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90" yWindow="810" windowWidth="9390" windowHeight="8970" firstSheet="1" activeTab="1"/>
  </bookViews>
  <sheets>
    <sheet name="総括" sheetId="16" state="hidden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4" r:id="rId12"/>
    <sheet name="１２" sheetId="12" r:id="rId13"/>
    <sheet name="１３" sheetId="13" r:id="rId14"/>
    <sheet name="１４" sheetId="15" r:id="rId15"/>
    <sheet name="使い方" sheetId="18" state="hidden" r:id="rId16"/>
    <sheet name="集計" sheetId="17" state="hidden" r:id="rId17"/>
  </sheets>
  <definedNames>
    <definedName name="_xlnm.Print_Area" localSheetId="12">'１２'!$A$1:$K$46</definedName>
    <definedName name="_xlnm.Print_Area" localSheetId="7">'７'!$A$1:$M$45</definedName>
    <definedName name="_xlnm.Print_Area" localSheetId="8">'８'!$A$1:$O$45</definedName>
  </definedNames>
  <calcPr calcId="145621"/>
</workbook>
</file>

<file path=xl/calcChain.xml><?xml version="1.0" encoding="utf-8"?>
<calcChain xmlns="http://schemas.openxmlformats.org/spreadsheetml/2006/main">
  <c r="CJ8" i="16" l="1"/>
  <c r="CJ9" i="16"/>
  <c r="CJ10" i="16"/>
  <c r="CJ11" i="16"/>
  <c r="AJ8" i="16"/>
  <c r="AT39" i="16" l="1"/>
  <c r="AZ36" i="16"/>
  <c r="W36" i="16"/>
  <c r="BQ33" i="16"/>
  <c r="BQ24" i="16" l="1"/>
  <c r="DL19" i="16"/>
  <c r="DQ19" i="16"/>
  <c r="DQ18" i="16"/>
  <c r="CU16" i="16"/>
  <c r="CU15" i="16"/>
  <c r="CG13" i="16" l="1"/>
  <c r="CE13" i="16" s="1"/>
  <c r="CG14" i="16"/>
  <c r="CE14" i="16" s="1"/>
  <c r="CG15" i="16"/>
  <c r="CG16" i="16"/>
  <c r="CG17" i="16"/>
  <c r="CG18" i="16"/>
  <c r="CG19" i="16"/>
  <c r="CG20" i="16"/>
  <c r="CG21" i="16"/>
  <c r="CG22" i="16"/>
  <c r="CG23" i="16"/>
  <c r="CG24" i="16"/>
  <c r="CG25" i="16"/>
  <c r="CG26" i="16"/>
  <c r="CG27" i="16"/>
  <c r="CG28" i="16"/>
  <c r="CG29" i="16"/>
  <c r="CG30" i="16"/>
  <c r="CG31" i="16"/>
  <c r="CG32" i="16"/>
  <c r="CG33" i="16"/>
  <c r="CG34" i="16"/>
  <c r="CG35" i="16"/>
  <c r="CG36" i="16"/>
  <c r="CG37" i="16"/>
  <c r="CG38" i="16"/>
  <c r="CG39" i="16"/>
  <c r="CG40" i="16"/>
  <c r="CG41" i="16"/>
  <c r="CG42" i="16"/>
  <c r="CG43" i="16"/>
  <c r="CG44" i="16"/>
  <c r="CG45" i="16"/>
  <c r="CG46" i="16"/>
  <c r="CG12" i="16"/>
  <c r="CE12" i="16" s="1"/>
  <c r="CF9" i="16" l="1"/>
  <c r="CF10" i="16"/>
  <c r="CF11" i="16"/>
  <c r="DC13" i="16"/>
  <c r="DC12" i="16"/>
  <c r="CF8" i="16" l="1"/>
  <c r="CH11" i="16"/>
  <c r="CX9" i="16" l="1"/>
  <c r="CX10" i="16"/>
  <c r="CX11" i="16"/>
  <c r="CX8" i="16" l="1"/>
  <c r="CL9" i="16"/>
  <c r="CL10" i="16"/>
  <c r="CL11" i="16"/>
  <c r="CI9" i="16"/>
  <c r="CL8" i="16" l="1"/>
  <c r="EH14" i="16"/>
  <c r="CU12" i="16" l="1"/>
  <c r="CU13" i="16" l="1"/>
  <c r="CO9" i="16" l="1"/>
  <c r="CO10" i="16"/>
  <c r="EF5" i="17" l="1"/>
  <c r="EF6" i="17"/>
  <c r="EF7" i="17"/>
  <c r="EF8" i="17"/>
  <c r="EF9" i="17"/>
  <c r="EF10" i="17"/>
  <c r="EF11" i="17"/>
  <c r="EF12" i="17"/>
  <c r="EF13" i="17"/>
  <c r="EF14" i="17"/>
  <c r="EF15" i="17"/>
  <c r="EF16" i="17"/>
  <c r="EF17" i="17"/>
  <c r="EF18" i="17"/>
  <c r="EF19" i="17"/>
  <c r="EF20" i="17"/>
  <c r="EF21" i="17"/>
  <c r="DX5" i="17"/>
  <c r="DX6" i="17"/>
  <c r="DX7" i="17"/>
  <c r="DX8" i="17"/>
  <c r="DX9" i="17"/>
  <c r="DX10" i="17"/>
  <c r="DX11" i="17"/>
  <c r="DX12" i="17"/>
  <c r="DX13" i="17"/>
  <c r="DX14" i="17"/>
  <c r="DX15" i="17"/>
  <c r="DX16" i="17"/>
  <c r="DX17" i="17"/>
  <c r="DX18" i="17"/>
  <c r="DX19" i="17"/>
  <c r="DX20" i="17"/>
  <c r="DO5" i="17"/>
  <c r="DO6" i="17"/>
  <c r="DO7" i="17"/>
  <c r="DO8" i="17"/>
  <c r="DO9" i="17"/>
  <c r="DO10" i="17"/>
  <c r="DO11" i="17"/>
  <c r="DO12" i="17"/>
  <c r="DO13" i="17"/>
  <c r="DO14" i="17"/>
  <c r="DO15" i="17"/>
  <c r="DO16" i="17"/>
  <c r="DO17" i="17"/>
  <c r="DO18" i="17"/>
  <c r="DO19" i="17"/>
  <c r="DO20" i="17"/>
  <c r="DO21" i="17"/>
  <c r="DJ5" i="17"/>
  <c r="DJ6" i="17"/>
  <c r="DJ7" i="17"/>
  <c r="DJ8" i="17"/>
  <c r="DJ9" i="17"/>
  <c r="DJ10" i="17"/>
  <c r="DJ11" i="17"/>
  <c r="DJ12" i="17"/>
  <c r="DJ13" i="17"/>
  <c r="DJ14" i="17"/>
  <c r="DJ15" i="17"/>
  <c r="DJ16" i="17"/>
  <c r="DJ17" i="17"/>
  <c r="DJ18" i="17"/>
  <c r="DJ19" i="17"/>
  <c r="DJ20" i="17"/>
  <c r="DJ21" i="17"/>
  <c r="DI11" i="17"/>
  <c r="DA5" i="17"/>
  <c r="DA6" i="17"/>
  <c r="CE6" i="17" s="1"/>
  <c r="DA7" i="17"/>
  <c r="DA8" i="17"/>
  <c r="DA9" i="17"/>
  <c r="DA10" i="17"/>
  <c r="CE10" i="17" s="1"/>
  <c r="DA11" i="17"/>
  <c r="DA12" i="17"/>
  <c r="DA13" i="17"/>
  <c r="DA14" i="17"/>
  <c r="DA15" i="17"/>
  <c r="DA16" i="17"/>
  <c r="DA17" i="17"/>
  <c r="DA18" i="17"/>
  <c r="DA19" i="17"/>
  <c r="DA20" i="17"/>
  <c r="DA21" i="17"/>
  <c r="DA22" i="17"/>
  <c r="CT5" i="17"/>
  <c r="CE5" i="17" s="1"/>
  <c r="CT6" i="17"/>
  <c r="CT7" i="17"/>
  <c r="CT8" i="17"/>
  <c r="CT9" i="17"/>
  <c r="CE9" i="17" s="1"/>
  <c r="CT10" i="17"/>
  <c r="CT11" i="17"/>
  <c r="CT12" i="17"/>
  <c r="CT13" i="17"/>
  <c r="CE13" i="17" s="1"/>
  <c r="CT14" i="17"/>
  <c r="CT15" i="17"/>
  <c r="CT16" i="17"/>
  <c r="CT17" i="17"/>
  <c r="CE17" i="17" s="1"/>
  <c r="CT18" i="17"/>
  <c r="CT19" i="17"/>
  <c r="CT20" i="17"/>
  <c r="CT21" i="17"/>
  <c r="CF5" i="17"/>
  <c r="CF6" i="17"/>
  <c r="CF7" i="17"/>
  <c r="CF8" i="17"/>
  <c r="CF9" i="17"/>
  <c r="CF10" i="17"/>
  <c r="CF11" i="17"/>
  <c r="CF12" i="17"/>
  <c r="CF13" i="17"/>
  <c r="CF14" i="17"/>
  <c r="CF15" i="17"/>
  <c r="CF16" i="17"/>
  <c r="CF17" i="17"/>
  <c r="CF18" i="17"/>
  <c r="CF19" i="17"/>
  <c r="CF20" i="17"/>
  <c r="BQ15" i="17"/>
  <c r="BQ16" i="17"/>
  <c r="BQ17" i="17"/>
  <c r="BQ18" i="17"/>
  <c r="BQ19" i="17"/>
  <c r="BQ20" i="17"/>
  <c r="BQ21" i="17"/>
  <c r="BQ22" i="17"/>
  <c r="BQ23" i="17"/>
  <c r="BQ24" i="17"/>
  <c r="BQ5" i="17"/>
  <c r="BQ6" i="17"/>
  <c r="BQ7" i="17"/>
  <c r="BQ8" i="17"/>
  <c r="BQ9" i="17"/>
  <c r="BQ10" i="17"/>
  <c r="BQ11" i="17"/>
  <c r="BQ12" i="17"/>
  <c r="BQ13" i="17"/>
  <c r="BQ14" i="17"/>
  <c r="BL5" i="17"/>
  <c r="BL6" i="17"/>
  <c r="BL7" i="17"/>
  <c r="BL8" i="17"/>
  <c r="BL9" i="17"/>
  <c r="BL10" i="17"/>
  <c r="BL11" i="17"/>
  <c r="BL12" i="17"/>
  <c r="BL13" i="17"/>
  <c r="BF5" i="17"/>
  <c r="BF6" i="17"/>
  <c r="BF7" i="17"/>
  <c r="BF8" i="17"/>
  <c r="BF9" i="17"/>
  <c r="BF10" i="17"/>
  <c r="BF11" i="17"/>
  <c r="AZ5" i="17"/>
  <c r="AZ6" i="17"/>
  <c r="AZ7" i="17"/>
  <c r="AZ8" i="17"/>
  <c r="AZ9" i="17"/>
  <c r="AZ10" i="17"/>
  <c r="AZ11" i="17"/>
  <c r="AZ12" i="17"/>
  <c r="AN6" i="17"/>
  <c r="AN7" i="17"/>
  <c r="AN8" i="17"/>
  <c r="AN9" i="17"/>
  <c r="AN10" i="17"/>
  <c r="AN11" i="17"/>
  <c r="AT5" i="17"/>
  <c r="AT6" i="17"/>
  <c r="AT7" i="17"/>
  <c r="AT8" i="17"/>
  <c r="AT9" i="17"/>
  <c r="AT10" i="17"/>
  <c r="AT11" i="17"/>
  <c r="AN5" i="17"/>
  <c r="AA5" i="17"/>
  <c r="AA6" i="17"/>
  <c r="AA7" i="17"/>
  <c r="AA8" i="17"/>
  <c r="W5" i="17"/>
  <c r="W6" i="17"/>
  <c r="DI7" i="17" l="1"/>
  <c r="DI10" i="17"/>
  <c r="DI6" i="17"/>
  <c r="CE18" i="17"/>
  <c r="CE11" i="17"/>
  <c r="CE7" i="17"/>
  <c r="CE19" i="17"/>
  <c r="CE14" i="17"/>
  <c r="DI19" i="17"/>
  <c r="DI15" i="17"/>
  <c r="DI21" i="17"/>
  <c r="DI18" i="17"/>
  <c r="DI14" i="17"/>
  <c r="CE15" i="17"/>
  <c r="DI17" i="17"/>
  <c r="DI13" i="17"/>
  <c r="DI9" i="17"/>
  <c r="DI5" i="17"/>
  <c r="DI20" i="17"/>
  <c r="DI16" i="17"/>
  <c r="DI12" i="17"/>
  <c r="DI8" i="17"/>
  <c r="CE20" i="17"/>
  <c r="CE16" i="17"/>
  <c r="CE12" i="17"/>
  <c r="CE8" i="17"/>
  <c r="EF38" i="17"/>
  <c r="DX38" i="17"/>
  <c r="DO38" i="17"/>
  <c r="DJ38" i="17"/>
  <c r="DA38" i="17"/>
  <c r="CT38" i="17"/>
  <c r="CF38" i="17"/>
  <c r="BQ38" i="17"/>
  <c r="BL38" i="17"/>
  <c r="BF38" i="17"/>
  <c r="AZ38" i="17"/>
  <c r="AT38" i="17"/>
  <c r="AN38" i="17"/>
  <c r="AA38" i="17"/>
  <c r="W38" i="17"/>
  <c r="E38" i="17"/>
  <c r="EF37" i="17"/>
  <c r="DX37" i="17"/>
  <c r="DO37" i="17"/>
  <c r="DJ37" i="17"/>
  <c r="DA37" i="17"/>
  <c r="CT37" i="17"/>
  <c r="CF37" i="17"/>
  <c r="BQ37" i="17"/>
  <c r="BL37" i="17"/>
  <c r="BF37" i="17"/>
  <c r="AZ37" i="17"/>
  <c r="AT37" i="17"/>
  <c r="AN37" i="17"/>
  <c r="AA37" i="17"/>
  <c r="W37" i="17"/>
  <c r="E37" i="17"/>
  <c r="EF36" i="17"/>
  <c r="DX36" i="17"/>
  <c r="DO36" i="17"/>
  <c r="DJ36" i="17"/>
  <c r="DA36" i="17"/>
  <c r="CT36" i="17"/>
  <c r="CF36" i="17"/>
  <c r="BQ36" i="17"/>
  <c r="BL36" i="17"/>
  <c r="BF36" i="17"/>
  <c r="AZ36" i="17"/>
  <c r="AT36" i="17"/>
  <c r="AN36" i="17"/>
  <c r="AA36" i="17"/>
  <c r="W36" i="17"/>
  <c r="E36" i="17"/>
  <c r="EF35" i="17"/>
  <c r="DX35" i="17"/>
  <c r="DO35" i="17"/>
  <c r="DJ35" i="17"/>
  <c r="DA35" i="17"/>
  <c r="CT35" i="17"/>
  <c r="CF35" i="17"/>
  <c r="BQ35" i="17"/>
  <c r="BL35" i="17"/>
  <c r="BF35" i="17"/>
  <c r="AZ35" i="17"/>
  <c r="AT35" i="17"/>
  <c r="AN35" i="17"/>
  <c r="AA35" i="17"/>
  <c r="W35" i="17"/>
  <c r="E35" i="17"/>
  <c r="EF34" i="17"/>
  <c r="DX34" i="17"/>
  <c r="DO34" i="17"/>
  <c r="DJ34" i="17"/>
  <c r="DA34" i="17"/>
  <c r="CT34" i="17"/>
  <c r="CF34" i="17"/>
  <c r="BQ34" i="17"/>
  <c r="BL34" i="17"/>
  <c r="BF34" i="17"/>
  <c r="AZ34" i="17"/>
  <c r="AT34" i="17"/>
  <c r="AN34" i="17"/>
  <c r="AA34" i="17"/>
  <c r="W34" i="17"/>
  <c r="E34" i="17"/>
  <c r="EF33" i="17"/>
  <c r="DX33" i="17"/>
  <c r="DO33" i="17"/>
  <c r="DJ33" i="17"/>
  <c r="DA33" i="17"/>
  <c r="CT33" i="17"/>
  <c r="CF33" i="17"/>
  <c r="BQ33" i="17"/>
  <c r="BL33" i="17"/>
  <c r="BF33" i="17"/>
  <c r="AZ33" i="17"/>
  <c r="AT33" i="17"/>
  <c r="AN33" i="17"/>
  <c r="AA33" i="17"/>
  <c r="W33" i="17"/>
  <c r="E33" i="17"/>
  <c r="EF32" i="17"/>
  <c r="DX32" i="17"/>
  <c r="DO32" i="17"/>
  <c r="DJ32" i="17"/>
  <c r="DA32" i="17"/>
  <c r="CT32" i="17"/>
  <c r="CF32" i="17"/>
  <c r="BQ32" i="17"/>
  <c r="BL32" i="17"/>
  <c r="BF32" i="17"/>
  <c r="AZ32" i="17"/>
  <c r="AT32" i="17"/>
  <c r="AN32" i="17"/>
  <c r="AA32" i="17"/>
  <c r="W32" i="17"/>
  <c r="E32" i="17"/>
  <c r="EF31" i="17"/>
  <c r="DX31" i="17"/>
  <c r="DO31" i="17"/>
  <c r="DJ31" i="17"/>
  <c r="DA31" i="17"/>
  <c r="CT31" i="17"/>
  <c r="CF31" i="17"/>
  <c r="BQ31" i="17"/>
  <c r="BL31" i="17"/>
  <c r="BF31" i="17"/>
  <c r="AZ31" i="17"/>
  <c r="AT31" i="17"/>
  <c r="AN31" i="17"/>
  <c r="AA31" i="17"/>
  <c r="W31" i="17"/>
  <c r="E31" i="17"/>
  <c r="EF30" i="17"/>
  <c r="DX30" i="17"/>
  <c r="DO30" i="17"/>
  <c r="DJ30" i="17"/>
  <c r="DA30" i="17"/>
  <c r="CT30" i="17"/>
  <c r="CF30" i="17"/>
  <c r="BQ30" i="17"/>
  <c r="BL30" i="17"/>
  <c r="BF30" i="17"/>
  <c r="AZ30" i="17"/>
  <c r="AT30" i="17"/>
  <c r="AN30" i="17"/>
  <c r="AA30" i="17"/>
  <c r="W30" i="17"/>
  <c r="E30" i="17"/>
  <c r="EF29" i="17"/>
  <c r="DX29" i="17"/>
  <c r="DO29" i="17"/>
  <c r="DJ29" i="17"/>
  <c r="DA29" i="17"/>
  <c r="CT29" i="17"/>
  <c r="CF29" i="17"/>
  <c r="BQ29" i="17"/>
  <c r="BL29" i="17"/>
  <c r="BF29" i="17"/>
  <c r="AZ29" i="17"/>
  <c r="AT29" i="17"/>
  <c r="AN29" i="17"/>
  <c r="AA29" i="17"/>
  <c r="W29" i="17"/>
  <c r="E29" i="17"/>
  <c r="EF28" i="17"/>
  <c r="DX28" i="17"/>
  <c r="DO28" i="17"/>
  <c r="DJ28" i="17"/>
  <c r="DA28" i="17"/>
  <c r="CT28" i="17"/>
  <c r="CF28" i="17"/>
  <c r="BQ28" i="17"/>
  <c r="BL28" i="17"/>
  <c r="BF28" i="17"/>
  <c r="AZ28" i="17"/>
  <c r="AT28" i="17"/>
  <c r="AN28" i="17"/>
  <c r="AA28" i="17"/>
  <c r="W28" i="17"/>
  <c r="E28" i="17"/>
  <c r="EF27" i="17"/>
  <c r="DX27" i="17"/>
  <c r="DO27" i="17"/>
  <c r="DJ27" i="17"/>
  <c r="DA27" i="17"/>
  <c r="CT27" i="17"/>
  <c r="CF27" i="17"/>
  <c r="BQ27" i="17"/>
  <c r="BL27" i="17"/>
  <c r="BF27" i="17"/>
  <c r="AZ27" i="17"/>
  <c r="AT27" i="17"/>
  <c r="AN27" i="17"/>
  <c r="AA27" i="17"/>
  <c r="W27" i="17"/>
  <c r="E27" i="17"/>
  <c r="EF26" i="17"/>
  <c r="DX26" i="17"/>
  <c r="DO26" i="17"/>
  <c r="DJ26" i="17"/>
  <c r="DA26" i="17"/>
  <c r="CT26" i="17"/>
  <c r="CF26" i="17"/>
  <c r="BQ26" i="17"/>
  <c r="BL26" i="17"/>
  <c r="BF26" i="17"/>
  <c r="AZ26" i="17"/>
  <c r="AT26" i="17"/>
  <c r="AN26" i="17"/>
  <c r="AA26" i="17"/>
  <c r="W26" i="17"/>
  <c r="E26" i="17"/>
  <c r="EF25" i="17"/>
  <c r="DX25" i="17"/>
  <c r="DO25" i="17"/>
  <c r="DJ25" i="17"/>
  <c r="DA25" i="17"/>
  <c r="CT25" i="17"/>
  <c r="CF25" i="17"/>
  <c r="BQ25" i="17"/>
  <c r="BL25" i="17"/>
  <c r="BF25" i="17"/>
  <c r="AZ25" i="17"/>
  <c r="AT25" i="17"/>
  <c r="AN25" i="17"/>
  <c r="AA25" i="17"/>
  <c r="W25" i="17"/>
  <c r="E25" i="17"/>
  <c r="EF24" i="17"/>
  <c r="DX24" i="17"/>
  <c r="DO24" i="17"/>
  <c r="DJ24" i="17"/>
  <c r="DA24" i="17"/>
  <c r="CT24" i="17"/>
  <c r="CF24" i="17"/>
  <c r="BL24" i="17"/>
  <c r="BF24" i="17"/>
  <c r="AZ24" i="17"/>
  <c r="AT24" i="17"/>
  <c r="AN24" i="17"/>
  <c r="AA24" i="17"/>
  <c r="W24" i="17"/>
  <c r="E24" i="17"/>
  <c r="EF23" i="17"/>
  <c r="DX23" i="17"/>
  <c r="DO23" i="17"/>
  <c r="DJ23" i="17"/>
  <c r="DA23" i="17"/>
  <c r="CT23" i="17"/>
  <c r="CF23" i="17"/>
  <c r="BL23" i="17"/>
  <c r="BF23" i="17"/>
  <c r="AZ23" i="17"/>
  <c r="AT23" i="17"/>
  <c r="AN23" i="17"/>
  <c r="AA23" i="17"/>
  <c r="W23" i="17"/>
  <c r="E23" i="17"/>
  <c r="EF22" i="17"/>
  <c r="DX22" i="17"/>
  <c r="DO22" i="17"/>
  <c r="DJ22" i="17"/>
  <c r="CT22" i="17"/>
  <c r="CF22" i="17"/>
  <c r="BL22" i="17"/>
  <c r="BF22" i="17"/>
  <c r="AZ22" i="17"/>
  <c r="AT22" i="17"/>
  <c r="AN22" i="17"/>
  <c r="AA22" i="17"/>
  <c r="W22" i="17"/>
  <c r="E22" i="17"/>
  <c r="DX21" i="17"/>
  <c r="CE21" i="17"/>
  <c r="CF21" i="17"/>
  <c r="BL21" i="17"/>
  <c r="BF21" i="17"/>
  <c r="AZ21" i="17"/>
  <c r="AT21" i="17"/>
  <c r="AN21" i="17"/>
  <c r="AA21" i="17"/>
  <c r="W21" i="17"/>
  <c r="E21" i="17"/>
  <c r="BL20" i="17"/>
  <c r="BF20" i="17"/>
  <c r="AZ20" i="17"/>
  <c r="AT20" i="17"/>
  <c r="AN20" i="17"/>
  <c r="AA20" i="17"/>
  <c r="W20" i="17"/>
  <c r="E20" i="17"/>
  <c r="BL19" i="17"/>
  <c r="BF19" i="17"/>
  <c r="AZ19" i="17"/>
  <c r="AT19" i="17"/>
  <c r="AN19" i="17"/>
  <c r="AA19" i="17"/>
  <c r="W19" i="17"/>
  <c r="E19" i="17"/>
  <c r="BL18" i="17"/>
  <c r="BF18" i="17"/>
  <c r="AZ18" i="17"/>
  <c r="AT18" i="17"/>
  <c r="AN18" i="17"/>
  <c r="AA18" i="17"/>
  <c r="W18" i="17"/>
  <c r="E18" i="17"/>
  <c r="BL17" i="17"/>
  <c r="BF17" i="17"/>
  <c r="AZ17" i="17"/>
  <c r="AT17" i="17"/>
  <c r="AN17" i="17"/>
  <c r="AA17" i="17"/>
  <c r="W17" i="17"/>
  <c r="E17" i="17"/>
  <c r="BL16" i="17"/>
  <c r="BF16" i="17"/>
  <c r="AZ16" i="17"/>
  <c r="AT16" i="17"/>
  <c r="AN16" i="17"/>
  <c r="AA16" i="17"/>
  <c r="W16" i="17"/>
  <c r="E16" i="17"/>
  <c r="BL15" i="17"/>
  <c r="BF15" i="17"/>
  <c r="AZ15" i="17"/>
  <c r="AT15" i="17"/>
  <c r="AN15" i="17"/>
  <c r="AA15" i="17"/>
  <c r="W15" i="17"/>
  <c r="E15" i="17"/>
  <c r="BL14" i="17"/>
  <c r="BF14" i="17"/>
  <c r="AZ14" i="17"/>
  <c r="AT14" i="17"/>
  <c r="AN14" i="17"/>
  <c r="AA14" i="17"/>
  <c r="W14" i="17"/>
  <c r="E14" i="17"/>
  <c r="BF13" i="17"/>
  <c r="AZ13" i="17"/>
  <c r="AT13" i="17"/>
  <c r="AN13" i="17"/>
  <c r="AA13" i="17"/>
  <c r="W13" i="17"/>
  <c r="E13" i="17"/>
  <c r="BF12" i="17"/>
  <c r="AT12" i="17"/>
  <c r="AN12" i="17"/>
  <c r="AA12" i="17"/>
  <c r="W12" i="17"/>
  <c r="E12" i="17"/>
  <c r="AA11" i="17"/>
  <c r="W11" i="17"/>
  <c r="E11" i="17"/>
  <c r="AA10" i="17"/>
  <c r="W10" i="17"/>
  <c r="E10" i="17"/>
  <c r="AA9" i="17"/>
  <c r="W9" i="17"/>
  <c r="E9" i="17"/>
  <c r="W8" i="17"/>
  <c r="E8" i="17"/>
  <c r="W7" i="17"/>
  <c r="E7" i="17"/>
  <c r="E6" i="17"/>
  <c r="E5" i="17"/>
  <c r="EF4" i="17"/>
  <c r="DX4" i="17"/>
  <c r="DO4" i="17"/>
  <c r="DJ4" i="17"/>
  <c r="DI4" i="17" s="1"/>
  <c r="DA4" i="17"/>
  <c r="CT4" i="17"/>
  <c r="CF4" i="17"/>
  <c r="BQ4" i="17"/>
  <c r="BL4" i="17"/>
  <c r="BF4" i="17"/>
  <c r="AZ4" i="17"/>
  <c r="AT4" i="17"/>
  <c r="AN4" i="17"/>
  <c r="AA4" i="17"/>
  <c r="W4" i="17"/>
  <c r="E4" i="17"/>
  <c r="F11" i="16"/>
  <c r="DI24" i="17" l="1"/>
  <c r="DI26" i="17"/>
  <c r="DI28" i="17"/>
  <c r="DI30" i="17"/>
  <c r="DI32" i="17"/>
  <c r="DI34" i="17"/>
  <c r="DI36" i="17"/>
  <c r="DI38" i="17"/>
  <c r="CE22" i="17"/>
  <c r="CE4" i="17"/>
  <c r="DI22" i="17"/>
  <c r="DI23" i="17"/>
  <c r="DI25" i="17"/>
  <c r="DI27" i="17"/>
  <c r="DI29" i="17"/>
  <c r="DI31" i="17"/>
  <c r="DI33" i="17"/>
  <c r="DI35" i="17"/>
  <c r="DI37" i="17"/>
  <c r="CE24" i="17"/>
  <c r="CE26" i="17"/>
  <c r="CE28" i="17"/>
  <c r="CE30" i="17"/>
  <c r="CE32" i="17"/>
  <c r="CE34" i="17"/>
  <c r="CE36" i="17"/>
  <c r="CE23" i="17"/>
  <c r="CE38" i="17"/>
  <c r="CE25" i="17"/>
  <c r="CE27" i="17"/>
  <c r="CE29" i="17"/>
  <c r="CE31" i="17"/>
  <c r="CE33" i="17"/>
  <c r="CE35" i="17"/>
  <c r="CE37" i="17"/>
  <c r="D25" i="17"/>
  <c r="D27" i="17"/>
  <c r="D29" i="17"/>
  <c r="D23" i="17"/>
  <c r="D19" i="17"/>
  <c r="C19" i="17" s="1"/>
  <c r="D21" i="17"/>
  <c r="C21" i="17" s="1"/>
  <c r="D17" i="17"/>
  <c r="D15" i="17"/>
  <c r="D13" i="17"/>
  <c r="C13" i="17" s="1"/>
  <c r="D11" i="17"/>
  <c r="C11" i="17" s="1"/>
  <c r="D9" i="17"/>
  <c r="C9" i="17" s="1"/>
  <c r="D7" i="17"/>
  <c r="C7" i="17" s="1"/>
  <c r="D5" i="17"/>
  <c r="C5" i="17" s="1"/>
  <c r="D37" i="17"/>
  <c r="D4" i="17"/>
  <c r="C4" i="17" s="1"/>
  <c r="D6" i="17"/>
  <c r="C6" i="17" s="1"/>
  <c r="D8" i="17"/>
  <c r="C8" i="17" s="1"/>
  <c r="D10" i="17"/>
  <c r="C10" i="17" s="1"/>
  <c r="D12" i="17"/>
  <c r="C12" i="17" s="1"/>
  <c r="D14" i="17"/>
  <c r="D16" i="17"/>
  <c r="D18" i="17"/>
  <c r="C18" i="17" s="1"/>
  <c r="D20" i="17"/>
  <c r="C20" i="17" s="1"/>
  <c r="D22" i="17"/>
  <c r="D24" i="17"/>
  <c r="D26" i="17"/>
  <c r="D28" i="17"/>
  <c r="D30" i="17"/>
  <c r="D38" i="17"/>
  <c r="D31" i="17"/>
  <c r="D33" i="17"/>
  <c r="C33" i="17" s="1"/>
  <c r="D35" i="17"/>
  <c r="D32" i="17"/>
  <c r="D34" i="17"/>
  <c r="D36" i="17"/>
  <c r="C36" i="17" l="1"/>
  <c r="C28" i="17"/>
  <c r="C32" i="17"/>
  <c r="C24" i="17"/>
  <c r="C22" i="17"/>
  <c r="C25" i="17"/>
  <c r="C27" i="17"/>
  <c r="C35" i="17"/>
  <c r="C23" i="17"/>
  <c r="C34" i="17"/>
  <c r="C26" i="17"/>
  <c r="C30" i="17"/>
  <c r="C38" i="17"/>
  <c r="C37" i="17"/>
  <c r="C29" i="17"/>
  <c r="C31" i="17"/>
  <c r="C17" i="17"/>
  <c r="C16" i="17"/>
  <c r="C15" i="17"/>
  <c r="C14" i="17"/>
  <c r="AA46" i="16"/>
  <c r="AA45" i="16"/>
  <c r="AA44" i="16"/>
  <c r="AA43" i="16"/>
  <c r="AA42" i="16"/>
  <c r="AA41" i="16"/>
  <c r="AA40" i="16"/>
  <c r="AA39" i="16"/>
  <c r="AA38" i="16"/>
  <c r="AA37" i="16"/>
  <c r="AA36" i="16"/>
  <c r="AA35" i="16"/>
  <c r="AA34" i="16"/>
  <c r="AA33" i="16"/>
  <c r="AA32" i="16"/>
  <c r="AA31" i="16"/>
  <c r="AA30" i="16"/>
  <c r="AA29" i="16"/>
  <c r="AA28" i="16"/>
  <c r="AA27" i="16"/>
  <c r="AA26" i="16"/>
  <c r="AA25" i="16"/>
  <c r="AA24" i="16"/>
  <c r="AA23" i="16"/>
  <c r="AA22" i="16"/>
  <c r="AA21" i="16"/>
  <c r="AA20" i="16"/>
  <c r="AA19" i="16"/>
  <c r="AA18" i="16"/>
  <c r="AA17" i="16"/>
  <c r="AA16" i="16"/>
  <c r="AA15" i="16"/>
  <c r="AA14" i="16"/>
  <c r="AA13" i="16"/>
  <c r="AA12" i="16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7" i="11"/>
  <c r="J6" i="11"/>
  <c r="J5" i="11"/>
  <c r="J4" i="11"/>
  <c r="EH12" i="16"/>
  <c r="EH13" i="16"/>
  <c r="EH15" i="16"/>
  <c r="EH16" i="16"/>
  <c r="EH17" i="16"/>
  <c r="EH18" i="16"/>
  <c r="EH19" i="16"/>
  <c r="EH20" i="16"/>
  <c r="EH21" i="16"/>
  <c r="EH22" i="16"/>
  <c r="EH23" i="16"/>
  <c r="EH24" i="16"/>
  <c r="EH25" i="16"/>
  <c r="EH26" i="16"/>
  <c r="EH27" i="16"/>
  <c r="EH28" i="16"/>
  <c r="EH29" i="16"/>
  <c r="EH30" i="16"/>
  <c r="EH31" i="16"/>
  <c r="EH32" i="16"/>
  <c r="EH33" i="16"/>
  <c r="EH34" i="16"/>
  <c r="EH35" i="16"/>
  <c r="EH36" i="16"/>
  <c r="EH37" i="16"/>
  <c r="EH38" i="16"/>
  <c r="EH39" i="16"/>
  <c r="EH40" i="16"/>
  <c r="EH41" i="16"/>
  <c r="EH42" i="16"/>
  <c r="EH43" i="16"/>
  <c r="EH44" i="16"/>
  <c r="EH45" i="16"/>
  <c r="EH46" i="16"/>
  <c r="DC14" i="16"/>
  <c r="DC15" i="16"/>
  <c r="DC16" i="16"/>
  <c r="DC17" i="16"/>
  <c r="DC18" i="16"/>
  <c r="DC19" i="16"/>
  <c r="DC20" i="16"/>
  <c r="DC21" i="16"/>
  <c r="DC22" i="16"/>
  <c r="DC23" i="16"/>
  <c r="DC24" i="16"/>
  <c r="DC25" i="16"/>
  <c r="DC26" i="16"/>
  <c r="DC27" i="16"/>
  <c r="DC28" i="16"/>
  <c r="DC29" i="16"/>
  <c r="DC30" i="16"/>
  <c r="DC31" i="16"/>
  <c r="DC32" i="16"/>
  <c r="DC33" i="16"/>
  <c r="DC34" i="16"/>
  <c r="DC35" i="16"/>
  <c r="DC36" i="16"/>
  <c r="DC37" i="16"/>
  <c r="DC38" i="16"/>
  <c r="DC39" i="16"/>
  <c r="DC40" i="16"/>
  <c r="DC41" i="16"/>
  <c r="DC42" i="16"/>
  <c r="DC43" i="16"/>
  <c r="DC44" i="16"/>
  <c r="DC45" i="16"/>
  <c r="DC46" i="16"/>
  <c r="BQ12" i="16"/>
  <c r="BQ13" i="16"/>
  <c r="BQ14" i="16"/>
  <c r="BQ15" i="16"/>
  <c r="BQ16" i="16"/>
  <c r="BQ17" i="16"/>
  <c r="BQ18" i="16"/>
  <c r="BQ19" i="16"/>
  <c r="BQ20" i="16"/>
  <c r="BQ21" i="16"/>
  <c r="BQ22" i="16"/>
  <c r="BQ23" i="16"/>
  <c r="BQ25" i="16"/>
  <c r="BQ26" i="16"/>
  <c r="BQ27" i="16"/>
  <c r="BQ28" i="16"/>
  <c r="BQ29" i="16"/>
  <c r="BQ30" i="16"/>
  <c r="BQ31" i="16"/>
  <c r="BQ32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AT12" i="16"/>
  <c r="AT13" i="16"/>
  <c r="AT14" i="16"/>
  <c r="AT15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7" i="16"/>
  <c r="W38" i="16"/>
  <c r="W39" i="16"/>
  <c r="W40" i="16"/>
  <c r="W41" i="16"/>
  <c r="W42" i="16"/>
  <c r="W43" i="16"/>
  <c r="W44" i="16"/>
  <c r="W45" i="16"/>
  <c r="W46" i="16"/>
  <c r="DZ46" i="16"/>
  <c r="DQ46" i="16"/>
  <c r="DL46" i="16"/>
  <c r="CU46" i="16"/>
  <c r="BL46" i="16"/>
  <c r="BF46" i="16"/>
  <c r="AZ46" i="16"/>
  <c r="AT46" i="16"/>
  <c r="AN46" i="16"/>
  <c r="E46" i="16"/>
  <c r="DZ45" i="16"/>
  <c r="DQ45" i="16"/>
  <c r="DL45" i="16"/>
  <c r="CU45" i="16"/>
  <c r="BL45" i="16"/>
  <c r="BF45" i="16"/>
  <c r="AZ45" i="16"/>
  <c r="AT45" i="16"/>
  <c r="AN45" i="16"/>
  <c r="E45" i="16"/>
  <c r="DZ44" i="16"/>
  <c r="DQ44" i="16"/>
  <c r="DL44" i="16"/>
  <c r="CU44" i="16"/>
  <c r="BL44" i="16"/>
  <c r="BF44" i="16"/>
  <c r="AZ44" i="16"/>
  <c r="AT44" i="16"/>
  <c r="AN44" i="16"/>
  <c r="E44" i="16"/>
  <c r="DZ43" i="16"/>
  <c r="DQ43" i="16"/>
  <c r="DL43" i="16"/>
  <c r="CU43" i="16"/>
  <c r="BL43" i="16"/>
  <c r="BF43" i="16"/>
  <c r="AZ43" i="16"/>
  <c r="AT43" i="16"/>
  <c r="AN43" i="16"/>
  <c r="E43" i="16"/>
  <c r="DZ42" i="16"/>
  <c r="DQ42" i="16"/>
  <c r="DL42" i="16"/>
  <c r="CU42" i="16"/>
  <c r="BL42" i="16"/>
  <c r="BF42" i="16"/>
  <c r="AZ42" i="16"/>
  <c r="AT42" i="16"/>
  <c r="AN42" i="16"/>
  <c r="E42" i="16"/>
  <c r="DZ41" i="16"/>
  <c r="DQ41" i="16"/>
  <c r="DL41" i="16"/>
  <c r="CU41" i="16"/>
  <c r="BL41" i="16"/>
  <c r="BF41" i="16"/>
  <c r="AZ41" i="16"/>
  <c r="AT41" i="16"/>
  <c r="AN41" i="16"/>
  <c r="E41" i="16"/>
  <c r="DZ40" i="16"/>
  <c r="DQ40" i="16"/>
  <c r="DL40" i="16"/>
  <c r="CU40" i="16"/>
  <c r="BL40" i="16"/>
  <c r="BF40" i="16"/>
  <c r="AZ40" i="16"/>
  <c r="AT40" i="16"/>
  <c r="AN40" i="16"/>
  <c r="E40" i="16"/>
  <c r="DZ39" i="16"/>
  <c r="DQ39" i="16"/>
  <c r="DL39" i="16"/>
  <c r="CU39" i="16"/>
  <c r="BL39" i="16"/>
  <c r="BF39" i="16"/>
  <c r="AZ39" i="16"/>
  <c r="AN39" i="16"/>
  <c r="E39" i="16"/>
  <c r="DZ38" i="16"/>
  <c r="DQ38" i="16"/>
  <c r="DL38" i="16"/>
  <c r="CU38" i="16"/>
  <c r="BL38" i="16"/>
  <c r="BF38" i="16"/>
  <c r="AZ38" i="16"/>
  <c r="AT38" i="16"/>
  <c r="AN38" i="16"/>
  <c r="E38" i="16"/>
  <c r="DZ37" i="16"/>
  <c r="DQ37" i="16"/>
  <c r="DL37" i="16"/>
  <c r="CU37" i="16"/>
  <c r="BL37" i="16"/>
  <c r="BF37" i="16"/>
  <c r="AZ37" i="16"/>
  <c r="AT37" i="16"/>
  <c r="AN37" i="16"/>
  <c r="E37" i="16"/>
  <c r="DZ36" i="16"/>
  <c r="DQ36" i="16"/>
  <c r="DL36" i="16"/>
  <c r="CU36" i="16"/>
  <c r="CE36" i="16" s="1"/>
  <c r="BL36" i="16"/>
  <c r="BF36" i="16"/>
  <c r="AT36" i="16"/>
  <c r="AN36" i="16"/>
  <c r="E36" i="16"/>
  <c r="DZ35" i="16"/>
  <c r="DQ35" i="16"/>
  <c r="DL35" i="16"/>
  <c r="CU35" i="16"/>
  <c r="BL35" i="16"/>
  <c r="BF35" i="16"/>
  <c r="AZ35" i="16"/>
  <c r="AT35" i="16"/>
  <c r="AN35" i="16"/>
  <c r="E35" i="16"/>
  <c r="DZ34" i="16"/>
  <c r="DQ34" i="16"/>
  <c r="DL34" i="16"/>
  <c r="CU34" i="16"/>
  <c r="BL34" i="16"/>
  <c r="BF34" i="16"/>
  <c r="AZ34" i="16"/>
  <c r="AT34" i="16"/>
  <c r="AN34" i="16"/>
  <c r="E34" i="16"/>
  <c r="DZ33" i="16"/>
  <c r="DQ33" i="16"/>
  <c r="DL33" i="16"/>
  <c r="CU33" i="16"/>
  <c r="BL33" i="16"/>
  <c r="BF33" i="16"/>
  <c r="AZ33" i="16"/>
  <c r="AT33" i="16"/>
  <c r="AN33" i="16"/>
  <c r="E33" i="16"/>
  <c r="DZ32" i="16"/>
  <c r="DQ32" i="16"/>
  <c r="DL32" i="16"/>
  <c r="CU32" i="16"/>
  <c r="BL32" i="16"/>
  <c r="BF32" i="16"/>
  <c r="AZ32" i="16"/>
  <c r="AT32" i="16"/>
  <c r="AN32" i="16"/>
  <c r="E32" i="16"/>
  <c r="DZ31" i="16"/>
  <c r="DQ31" i="16"/>
  <c r="DL31" i="16"/>
  <c r="CU31" i="16"/>
  <c r="BL31" i="16"/>
  <c r="BF31" i="16"/>
  <c r="AZ31" i="16"/>
  <c r="AT31" i="16"/>
  <c r="AN31" i="16"/>
  <c r="E31" i="16"/>
  <c r="DZ30" i="16"/>
  <c r="DQ30" i="16"/>
  <c r="DL30" i="16"/>
  <c r="CU30" i="16"/>
  <c r="BL30" i="16"/>
  <c r="BF30" i="16"/>
  <c r="AZ30" i="16"/>
  <c r="AT30" i="16"/>
  <c r="AN30" i="16"/>
  <c r="E30" i="16"/>
  <c r="DZ29" i="16"/>
  <c r="DQ29" i="16"/>
  <c r="DL29" i="16"/>
  <c r="CU29" i="16"/>
  <c r="BL29" i="16"/>
  <c r="BF29" i="16"/>
  <c r="AZ29" i="16"/>
  <c r="AT29" i="16"/>
  <c r="AN29" i="16"/>
  <c r="E29" i="16"/>
  <c r="DZ28" i="16"/>
  <c r="DQ28" i="16"/>
  <c r="DL28" i="16"/>
  <c r="CU28" i="16"/>
  <c r="CE28" i="16" s="1"/>
  <c r="BL28" i="16"/>
  <c r="BF28" i="16"/>
  <c r="AZ28" i="16"/>
  <c r="AT28" i="16"/>
  <c r="AN28" i="16"/>
  <c r="E28" i="16"/>
  <c r="DZ27" i="16"/>
  <c r="DQ27" i="16"/>
  <c r="DL27" i="16"/>
  <c r="CU27" i="16"/>
  <c r="BL27" i="16"/>
  <c r="BF27" i="16"/>
  <c r="AZ27" i="16"/>
  <c r="AT27" i="16"/>
  <c r="AN27" i="16"/>
  <c r="E27" i="16"/>
  <c r="DZ26" i="16"/>
  <c r="DQ26" i="16"/>
  <c r="DL26" i="16"/>
  <c r="CU26" i="16"/>
  <c r="BL26" i="16"/>
  <c r="BF26" i="16"/>
  <c r="AZ26" i="16"/>
  <c r="AT26" i="16"/>
  <c r="AN26" i="16"/>
  <c r="E26" i="16"/>
  <c r="DZ25" i="16"/>
  <c r="DQ25" i="16"/>
  <c r="DL25" i="16"/>
  <c r="CU25" i="16"/>
  <c r="BL25" i="16"/>
  <c r="BF25" i="16"/>
  <c r="AZ25" i="16"/>
  <c r="AT25" i="16"/>
  <c r="AN25" i="16"/>
  <c r="E25" i="16"/>
  <c r="DZ24" i="16"/>
  <c r="DQ24" i="16"/>
  <c r="DL24" i="16"/>
  <c r="CU24" i="16"/>
  <c r="BL24" i="16"/>
  <c r="BF24" i="16"/>
  <c r="AZ24" i="16"/>
  <c r="AT24" i="16"/>
  <c r="AN24" i="16"/>
  <c r="E24" i="16"/>
  <c r="DZ23" i="16"/>
  <c r="DQ23" i="16"/>
  <c r="DL23" i="16"/>
  <c r="CU23" i="16"/>
  <c r="BL23" i="16"/>
  <c r="BF23" i="16"/>
  <c r="AZ23" i="16"/>
  <c r="AT23" i="16"/>
  <c r="AN23" i="16"/>
  <c r="E23" i="16"/>
  <c r="DZ22" i="16"/>
  <c r="DQ22" i="16"/>
  <c r="DL22" i="16"/>
  <c r="CU22" i="16"/>
  <c r="BL22" i="16"/>
  <c r="BF22" i="16"/>
  <c r="AZ22" i="16"/>
  <c r="AT22" i="16"/>
  <c r="AN22" i="16"/>
  <c r="E22" i="16"/>
  <c r="DZ21" i="16"/>
  <c r="DQ21" i="16"/>
  <c r="DL21" i="16"/>
  <c r="CU21" i="16"/>
  <c r="BL21" i="16"/>
  <c r="BF21" i="16"/>
  <c r="AZ21" i="16"/>
  <c r="AT21" i="16"/>
  <c r="AN21" i="16"/>
  <c r="E21" i="16"/>
  <c r="DZ20" i="16"/>
  <c r="DQ20" i="16"/>
  <c r="DL20" i="16"/>
  <c r="CU20" i="16"/>
  <c r="BL20" i="16"/>
  <c r="BF20" i="16"/>
  <c r="AZ20" i="16"/>
  <c r="AT20" i="16"/>
  <c r="AN20" i="16"/>
  <c r="E20" i="16"/>
  <c r="DZ19" i="16"/>
  <c r="CU19" i="16"/>
  <c r="BL19" i="16"/>
  <c r="BF19" i="16"/>
  <c r="AZ19" i="16"/>
  <c r="AT19" i="16"/>
  <c r="AN19" i="16"/>
  <c r="E19" i="16"/>
  <c r="DZ18" i="16"/>
  <c r="DL18" i="16"/>
  <c r="CU18" i="16"/>
  <c r="BL18" i="16"/>
  <c r="BF18" i="16"/>
  <c r="AZ18" i="16"/>
  <c r="AT18" i="16"/>
  <c r="AN18" i="16"/>
  <c r="E18" i="16"/>
  <c r="DZ17" i="16"/>
  <c r="DQ17" i="16"/>
  <c r="DL17" i="16"/>
  <c r="CU17" i="16"/>
  <c r="BL17" i="16"/>
  <c r="BF17" i="16"/>
  <c r="AZ17" i="16"/>
  <c r="AT17" i="16"/>
  <c r="AN17" i="16"/>
  <c r="E17" i="16"/>
  <c r="DZ16" i="16"/>
  <c r="DQ16" i="16"/>
  <c r="DL16" i="16"/>
  <c r="BL16" i="16"/>
  <c r="BF16" i="16"/>
  <c r="AZ16" i="16"/>
  <c r="AT16" i="16"/>
  <c r="AN16" i="16"/>
  <c r="E16" i="16"/>
  <c r="DZ15" i="16"/>
  <c r="DQ15" i="16"/>
  <c r="DL15" i="16"/>
  <c r="BL15" i="16"/>
  <c r="BF15" i="16"/>
  <c r="AZ15" i="16"/>
  <c r="AN15" i="16"/>
  <c r="E15" i="16"/>
  <c r="DZ14" i="16"/>
  <c r="DQ14" i="16"/>
  <c r="DL14" i="16"/>
  <c r="CU14" i="16"/>
  <c r="BL14" i="16"/>
  <c r="BF14" i="16"/>
  <c r="AZ14" i="16"/>
  <c r="AN14" i="16"/>
  <c r="E14" i="16"/>
  <c r="DZ13" i="16"/>
  <c r="DQ13" i="16"/>
  <c r="DL13" i="16"/>
  <c r="BL13" i="16"/>
  <c r="BF13" i="16"/>
  <c r="AZ13" i="16"/>
  <c r="AN13" i="16"/>
  <c r="E13" i="16"/>
  <c r="DZ12" i="16"/>
  <c r="DQ12" i="16"/>
  <c r="DL12" i="16"/>
  <c r="BL12" i="16"/>
  <c r="BF12" i="16"/>
  <c r="AZ12" i="16"/>
  <c r="AN12" i="16"/>
  <c r="E12" i="16"/>
  <c r="EL11" i="16"/>
  <c r="EK11" i="16"/>
  <c r="EJ11" i="16"/>
  <c r="EI11" i="16"/>
  <c r="EG11" i="16"/>
  <c r="EF11" i="16"/>
  <c r="EE11" i="16"/>
  <c r="ED11" i="16"/>
  <c r="EC11" i="16"/>
  <c r="EB11" i="16"/>
  <c r="EA11" i="16"/>
  <c r="DY11" i="16"/>
  <c r="DX11" i="16"/>
  <c r="DW11" i="16"/>
  <c r="DV11" i="16"/>
  <c r="DU11" i="16"/>
  <c r="DT11" i="16"/>
  <c r="DS11" i="16"/>
  <c r="DR11" i="16"/>
  <c r="DP11" i="16"/>
  <c r="DO11" i="16"/>
  <c r="DN11" i="16"/>
  <c r="DM11" i="16"/>
  <c r="DJ11" i="16"/>
  <c r="J11" i="11" s="1"/>
  <c r="DI11" i="16"/>
  <c r="DH11" i="16"/>
  <c r="DG11" i="16"/>
  <c r="DF11" i="16"/>
  <c r="DE11" i="16"/>
  <c r="DD11" i="16"/>
  <c r="DB11" i="16"/>
  <c r="DA11" i="16"/>
  <c r="CZ11" i="16"/>
  <c r="CY11" i="16"/>
  <c r="CW11" i="16"/>
  <c r="CV11" i="16"/>
  <c r="CT11" i="16"/>
  <c r="CS11" i="16"/>
  <c r="CR11" i="16"/>
  <c r="CQ11" i="16"/>
  <c r="CP11" i="16"/>
  <c r="CO11" i="16"/>
  <c r="CN11" i="16"/>
  <c r="CM11" i="16"/>
  <c r="CK11" i="16"/>
  <c r="CI11" i="16"/>
  <c r="CD11" i="16"/>
  <c r="CC11" i="16"/>
  <c r="CB11" i="16"/>
  <c r="CA11" i="16"/>
  <c r="BZ11" i="16"/>
  <c r="BY11" i="16"/>
  <c r="BX11" i="16"/>
  <c r="BW11" i="16"/>
  <c r="BV11" i="16"/>
  <c r="BU11" i="16"/>
  <c r="BT11" i="16"/>
  <c r="BS11" i="16"/>
  <c r="BR11" i="16"/>
  <c r="BP11" i="16"/>
  <c r="BO11" i="16"/>
  <c r="BN11" i="16"/>
  <c r="BM11" i="16"/>
  <c r="BK11" i="16"/>
  <c r="BJ11" i="16"/>
  <c r="BI11" i="16"/>
  <c r="BH11" i="16"/>
  <c r="BG11" i="16"/>
  <c r="BE11" i="16"/>
  <c r="BD11" i="16"/>
  <c r="BC11" i="16"/>
  <c r="BB11" i="16"/>
  <c r="BA11" i="16"/>
  <c r="AY11" i="16"/>
  <c r="AX11" i="16"/>
  <c r="AW11" i="16"/>
  <c r="AV11" i="16"/>
  <c r="AU11" i="16"/>
  <c r="AS11" i="16"/>
  <c r="AR11" i="16"/>
  <c r="AQ11" i="16"/>
  <c r="AP11" i="16"/>
  <c r="AO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Z11" i="16"/>
  <c r="Y11" i="16"/>
  <c r="X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EL10" i="16"/>
  <c r="EK10" i="16"/>
  <c r="EJ10" i="16"/>
  <c r="EI10" i="16"/>
  <c r="EG10" i="16"/>
  <c r="EF10" i="16"/>
  <c r="EE10" i="16"/>
  <c r="ED10" i="16"/>
  <c r="EC10" i="16"/>
  <c r="EB10" i="16"/>
  <c r="EA10" i="16"/>
  <c r="DY10" i="16"/>
  <c r="DX10" i="16"/>
  <c r="DW10" i="16"/>
  <c r="DV10" i="16"/>
  <c r="DU10" i="16"/>
  <c r="DT10" i="16"/>
  <c r="DS10" i="16"/>
  <c r="DR10" i="16"/>
  <c r="DP10" i="16"/>
  <c r="DO10" i="16"/>
  <c r="DN10" i="16"/>
  <c r="DM10" i="16"/>
  <c r="DJ10" i="16"/>
  <c r="J10" i="11" s="1"/>
  <c r="DI10" i="16"/>
  <c r="DH10" i="16"/>
  <c r="DG10" i="16"/>
  <c r="DF10" i="16"/>
  <c r="DE10" i="16"/>
  <c r="DD10" i="16"/>
  <c r="DB10" i="16"/>
  <c r="DA10" i="16"/>
  <c r="CZ10" i="16"/>
  <c r="CY10" i="16"/>
  <c r="CW10" i="16"/>
  <c r="CV10" i="16"/>
  <c r="CT10" i="16"/>
  <c r="CS10" i="16"/>
  <c r="CR10" i="16"/>
  <c r="CQ10" i="16"/>
  <c r="CP10" i="16"/>
  <c r="CN10" i="16"/>
  <c r="CM10" i="16"/>
  <c r="CK10" i="16"/>
  <c r="CI10" i="16"/>
  <c r="CH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P10" i="16"/>
  <c r="BO10" i="16"/>
  <c r="BN10" i="16"/>
  <c r="BM10" i="16"/>
  <c r="BK10" i="16"/>
  <c r="BJ10" i="16"/>
  <c r="BI10" i="16"/>
  <c r="BH10" i="16"/>
  <c r="BG10" i="16"/>
  <c r="BE10" i="16"/>
  <c r="BD10" i="16"/>
  <c r="BC10" i="16"/>
  <c r="BB10" i="16"/>
  <c r="BA10" i="16"/>
  <c r="AY10" i="16"/>
  <c r="AX10" i="16"/>
  <c r="AW10" i="16"/>
  <c r="AV10" i="16"/>
  <c r="AU10" i="16"/>
  <c r="AS10" i="16"/>
  <c r="AR10" i="16"/>
  <c r="AQ10" i="16"/>
  <c r="AP10" i="16"/>
  <c r="AO10" i="16"/>
  <c r="AM10" i="16"/>
  <c r="AL10" i="16"/>
  <c r="AJ10" i="16"/>
  <c r="AI10" i="16"/>
  <c r="AH10" i="16"/>
  <c r="AG10" i="16"/>
  <c r="AF10" i="16"/>
  <c r="AE10" i="16"/>
  <c r="AD10" i="16"/>
  <c r="AC10" i="16"/>
  <c r="AB10" i="16"/>
  <c r="Z10" i="16"/>
  <c r="Y10" i="16"/>
  <c r="X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L9" i="16"/>
  <c r="EK9" i="16"/>
  <c r="EJ9" i="16"/>
  <c r="EI9" i="16"/>
  <c r="EG9" i="16"/>
  <c r="EF9" i="16"/>
  <c r="EE9" i="16"/>
  <c r="ED9" i="16"/>
  <c r="EC9" i="16"/>
  <c r="EB9" i="16"/>
  <c r="EA9" i="16"/>
  <c r="DY9" i="16"/>
  <c r="DX9" i="16"/>
  <c r="DW9" i="16"/>
  <c r="DV9" i="16"/>
  <c r="DU9" i="16"/>
  <c r="DT9" i="16"/>
  <c r="DS9" i="16"/>
  <c r="DR9" i="16"/>
  <c r="DP9" i="16"/>
  <c r="DO9" i="16"/>
  <c r="DN9" i="16"/>
  <c r="DM9" i="16"/>
  <c r="DJ9" i="16"/>
  <c r="J9" i="11" s="1"/>
  <c r="DI9" i="16"/>
  <c r="DH9" i="16"/>
  <c r="DG9" i="16"/>
  <c r="DF9" i="16"/>
  <c r="DE9" i="16"/>
  <c r="DD9" i="16"/>
  <c r="DB9" i="16"/>
  <c r="DA9" i="16"/>
  <c r="CZ9" i="16"/>
  <c r="CY9" i="16"/>
  <c r="CW9" i="16"/>
  <c r="CV9" i="16"/>
  <c r="CT9" i="16"/>
  <c r="CS9" i="16"/>
  <c r="CR9" i="16"/>
  <c r="CQ9" i="16"/>
  <c r="CP9" i="16"/>
  <c r="CN9" i="16"/>
  <c r="CM9" i="16"/>
  <c r="CK9" i="16"/>
  <c r="CH9" i="16"/>
  <c r="CD9" i="16"/>
  <c r="CC9" i="16"/>
  <c r="CB9" i="16"/>
  <c r="CA9" i="16"/>
  <c r="BZ9" i="16"/>
  <c r="BY9" i="16"/>
  <c r="BX9" i="16"/>
  <c r="BW9" i="16"/>
  <c r="BV9" i="16"/>
  <c r="BU9" i="16"/>
  <c r="BT9" i="16"/>
  <c r="BS9" i="16"/>
  <c r="BR9" i="16"/>
  <c r="BP9" i="16"/>
  <c r="BO9" i="16"/>
  <c r="BN9" i="16"/>
  <c r="BM9" i="16"/>
  <c r="BK9" i="16"/>
  <c r="BJ9" i="16"/>
  <c r="BI9" i="16"/>
  <c r="BH9" i="16"/>
  <c r="BG9" i="16"/>
  <c r="BE9" i="16"/>
  <c r="BD9" i="16"/>
  <c r="BC9" i="16"/>
  <c r="BB9" i="16"/>
  <c r="BA9" i="16"/>
  <c r="AY9" i="16"/>
  <c r="AX9" i="16"/>
  <c r="AW9" i="16"/>
  <c r="AV9" i="16"/>
  <c r="AU9" i="16"/>
  <c r="AS9" i="16"/>
  <c r="AR9" i="16"/>
  <c r="AQ9" i="16"/>
  <c r="AP9" i="16"/>
  <c r="AO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Z9" i="16"/>
  <c r="Y9" i="16"/>
  <c r="X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H9" i="16"/>
  <c r="G9" i="16"/>
  <c r="F9" i="16"/>
  <c r="CE45" i="16" l="1"/>
  <c r="CE44" i="16"/>
  <c r="CE43" i="16"/>
  <c r="CE42" i="16"/>
  <c r="CE46" i="16"/>
  <c r="CE41" i="16"/>
  <c r="CE40" i="16"/>
  <c r="CE39" i="16"/>
  <c r="CE38" i="16"/>
  <c r="CE37" i="16"/>
  <c r="CE35" i="16"/>
  <c r="CE34" i="16"/>
  <c r="CE33" i="16"/>
  <c r="CE32" i="16"/>
  <c r="CE31" i="16"/>
  <c r="CE30" i="16"/>
  <c r="CE29" i="16"/>
  <c r="CE26" i="16"/>
  <c r="CE27" i="16"/>
  <c r="CE25" i="16"/>
  <c r="CE24" i="16"/>
  <c r="CE23" i="16"/>
  <c r="CE22" i="16"/>
  <c r="CE21" i="16"/>
  <c r="CE20" i="16"/>
  <c r="CE19" i="16"/>
  <c r="CE18" i="16"/>
  <c r="CE17" i="16"/>
  <c r="CE16" i="16"/>
  <c r="CE15" i="16"/>
  <c r="DC11" i="16"/>
  <c r="CH8" i="16"/>
  <c r="DK12" i="16"/>
  <c r="AA11" i="16"/>
  <c r="CI8" i="16"/>
  <c r="CO8" i="16"/>
  <c r="DZ11" i="16"/>
  <c r="DK14" i="16"/>
  <c r="CD8" i="16"/>
  <c r="BL11" i="16"/>
  <c r="EB8" i="16"/>
  <c r="DK38" i="16"/>
  <c r="DK26" i="16"/>
  <c r="DL11" i="16"/>
  <c r="CU9" i="16"/>
  <c r="CU11" i="16"/>
  <c r="CQ8" i="16"/>
  <c r="BV8" i="16"/>
  <c r="AN11" i="16"/>
  <c r="DK25" i="16"/>
  <c r="DK24" i="16"/>
  <c r="BY8" i="16"/>
  <c r="AP8" i="16"/>
  <c r="AX8" i="16"/>
  <c r="L8" i="16"/>
  <c r="CP8" i="16"/>
  <c r="BS8" i="16"/>
  <c r="BO8" i="16"/>
  <c r="AU8" i="16"/>
  <c r="EI8" i="16"/>
  <c r="EE8" i="16"/>
  <c r="EF8" i="16"/>
  <c r="DK46" i="16"/>
  <c r="DV8" i="16"/>
  <c r="DU8" i="16"/>
  <c r="DR8" i="16"/>
  <c r="DK34" i="16"/>
  <c r="DK42" i="16"/>
  <c r="DG8" i="16"/>
  <c r="DH8" i="16"/>
  <c r="CW8" i="16"/>
  <c r="CS8" i="16"/>
  <c r="CK8" i="16"/>
  <c r="CM8" i="16"/>
  <c r="BR8" i="16"/>
  <c r="BE8" i="16"/>
  <c r="BB8" i="16"/>
  <c r="AZ10" i="16"/>
  <c r="AT11" i="16"/>
  <c r="AO8" i="16"/>
  <c r="Z8" i="16"/>
  <c r="X8" i="16"/>
  <c r="V8" i="16"/>
  <c r="R8" i="16"/>
  <c r="EL8" i="16"/>
  <c r="EJ8" i="16"/>
  <c r="EH11" i="16"/>
  <c r="EH9" i="16"/>
  <c r="EK8" i="16"/>
  <c r="EC8" i="16"/>
  <c r="DZ10" i="16"/>
  <c r="DK29" i="16"/>
  <c r="EG8" i="16"/>
  <c r="DK21" i="16"/>
  <c r="DS8" i="16"/>
  <c r="DK19" i="16"/>
  <c r="DK23" i="16"/>
  <c r="DK37" i="16"/>
  <c r="DQ9" i="16"/>
  <c r="DM8" i="16"/>
  <c r="DN8" i="16"/>
  <c r="DK31" i="16"/>
  <c r="DK39" i="16"/>
  <c r="DK43" i="16"/>
  <c r="DP8" i="16"/>
  <c r="DK20" i="16"/>
  <c r="DK30" i="16"/>
  <c r="DJ8" i="16"/>
  <c r="J8" i="11" s="1"/>
  <c r="DC9" i="16"/>
  <c r="DF8" i="16"/>
  <c r="DC10" i="16"/>
  <c r="DA8" i="16"/>
  <c r="CY8" i="16"/>
  <c r="CV8" i="16"/>
  <c r="CN8" i="16"/>
  <c r="CT8" i="16"/>
  <c r="CR8" i="16"/>
  <c r="BQ11" i="16"/>
  <c r="BT8" i="16"/>
  <c r="BW8" i="16"/>
  <c r="CA8" i="16"/>
  <c r="BQ10" i="16"/>
  <c r="BU8" i="16"/>
  <c r="CB8" i="16"/>
  <c r="BL9" i="16"/>
  <c r="BP8" i="16"/>
  <c r="BN8" i="16"/>
  <c r="BH8" i="16"/>
  <c r="BK8" i="16"/>
  <c r="BF11" i="16"/>
  <c r="BI8" i="16"/>
  <c r="BC8" i="16"/>
  <c r="AV8" i="16"/>
  <c r="AT9" i="16"/>
  <c r="AY8" i="16"/>
  <c r="AT10" i="16"/>
  <c r="AR8" i="16"/>
  <c r="AQ8" i="16"/>
  <c r="AS8" i="16"/>
  <c r="AI8" i="16"/>
  <c r="AL8" i="16"/>
  <c r="AC8" i="16"/>
  <c r="AD8" i="16"/>
  <c r="AG8" i="16"/>
  <c r="W9" i="16"/>
  <c r="W11" i="16"/>
  <c r="M8" i="16"/>
  <c r="U8" i="16"/>
  <c r="I8" i="16"/>
  <c r="EH10" i="16"/>
  <c r="DK40" i="16"/>
  <c r="DK13" i="16"/>
  <c r="DK36" i="16"/>
  <c r="ED8" i="16"/>
  <c r="DZ9" i="16"/>
  <c r="DK32" i="16"/>
  <c r="DK33" i="16"/>
  <c r="DK41" i="16"/>
  <c r="EA8" i="16"/>
  <c r="DK15" i="16"/>
  <c r="DT8" i="16"/>
  <c r="DY8" i="16"/>
  <c r="DQ11" i="16"/>
  <c r="DW8" i="16"/>
  <c r="DK17" i="16"/>
  <c r="DK18" i="16"/>
  <c r="DK28" i="16"/>
  <c r="DK45" i="16"/>
  <c r="DX8" i="16"/>
  <c r="DQ10" i="16"/>
  <c r="DK16" i="16"/>
  <c r="DK27" i="16"/>
  <c r="DK35" i="16"/>
  <c r="DK44" i="16"/>
  <c r="DL10" i="16"/>
  <c r="DK22" i="16"/>
  <c r="DL9" i="16"/>
  <c r="DO8" i="16"/>
  <c r="DE8" i="16"/>
  <c r="DD8" i="16"/>
  <c r="DI8" i="16"/>
  <c r="CZ8" i="16"/>
  <c r="DB8" i="16"/>
  <c r="CU10" i="16"/>
  <c r="CC8" i="16"/>
  <c r="BZ8" i="16"/>
  <c r="BQ9" i="16"/>
  <c r="BX8" i="16"/>
  <c r="BM8" i="16"/>
  <c r="D32" i="16"/>
  <c r="BL10" i="16"/>
  <c r="D28" i="16"/>
  <c r="BJ8" i="16"/>
  <c r="BF9" i="16"/>
  <c r="BG8" i="16"/>
  <c r="D36" i="16"/>
  <c r="BF10" i="16"/>
  <c r="BD8" i="16"/>
  <c r="AZ9" i="16"/>
  <c r="BA8" i="16"/>
  <c r="AZ11" i="16"/>
  <c r="D27" i="16"/>
  <c r="D42" i="16"/>
  <c r="D22" i="16"/>
  <c r="D26" i="16"/>
  <c r="AN9" i="16"/>
  <c r="AN10" i="16"/>
  <c r="D44" i="16"/>
  <c r="AB8" i="16"/>
  <c r="AH8" i="16"/>
  <c r="AE8" i="16"/>
  <c r="D29" i="16"/>
  <c r="D45" i="16"/>
  <c r="AF8" i="16"/>
  <c r="W10" i="16"/>
  <c r="Y8" i="16"/>
  <c r="D21" i="16"/>
  <c r="D25" i="16"/>
  <c r="K8" i="16"/>
  <c r="D19" i="16"/>
  <c r="D13" i="16"/>
  <c r="N8" i="16"/>
  <c r="Q8" i="16"/>
  <c r="E9" i="16"/>
  <c r="D23" i="16"/>
  <c r="D31" i="16"/>
  <c r="D46" i="16"/>
  <c r="H8" i="16"/>
  <c r="T8" i="16"/>
  <c r="D38" i="16"/>
  <c r="D30" i="16"/>
  <c r="D12" i="16"/>
  <c r="D14" i="16"/>
  <c r="D41" i="16"/>
  <c r="D43" i="16"/>
  <c r="F8" i="16"/>
  <c r="S8" i="16"/>
  <c r="D15" i="16"/>
  <c r="D33" i="16"/>
  <c r="G8" i="16"/>
  <c r="P8" i="16"/>
  <c r="J8" i="16"/>
  <c r="O8" i="16"/>
  <c r="D18" i="16"/>
  <c r="D37" i="16"/>
  <c r="E10" i="16"/>
  <c r="D20" i="16"/>
  <c r="D39" i="16"/>
  <c r="D17" i="16"/>
  <c r="D34" i="16"/>
  <c r="E11" i="16"/>
  <c r="D35" i="16"/>
  <c r="D40" i="16"/>
  <c r="D24" i="16"/>
  <c r="D16" i="16"/>
  <c r="AA9" i="16"/>
  <c r="AA10" i="16"/>
  <c r="DC8" i="16" l="1"/>
  <c r="CU8" i="16"/>
  <c r="EH8" i="16"/>
  <c r="DK11" i="16"/>
  <c r="AT8" i="16"/>
  <c r="DZ8" i="16"/>
  <c r="DK9" i="16"/>
  <c r="DQ8" i="16"/>
  <c r="DK10" i="16"/>
  <c r="DL8" i="16"/>
  <c r="BQ8" i="16"/>
  <c r="BL8" i="16"/>
  <c r="BF8" i="16"/>
  <c r="AZ8" i="16"/>
  <c r="AN8" i="16"/>
  <c r="W8" i="16"/>
  <c r="E8" i="16"/>
  <c r="D11" i="16"/>
  <c r="AA8" i="16"/>
  <c r="D10" i="16"/>
  <c r="D9" i="16"/>
  <c r="DK8" i="16" l="1"/>
  <c r="D8" i="16"/>
  <c r="N11" i="2"/>
  <c r="N9" i="2" s="1"/>
  <c r="N12" i="2"/>
  <c r="C14" i="16"/>
  <c r="C12" i="16" l="1"/>
  <c r="N13" i="2"/>
  <c r="C13" i="16"/>
  <c r="C15" i="16"/>
  <c r="N14" i="2"/>
  <c r="CG10" i="16" l="1"/>
  <c r="N40" i="2"/>
  <c r="C41" i="16"/>
  <c r="N45" i="2"/>
  <c r="C46" i="16"/>
  <c r="N22" i="2"/>
  <c r="C44" i="16"/>
  <c r="C16" i="16"/>
  <c r="N32" i="2"/>
  <c r="C39" i="16"/>
  <c r="C26" i="16"/>
  <c r="N19" i="2"/>
  <c r="C21" i="16"/>
  <c r="C42" i="16"/>
  <c r="CG11" i="16"/>
  <c r="C36" i="16"/>
  <c r="C22" i="16"/>
  <c r="N26" i="2"/>
  <c r="N24" i="2"/>
  <c r="N28" i="2"/>
  <c r="C34" i="16"/>
  <c r="C18" i="16"/>
  <c r="N29" i="2"/>
  <c r="C40" i="16"/>
  <c r="N39" i="2"/>
  <c r="C45" i="16"/>
  <c r="C19" i="16"/>
  <c r="N23" i="2"/>
  <c r="C24" i="16"/>
  <c r="N16" i="2"/>
  <c r="C31" i="16"/>
  <c r="C38" i="16"/>
  <c r="N36" i="2"/>
  <c r="N8" i="2" s="1"/>
  <c r="N7" i="2" s="1"/>
  <c r="N18" i="2"/>
  <c r="CG9" i="16"/>
  <c r="C32" i="16"/>
  <c r="N27" i="2"/>
  <c r="C43" i="16"/>
  <c r="CE11" i="16"/>
  <c r="C35" i="16"/>
  <c r="CG8" i="16" l="1"/>
  <c r="C28" i="16"/>
  <c r="N33" i="2"/>
  <c r="N38" i="2"/>
  <c r="N37" i="2"/>
  <c r="C27" i="16"/>
  <c r="N31" i="2"/>
  <c r="C17" i="16"/>
  <c r="C30" i="16"/>
  <c r="N35" i="2"/>
  <c r="C37" i="16"/>
  <c r="C23" i="16"/>
  <c r="N34" i="2"/>
  <c r="CE9" i="16"/>
  <c r="CE10" i="16"/>
  <c r="N44" i="2"/>
  <c r="C29" i="16"/>
  <c r="N41" i="2"/>
  <c r="N43" i="2"/>
  <c r="N15" i="2"/>
  <c r="C25" i="16"/>
  <c r="N42" i="2"/>
  <c r="N25" i="2"/>
  <c r="C20" i="16"/>
  <c r="N17" i="2"/>
  <c r="N21" i="2"/>
  <c r="N30" i="2"/>
  <c r="N20" i="2"/>
  <c r="C11" i="16"/>
  <c r="C33" i="16"/>
  <c r="N10" i="2" l="1"/>
  <c r="CE8" i="16"/>
  <c r="C9" i="16"/>
  <c r="C10" i="16"/>
  <c r="C8" i="16" l="1"/>
</calcChain>
</file>

<file path=xl/sharedStrings.xml><?xml version="1.0" encoding="utf-8"?>
<sst xmlns="http://schemas.openxmlformats.org/spreadsheetml/2006/main" count="1209" uniqueCount="230">
  <si>
    <t>飲食店営業</t>
    <rPh sb="0" eb="2">
      <t>インショク</t>
    </rPh>
    <rPh sb="2" eb="3">
      <t>テン</t>
    </rPh>
    <rPh sb="3" eb="5">
      <t>エイギョウ</t>
    </rPh>
    <phoneticPr fontId="2"/>
  </si>
  <si>
    <t>仕出し屋</t>
    <rPh sb="3" eb="4">
      <t>ヤ</t>
    </rPh>
    <phoneticPr fontId="2"/>
  </si>
  <si>
    <t>そう菜店</t>
    <rPh sb="3" eb="4">
      <t>ミセ</t>
    </rPh>
    <phoneticPr fontId="2"/>
  </si>
  <si>
    <t>小計</t>
    <rPh sb="0" eb="2">
      <t>ショウケイ</t>
    </rPh>
    <phoneticPr fontId="2"/>
  </si>
  <si>
    <t>喫茶店営業</t>
    <rPh sb="0" eb="3">
      <t>キッサテン</t>
    </rPh>
    <rPh sb="3" eb="5">
      <t>エイギョウ</t>
    </rPh>
    <phoneticPr fontId="2"/>
  </si>
  <si>
    <t>乳処理業</t>
  </si>
  <si>
    <t>乳製品製造業</t>
    <rPh sb="0" eb="3">
      <t>ニュウセイヒン</t>
    </rPh>
    <rPh sb="3" eb="6">
      <t>セイゾウギョウ</t>
    </rPh>
    <phoneticPr fontId="2"/>
  </si>
  <si>
    <t>集乳業</t>
    <rPh sb="0" eb="1">
      <t>シュウ</t>
    </rPh>
    <rPh sb="1" eb="2">
      <t>ニュウ</t>
    </rPh>
    <rPh sb="2" eb="3">
      <t>ギョウ</t>
    </rPh>
    <phoneticPr fontId="2"/>
  </si>
  <si>
    <t>自動販売機</t>
    <rPh sb="0" eb="2">
      <t>ジドウ</t>
    </rPh>
    <rPh sb="2" eb="5">
      <t>ハンバイキ</t>
    </rPh>
    <phoneticPr fontId="2"/>
  </si>
  <si>
    <t>自動車</t>
    <rPh sb="0" eb="3">
      <t>ジドウシャ</t>
    </rPh>
    <phoneticPr fontId="2"/>
  </si>
  <si>
    <t>食肉処理業</t>
    <rPh sb="0" eb="2">
      <t>ショクニク</t>
    </rPh>
    <rPh sb="2" eb="4">
      <t>ショリ</t>
    </rPh>
    <rPh sb="4" eb="5">
      <t>ギョウ</t>
    </rPh>
    <phoneticPr fontId="2"/>
  </si>
  <si>
    <t>一般</t>
    <rPh sb="0" eb="2">
      <t>イッパン</t>
    </rPh>
    <phoneticPr fontId="2"/>
  </si>
  <si>
    <t>包装</t>
    <rPh sb="0" eb="2">
      <t>ホウソウ</t>
    </rPh>
    <phoneticPr fontId="2"/>
  </si>
  <si>
    <t>氷雪販売業</t>
  </si>
  <si>
    <t>動物性油脂</t>
    <rPh sb="0" eb="3">
      <t>ドウブツセイ</t>
    </rPh>
    <rPh sb="3" eb="5">
      <t>ユシ</t>
    </rPh>
    <phoneticPr fontId="2"/>
  </si>
  <si>
    <t>植物性油脂</t>
    <rPh sb="0" eb="2">
      <t>ショクブツ</t>
    </rPh>
    <rPh sb="2" eb="3">
      <t>セイ</t>
    </rPh>
    <rPh sb="3" eb="5">
      <t>ユシ</t>
    </rPh>
    <phoneticPr fontId="2"/>
  </si>
  <si>
    <t>みそ製造業</t>
  </si>
  <si>
    <t>しょう油製造業</t>
  </si>
  <si>
    <t>ソース類製造業</t>
  </si>
  <si>
    <t>酒類製造業</t>
  </si>
  <si>
    <t>納豆製造業</t>
  </si>
  <si>
    <t>めん類製造業</t>
  </si>
  <si>
    <t>行商</t>
    <rPh sb="0" eb="2">
      <t>ギョウショウ</t>
    </rPh>
    <phoneticPr fontId="2"/>
  </si>
  <si>
    <t>ゆでめん類</t>
    <rPh sb="4" eb="5">
      <t>ルイ</t>
    </rPh>
    <phoneticPr fontId="2"/>
  </si>
  <si>
    <t>そう菜類</t>
    <rPh sb="2" eb="3">
      <t>サイ</t>
    </rPh>
    <rPh sb="3" eb="4">
      <t>ルイ</t>
    </rPh>
    <phoneticPr fontId="2"/>
  </si>
  <si>
    <t>液卵製造業</t>
    <rPh sb="0" eb="1">
      <t>エキ</t>
    </rPh>
    <rPh sb="1" eb="2">
      <t>タマゴ</t>
    </rPh>
    <rPh sb="2" eb="5">
      <t>セイゾウギョウ</t>
    </rPh>
    <phoneticPr fontId="2"/>
  </si>
  <si>
    <t>卵選別包装業</t>
    <rPh sb="0" eb="1">
      <t>タマゴ</t>
    </rPh>
    <rPh sb="1" eb="3">
      <t>センベツ</t>
    </rPh>
    <rPh sb="3" eb="6">
      <t>ホウソウギョウ</t>
    </rPh>
    <phoneticPr fontId="2"/>
  </si>
  <si>
    <t>その他</t>
    <rPh sb="2" eb="3">
      <t>タ</t>
    </rPh>
    <phoneticPr fontId="2"/>
  </si>
  <si>
    <t>添加物販売業</t>
  </si>
  <si>
    <t>乳さく取業</t>
  </si>
  <si>
    <t>旅館・
ホテル</t>
    <rPh sb="0" eb="2">
      <t>リョカン</t>
    </rPh>
    <phoneticPr fontId="2"/>
  </si>
  <si>
    <t>総計</t>
    <rPh sb="0" eb="2">
      <t>ソウケイ</t>
    </rPh>
    <phoneticPr fontId="2"/>
  </si>
  <si>
    <t>全都</t>
    <rPh sb="0" eb="1">
      <t>ゼン</t>
    </rPh>
    <rPh sb="1" eb="2">
      <t>ト</t>
    </rPh>
    <phoneticPr fontId="2"/>
  </si>
  <si>
    <t>都</t>
    <rPh sb="0" eb="1">
      <t>ト</t>
    </rPh>
    <phoneticPr fontId="2"/>
  </si>
  <si>
    <t>市</t>
    <rPh sb="0" eb="1">
      <t>シ</t>
    </rPh>
    <phoneticPr fontId="2"/>
  </si>
  <si>
    <t>区</t>
    <rPh sb="0" eb="1">
      <t>ク</t>
    </rPh>
    <phoneticPr fontId="2"/>
  </si>
  <si>
    <t>千代田区</t>
    <rPh sb="0" eb="3">
      <t>チヨダ</t>
    </rPh>
    <rPh sb="3" eb="4">
      <t>ク</t>
    </rPh>
    <phoneticPr fontId="2"/>
  </si>
  <si>
    <t>中央区</t>
    <rPh sb="0" eb="3">
      <t>チュウオウク</t>
    </rPh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</si>
  <si>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</si>
  <si>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</si>
  <si>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文京区</t>
    <rPh sb="0" eb="2">
      <t>ブンキョウ</t>
    </rPh>
    <rPh sb="2" eb="3">
      <t>ク</t>
    </rPh>
    <phoneticPr fontId="2"/>
  </si>
  <si>
    <t>台東区</t>
    <rPh sb="0" eb="2">
      <t>タイトウ</t>
    </rPh>
    <rPh sb="2" eb="3">
      <t>ク</t>
    </rPh>
    <phoneticPr fontId="2"/>
  </si>
  <si>
    <t>墨田区</t>
    <rPh sb="0" eb="3">
      <t>スミダク</t>
    </rPh>
    <phoneticPr fontId="2"/>
  </si>
  <si>
    <t>江東区</t>
    <rPh sb="0" eb="2">
      <t>コウトウ</t>
    </rPh>
    <rPh sb="2" eb="3">
      <t>ク</t>
    </rPh>
    <phoneticPr fontId="2"/>
  </si>
  <si>
    <t>品川区</t>
    <rPh sb="0" eb="2">
      <t>シナガワ</t>
    </rPh>
    <rPh sb="2" eb="3">
      <t>ク</t>
    </rPh>
    <phoneticPr fontId="2"/>
  </si>
  <si>
    <t>目黒区</t>
    <rPh sb="0" eb="3">
      <t>メグロク</t>
    </rPh>
    <phoneticPr fontId="2"/>
  </si>
  <si>
    <t>大田区</t>
    <rPh sb="0" eb="3">
      <t>オオタク</t>
    </rPh>
    <phoneticPr fontId="2"/>
  </si>
  <si>
    <t>世田谷区</t>
    <rPh sb="0" eb="4">
      <t>セタガヤク</t>
    </rPh>
    <phoneticPr fontId="2"/>
  </si>
  <si>
    <t>渋谷区</t>
    <rPh sb="0" eb="3">
      <t>シブヤク</t>
    </rPh>
    <phoneticPr fontId="2"/>
  </si>
  <si>
    <t>中野区</t>
    <rPh sb="0" eb="3">
      <t>ナカノク</t>
    </rPh>
    <phoneticPr fontId="2"/>
  </si>
  <si>
    <t>杉並区</t>
    <rPh sb="0" eb="3">
      <t>スギナミク</t>
    </rPh>
    <phoneticPr fontId="2"/>
  </si>
  <si>
    <t>豊島区</t>
    <rPh sb="0" eb="3">
      <t>トシマク</t>
    </rPh>
    <phoneticPr fontId="2"/>
  </si>
  <si>
    <t>北区</t>
    <rPh sb="0" eb="1">
      <t>キタ</t>
    </rPh>
    <rPh sb="1" eb="2">
      <t>ク</t>
    </rPh>
    <phoneticPr fontId="2"/>
  </si>
  <si>
    <t>荒川区</t>
    <rPh sb="0" eb="3">
      <t>アラカワク</t>
    </rPh>
    <phoneticPr fontId="2"/>
  </si>
  <si>
    <t>板橋区</t>
    <rPh sb="0" eb="3">
      <t>イタバシク</t>
    </rPh>
    <phoneticPr fontId="2"/>
  </si>
  <si>
    <t>練馬区</t>
    <rPh sb="0" eb="3">
      <t>ネリマク</t>
    </rPh>
    <phoneticPr fontId="2"/>
  </si>
  <si>
    <t>足立区</t>
    <rPh sb="0" eb="3">
      <t>アダチク</t>
    </rPh>
    <phoneticPr fontId="2"/>
  </si>
  <si>
    <t>葛飾区</t>
    <rPh sb="0" eb="3">
      <t>カツシカク</t>
    </rPh>
    <phoneticPr fontId="2"/>
  </si>
  <si>
    <t>江戸川区</t>
    <rPh sb="0" eb="4">
      <t>エドガワク</t>
    </rPh>
    <phoneticPr fontId="2"/>
  </si>
  <si>
    <t>八王子市</t>
    <rPh sb="0" eb="4">
      <t>ハチオウジシ</t>
    </rPh>
    <phoneticPr fontId="2"/>
  </si>
  <si>
    <t>西多摩</t>
    <rPh sb="0" eb="3">
      <t>ニシタマ</t>
    </rPh>
    <phoneticPr fontId="2"/>
  </si>
  <si>
    <t>南多摩</t>
    <rPh sb="0" eb="3">
      <t>ミナミタマ</t>
    </rPh>
    <phoneticPr fontId="2"/>
  </si>
  <si>
    <t>多摩立川</t>
    <rPh sb="0" eb="2">
      <t>タマ</t>
    </rPh>
    <rPh sb="2" eb="4">
      <t>タチカワ</t>
    </rPh>
    <phoneticPr fontId="2"/>
  </si>
  <si>
    <t>多摩府中</t>
    <rPh sb="0" eb="2">
      <t>タマ</t>
    </rPh>
    <rPh sb="2" eb="4">
      <t>フチュウ</t>
    </rPh>
    <phoneticPr fontId="2"/>
  </si>
  <si>
    <t>多摩小平</t>
    <rPh sb="0" eb="2">
      <t>タマ</t>
    </rPh>
    <rPh sb="2" eb="4">
      <t>コダイラ</t>
    </rPh>
    <phoneticPr fontId="2"/>
  </si>
  <si>
    <t>大島</t>
    <rPh sb="0" eb="2">
      <t>オオシマ</t>
    </rPh>
    <phoneticPr fontId="2"/>
  </si>
  <si>
    <t>三宅</t>
    <rPh sb="0" eb="2">
      <t>ミヤケ</t>
    </rPh>
    <phoneticPr fontId="2"/>
  </si>
  <si>
    <t>八丈</t>
    <rPh sb="0" eb="2">
      <t>ハチジョウ</t>
    </rPh>
    <phoneticPr fontId="2"/>
  </si>
  <si>
    <t>小笠原</t>
    <rPh sb="0" eb="3">
      <t>オガサワラ</t>
    </rPh>
    <phoneticPr fontId="2"/>
  </si>
  <si>
    <t>市場</t>
    <rPh sb="0" eb="2">
      <t>イチバ</t>
    </rPh>
    <phoneticPr fontId="2"/>
  </si>
  <si>
    <t>コンビニ
エンス
ストア等</t>
    <rPh sb="12" eb="13">
      <t>トウ</t>
    </rPh>
    <phoneticPr fontId="2"/>
  </si>
  <si>
    <t>菓子製造業</t>
    <rPh sb="0" eb="2">
      <t>カシ</t>
    </rPh>
    <rPh sb="2" eb="5">
      <t>セイゾウギョウ</t>
    </rPh>
    <phoneticPr fontId="2"/>
  </si>
  <si>
    <t>乳類販売業</t>
    <rPh sb="2" eb="5">
      <t>ハンバイギョウ</t>
    </rPh>
    <phoneticPr fontId="2"/>
  </si>
  <si>
    <t>食肉販売業</t>
    <rPh sb="2" eb="5">
      <t>ハンバイギョウ</t>
    </rPh>
    <phoneticPr fontId="2"/>
  </si>
  <si>
    <t>魚介類販売業</t>
    <rPh sb="3" eb="6">
      <t>ハンバイギョウ</t>
    </rPh>
    <phoneticPr fontId="2"/>
  </si>
  <si>
    <t>食肉製品
製造業</t>
    <rPh sb="0" eb="2">
      <t>ショクニク</t>
    </rPh>
    <rPh sb="2" eb="4">
      <t>セイヒン</t>
    </rPh>
    <rPh sb="5" eb="8">
      <t>セイゾウギョウ</t>
    </rPh>
    <phoneticPr fontId="2"/>
  </si>
  <si>
    <t>氷雪製造業</t>
    <rPh sb="2" eb="5">
      <t>セイゾウギョウ</t>
    </rPh>
    <phoneticPr fontId="2"/>
  </si>
  <si>
    <t>自動角氷
製造機</t>
    <rPh sb="0" eb="2">
      <t>ジドウ</t>
    </rPh>
    <rPh sb="2" eb="3">
      <t>カク</t>
    </rPh>
    <rPh sb="3" eb="4">
      <t>ヒョウ</t>
    </rPh>
    <rPh sb="5" eb="8">
      <t>セイゾウキ</t>
    </rPh>
    <phoneticPr fontId="2"/>
  </si>
  <si>
    <t>食用油脂製造業</t>
    <rPh sb="2" eb="3">
      <t>アブラ</t>
    </rPh>
    <rPh sb="3" eb="4">
      <t>アブラ</t>
    </rPh>
    <rPh sb="4" eb="7">
      <t>セイゾウギョウ</t>
    </rPh>
    <phoneticPr fontId="2"/>
  </si>
  <si>
    <t>マーガリン又は
ショートニング
製造業</t>
    <rPh sb="5" eb="6">
      <t>マタ</t>
    </rPh>
    <phoneticPr fontId="2"/>
  </si>
  <si>
    <t>かん詰又は
びん詰
食品製造業</t>
    <rPh sb="3" eb="4">
      <t>マタ</t>
    </rPh>
    <phoneticPr fontId="2"/>
  </si>
  <si>
    <t>豆腐及び
その加工品</t>
    <rPh sb="0" eb="2">
      <t>トウフ</t>
    </rPh>
    <rPh sb="2" eb="3">
      <t>オヨ</t>
    </rPh>
    <rPh sb="7" eb="10">
      <t>カコウヒン</t>
    </rPh>
    <phoneticPr fontId="2"/>
  </si>
  <si>
    <t>アイス
クリーム類</t>
    <rPh sb="8" eb="9">
      <t>ルイ</t>
    </rPh>
    <phoneticPr fontId="2"/>
  </si>
  <si>
    <t>魚介類及び
その加工品</t>
    <rPh sb="0" eb="3">
      <t>ギョカイルイ</t>
    </rPh>
    <rPh sb="3" eb="4">
      <t>オヨ</t>
    </rPh>
    <rPh sb="8" eb="11">
      <t>カコウヒン</t>
    </rPh>
    <phoneticPr fontId="2"/>
  </si>
  <si>
    <t>食料品等販売業</t>
    <rPh sb="2" eb="3">
      <t>ヒン</t>
    </rPh>
    <rPh sb="3" eb="4">
      <t>トウ</t>
    </rPh>
    <rPh sb="4" eb="6">
      <t>ハンバイ</t>
    </rPh>
    <rPh sb="6" eb="7">
      <t>ギョウ</t>
    </rPh>
    <phoneticPr fontId="2"/>
  </si>
  <si>
    <t>集団給食</t>
    <rPh sb="0" eb="2">
      <t>シュウダン</t>
    </rPh>
    <rPh sb="2" eb="4">
      <t>キュウショク</t>
    </rPh>
    <phoneticPr fontId="2"/>
  </si>
  <si>
    <t>許可を要しない食品製造業</t>
    <rPh sb="0" eb="2">
      <t>キョカ</t>
    </rPh>
    <rPh sb="3" eb="4">
      <t>ヨウ</t>
    </rPh>
    <rPh sb="7" eb="9">
      <t>ショクヒン</t>
    </rPh>
    <rPh sb="9" eb="11">
      <t>セイゾウ</t>
    </rPh>
    <rPh sb="11" eb="12">
      <t>ギョウ</t>
    </rPh>
    <phoneticPr fontId="2"/>
  </si>
  <si>
    <t>許可を要しない食品販売業</t>
    <rPh sb="3" eb="4">
      <t>ヨウ</t>
    </rPh>
    <rPh sb="7" eb="9">
      <t>ショクヒン</t>
    </rPh>
    <rPh sb="9" eb="12">
      <t>ハンバイギョウ</t>
    </rPh>
    <phoneticPr fontId="2"/>
  </si>
  <si>
    <t>食器具容器包装おもちゃ</t>
    <rPh sb="3" eb="5">
      <t>ヨウキ</t>
    </rPh>
    <rPh sb="5" eb="7">
      <t>ホウソウ</t>
    </rPh>
    <phoneticPr fontId="2"/>
  </si>
  <si>
    <t>食器具容器
包装製造業</t>
    <rPh sb="6" eb="8">
      <t>ホウソウ</t>
    </rPh>
    <rPh sb="8" eb="10">
      <t>セイゾウ</t>
    </rPh>
    <rPh sb="10" eb="11">
      <t>ギョウ</t>
    </rPh>
    <phoneticPr fontId="2"/>
  </si>
  <si>
    <t>食器具容器
包装販売業</t>
    <rPh sb="6" eb="8">
      <t>ホウソウ</t>
    </rPh>
    <rPh sb="10" eb="11">
      <t>ギョウ</t>
    </rPh>
    <phoneticPr fontId="2"/>
  </si>
  <si>
    <t>その他の
食品製造業</t>
    <rPh sb="7" eb="10">
      <t>セイゾウギョウ</t>
    </rPh>
    <phoneticPr fontId="2"/>
  </si>
  <si>
    <t>町田市</t>
    <rPh sb="0" eb="2">
      <t>マチダ</t>
    </rPh>
    <rPh sb="2" eb="3">
      <t>シ</t>
    </rPh>
    <phoneticPr fontId="2"/>
  </si>
  <si>
    <t>⑵食品製造業取
締条例に規定す
る営業(総数)</t>
    <rPh sb="1" eb="3">
      <t>ショクヒン</t>
    </rPh>
    <rPh sb="3" eb="6">
      <t>セイゾウギョウ</t>
    </rPh>
    <rPh sb="6" eb="7">
      <t>トリ</t>
    </rPh>
    <rPh sb="8" eb="9">
      <t>シメ</t>
    </rPh>
    <rPh sb="9" eb="11">
      <t>ジョウレイ</t>
    </rPh>
    <rPh sb="12" eb="14">
      <t>キテイ</t>
    </rPh>
    <rPh sb="17" eb="19">
      <t>エイギョウ</t>
    </rPh>
    <rPh sb="20" eb="22">
      <t>ソウスウ</t>
    </rPh>
    <phoneticPr fontId="2"/>
  </si>
  <si>
    <t>⑷食品衛生法施
行細則第十六条
に規定する営業
（総計）</t>
    <rPh sb="1" eb="3">
      <t>ショクヒン</t>
    </rPh>
    <rPh sb="3" eb="5">
      <t>エイセイ</t>
    </rPh>
    <rPh sb="5" eb="6">
      <t>ホウ</t>
    </rPh>
    <rPh sb="6" eb="7">
      <t>シ</t>
    </rPh>
    <rPh sb="8" eb="9">
      <t>ギョウ</t>
    </rPh>
    <rPh sb="9" eb="11">
      <t>サイソク</t>
    </rPh>
    <rPh sb="11" eb="12">
      <t>ダイ</t>
    </rPh>
    <rPh sb="12" eb="14">
      <t>１６</t>
    </rPh>
    <rPh sb="14" eb="15">
      <t>ジョウ</t>
    </rPh>
    <rPh sb="17" eb="19">
      <t>キテイ</t>
    </rPh>
    <rPh sb="21" eb="23">
      <t>エイギョウ</t>
    </rPh>
    <rPh sb="25" eb="27">
      <t>ソウケイ</t>
    </rPh>
    <phoneticPr fontId="2"/>
  </si>
  <si>
    <t>⑶ふぐの取扱
規制条例に
規定する営業</t>
    <rPh sb="4" eb="6">
      <t>トリアツカイ</t>
    </rPh>
    <rPh sb="7" eb="9">
      <t>キセイ</t>
    </rPh>
    <rPh sb="9" eb="10">
      <t>ジョウ</t>
    </rPh>
    <rPh sb="10" eb="11">
      <t>レイ</t>
    </rPh>
    <rPh sb="13" eb="15">
      <t>キテイ</t>
    </rPh>
    <rPh sb="17" eb="19">
      <t>エイギョウ</t>
    </rPh>
    <phoneticPr fontId="2"/>
  </si>
  <si>
    <t>特別牛乳
さく取処理業</t>
    <rPh sb="0" eb="2">
      <t>トクベツ</t>
    </rPh>
    <rPh sb="2" eb="4">
      <t>ギュウニュウ</t>
    </rPh>
    <rPh sb="7" eb="8">
      <t>ト</t>
    </rPh>
    <rPh sb="8" eb="10">
      <t>ショリ</t>
    </rPh>
    <rPh sb="10" eb="11">
      <t>ギョウ</t>
    </rPh>
    <phoneticPr fontId="2"/>
  </si>
  <si>
    <t>食品の冷凍又は冷蔵業</t>
    <rPh sb="3" eb="5">
      <t>レイトウ</t>
    </rPh>
    <rPh sb="5" eb="6">
      <t>マタ</t>
    </rPh>
    <rPh sb="7" eb="9">
      <t>レイゾウ</t>
    </rPh>
    <rPh sb="9" eb="10">
      <t>ギョウ</t>
    </rPh>
    <phoneticPr fontId="2"/>
  </si>
  <si>
    <t>氷雪製造業</t>
    <rPh sb="0" eb="2">
      <t>ヒョウセツ</t>
    </rPh>
    <rPh sb="2" eb="5">
      <t>セイゾウギョウ</t>
    </rPh>
    <phoneticPr fontId="2"/>
  </si>
  <si>
    <t>魚介類加工業</t>
    <rPh sb="5" eb="6">
      <t>ギョウ</t>
    </rPh>
    <phoneticPr fontId="2"/>
  </si>
  <si>
    <t>学校・
幼稚園</t>
    <rPh sb="4" eb="7">
      <t>ヨウチエン</t>
    </rPh>
    <phoneticPr fontId="2"/>
  </si>
  <si>
    <t>製粉・精米
・精麦業</t>
    <rPh sb="0" eb="2">
      <t>セイフン</t>
    </rPh>
    <rPh sb="3" eb="5">
      <t>セイマイ</t>
    </rPh>
    <rPh sb="7" eb="8">
      <t>セイ</t>
    </rPh>
    <rPh sb="8" eb="9">
      <t>ムギ</t>
    </rPh>
    <rPh sb="9" eb="10">
      <t>ギョウ</t>
    </rPh>
    <phoneticPr fontId="2"/>
  </si>
  <si>
    <t>つけ物
製造業</t>
    <phoneticPr fontId="2"/>
  </si>
  <si>
    <t>乳肉食品</t>
    <phoneticPr fontId="2"/>
  </si>
  <si>
    <t>その他食品
販売業</t>
    <phoneticPr fontId="2"/>
  </si>
  <si>
    <t>⑴食品衛生法
第五十二条に
規定する営業
（総計）</t>
    <rPh sb="1" eb="3">
      <t>ショクヒン</t>
    </rPh>
    <rPh sb="3" eb="5">
      <t>エイセイ</t>
    </rPh>
    <rPh sb="5" eb="6">
      <t>ホウ</t>
    </rPh>
    <rPh sb="7" eb="8">
      <t>ダイ</t>
    </rPh>
    <rPh sb="8" eb="11">
      <t>５２</t>
    </rPh>
    <rPh sb="11" eb="12">
      <t>ジョウ</t>
    </rPh>
    <rPh sb="14" eb="16">
      <t>キテイ</t>
    </rPh>
    <rPh sb="18" eb="20">
      <t>エイギョウ</t>
    </rPh>
    <rPh sb="22" eb="24">
      <t>ソウケイ</t>
    </rPh>
    <phoneticPr fontId="2"/>
  </si>
  <si>
    <t>魚介類加工品
販売業</t>
    <rPh sb="9" eb="10">
      <t>ギョウ</t>
    </rPh>
    <phoneticPr fontId="2"/>
  </si>
  <si>
    <t>菓子(パンを含む）販売業</t>
    <rPh sb="6" eb="7">
      <t>フク</t>
    </rPh>
    <phoneticPr fontId="2"/>
  </si>
  <si>
    <t>酒類・調味料
販売業</t>
    <rPh sb="9" eb="10">
      <t>ギョウ</t>
    </rPh>
    <phoneticPr fontId="2"/>
  </si>
  <si>
    <t>バー・
キャバレー</t>
    <phoneticPr fontId="2"/>
  </si>
  <si>
    <t>一般飲食店</t>
    <phoneticPr fontId="2"/>
  </si>
  <si>
    <t>民生食堂</t>
    <phoneticPr fontId="2"/>
  </si>
  <si>
    <t>すし屋</t>
    <phoneticPr fontId="2"/>
  </si>
  <si>
    <t>そば屋</t>
    <phoneticPr fontId="2"/>
  </si>
  <si>
    <t>許可ある
集団給食</t>
    <phoneticPr fontId="2"/>
  </si>
  <si>
    <t>自動販売機</t>
    <phoneticPr fontId="2"/>
  </si>
  <si>
    <t>天ぷら船</t>
    <phoneticPr fontId="2"/>
  </si>
  <si>
    <t>パン製造業</t>
    <phoneticPr fontId="2"/>
  </si>
  <si>
    <t>生菓子
製造業</t>
    <phoneticPr fontId="2"/>
  </si>
  <si>
    <t>その他の
菓子製造業</t>
    <phoneticPr fontId="2"/>
  </si>
  <si>
    <t>魚介類
せり売業</t>
    <phoneticPr fontId="2"/>
  </si>
  <si>
    <t>食品の放射線
照射業</t>
    <phoneticPr fontId="2"/>
  </si>
  <si>
    <t>清涼飲料水
製造業</t>
    <phoneticPr fontId="2"/>
  </si>
  <si>
    <t>乳酸菌飲料
製造業</t>
    <phoneticPr fontId="2"/>
  </si>
  <si>
    <t>豆腐製造業</t>
    <phoneticPr fontId="2"/>
  </si>
  <si>
    <t>病院・
診療所</t>
    <phoneticPr fontId="2"/>
  </si>
  <si>
    <t>工場・
事業所</t>
    <phoneticPr fontId="2"/>
  </si>
  <si>
    <t>乳製品販売業</t>
    <phoneticPr fontId="2"/>
  </si>
  <si>
    <t>アイスクリー
ム類販売業</t>
    <phoneticPr fontId="2"/>
  </si>
  <si>
    <t>野菜果物
販売業</t>
    <phoneticPr fontId="2"/>
  </si>
  <si>
    <t>主食販売業</t>
    <phoneticPr fontId="2"/>
  </si>
  <si>
    <t>添加物製造業</t>
    <phoneticPr fontId="2"/>
  </si>
  <si>
    <t>ふぐ加工製品
取扱施設</t>
    <rPh sb="2" eb="4">
      <t>カコウ</t>
    </rPh>
    <rPh sb="4" eb="6">
      <t>セイヒン</t>
    </rPh>
    <rPh sb="7" eb="9">
      <t>トリアツカイ</t>
    </rPh>
    <rPh sb="9" eb="11">
      <t>シセツ</t>
    </rPh>
    <phoneticPr fontId="2"/>
  </si>
  <si>
    <t>食肉販売業</t>
    <rPh sb="0" eb="2">
      <t>ショクニク</t>
    </rPh>
    <rPh sb="2" eb="5">
      <t>ハンバイギョウ</t>
    </rPh>
    <phoneticPr fontId="2"/>
  </si>
  <si>
    <t>給食施設</t>
    <rPh sb="0" eb="2">
      <t>キュウショク</t>
    </rPh>
    <rPh sb="2" eb="4">
      <t>シセツ</t>
    </rPh>
    <phoneticPr fontId="2"/>
  </si>
  <si>
    <t>添加物製造業</t>
    <phoneticPr fontId="2"/>
  </si>
  <si>
    <t>ふぐ取扱所</t>
    <rPh sb="2" eb="4">
      <t>トリアツカイ</t>
    </rPh>
    <rPh sb="4" eb="5">
      <t>ショ</t>
    </rPh>
    <phoneticPr fontId="2"/>
  </si>
  <si>
    <t>生食用食肉取扱施設</t>
    <phoneticPr fontId="2"/>
  </si>
  <si>
    <t>⑸食品衛生法施
行細則第十七条
に規定する営業
（再掲）</t>
    <rPh sb="1" eb="3">
      <t>ショクヒン</t>
    </rPh>
    <rPh sb="3" eb="5">
      <t>エイセイ</t>
    </rPh>
    <rPh sb="5" eb="6">
      <t>ホウ</t>
    </rPh>
    <rPh sb="6" eb="7">
      <t>シ</t>
    </rPh>
    <rPh sb="8" eb="9">
      <t>ギョウ</t>
    </rPh>
    <rPh sb="9" eb="11">
      <t>サイソク</t>
    </rPh>
    <rPh sb="11" eb="12">
      <t>ダイ</t>
    </rPh>
    <rPh sb="12" eb="14">
      <t>ジュウシチ</t>
    </rPh>
    <rPh sb="14" eb="15">
      <t>ジョウ</t>
    </rPh>
    <rPh sb="17" eb="19">
      <t>キテイ</t>
    </rPh>
    <rPh sb="21" eb="23">
      <t>エイギョウ</t>
    </rPh>
    <rPh sb="25" eb="27">
      <t>サイケイ</t>
    </rPh>
    <phoneticPr fontId="2"/>
  </si>
  <si>
    <t>生食用食肉取扱施設</t>
    <rPh sb="0" eb="1">
      <t>ナマ</t>
    </rPh>
    <rPh sb="1" eb="3">
      <t>ショクヨウ</t>
    </rPh>
    <rPh sb="3" eb="5">
      <t>ショクニク</t>
    </rPh>
    <rPh sb="5" eb="7">
      <t>トリアツカイ</t>
    </rPh>
    <rPh sb="7" eb="9">
      <t>シセツ</t>
    </rPh>
    <phoneticPr fontId="2"/>
  </si>
  <si>
    <t>店舗</t>
    <rPh sb="0" eb="2">
      <t>テンポ</t>
    </rPh>
    <phoneticPr fontId="2"/>
  </si>
  <si>
    <t>専業</t>
    <rPh sb="0" eb="2">
      <t>センギョウ</t>
    </rPh>
    <phoneticPr fontId="2"/>
  </si>
  <si>
    <t>ショーケース
売り</t>
    <rPh sb="7" eb="8">
      <t>ウ</t>
    </rPh>
    <phoneticPr fontId="2"/>
  </si>
  <si>
    <t>冷凍業</t>
    <rPh sb="0" eb="2">
      <t>レイトウ</t>
    </rPh>
    <rPh sb="2" eb="3">
      <t>ギョウ</t>
    </rPh>
    <phoneticPr fontId="2"/>
  </si>
  <si>
    <t>冷蔵業</t>
    <rPh sb="0" eb="2">
      <t>レイゾウ</t>
    </rPh>
    <rPh sb="2" eb="3">
      <t>ギョウ</t>
    </rPh>
    <phoneticPr fontId="2"/>
  </si>
  <si>
    <t>菓子</t>
    <rPh sb="0" eb="2">
      <t>カシ</t>
    </rPh>
    <phoneticPr fontId="2"/>
  </si>
  <si>
    <t>弁当類</t>
    <rPh sb="0" eb="2">
      <t>ベントウ</t>
    </rPh>
    <rPh sb="2" eb="3">
      <t>ルイ</t>
    </rPh>
    <phoneticPr fontId="2"/>
  </si>
  <si>
    <t>ふぐ加工製品
販売所</t>
    <rPh sb="2" eb="3">
      <t>カ</t>
    </rPh>
    <rPh sb="3" eb="4">
      <t>コウ</t>
    </rPh>
    <rPh sb="4" eb="6">
      <t>セイヒン</t>
    </rPh>
    <rPh sb="7" eb="10">
      <t>ハンバイショ</t>
    </rPh>
    <phoneticPr fontId="2"/>
  </si>
  <si>
    <t>一般食品</t>
    <rPh sb="0" eb="2">
      <t>イッパン</t>
    </rPh>
    <rPh sb="2" eb="4">
      <t>ショクヒン</t>
    </rPh>
    <phoneticPr fontId="2"/>
  </si>
  <si>
    <t>あん類製造業</t>
    <phoneticPr fontId="2"/>
  </si>
  <si>
    <t>アイスクリーム
類製造業</t>
    <phoneticPr fontId="2"/>
  </si>
  <si>
    <t>魚肉ねり
製品製造業</t>
    <phoneticPr fontId="2"/>
  </si>
  <si>
    <t>そうざい
製造業</t>
    <phoneticPr fontId="2"/>
  </si>
  <si>
    <t>添加物製造業</t>
    <phoneticPr fontId="2"/>
  </si>
  <si>
    <t>つけ物製造業</t>
    <phoneticPr fontId="2"/>
  </si>
  <si>
    <t>製菓材料
等製造業</t>
    <phoneticPr fontId="2"/>
  </si>
  <si>
    <t>粉末食品
製造業</t>
    <phoneticPr fontId="2"/>
  </si>
  <si>
    <t>そう菜半製品
等製造業</t>
    <phoneticPr fontId="2"/>
  </si>
  <si>
    <t>調味料等
製造業</t>
    <phoneticPr fontId="2"/>
  </si>
  <si>
    <t>小計</t>
    <phoneticPr fontId="2"/>
  </si>
  <si>
    <t>弁当屋</t>
    <phoneticPr fontId="2"/>
  </si>
  <si>
    <t>移動</t>
    <phoneticPr fontId="2"/>
  </si>
  <si>
    <t>臨時</t>
    <phoneticPr fontId="2"/>
  </si>
  <si>
    <t>自動車</t>
    <phoneticPr fontId="2"/>
  </si>
  <si>
    <t>屋形船</t>
    <phoneticPr fontId="2"/>
  </si>
  <si>
    <t>移動</t>
    <phoneticPr fontId="2"/>
  </si>
  <si>
    <t>臨時</t>
    <phoneticPr fontId="2"/>
  </si>
  <si>
    <t>自動車</t>
    <phoneticPr fontId="2"/>
  </si>
  <si>
    <t>小計</t>
    <phoneticPr fontId="2"/>
  </si>
  <si>
    <t>おもちゃ
製造業</t>
    <phoneticPr fontId="2"/>
  </si>
  <si>
    <t>おもちゃ
販売業</t>
    <phoneticPr fontId="2"/>
  </si>
  <si>
    <t>病院・
診療所</t>
    <phoneticPr fontId="2"/>
  </si>
  <si>
    <t>工場・
事業所</t>
    <phoneticPr fontId="2"/>
  </si>
  <si>
    <t>つけ物
製造業</t>
    <phoneticPr fontId="2"/>
  </si>
  <si>
    <t>乳肉食品</t>
    <phoneticPr fontId="2"/>
  </si>
  <si>
    <t>おもちゃ
製造業</t>
    <phoneticPr fontId="2"/>
  </si>
  <si>
    <t>おもちゃ
販売業</t>
    <phoneticPr fontId="2"/>
  </si>
  <si>
    <t>小計</t>
    <phoneticPr fontId="2"/>
  </si>
  <si>
    <t>弁当屋</t>
    <phoneticPr fontId="2"/>
  </si>
  <si>
    <t>移動</t>
    <phoneticPr fontId="2"/>
  </si>
  <si>
    <t>臨時</t>
    <phoneticPr fontId="2"/>
  </si>
  <si>
    <t>許可ある
集団給食</t>
    <phoneticPr fontId="2"/>
  </si>
  <si>
    <t>自動車</t>
    <phoneticPr fontId="2"/>
  </si>
  <si>
    <t>自動販売機</t>
    <phoneticPr fontId="2"/>
  </si>
  <si>
    <t>天ぷら船</t>
    <phoneticPr fontId="2"/>
  </si>
  <si>
    <t>屋形船</t>
    <phoneticPr fontId="2"/>
  </si>
  <si>
    <t>パン製造業</t>
    <phoneticPr fontId="2"/>
  </si>
  <si>
    <t>生菓子
製造業</t>
    <phoneticPr fontId="2"/>
  </si>
  <si>
    <t>その他の
菓子製造業</t>
    <phoneticPr fontId="2"/>
  </si>
  <si>
    <t>あん類製造業</t>
    <phoneticPr fontId="2"/>
  </si>
  <si>
    <t>アイスクリーム
類製造業</t>
    <phoneticPr fontId="2"/>
  </si>
  <si>
    <t>魚肉ねり
製品製造業</t>
    <phoneticPr fontId="2"/>
  </si>
  <si>
    <t>そうざい
製造業</t>
    <phoneticPr fontId="2"/>
  </si>
  <si>
    <t>添加物製造業</t>
    <phoneticPr fontId="2"/>
  </si>
  <si>
    <t>つけ物製造業</t>
    <phoneticPr fontId="2"/>
  </si>
  <si>
    <t>製菓材料
等製造業</t>
    <phoneticPr fontId="2"/>
  </si>
  <si>
    <t>粉末食品
製造業</t>
    <phoneticPr fontId="2"/>
  </si>
  <si>
    <t>そう菜半製品
等製造業</t>
    <phoneticPr fontId="2"/>
  </si>
  <si>
    <t>調味料等
製造業</t>
    <phoneticPr fontId="2"/>
  </si>
  <si>
    <t>小計</t>
    <phoneticPr fontId="2"/>
  </si>
  <si>
    <t>乳製品販売業</t>
    <phoneticPr fontId="2"/>
  </si>
  <si>
    <t>アイスクリー
ム類販売業</t>
    <phoneticPr fontId="2"/>
  </si>
  <si>
    <t>野菜果物
販売業</t>
    <phoneticPr fontId="2"/>
  </si>
  <si>
    <t>主食販売業</t>
    <phoneticPr fontId="2"/>
  </si>
  <si>
    <t>その他食品
販売業</t>
    <phoneticPr fontId="2"/>
  </si>
  <si>
    <t>⑸食品衛生法施
行細則第十七条
に規定する営業
（再掲）</t>
    <phoneticPr fontId="2"/>
  </si>
  <si>
    <t>ふぐの取扱規制条
例に規定する営業</t>
    <rPh sb="3" eb="5">
      <t>トリアツカイ</t>
    </rPh>
    <rPh sb="5" eb="7">
      <t>キセイ</t>
    </rPh>
    <rPh sb="7" eb="8">
      <t>ジョウ</t>
    </rPh>
    <rPh sb="9" eb="10">
      <t>レイ</t>
    </rPh>
    <rPh sb="11" eb="13">
      <t>キテイ</t>
    </rPh>
    <rPh sb="15" eb="17">
      <t>エイギョウ</t>
    </rPh>
    <phoneticPr fontId="2"/>
  </si>
  <si>
    <t>ふ 　ぐ
取扱所</t>
    <rPh sb="5" eb="7">
      <t>トリアツカイ</t>
    </rPh>
    <rPh sb="7" eb="8">
      <t>ショ</t>
    </rPh>
    <phoneticPr fontId="2"/>
  </si>
  <si>
    <t>ふぐ加工
製品取扱
施　　　設</t>
    <rPh sb="2" eb="3">
      <t>カ</t>
    </rPh>
    <rPh sb="3" eb="4">
      <t>コウ</t>
    </rPh>
    <rPh sb="5" eb="7">
      <t>セイヒン</t>
    </rPh>
    <rPh sb="7" eb="9">
      <t>トリアツカイ</t>
    </rPh>
    <rPh sb="10" eb="11">
      <t>セ</t>
    </rPh>
    <rPh sb="14" eb="15">
      <t>セツ</t>
    </rPh>
    <phoneticPr fontId="2"/>
  </si>
  <si>
    <t>-</t>
    <phoneticPr fontId="2"/>
  </si>
  <si>
    <t>-</t>
    <phoneticPr fontId="2"/>
  </si>
  <si>
    <t>-</t>
  </si>
  <si>
    <t>・黄色セルは数式が入力されているので、いじらないこと</t>
    <rPh sb="1" eb="3">
      <t>キイロ</t>
    </rPh>
    <rPh sb="6" eb="8">
      <t>スウシキ</t>
    </rPh>
    <rPh sb="9" eb="11">
      <t>ニュウリョク</t>
    </rPh>
    <phoneticPr fontId="2"/>
  </si>
  <si>
    <t>・総括シートの年度を修正する</t>
    <rPh sb="1" eb="3">
      <t>ソウカツ</t>
    </rPh>
    <rPh sb="7" eb="9">
      <t>ネンド</t>
    </rPh>
    <rPh sb="10" eb="12">
      <t>シュウセイ</t>
    </rPh>
    <phoneticPr fontId="2"/>
  </si>
  <si>
    <t>・前年度の「全都」「都」「区」「市」のデータをコピーし、数値を上段のセルに張り付ける</t>
    <rPh sb="1" eb="4">
      <t>ゼンネンド</t>
    </rPh>
    <rPh sb="6" eb="7">
      <t>ゼン</t>
    </rPh>
    <rPh sb="7" eb="8">
      <t>ト</t>
    </rPh>
    <rPh sb="10" eb="11">
      <t>ト</t>
    </rPh>
    <rPh sb="13" eb="14">
      <t>ク</t>
    </rPh>
    <rPh sb="16" eb="17">
      <t>シ</t>
    </rPh>
    <rPh sb="28" eb="30">
      <t>スウチ</t>
    </rPh>
    <rPh sb="31" eb="33">
      <t>ジョウダン</t>
    </rPh>
    <rPh sb="37" eb="38">
      <t>ハ</t>
    </rPh>
    <rPh sb="39" eb="40">
      <t>ツ</t>
    </rPh>
    <phoneticPr fontId="2"/>
  </si>
  <si>
    <t>・表2-2集計マクロで集計したデータを総括シートにコピーする</t>
    <rPh sb="1" eb="2">
      <t>ヒョウ</t>
    </rPh>
    <rPh sb="5" eb="7">
      <t>シュウケイ</t>
    </rPh>
    <rPh sb="11" eb="13">
      <t>シュウケイ</t>
    </rPh>
    <rPh sb="19" eb="21">
      <t>ソウカツ</t>
    </rPh>
    <phoneticPr fontId="2"/>
  </si>
  <si>
    <t>・シート１から14は総括シートを入力すると自動的に入力される</t>
    <rPh sb="10" eb="12">
      <t>ソウカツ</t>
    </rPh>
    <rPh sb="16" eb="18">
      <t>ニュウリョク</t>
    </rPh>
    <rPh sb="21" eb="24">
      <t>ジドウテキ</t>
    </rPh>
    <rPh sb="25" eb="27">
      <t>ニュウリョク</t>
    </rPh>
    <phoneticPr fontId="2"/>
  </si>
  <si>
    <t>弁当等人力販売業</t>
    <rPh sb="0" eb="2">
      <t>ベントウ</t>
    </rPh>
    <rPh sb="2" eb="3">
      <t>ナド</t>
    </rPh>
    <rPh sb="3" eb="5">
      <t>ジンリキ</t>
    </rPh>
    <rPh sb="5" eb="8">
      <t>ハンバイギョウ</t>
    </rPh>
    <phoneticPr fontId="2"/>
  </si>
  <si>
    <t>27
年
度</t>
    <rPh sb="3" eb="4">
      <t>ネン</t>
    </rPh>
    <rPh sb="5" eb="6">
      <t>ド</t>
    </rPh>
    <phoneticPr fontId="2"/>
  </si>
  <si>
    <t>✓</t>
    <phoneticPr fontId="2"/>
  </si>
  <si>
    <t>弁当類</t>
    <rPh sb="0" eb="2">
      <t>ベントウ</t>
    </rPh>
    <rPh sb="2" eb="3">
      <t>ルイ</t>
    </rPh>
    <phoneticPr fontId="2"/>
  </si>
  <si>
    <t>そう菜類</t>
    <rPh sb="2" eb="3">
      <t>サイ</t>
    </rPh>
    <rPh sb="3" eb="4">
      <t>ルイ</t>
    </rPh>
    <phoneticPr fontId="2"/>
  </si>
  <si>
    <r>
      <t>ふ　　 ぐ
加工製品
販</t>
    </r>
    <r>
      <rPr>
        <sz val="7"/>
        <color rgb="FFFF0000"/>
        <rFont val="ＭＳ 明朝"/>
        <family val="1"/>
        <charset val="128"/>
      </rPr>
      <t xml:space="preserve"> </t>
    </r>
    <r>
      <rPr>
        <sz val="9"/>
        <color rgb="FFFF0000"/>
        <rFont val="ＭＳ 明朝"/>
        <family val="1"/>
        <charset val="128"/>
      </rPr>
      <t>売</t>
    </r>
    <r>
      <rPr>
        <sz val="7"/>
        <color rgb="FFFF0000"/>
        <rFont val="ＭＳ 明朝"/>
        <family val="1"/>
        <charset val="128"/>
      </rPr>
      <t xml:space="preserve"> </t>
    </r>
    <r>
      <rPr>
        <sz val="9"/>
        <color rgb="FFFF0000"/>
        <rFont val="ＭＳ 明朝"/>
        <family val="1"/>
        <charset val="128"/>
      </rPr>
      <t>所</t>
    </r>
    <rPh sb="6" eb="7">
      <t>カ</t>
    </rPh>
    <rPh sb="7" eb="8">
      <t>コウ</t>
    </rPh>
    <rPh sb="8" eb="10">
      <t>セイヒン</t>
    </rPh>
    <rPh sb="11" eb="12">
      <t>ハン</t>
    </rPh>
    <rPh sb="13" eb="14">
      <t>バイ</t>
    </rPh>
    <rPh sb="15" eb="16">
      <t>ショ</t>
    </rPh>
    <phoneticPr fontId="2"/>
  </si>
  <si>
    <t>包装
（一時販売）</t>
    <phoneticPr fontId="2"/>
  </si>
  <si>
    <t>行商</t>
    <phoneticPr fontId="2"/>
  </si>
  <si>
    <t>弁当等人力
販売業</t>
    <phoneticPr fontId="2"/>
  </si>
  <si>
    <t>28
年
度</t>
    <rPh sb="3" eb="4">
      <t>ネン</t>
    </rPh>
    <rPh sb="5" eb="6">
      <t>ド</t>
    </rPh>
    <phoneticPr fontId="2"/>
  </si>
  <si>
    <t>27
年
度</t>
  </si>
  <si>
    <t>28
年
度</t>
  </si>
  <si>
    <r>
      <t xml:space="preserve">包装
</t>
    </r>
    <r>
      <rPr>
        <sz val="8.5"/>
        <rFont val="ＭＳ 明朝"/>
        <family val="1"/>
        <charset val="128"/>
      </rPr>
      <t>(一時販売)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</si>
</sst>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[&lt;=999]000;[&lt;=9999]000\-00;000\-0000"/>
    <numFmt numFmtId="177" formatCode="#,##0_ "/>
    <numFmt numFmtId="178" formatCode="#,##0_);[Red]\(#,##0\)"/>
    <numFmt numFmtId="179" formatCode="0_);[Red]\(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8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41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4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176" fontId="3" fillId="0" borderId="10" xfId="41" applyNumberFormat="1" applyFont="1" applyFill="1" applyBorder="1" applyAlignment="1">
      <alignment horizontal="center" vertical="distributed" textRotation="255" wrapText="1" indent="1"/>
    </xf>
    <xf numFmtId="49" fontId="3" fillId="0" borderId="10" xfId="41" applyNumberFormat="1" applyFont="1" applyFill="1" applyBorder="1" applyAlignment="1">
      <alignment horizontal="center" vertical="distributed" textRotation="255" wrapText="1" indent="1" readingOrder="2"/>
    </xf>
    <xf numFmtId="49" fontId="3" fillId="0" borderId="10" xfId="41" applyNumberFormat="1" applyFont="1" applyFill="1" applyBorder="1" applyAlignment="1">
      <alignment horizontal="center" vertical="distributed" textRotation="255" indent="1" readingOrder="2"/>
    </xf>
    <xf numFmtId="49" fontId="3" fillId="0" borderId="10" xfId="41" applyNumberFormat="1" applyFont="1" applyBorder="1" applyAlignment="1">
      <alignment horizontal="center" vertical="distributed" textRotation="255" indent="1" readingOrder="2"/>
    </xf>
    <xf numFmtId="49" fontId="3" fillId="0" borderId="11" xfId="41" applyNumberFormat="1" applyFont="1" applyBorder="1" applyAlignment="1">
      <alignment horizontal="center" vertical="distributed" textRotation="255" indent="1" readingOrder="2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41" applyFont="1" applyBorder="1" applyAlignment="1">
      <alignment horizontal="center" vertical="distributed" textRotation="255" indent="1"/>
    </xf>
    <xf numFmtId="0" fontId="3" fillId="0" borderId="14" xfId="41" applyFont="1" applyBorder="1" applyAlignment="1">
      <alignment horizontal="center" vertical="distributed" textRotation="255" wrapText="1" indent="1"/>
    </xf>
    <xf numFmtId="0" fontId="3" fillId="0" borderId="14" xfId="41" applyFont="1" applyFill="1" applyBorder="1" applyAlignment="1">
      <alignment horizontal="center" vertical="distributed" textRotation="255" indent="1"/>
    </xf>
    <xf numFmtId="0" fontId="3" fillId="0" borderId="14" xfId="41" applyFont="1" applyFill="1" applyBorder="1" applyAlignment="1">
      <alignment horizontal="center" vertical="distributed" textRotation="255" wrapText="1" indent="1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horizontal="center" vertical="distributed" textRotation="255" indent="1"/>
    </xf>
    <xf numFmtId="0" fontId="3" fillId="0" borderId="0" xfId="0" applyFont="1" applyFill="1">
      <alignment vertical="center"/>
    </xf>
    <xf numFmtId="178" fontId="3" fillId="0" borderId="0" xfId="0" applyNumberFormat="1" applyFont="1">
      <alignment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 applyBorder="1">
      <alignment vertical="center"/>
    </xf>
    <xf numFmtId="177" fontId="3" fillId="0" borderId="0" xfId="0" applyNumberFormat="1" applyFont="1">
      <alignment vertical="center"/>
    </xf>
    <xf numFmtId="41" fontId="3" fillId="0" borderId="0" xfId="0" applyNumberFormat="1" applyFo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Fill="1">
      <alignment vertical="center"/>
    </xf>
    <xf numFmtId="41" fontId="21" fillId="0" borderId="0" xfId="0" applyNumberFormat="1" applyFont="1">
      <alignment vertical="center"/>
    </xf>
    <xf numFmtId="41" fontId="3" fillId="0" borderId="20" xfId="0" applyNumberFormat="1" applyFont="1" applyBorder="1" applyAlignment="1">
      <alignment horizontal="center" vertical="center"/>
    </xf>
    <xf numFmtId="41" fontId="21" fillId="0" borderId="0" xfId="0" applyNumberFormat="1" applyFont="1" applyBorder="1">
      <alignment vertical="center"/>
    </xf>
    <xf numFmtId="41" fontId="3" fillId="0" borderId="14" xfId="41" applyNumberFormat="1" applyFont="1" applyFill="1" applyBorder="1" applyAlignment="1">
      <alignment horizontal="center" vertical="distributed" textRotation="255" indent="1"/>
    </xf>
    <xf numFmtId="41" fontId="21" fillId="0" borderId="0" xfId="0" applyNumberFormat="1" applyFont="1" applyFill="1">
      <alignment vertical="center"/>
    </xf>
    <xf numFmtId="41" fontId="3" fillId="0" borderId="14" xfId="41" applyNumberFormat="1" applyFont="1" applyFill="1" applyBorder="1" applyAlignment="1">
      <alignment horizontal="center" vertical="distributed" textRotation="255" wrapText="1" indent="1"/>
    </xf>
    <xf numFmtId="41" fontId="3" fillId="0" borderId="15" xfId="0" applyNumberFormat="1" applyFont="1" applyBorder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10" xfId="41" applyNumberFormat="1" applyFont="1" applyFill="1" applyBorder="1" applyAlignment="1">
      <alignment horizontal="center" vertical="distributed" textRotation="255" wrapText="1" indent="1"/>
    </xf>
    <xf numFmtId="41" fontId="3" fillId="0" borderId="0" xfId="0" applyNumberFormat="1" applyFont="1" applyFill="1" applyBorder="1">
      <alignment vertical="center"/>
    </xf>
    <xf numFmtId="41" fontId="3" fillId="0" borderId="10" xfId="41" applyNumberFormat="1" applyFont="1" applyFill="1" applyBorder="1" applyAlignment="1">
      <alignment horizontal="center" vertical="distributed" textRotation="255" wrapText="1" indent="1" readingOrder="2"/>
    </xf>
    <xf numFmtId="41" fontId="3" fillId="0" borderId="10" xfId="41" applyNumberFormat="1" applyFont="1" applyFill="1" applyBorder="1" applyAlignment="1">
      <alignment horizontal="center" vertical="distributed" textRotation="255" indent="1" readingOrder="2"/>
    </xf>
    <xf numFmtId="41" fontId="3" fillId="0" borderId="14" xfId="0" applyNumberFormat="1" applyFont="1" applyFill="1" applyBorder="1" applyAlignment="1">
      <alignment horizontal="center" vertical="distributed" textRotation="255" indent="1"/>
    </xf>
    <xf numFmtId="41" fontId="3" fillId="0" borderId="21" xfId="41" applyNumberFormat="1" applyFont="1" applyFill="1" applyBorder="1" applyAlignment="1">
      <alignment horizontal="center" vertical="distributed" textRotation="255" wrapText="1" indent="1"/>
    </xf>
    <xf numFmtId="41" fontId="3" fillId="0" borderId="14" xfId="41" applyNumberFormat="1" applyFont="1" applyFill="1" applyBorder="1" applyAlignment="1">
      <alignment horizontal="distributed" vertical="center" textRotation="255" wrapText="1"/>
    </xf>
    <xf numFmtId="0" fontId="21" fillId="0" borderId="0" xfId="0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4" xfId="41" applyFont="1" applyFill="1" applyBorder="1" applyAlignment="1">
      <alignment horizontal="distributed" vertical="center" textRotation="255" wrapText="1"/>
    </xf>
    <xf numFmtId="0" fontId="3" fillId="0" borderId="21" xfId="41" applyFont="1" applyBorder="1" applyAlignment="1">
      <alignment horizontal="distributed" vertical="center" textRotation="255" wrapText="1"/>
    </xf>
    <xf numFmtId="0" fontId="3" fillId="0" borderId="21" xfId="41" applyFont="1" applyBorder="1" applyAlignment="1">
      <alignment horizontal="center" vertical="distributed" textRotation="255" indent="1"/>
    </xf>
    <xf numFmtId="0" fontId="3" fillId="0" borderId="14" xfId="0" applyFont="1" applyFill="1" applyBorder="1" applyAlignment="1">
      <alignment horizontal="center" vertical="distributed" textRotation="255" indent="1"/>
    </xf>
    <xf numFmtId="0" fontId="3" fillId="0" borderId="21" xfId="41" applyFont="1" applyFill="1" applyBorder="1" applyAlignment="1">
      <alignment horizontal="center" vertical="distributed" textRotation="255" wrapText="1" indent="1"/>
    </xf>
    <xf numFmtId="0" fontId="3" fillId="0" borderId="10" xfId="0" applyNumberFormat="1" applyFont="1" applyBorder="1" applyAlignment="1">
      <alignment horizontal="center" vertical="distributed" textRotation="255" wrapText="1" indent="1"/>
    </xf>
    <xf numFmtId="0" fontId="3" fillId="0" borderId="22" xfId="0" applyNumberFormat="1" applyFont="1" applyBorder="1" applyAlignment="1">
      <alignment horizontal="center" vertical="distributed" textRotation="255" wrapText="1" indent="1"/>
    </xf>
    <xf numFmtId="0" fontId="3" fillId="0" borderId="14" xfId="41" applyFont="1" applyBorder="1" applyAlignment="1">
      <alignment horizontal="center" vertical="distributed" textRotation="255" wrapText="1" justifyLastLine="1"/>
    </xf>
    <xf numFmtId="0" fontId="3" fillId="0" borderId="21" xfId="41" applyFont="1" applyBorder="1" applyAlignment="1">
      <alignment horizontal="center" vertical="distributed" textRotation="255" wrapText="1" justifyLastLine="1"/>
    </xf>
    <xf numFmtId="0" fontId="3" fillId="0" borderId="21" xfId="41" applyFont="1" applyFill="1" applyBorder="1" applyAlignment="1">
      <alignment horizontal="center" vertical="distributed" textRotation="255" indent="1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distributed" textRotation="255" indent="1"/>
    </xf>
    <xf numFmtId="41" fontId="3" fillId="0" borderId="11" xfId="41" applyNumberFormat="1" applyFont="1" applyFill="1" applyBorder="1" applyAlignment="1">
      <alignment horizontal="center" vertical="distributed" textRotation="255" indent="1" readingOrder="2"/>
    </xf>
    <xf numFmtId="41" fontId="3" fillId="0" borderId="21" xfId="41" applyNumberFormat="1" applyFont="1" applyFill="1" applyBorder="1" applyAlignment="1">
      <alignment horizontal="center" vertical="distributed" textRotation="255" indent="1"/>
    </xf>
    <xf numFmtId="41" fontId="3" fillId="0" borderId="14" xfId="41" applyNumberFormat="1" applyFont="1" applyFill="1" applyBorder="1" applyAlignment="1">
      <alignment horizontal="center" vertical="center" textRotation="255" wrapText="1"/>
    </xf>
    <xf numFmtId="41" fontId="3" fillId="0" borderId="21" xfId="41" applyNumberFormat="1" applyFont="1" applyFill="1" applyBorder="1" applyAlignment="1">
      <alignment horizontal="distributed" vertical="center" textRotation="255" wrapText="1"/>
    </xf>
    <xf numFmtId="41" fontId="3" fillId="0" borderId="23" xfId="0" applyNumberFormat="1" applyFont="1" applyFill="1" applyBorder="1" applyAlignment="1">
      <alignment vertical="center" textRotation="255"/>
    </xf>
    <xf numFmtId="41" fontId="3" fillId="0" borderId="24" xfId="0" applyNumberFormat="1" applyFont="1" applyFill="1" applyBorder="1" applyAlignment="1">
      <alignment vertical="center" textRotation="255"/>
    </xf>
    <xf numFmtId="0" fontId="3" fillId="0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178" fontId="3" fillId="0" borderId="12" xfId="41" applyNumberFormat="1" applyFont="1" applyFill="1" applyBorder="1" applyAlignment="1">
      <alignment horizontal="right"/>
    </xf>
    <xf numFmtId="178" fontId="3" fillId="0" borderId="16" xfId="41" applyNumberFormat="1" applyFont="1" applyFill="1" applyBorder="1" applyAlignment="1">
      <alignment horizontal="right"/>
    </xf>
    <xf numFmtId="178" fontId="3" fillId="0" borderId="13" xfId="41" applyNumberFormat="1" applyFont="1" applyFill="1" applyBorder="1" applyAlignment="1">
      <alignment horizontal="right"/>
    </xf>
    <xf numFmtId="178" fontId="3" fillId="0" borderId="18" xfId="41" applyNumberFormat="1" applyFont="1" applyFill="1" applyBorder="1" applyAlignment="1">
      <alignment horizontal="right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12" xfId="41" applyNumberFormat="1" applyFont="1" applyFill="1" applyBorder="1" applyAlignment="1">
      <alignment horizontal="right"/>
    </xf>
    <xf numFmtId="41" fontId="3" fillId="0" borderId="16" xfId="41" applyNumberFormat="1" applyFont="1" applyFill="1" applyBorder="1" applyAlignment="1">
      <alignment horizontal="right"/>
    </xf>
    <xf numFmtId="41" fontId="3" fillId="0" borderId="25" xfId="0" applyNumberFormat="1" applyFont="1" applyFill="1" applyBorder="1">
      <alignment vertical="center"/>
    </xf>
    <xf numFmtId="41" fontId="3" fillId="0" borderId="12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3" xfId="41" applyNumberFormat="1" applyFont="1" applyFill="1" applyBorder="1" applyAlignment="1">
      <alignment horizontal="right"/>
    </xf>
    <xf numFmtId="41" fontId="3" fillId="0" borderId="18" xfId="41" applyNumberFormat="1" applyFont="1" applyFill="1" applyBorder="1" applyAlignment="1">
      <alignment horizontal="right"/>
    </xf>
    <xf numFmtId="41" fontId="3" fillId="0" borderId="26" xfId="0" applyNumberFormat="1" applyFont="1" applyFill="1" applyBorder="1">
      <alignment vertical="center"/>
    </xf>
    <xf numFmtId="41" fontId="3" fillId="0" borderId="13" xfId="0" applyNumberFormat="1" applyFont="1" applyFill="1" applyBorder="1">
      <alignment vertical="center"/>
    </xf>
    <xf numFmtId="41" fontId="3" fillId="0" borderId="18" xfId="0" applyNumberFormat="1" applyFont="1" applyFill="1" applyBorder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178" fontId="3" fillId="0" borderId="10" xfId="41" applyNumberFormat="1" applyFont="1" applyFill="1" applyBorder="1" applyAlignment="1">
      <alignment horizontal="right"/>
    </xf>
    <xf numFmtId="178" fontId="3" fillId="0" borderId="11" xfId="41" applyNumberFormat="1" applyFont="1" applyFill="1" applyBorder="1" applyAlignment="1">
      <alignment horizontal="right"/>
    </xf>
    <xf numFmtId="41" fontId="3" fillId="0" borderId="10" xfId="41" applyNumberFormat="1" applyFont="1" applyFill="1" applyBorder="1" applyAlignment="1">
      <alignment horizontal="right"/>
    </xf>
    <xf numFmtId="41" fontId="3" fillId="0" borderId="11" xfId="41" applyNumberFormat="1" applyFont="1" applyFill="1" applyBorder="1" applyAlignment="1">
      <alignment horizontal="right"/>
    </xf>
    <xf numFmtId="41" fontId="3" fillId="0" borderId="27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  <xf numFmtId="0" fontId="0" fillId="0" borderId="0" xfId="0" applyFont="1">
      <alignment vertical="center"/>
    </xf>
    <xf numFmtId="41" fontId="3" fillId="0" borderId="10" xfId="0" applyNumberFormat="1" applyFont="1" applyFill="1" applyBorder="1" applyAlignment="1">
      <alignment horizontal="center" vertical="distributed" textRotation="255" indent="1"/>
    </xf>
    <xf numFmtId="41" fontId="3" fillId="0" borderId="10" xfId="41" applyNumberFormat="1" applyFont="1" applyFill="1" applyBorder="1" applyAlignment="1">
      <alignment horizontal="center" vertical="distributed" textRotation="255" wrapText="1" indent="1"/>
    </xf>
    <xf numFmtId="41" fontId="3" fillId="24" borderId="12" xfId="0" applyNumberFormat="1" applyFont="1" applyFill="1" applyBorder="1" applyAlignment="1">
      <alignment horizontal="center" vertical="center"/>
    </xf>
    <xf numFmtId="41" fontId="3" fillId="24" borderId="12" xfId="41" applyNumberFormat="1" applyFont="1" applyFill="1" applyBorder="1" applyAlignment="1">
      <alignment horizontal="right"/>
    </xf>
    <xf numFmtId="41" fontId="3" fillId="24" borderId="16" xfId="41" applyNumberFormat="1" applyFont="1" applyFill="1" applyBorder="1" applyAlignment="1">
      <alignment horizontal="right"/>
    </xf>
    <xf numFmtId="41" fontId="3" fillId="24" borderId="20" xfId="41" applyNumberFormat="1" applyFont="1" applyFill="1" applyBorder="1" applyAlignment="1">
      <alignment horizontal="right"/>
    </xf>
    <xf numFmtId="41" fontId="3" fillId="24" borderId="17" xfId="41" applyNumberFormat="1" applyFont="1" applyFill="1" applyBorder="1" applyAlignment="1">
      <alignment horizontal="right"/>
    </xf>
    <xf numFmtId="41" fontId="3" fillId="24" borderId="28" xfId="41" applyNumberFormat="1" applyFont="1" applyFill="1" applyBorder="1" applyAlignment="1">
      <alignment horizontal="right"/>
    </xf>
    <xf numFmtId="41" fontId="3" fillId="24" borderId="32" xfId="41" applyNumberFormat="1" applyFont="1" applyFill="1" applyBorder="1" applyAlignment="1">
      <alignment horizontal="right"/>
    </xf>
    <xf numFmtId="41" fontId="3" fillId="24" borderId="25" xfId="41" applyNumberFormat="1" applyFont="1" applyFill="1" applyBorder="1" applyAlignment="1">
      <alignment horizontal="right"/>
    </xf>
    <xf numFmtId="0" fontId="0" fillId="24" borderId="0" xfId="0" applyFont="1" applyFill="1">
      <alignment vertical="center"/>
    </xf>
    <xf numFmtId="41" fontId="3" fillId="24" borderId="13" xfId="0" applyNumberFormat="1" applyFont="1" applyFill="1" applyBorder="1" applyAlignment="1">
      <alignment horizontal="center" vertical="center"/>
    </xf>
    <xf numFmtId="41" fontId="3" fillId="24" borderId="13" xfId="41" applyNumberFormat="1" applyFont="1" applyFill="1" applyBorder="1" applyAlignment="1">
      <alignment horizontal="right"/>
    </xf>
    <xf numFmtId="41" fontId="3" fillId="24" borderId="29" xfId="41" applyNumberFormat="1" applyFont="1" applyFill="1" applyBorder="1" applyAlignment="1">
      <alignment horizontal="right"/>
    </xf>
    <xf numFmtId="41" fontId="3" fillId="24" borderId="26" xfId="41" applyNumberFormat="1" applyFont="1" applyFill="1" applyBorder="1" applyAlignment="1">
      <alignment horizontal="right"/>
    </xf>
    <xf numFmtId="41" fontId="3" fillId="24" borderId="18" xfId="41" applyNumberFormat="1" applyFont="1" applyFill="1" applyBorder="1" applyAlignment="1">
      <alignment horizontal="right"/>
    </xf>
    <xf numFmtId="41" fontId="3" fillId="24" borderId="10" xfId="0" applyNumberFormat="1" applyFont="1" applyFill="1" applyBorder="1" applyAlignment="1">
      <alignment horizontal="center" vertical="center"/>
    </xf>
    <xf numFmtId="41" fontId="3" fillId="24" borderId="10" xfId="41" applyNumberFormat="1" applyFont="1" applyFill="1" applyBorder="1" applyAlignment="1">
      <alignment horizontal="right"/>
    </xf>
    <xf numFmtId="41" fontId="3" fillId="24" borderId="30" xfId="41" applyNumberFormat="1" applyFont="1" applyFill="1" applyBorder="1" applyAlignment="1">
      <alignment horizontal="right"/>
    </xf>
    <xf numFmtId="41" fontId="3" fillId="24" borderId="27" xfId="41" applyNumberFormat="1" applyFont="1" applyFill="1" applyBorder="1" applyAlignment="1">
      <alignment horizontal="right"/>
    </xf>
    <xf numFmtId="41" fontId="3" fillId="24" borderId="11" xfId="41" applyNumberFormat="1" applyFont="1" applyFill="1" applyBorder="1" applyAlignment="1">
      <alignment horizontal="right"/>
    </xf>
    <xf numFmtId="41" fontId="3" fillId="24" borderId="12" xfId="0" applyNumberFormat="1" applyFont="1" applyFill="1" applyBorder="1" applyAlignment="1">
      <alignment horizontal="right" vertical="center"/>
    </xf>
    <xf numFmtId="41" fontId="3" fillId="24" borderId="10" xfId="0" applyNumberFormat="1" applyFont="1" applyFill="1" applyBorder="1" applyAlignment="1">
      <alignment horizontal="right" vertical="center"/>
    </xf>
    <xf numFmtId="41" fontId="3" fillId="24" borderId="33" xfId="0" applyNumberFormat="1" applyFont="1" applyFill="1" applyBorder="1" applyAlignment="1">
      <alignment horizontal="right" vertical="center"/>
    </xf>
    <xf numFmtId="41" fontId="3" fillId="24" borderId="31" xfId="0" applyNumberFormat="1" applyFont="1" applyFill="1" applyBorder="1" applyAlignment="1">
      <alignment horizontal="right" vertical="center"/>
    </xf>
    <xf numFmtId="41" fontId="3" fillId="24" borderId="32" xfId="0" applyNumberFormat="1" applyFont="1" applyFill="1" applyBorder="1" applyAlignment="1">
      <alignment horizontal="right" vertical="center"/>
    </xf>
    <xf numFmtId="41" fontId="3" fillId="24" borderId="35" xfId="0" applyNumberFormat="1" applyFont="1" applyFill="1" applyBorder="1" applyAlignment="1">
      <alignment horizontal="right" vertical="center"/>
    </xf>
    <xf numFmtId="41" fontId="3" fillId="24" borderId="20" xfId="0" applyNumberFormat="1" applyFont="1" applyFill="1" applyBorder="1" applyAlignment="1">
      <alignment horizontal="right" vertical="center"/>
    </xf>
    <xf numFmtId="41" fontId="3" fillId="24" borderId="27" xfId="0" applyNumberFormat="1" applyFont="1" applyFill="1" applyBorder="1" applyAlignment="1">
      <alignment horizontal="right" vertical="center"/>
    </xf>
    <xf numFmtId="41" fontId="3" fillId="24" borderId="13" xfId="0" applyNumberFormat="1" applyFont="1" applyFill="1" applyBorder="1" applyAlignment="1">
      <alignment horizontal="right" vertical="center"/>
    </xf>
    <xf numFmtId="41" fontId="3" fillId="24" borderId="25" xfId="0" applyNumberFormat="1" applyFont="1" applyFill="1" applyBorder="1">
      <alignment vertical="center"/>
    </xf>
    <xf numFmtId="41" fontId="3" fillId="24" borderId="26" xfId="0" applyNumberFormat="1" applyFont="1" applyFill="1" applyBorder="1">
      <alignment vertical="center"/>
    </xf>
    <xf numFmtId="41" fontId="3" fillId="24" borderId="27" xfId="0" applyNumberFormat="1" applyFont="1" applyFill="1" applyBorder="1">
      <alignment vertical="center"/>
    </xf>
    <xf numFmtId="41" fontId="3" fillId="24" borderId="35" xfId="0" applyNumberFormat="1" applyFont="1" applyFill="1" applyBorder="1">
      <alignment vertical="center"/>
    </xf>
    <xf numFmtId="41" fontId="3" fillId="0" borderId="63" xfId="41" applyNumberFormat="1" applyFont="1" applyBorder="1" applyAlignment="1">
      <alignment vertical="center" wrapText="1"/>
    </xf>
    <xf numFmtId="41" fontId="3" fillId="0" borderId="65" xfId="41" applyNumberFormat="1" applyFont="1" applyBorder="1" applyAlignment="1">
      <alignment vertical="center" wrapText="1"/>
    </xf>
    <xf numFmtId="41" fontId="3" fillId="0" borderId="70" xfId="0" applyNumberFormat="1" applyFont="1" applyBorder="1" applyAlignment="1">
      <alignment horizontal="right" vertical="center"/>
    </xf>
    <xf numFmtId="41" fontId="22" fillId="24" borderId="12" xfId="0" applyNumberFormat="1" applyFont="1" applyFill="1" applyBorder="1" applyAlignment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  <xf numFmtId="41" fontId="22" fillId="0" borderId="16" xfId="0" applyNumberFormat="1" applyFont="1" applyFill="1" applyBorder="1" applyAlignment="1">
      <alignment horizontal="right" vertical="center"/>
    </xf>
    <xf numFmtId="41" fontId="22" fillId="24" borderId="13" xfId="0" applyNumberFormat="1" applyFont="1" applyFill="1" applyBorder="1" applyAlignment="1">
      <alignment horizontal="right" vertical="center"/>
    </xf>
    <xf numFmtId="41" fontId="22" fillId="0" borderId="13" xfId="0" applyNumberFormat="1" applyFont="1" applyFill="1" applyBorder="1" applyAlignment="1">
      <alignment horizontal="right" vertical="center"/>
    </xf>
    <xf numFmtId="41" fontId="22" fillId="0" borderId="28" xfId="0" applyNumberFormat="1" applyFont="1" applyFill="1" applyBorder="1" applyAlignment="1">
      <alignment horizontal="right" vertical="center"/>
    </xf>
    <xf numFmtId="41" fontId="22" fillId="24" borderId="25" xfId="0" applyNumberFormat="1" applyFont="1" applyFill="1" applyBorder="1">
      <alignment vertical="center"/>
    </xf>
    <xf numFmtId="0" fontId="23" fillId="0" borderId="0" xfId="0" applyFont="1" applyFill="1">
      <alignment vertical="center"/>
    </xf>
    <xf numFmtId="41" fontId="22" fillId="0" borderId="18" xfId="0" applyNumberFormat="1" applyFont="1" applyFill="1" applyBorder="1" applyAlignment="1">
      <alignment horizontal="right" vertical="center"/>
    </xf>
    <xf numFmtId="41" fontId="22" fillId="0" borderId="29" xfId="0" applyNumberFormat="1" applyFont="1" applyFill="1" applyBorder="1" applyAlignment="1">
      <alignment horizontal="right" vertical="center"/>
    </xf>
    <xf numFmtId="41" fontId="22" fillId="24" borderId="26" xfId="0" applyNumberFormat="1" applyFont="1" applyFill="1" applyBorder="1">
      <alignment vertical="center"/>
    </xf>
    <xf numFmtId="41" fontId="22" fillId="0" borderId="13" xfId="0" applyNumberFormat="1" applyFont="1" applyFill="1" applyBorder="1">
      <alignment vertical="center"/>
    </xf>
    <xf numFmtId="41" fontId="22" fillId="0" borderId="18" xfId="0" applyNumberFormat="1" applyFont="1" applyFill="1" applyBorder="1">
      <alignment vertical="center"/>
    </xf>
    <xf numFmtId="41" fontId="22" fillId="24" borderId="10" xfId="0" applyNumberFormat="1" applyFont="1" applyFill="1" applyBorder="1" applyAlignment="1">
      <alignment horizontal="right" vertical="center"/>
    </xf>
    <xf numFmtId="41" fontId="22" fillId="0" borderId="10" xfId="0" applyNumberFormat="1" applyFont="1" applyFill="1" applyBorder="1" applyAlignment="1">
      <alignment horizontal="right" vertical="center"/>
    </xf>
    <xf numFmtId="41" fontId="22" fillId="0" borderId="11" xfId="0" applyNumberFormat="1" applyFont="1" applyFill="1" applyBorder="1" applyAlignment="1">
      <alignment horizontal="right" vertical="center"/>
    </xf>
    <xf numFmtId="41" fontId="22" fillId="0" borderId="30" xfId="0" applyNumberFormat="1" applyFont="1" applyFill="1" applyBorder="1" applyAlignment="1">
      <alignment horizontal="right" vertical="center"/>
    </xf>
    <xf numFmtId="41" fontId="22" fillId="24" borderId="27" xfId="0" applyNumberFormat="1" applyFont="1" applyFill="1" applyBorder="1">
      <alignment vertical="center"/>
    </xf>
    <xf numFmtId="41" fontId="22" fillId="0" borderId="10" xfId="0" applyNumberFormat="1" applyFont="1" applyFill="1" applyBorder="1">
      <alignment vertical="center"/>
    </xf>
    <xf numFmtId="41" fontId="22" fillId="0" borderId="11" xfId="0" applyNumberFormat="1" applyFont="1" applyFill="1" applyBorder="1">
      <alignment vertical="center"/>
    </xf>
    <xf numFmtId="41" fontId="22" fillId="0" borderId="33" xfId="0" applyNumberFormat="1" applyFont="1" applyFill="1" applyBorder="1" applyAlignment="1">
      <alignment horizontal="right" vertical="center"/>
    </xf>
    <xf numFmtId="41" fontId="22" fillId="0" borderId="19" xfId="0" applyNumberFormat="1" applyFont="1" applyFill="1" applyBorder="1" applyAlignment="1">
      <alignment horizontal="right" vertical="center"/>
    </xf>
    <xf numFmtId="41" fontId="22" fillId="24" borderId="33" xfId="0" applyNumberFormat="1" applyFont="1" applyFill="1" applyBorder="1" applyAlignment="1">
      <alignment horizontal="right" vertical="center"/>
    </xf>
    <xf numFmtId="41" fontId="22" fillId="0" borderId="12" xfId="0" applyNumberFormat="1" applyFont="1" applyFill="1" applyBorder="1">
      <alignment vertical="center"/>
    </xf>
    <xf numFmtId="41" fontId="22" fillId="0" borderId="16" xfId="0" applyNumberFormat="1" applyFont="1" applyFill="1" applyBorder="1">
      <alignment vertical="center"/>
    </xf>
    <xf numFmtId="41" fontId="22" fillId="0" borderId="33" xfId="0" applyNumberFormat="1" applyFont="1" applyFill="1" applyBorder="1">
      <alignment vertical="center"/>
    </xf>
    <xf numFmtId="41" fontId="22" fillId="0" borderId="19" xfId="0" applyNumberFormat="1" applyFont="1" applyFill="1" applyBorder="1">
      <alignment vertical="center"/>
    </xf>
    <xf numFmtId="41" fontId="22" fillId="24" borderId="31" xfId="0" applyNumberFormat="1" applyFont="1" applyFill="1" applyBorder="1" applyAlignment="1">
      <alignment horizontal="right" vertical="center"/>
    </xf>
    <xf numFmtId="41" fontId="22" fillId="24" borderId="27" xfId="0" applyNumberFormat="1" applyFont="1" applyFill="1" applyBorder="1" applyAlignment="1">
      <alignment horizontal="right" vertical="center"/>
    </xf>
    <xf numFmtId="41" fontId="22" fillId="24" borderId="32" xfId="0" applyNumberFormat="1" applyFont="1" applyFill="1" applyBorder="1" applyAlignment="1">
      <alignment horizontal="right" vertical="center"/>
    </xf>
    <xf numFmtId="41" fontId="22" fillId="24" borderId="20" xfId="0" applyNumberFormat="1" applyFont="1" applyFill="1" applyBorder="1" applyAlignment="1">
      <alignment horizontal="right" vertical="center"/>
    </xf>
    <xf numFmtId="41" fontId="22" fillId="24" borderId="35" xfId="0" applyNumberFormat="1" applyFont="1" applyFill="1" applyBorder="1" applyAlignment="1">
      <alignment horizontal="right" vertical="center"/>
    </xf>
    <xf numFmtId="41" fontId="22" fillId="24" borderId="35" xfId="0" applyNumberFormat="1" applyFont="1" applyFill="1" applyBorder="1">
      <alignment vertical="center"/>
    </xf>
    <xf numFmtId="0" fontId="22" fillId="0" borderId="0" xfId="0" applyFont="1">
      <alignment vertical="center"/>
    </xf>
    <xf numFmtId="41" fontId="22" fillId="0" borderId="0" xfId="0" applyNumberFormat="1" applyFont="1">
      <alignment vertical="center"/>
    </xf>
    <xf numFmtId="41" fontId="22" fillId="0" borderId="15" xfId="0" applyNumberFormat="1" applyFont="1" applyBorder="1">
      <alignment vertical="center"/>
    </xf>
    <xf numFmtId="41" fontId="22" fillId="0" borderId="0" xfId="0" applyNumberFormat="1" applyFont="1" applyBorder="1">
      <alignment vertical="center"/>
    </xf>
    <xf numFmtId="0" fontId="23" fillId="0" borderId="0" xfId="0" applyFont="1">
      <alignment vertical="center"/>
    </xf>
    <xf numFmtId="0" fontId="22" fillId="0" borderId="24" xfId="41" applyFont="1" applyBorder="1" applyAlignment="1">
      <alignment horizontal="center" vertical="distributed" textRotation="255" wrapText="1" justifyLastLine="1"/>
    </xf>
    <xf numFmtId="0" fontId="22" fillId="0" borderId="0" xfId="0" applyFont="1" applyBorder="1">
      <alignment vertical="center"/>
    </xf>
    <xf numFmtId="41" fontId="22" fillId="0" borderId="67" xfId="41" applyNumberFormat="1" applyFont="1" applyBorder="1" applyAlignment="1">
      <alignment horizontal="right"/>
    </xf>
    <xf numFmtId="41" fontId="22" fillId="0" borderId="68" xfId="41" applyNumberFormat="1" applyFont="1" applyBorder="1" applyAlignment="1">
      <alignment horizontal="right"/>
    </xf>
    <xf numFmtId="41" fontId="22" fillId="0" borderId="69" xfId="41" applyNumberFormat="1" applyFont="1" applyBorder="1" applyAlignment="1">
      <alignment horizontal="right"/>
    </xf>
    <xf numFmtId="41" fontId="22" fillId="0" borderId="65" xfId="41" applyNumberFormat="1" applyFont="1" applyBorder="1" applyAlignment="1">
      <alignment horizontal="right"/>
    </xf>
    <xf numFmtId="41" fontId="22" fillId="0" borderId="65" xfId="0" applyNumberFormat="1" applyFont="1" applyBorder="1" applyAlignment="1">
      <alignment horizontal="right" vertical="center"/>
    </xf>
    <xf numFmtId="41" fontId="22" fillId="0" borderId="68" xfId="0" applyNumberFormat="1" applyFont="1" applyBorder="1" applyAlignment="1">
      <alignment horizontal="right" vertical="center"/>
    </xf>
    <xf numFmtId="41" fontId="22" fillId="0" borderId="69" xfId="0" applyNumberFormat="1" applyFont="1" applyBorder="1" applyAlignment="1">
      <alignment horizontal="right" vertical="center"/>
    </xf>
    <xf numFmtId="177" fontId="22" fillId="24" borderId="12" xfId="0" applyNumberFormat="1" applyFont="1" applyFill="1" applyBorder="1" applyAlignment="1">
      <alignment horizontal="right" vertical="center"/>
    </xf>
    <xf numFmtId="177" fontId="22" fillId="24" borderId="10" xfId="0" applyNumberFormat="1" applyFont="1" applyFill="1" applyBorder="1" applyAlignment="1">
      <alignment horizontal="right" vertical="center"/>
    </xf>
    <xf numFmtId="177" fontId="22" fillId="24" borderId="33" xfId="0" applyNumberFormat="1" applyFont="1" applyFill="1" applyBorder="1" applyAlignment="1">
      <alignment horizontal="right" vertical="center"/>
    </xf>
    <xf numFmtId="178" fontId="3" fillId="0" borderId="20" xfId="41" applyNumberFormat="1" applyFont="1" applyFill="1" applyBorder="1" applyAlignment="1">
      <alignment horizontal="right"/>
    </xf>
    <xf numFmtId="0" fontId="3" fillId="0" borderId="13" xfId="41" applyNumberFormat="1" applyFont="1" applyFill="1" applyBorder="1" applyAlignment="1">
      <alignment horizontal="right"/>
    </xf>
    <xf numFmtId="0" fontId="3" fillId="0" borderId="10" xfId="41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22" fillId="0" borderId="26" xfId="0" applyNumberFormat="1" applyFont="1" applyFill="1" applyBorder="1" applyAlignment="1">
      <alignment horizontal="distributed" vertical="center" justifyLastLine="1"/>
    </xf>
    <xf numFmtId="41" fontId="22" fillId="0" borderId="13" xfId="0" applyNumberFormat="1" applyFont="1" applyFill="1" applyBorder="1" applyAlignment="1">
      <alignment horizontal="distributed" vertical="center" justifyLastLine="1"/>
    </xf>
    <xf numFmtId="41" fontId="22" fillId="0" borderId="35" xfId="0" applyNumberFormat="1" applyFont="1" applyFill="1" applyBorder="1" applyAlignment="1">
      <alignment horizontal="distributed" vertical="center" justifyLastLine="1"/>
    </xf>
    <xf numFmtId="41" fontId="22" fillId="0" borderId="33" xfId="0" applyNumberFormat="1" applyFont="1" applyFill="1" applyBorder="1" applyAlignment="1">
      <alignment horizontal="distributed" vertical="center" justifyLastLine="1"/>
    </xf>
    <xf numFmtId="41" fontId="22" fillId="0" borderId="27" xfId="0" applyNumberFormat="1" applyFont="1" applyFill="1" applyBorder="1" applyAlignment="1">
      <alignment horizontal="distributed" vertical="center" justifyLastLine="1"/>
    </xf>
    <xf numFmtId="41" fontId="22" fillId="0" borderId="10" xfId="0" applyNumberFormat="1" applyFont="1" applyFill="1" applyBorder="1" applyAlignment="1">
      <alignment horizontal="distributed" vertical="center" justifyLastLine="1"/>
    </xf>
    <xf numFmtId="41" fontId="22" fillId="0" borderId="25" xfId="0" applyNumberFormat="1" applyFont="1" applyFill="1" applyBorder="1" applyAlignment="1">
      <alignment horizontal="distributed" vertical="center" justifyLastLine="1"/>
    </xf>
    <xf numFmtId="41" fontId="22" fillId="0" borderId="12" xfId="0" applyNumberFormat="1" applyFont="1" applyFill="1" applyBorder="1" applyAlignment="1">
      <alignment horizontal="distributed" vertical="center" justifyLastLine="1"/>
    </xf>
    <xf numFmtId="41" fontId="22" fillId="0" borderId="26" xfId="0" applyNumberFormat="1" applyFont="1" applyFill="1" applyBorder="1" applyAlignment="1">
      <alignment horizontal="distributed" vertical="center" wrapText="1" justifyLastLine="1"/>
    </xf>
    <xf numFmtId="41" fontId="24" fillId="0" borderId="13" xfId="0" applyNumberFormat="1" applyFont="1" applyFill="1" applyBorder="1" applyAlignment="1">
      <alignment horizontal="distributed" vertical="center" wrapText="1" justifyLastLine="1"/>
    </xf>
    <xf numFmtId="41" fontId="3" fillId="0" borderId="12" xfId="41" applyNumberFormat="1" applyFont="1" applyFill="1" applyBorder="1" applyAlignment="1">
      <alignment horizontal="center" vertical="distributed" textRotation="255" wrapText="1" indent="1"/>
    </xf>
    <xf numFmtId="41" fontId="3" fillId="0" borderId="10" xfId="41" applyNumberFormat="1" applyFont="1" applyFill="1" applyBorder="1" applyAlignment="1">
      <alignment horizontal="center" vertical="distributed" textRotation="255" wrapText="1" indent="1"/>
    </xf>
    <xf numFmtId="41" fontId="3" fillId="0" borderId="46" xfId="41" applyNumberFormat="1" applyFont="1" applyFill="1" applyBorder="1" applyAlignment="1">
      <alignment horizontal="center" vertical="distributed" textRotation="255" indent="1"/>
    </xf>
    <xf numFmtId="41" fontId="3" fillId="0" borderId="11" xfId="41" applyNumberFormat="1" applyFont="1" applyFill="1" applyBorder="1" applyAlignment="1">
      <alignment horizontal="center" vertical="distributed" textRotation="255" indent="1"/>
    </xf>
    <xf numFmtId="41" fontId="3" fillId="0" borderId="45" xfId="41" applyNumberFormat="1" applyFont="1" applyFill="1" applyBorder="1" applyAlignment="1">
      <alignment horizontal="center" vertical="distributed" textRotation="255" indent="1"/>
    </xf>
    <xf numFmtId="41" fontId="3" fillId="0" borderId="10" xfId="41" applyNumberFormat="1" applyFont="1" applyFill="1" applyBorder="1" applyAlignment="1">
      <alignment horizontal="center" vertical="distributed" textRotation="255" indent="1"/>
    </xf>
    <xf numFmtId="41" fontId="3" fillId="0" borderId="45" xfId="41" applyNumberFormat="1" applyFont="1" applyFill="1" applyBorder="1" applyAlignment="1">
      <alignment horizontal="center" vertical="distributed" textRotation="255" wrapText="1" indent="1"/>
    </xf>
    <xf numFmtId="41" fontId="3" fillId="0" borderId="45" xfId="0" applyNumberFormat="1" applyFont="1" applyFill="1" applyBorder="1" applyAlignment="1">
      <alignment horizontal="center" vertical="center" textRotation="255" wrapText="1"/>
    </xf>
    <xf numFmtId="41" fontId="3" fillId="0" borderId="10" xfId="0" applyNumberFormat="1" applyFont="1" applyFill="1" applyBorder="1" applyAlignment="1">
      <alignment horizontal="center" vertical="center" textRotation="255"/>
    </xf>
    <xf numFmtId="41" fontId="3" fillId="0" borderId="45" xfId="41" applyNumberFormat="1" applyFont="1" applyFill="1" applyBorder="1" applyAlignment="1">
      <alignment horizontal="center" vertical="distributed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41" fontId="3" fillId="0" borderId="16" xfId="41" applyNumberFormat="1" applyFont="1" applyFill="1" applyBorder="1" applyAlignment="1">
      <alignment horizontal="center" vertical="distributed" textRotation="255" wrapText="1" indent="1"/>
    </xf>
    <xf numFmtId="41" fontId="3" fillId="0" borderId="45" xfId="41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2" xfId="41" applyNumberFormat="1" applyFont="1" applyFill="1" applyBorder="1" applyAlignment="1">
      <alignment horizontal="center" vertical="distributed" textRotation="255" indent="1"/>
    </xf>
    <xf numFmtId="41" fontId="3" fillId="0" borderId="45" xfId="41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distributed" textRotation="255" indent="1"/>
    </xf>
    <xf numFmtId="41" fontId="3" fillId="0" borderId="10" xfId="0" applyNumberFormat="1" applyFont="1" applyFill="1" applyBorder="1" applyAlignment="1">
      <alignment horizontal="center" vertical="distributed" textRotation="255" indent="1"/>
    </xf>
    <xf numFmtId="41" fontId="3" fillId="0" borderId="46" xfId="41" applyNumberFormat="1" applyFont="1" applyFill="1" applyBorder="1" applyAlignment="1">
      <alignment horizontal="center" vertical="distributed" textRotation="255" wrapText="1" indent="1"/>
    </xf>
    <xf numFmtId="41" fontId="3" fillId="0" borderId="46" xfId="41" applyNumberFormat="1" applyFont="1" applyFill="1" applyBorder="1" applyAlignment="1">
      <alignment horizontal="center" vertical="center" wrapText="1"/>
    </xf>
    <xf numFmtId="41" fontId="3" fillId="0" borderId="47" xfId="0" applyNumberFormat="1" applyFont="1" applyFill="1" applyBorder="1" applyAlignment="1">
      <alignment horizontal="center" vertical="distributed" textRotation="255" wrapText="1" indent="1"/>
    </xf>
    <xf numFmtId="41" fontId="3" fillId="0" borderId="31" xfId="0" applyNumberFormat="1" applyFont="1" applyFill="1" applyBorder="1" applyAlignment="1">
      <alignment horizontal="center" vertical="distributed" textRotation="255" indent="1"/>
    </xf>
    <xf numFmtId="41" fontId="3" fillId="0" borderId="48" xfId="0" applyNumberFormat="1" applyFont="1" applyFill="1" applyBorder="1" applyAlignment="1">
      <alignment horizontal="center" vertical="distributed" textRotation="255" indent="1"/>
    </xf>
    <xf numFmtId="41" fontId="3" fillId="0" borderId="47" xfId="0" applyNumberFormat="1" applyFont="1" applyFill="1" applyBorder="1" applyAlignment="1">
      <alignment horizontal="center" vertical="distributed" textRotation="255" indent="1"/>
    </xf>
    <xf numFmtId="41" fontId="21" fillId="0" borderId="31" xfId="0" applyNumberFormat="1" applyFont="1" applyFill="1" applyBorder="1" applyAlignment="1">
      <alignment horizontal="center" vertical="distributed" textRotation="255" indent="1"/>
    </xf>
    <xf numFmtId="41" fontId="21" fillId="0" borderId="14" xfId="0" applyNumberFormat="1" applyFont="1" applyFill="1" applyBorder="1" applyAlignment="1">
      <alignment horizontal="center" vertical="distributed" textRotation="255" indent="1"/>
    </xf>
    <xf numFmtId="41" fontId="3" fillId="0" borderId="45" xfId="0" applyNumberFormat="1" applyFont="1" applyFill="1" applyBorder="1" applyAlignment="1">
      <alignment horizontal="center" vertical="center"/>
    </xf>
    <xf numFmtId="41" fontId="3" fillId="0" borderId="46" xfId="0" applyNumberFormat="1" applyFont="1" applyFill="1" applyBorder="1" applyAlignment="1">
      <alignment horizontal="center" vertical="center"/>
    </xf>
    <xf numFmtId="41" fontId="3" fillId="0" borderId="71" xfId="41" applyNumberFormat="1" applyFont="1" applyFill="1" applyBorder="1" applyAlignment="1">
      <alignment horizontal="center" vertical="distributed"/>
    </xf>
    <xf numFmtId="41" fontId="3" fillId="0" borderId="72" xfId="41" applyNumberFormat="1" applyFont="1" applyFill="1" applyBorder="1" applyAlignment="1">
      <alignment horizontal="center" vertical="distributed"/>
    </xf>
    <xf numFmtId="41" fontId="3" fillId="0" borderId="73" xfId="41" applyNumberFormat="1" applyFont="1" applyFill="1" applyBorder="1" applyAlignment="1">
      <alignment horizontal="center" vertical="distributed"/>
    </xf>
    <xf numFmtId="41" fontId="3" fillId="0" borderId="47" xfId="0" applyNumberFormat="1" applyFont="1" applyFill="1" applyBorder="1" applyAlignment="1">
      <alignment horizontal="center" vertical="distributed" textRotation="255"/>
    </xf>
    <xf numFmtId="41" fontId="3" fillId="0" borderId="14" xfId="0" applyNumberFormat="1" applyFont="1" applyFill="1" applyBorder="1" applyAlignment="1">
      <alignment horizontal="center" vertical="distributed" textRotation="255"/>
    </xf>
    <xf numFmtId="41" fontId="3" fillId="0" borderId="49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50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45" xfId="0" applyNumberFormat="1" applyFont="1" applyFill="1" applyBorder="1" applyAlignment="1">
      <alignment horizontal="center" vertical="distributed" textRotation="255" indent="1"/>
    </xf>
    <xf numFmtId="41" fontId="3" fillId="0" borderId="45" xfId="0" applyNumberFormat="1" applyFont="1" applyFill="1" applyBorder="1" applyAlignment="1">
      <alignment horizontal="center" vertical="distributed" textRotation="255" wrapText="1" indent="1"/>
    </xf>
    <xf numFmtId="41" fontId="21" fillId="0" borderId="10" xfId="0" applyNumberFormat="1" applyFont="1" applyFill="1" applyBorder="1" applyAlignment="1">
      <alignment horizontal="center" vertical="distributed" textRotation="255" wrapText="1" indent="1"/>
    </xf>
    <xf numFmtId="41" fontId="3" fillId="0" borderId="45" xfId="41" applyNumberFormat="1" applyFont="1" applyFill="1" applyBorder="1" applyAlignment="1">
      <alignment horizontal="center" vertical="center" readingOrder="1"/>
    </xf>
    <xf numFmtId="41" fontId="3" fillId="0" borderId="46" xfId="41" applyNumberFormat="1" applyFont="1" applyFill="1" applyBorder="1" applyAlignment="1">
      <alignment horizontal="center" vertical="center" readingOrder="1"/>
    </xf>
    <xf numFmtId="41" fontId="3" fillId="0" borderId="45" xfId="41" applyNumberFormat="1" applyFont="1" applyFill="1" applyBorder="1" applyAlignment="1">
      <alignment horizontal="center" vertical="distributed"/>
    </xf>
    <xf numFmtId="41" fontId="3" fillId="0" borderId="46" xfId="41" applyNumberFormat="1" applyFont="1" applyFill="1" applyBorder="1" applyAlignment="1">
      <alignment horizontal="center" vertical="distributed"/>
    </xf>
    <xf numFmtId="41" fontId="3" fillId="0" borderId="13" xfId="41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wrapText="1" justifyLastLine="1"/>
    </xf>
    <xf numFmtId="0" fontId="21" fillId="0" borderId="13" xfId="0" applyFont="1" applyBorder="1" applyAlignment="1">
      <alignment horizontal="distributed" vertical="center" wrapText="1" justifyLastLine="1"/>
    </xf>
    <xf numFmtId="49" fontId="3" fillId="0" borderId="45" xfId="41" applyNumberFormat="1" applyFont="1" applyBorder="1" applyAlignment="1">
      <alignment horizontal="center" vertical="center" readingOrder="1"/>
    </xf>
    <xf numFmtId="49" fontId="3" fillId="0" borderId="46" xfId="41" applyNumberFormat="1" applyFont="1" applyBorder="1" applyAlignment="1">
      <alignment horizontal="center" vertical="center" readingOrder="1"/>
    </xf>
    <xf numFmtId="0" fontId="3" fillId="0" borderId="45" xfId="0" applyFont="1" applyFill="1" applyBorder="1" applyAlignment="1">
      <alignment horizontal="center" vertical="distributed" textRotation="255" wrapText="1" indent="1"/>
    </xf>
    <xf numFmtId="0" fontId="21" fillId="0" borderId="10" xfId="0" applyFont="1" applyBorder="1" applyAlignment="1">
      <alignment horizontal="center" vertical="distributed" textRotation="255" wrapText="1" indent="1"/>
    </xf>
    <xf numFmtId="0" fontId="3" fillId="0" borderId="45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5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45" xfId="41" applyNumberFormat="1" applyFont="1" applyBorder="1" applyAlignment="1">
      <alignment horizontal="center" vertical="distributed"/>
    </xf>
    <xf numFmtId="41" fontId="3" fillId="0" borderId="46" xfId="41" applyNumberFormat="1" applyFont="1" applyBorder="1" applyAlignment="1">
      <alignment horizontal="center" vertical="distributed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35" xfId="0" applyFont="1" applyFill="1" applyBorder="1" applyAlignment="1">
      <alignment horizontal="distributed" vertical="center" justifyLastLine="1"/>
    </xf>
    <xf numFmtId="0" fontId="3" fillId="0" borderId="33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45" xfId="41" applyFont="1" applyFill="1" applyBorder="1" applyAlignment="1">
      <alignment horizontal="center" vertical="distributed" textRotation="255" wrapText="1" indent="1"/>
    </xf>
    <xf numFmtId="0" fontId="3" fillId="0" borderId="10" xfId="41" applyFont="1" applyFill="1" applyBorder="1" applyAlignment="1">
      <alignment horizontal="center" vertical="distributed" textRotation="255" indent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0" xfId="41" applyFont="1" applyFill="1" applyBorder="1" applyAlignment="1">
      <alignment horizontal="center" vertical="distributed" textRotation="255" wrapText="1" indent="1"/>
    </xf>
    <xf numFmtId="0" fontId="3" fillId="0" borderId="26" xfId="0" applyFont="1" applyFill="1" applyBorder="1" applyAlignment="1">
      <alignment horizontal="distributed" vertical="center" wrapText="1" justifyLastLine="1"/>
    </xf>
    <xf numFmtId="0" fontId="21" fillId="0" borderId="13" xfId="0" applyFont="1" applyFill="1" applyBorder="1" applyAlignment="1">
      <alignment horizontal="distributed" vertical="center" wrapText="1" justifyLastLine="1"/>
    </xf>
    <xf numFmtId="0" fontId="3" fillId="0" borderId="46" xfId="41" applyFont="1" applyFill="1" applyBorder="1" applyAlignment="1">
      <alignment horizontal="center" vertical="distributed" textRotation="255" wrapText="1" indent="1"/>
    </xf>
    <xf numFmtId="0" fontId="3" fillId="0" borderId="11" xfId="41" applyFont="1" applyFill="1" applyBorder="1" applyAlignment="1">
      <alignment horizontal="center" vertical="distributed" textRotation="255" indent="1"/>
    </xf>
    <xf numFmtId="0" fontId="3" fillId="0" borderId="45" xfId="41" applyFont="1" applyBorder="1" applyAlignment="1">
      <alignment horizontal="center" vertical="center" wrapText="1"/>
    </xf>
    <xf numFmtId="0" fontId="3" fillId="0" borderId="45" xfId="41" applyFont="1" applyFill="1" applyBorder="1" applyAlignment="1">
      <alignment horizontal="center" vertical="center" wrapText="1"/>
    </xf>
    <xf numFmtId="0" fontId="3" fillId="0" borderId="46" xfId="41" applyFont="1" applyFill="1" applyBorder="1" applyAlignment="1">
      <alignment horizontal="center" vertical="distributed" textRotation="255" indent="1"/>
    </xf>
    <xf numFmtId="0" fontId="3" fillId="0" borderId="45" xfId="41" applyFont="1" applyFill="1" applyBorder="1" applyAlignment="1">
      <alignment horizontal="center" vertical="distributed" wrapText="1"/>
    </xf>
    <xf numFmtId="0" fontId="3" fillId="0" borderId="46" xfId="41" applyFont="1" applyBorder="1" applyAlignment="1">
      <alignment horizontal="center" vertical="distributed" textRotation="255" indent="1"/>
    </xf>
    <xf numFmtId="0" fontId="3" fillId="0" borderId="11" xfId="41" applyFont="1" applyBorder="1" applyAlignment="1">
      <alignment horizontal="center" vertical="distributed" textRotation="255" indent="1"/>
    </xf>
    <xf numFmtId="0" fontId="3" fillId="0" borderId="45" xfId="41" applyFont="1" applyBorder="1" applyAlignment="1">
      <alignment horizontal="center" vertical="distributed" wrapText="1"/>
    </xf>
    <xf numFmtId="0" fontId="3" fillId="0" borderId="45" xfId="41" applyFont="1" applyBorder="1" applyAlignment="1">
      <alignment horizontal="center" vertical="distributed" textRotation="255" wrapText="1" indent="1"/>
    </xf>
    <xf numFmtId="0" fontId="3" fillId="0" borderId="10" xfId="41" applyFont="1" applyBorder="1" applyAlignment="1">
      <alignment horizontal="center" vertical="distributed" textRotation="255" indent="1"/>
    </xf>
    <xf numFmtId="0" fontId="3" fillId="0" borderId="45" xfId="41" applyFont="1" applyBorder="1" applyAlignment="1">
      <alignment horizontal="center" vertical="distributed" textRotation="255" indent="1"/>
    </xf>
    <xf numFmtId="0" fontId="3" fillId="0" borderId="71" xfId="41" applyFont="1" applyFill="1" applyBorder="1" applyAlignment="1">
      <alignment horizontal="center" vertical="distributed"/>
    </xf>
    <xf numFmtId="0" fontId="3" fillId="0" borderId="72" xfId="41" applyFont="1" applyFill="1" applyBorder="1" applyAlignment="1">
      <alignment horizontal="center" vertical="distributed"/>
    </xf>
    <xf numFmtId="0" fontId="3" fillId="0" borderId="73" xfId="41" applyFont="1" applyFill="1" applyBorder="1" applyAlignment="1">
      <alignment horizontal="center" vertical="distributed"/>
    </xf>
    <xf numFmtId="49" fontId="3" fillId="0" borderId="45" xfId="0" applyNumberFormat="1" applyFont="1" applyFill="1" applyBorder="1" applyAlignment="1">
      <alignment horizontal="center" vertical="center" textRotation="255" wrapText="1"/>
    </xf>
    <xf numFmtId="49" fontId="3" fillId="0" borderId="10" xfId="0" applyNumberFormat="1" applyFont="1" applyFill="1" applyBorder="1" applyAlignment="1">
      <alignment horizontal="center" vertical="center" textRotation="255"/>
    </xf>
    <xf numFmtId="0" fontId="3" fillId="0" borderId="45" xfId="41" applyFont="1" applyBorder="1" applyAlignment="1">
      <alignment horizontal="center" vertical="center"/>
    </xf>
    <xf numFmtId="41" fontId="3" fillId="0" borderId="62" xfId="41" applyNumberFormat="1" applyFont="1" applyBorder="1" applyAlignment="1">
      <alignment horizontal="center" vertical="center" wrapText="1"/>
    </xf>
    <xf numFmtId="41" fontId="3" fillId="0" borderId="64" xfId="41" applyNumberFormat="1" applyFont="1" applyBorder="1" applyAlignment="1">
      <alignment horizontal="center" vertical="center" wrapText="1"/>
    </xf>
    <xf numFmtId="41" fontId="3" fillId="0" borderId="28" xfId="41" applyNumberFormat="1" applyFont="1" applyBorder="1" applyAlignment="1">
      <alignment horizontal="center" vertical="center" wrapText="1"/>
    </xf>
    <xf numFmtId="41" fontId="3" fillId="0" borderId="66" xfId="41" applyNumberFormat="1" applyFont="1" applyBorder="1" applyAlignment="1">
      <alignment horizontal="center" vertical="center" wrapText="1"/>
    </xf>
    <xf numFmtId="41" fontId="3" fillId="0" borderId="26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0" fontId="3" fillId="0" borderId="12" xfId="41" applyFont="1" applyFill="1" applyBorder="1" applyAlignment="1">
      <alignment horizontal="center" vertical="distributed" textRotation="255" indent="1"/>
    </xf>
    <xf numFmtId="0" fontId="3" fillId="0" borderId="12" xfId="41" applyFont="1" applyFill="1" applyBorder="1" applyAlignment="1">
      <alignment horizontal="center" vertical="distributed" textRotation="255" wrapText="1" indent="1"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47" xfId="0" applyFont="1" applyFill="1" applyBorder="1" applyAlignment="1">
      <alignment horizontal="center" vertical="distributed" textRotation="255" wrapText="1" justifyLastLine="1"/>
    </xf>
    <xf numFmtId="0" fontId="0" fillId="0" borderId="31" xfId="0" applyFont="1" applyFill="1" applyBorder="1" applyAlignment="1">
      <alignment horizontal="center" vertical="distributed" textRotation="255" justifyLastLine="1"/>
    </xf>
    <xf numFmtId="0" fontId="3" fillId="0" borderId="46" xfId="0" applyFont="1" applyBorder="1" applyAlignment="1">
      <alignment horizontal="center" vertical="center"/>
    </xf>
    <xf numFmtId="0" fontId="3" fillId="0" borderId="12" xfId="41" applyFont="1" applyBorder="1" applyAlignment="1">
      <alignment horizontal="center" vertical="distributed" textRotation="255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41" applyFont="1" applyBorder="1" applyAlignment="1">
      <alignment horizontal="center" vertical="distributed" textRotation="255" wrapText="1" indent="1"/>
    </xf>
    <xf numFmtId="41" fontId="3" fillId="0" borderId="45" xfId="41" applyNumberFormat="1" applyFont="1" applyBorder="1" applyAlignment="1">
      <alignment horizontal="center" vertical="center" wrapText="1"/>
    </xf>
    <xf numFmtId="41" fontId="3" fillId="0" borderId="46" xfId="41" applyNumberFormat="1" applyFont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distributed" textRotation="255" wrapText="1" justifyLastLine="1"/>
    </xf>
    <xf numFmtId="0" fontId="0" fillId="0" borderId="14" xfId="0" applyFont="1" applyFill="1" applyBorder="1">
      <alignment vertical="center"/>
    </xf>
    <xf numFmtId="41" fontId="3" fillId="0" borderId="52" xfId="0" applyNumberFormat="1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distributed" vertical="center" justifyLastLine="1"/>
    </xf>
    <xf numFmtId="0" fontId="3" fillId="0" borderId="54" xfId="0" applyFont="1" applyBorder="1" applyAlignment="1">
      <alignment horizontal="distributed" vertical="center" wrapText="1" justifyLastLine="1"/>
    </xf>
    <xf numFmtId="41" fontId="3" fillId="0" borderId="55" xfId="0" applyNumberFormat="1" applyFont="1" applyBorder="1" applyAlignment="1">
      <alignment horizontal="center" vertical="center"/>
    </xf>
    <xf numFmtId="41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distributed" vertical="center" justifyLastLine="1"/>
    </xf>
    <xf numFmtId="0" fontId="3" fillId="0" borderId="56" xfId="0" applyFont="1" applyBorder="1" applyAlignment="1">
      <alignment horizontal="distributed" vertical="center" justifyLastLine="1"/>
    </xf>
    <xf numFmtId="0" fontId="3" fillId="0" borderId="58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41" fontId="3" fillId="0" borderId="26" xfId="0" applyNumberFormat="1" applyFont="1" applyFill="1" applyBorder="1" applyAlignment="1">
      <alignment horizontal="distributed" vertical="center" justifyLastLine="1"/>
    </xf>
    <xf numFmtId="41" fontId="3" fillId="0" borderId="13" xfId="0" applyNumberFormat="1" applyFont="1" applyFill="1" applyBorder="1" applyAlignment="1">
      <alignment horizontal="distributed" vertical="center" justifyLastLine="1"/>
    </xf>
    <xf numFmtId="41" fontId="3" fillId="0" borderId="25" xfId="0" applyNumberFormat="1" applyFont="1" applyFill="1" applyBorder="1" applyAlignment="1">
      <alignment horizontal="distributed" vertical="center" justifyLastLine="1"/>
    </xf>
    <xf numFmtId="41" fontId="3" fillId="0" borderId="12" xfId="0" applyNumberFormat="1" applyFont="1" applyFill="1" applyBorder="1" applyAlignment="1">
      <alignment horizontal="distributed" vertical="center" justifyLastLine="1"/>
    </xf>
    <xf numFmtId="41" fontId="3" fillId="0" borderId="26" xfId="0" applyNumberFormat="1" applyFont="1" applyFill="1" applyBorder="1" applyAlignment="1">
      <alignment horizontal="distributed" vertical="center" wrapText="1" justifyLastLine="1"/>
    </xf>
    <xf numFmtId="41" fontId="21" fillId="0" borderId="13" xfId="0" applyNumberFormat="1" applyFont="1" applyFill="1" applyBorder="1" applyAlignment="1">
      <alignment horizontal="distributed" vertical="center" wrapText="1" justifyLastLine="1"/>
    </xf>
    <xf numFmtId="41" fontId="3" fillId="0" borderId="27" xfId="0" applyNumberFormat="1" applyFont="1" applyFill="1" applyBorder="1" applyAlignment="1">
      <alignment horizontal="distributed" vertical="center" justifyLastLine="1"/>
    </xf>
    <xf numFmtId="41" fontId="3" fillId="0" borderId="10" xfId="0" applyNumberFormat="1" applyFont="1" applyFill="1" applyBorder="1" applyAlignment="1">
      <alignment horizontal="distributed" vertical="center" justifyLastLine="1"/>
    </xf>
    <xf numFmtId="41" fontId="3" fillId="0" borderId="35" xfId="0" applyNumberFormat="1" applyFont="1" applyFill="1" applyBorder="1" applyAlignment="1">
      <alignment horizontal="distributed" vertical="center" justifyLastLine="1"/>
    </xf>
    <xf numFmtId="41" fontId="3" fillId="0" borderId="33" xfId="0" applyNumberFormat="1" applyFont="1" applyFill="1" applyBorder="1" applyAlignment="1">
      <alignment horizontal="distributed" vertical="center" justifyLastLine="1"/>
    </xf>
    <xf numFmtId="0" fontId="3" fillId="0" borderId="25" xfId="0" applyFont="1" applyBorder="1" applyAlignment="1">
      <alignment horizontal="center" vertical="center" wrapText="1"/>
    </xf>
    <xf numFmtId="178" fontId="3" fillId="0" borderId="12" xfId="41" applyNumberFormat="1" applyFont="1" applyBorder="1" applyAlignment="1">
      <alignment horizontal="right"/>
    </xf>
    <xf numFmtId="41" fontId="3" fillId="0" borderId="12" xfId="41" applyNumberFormat="1" applyFont="1" applyBorder="1" applyAlignment="1">
      <alignment horizontal="right"/>
    </xf>
    <xf numFmtId="41" fontId="3" fillId="0" borderId="16" xfId="41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178" fontId="3" fillId="0" borderId="13" xfId="41" applyNumberFormat="1" applyFont="1" applyBorder="1" applyAlignment="1">
      <alignment horizontal="right"/>
    </xf>
    <xf numFmtId="41" fontId="3" fillId="0" borderId="13" xfId="41" applyNumberFormat="1" applyFont="1" applyBorder="1" applyAlignment="1">
      <alignment horizontal="right"/>
    </xf>
    <xf numFmtId="41" fontId="3" fillId="0" borderId="18" xfId="41" applyNumberFormat="1" applyFont="1" applyBorder="1" applyAlignment="1">
      <alignment horizontal="right"/>
    </xf>
    <xf numFmtId="178" fontId="3" fillId="0" borderId="10" xfId="41" applyNumberFormat="1" applyFont="1" applyBorder="1" applyAlignment="1">
      <alignment horizontal="right"/>
    </xf>
    <xf numFmtId="41" fontId="3" fillId="0" borderId="10" xfId="41" applyNumberFormat="1" applyFont="1" applyBorder="1" applyAlignment="1">
      <alignment horizontal="right"/>
    </xf>
    <xf numFmtId="41" fontId="3" fillId="0" borderId="11" xfId="41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41" applyNumberFormat="1" applyFont="1" applyBorder="1" applyAlignment="1">
      <alignment horizontal="right"/>
    </xf>
    <xf numFmtId="41" fontId="3" fillId="0" borderId="17" xfId="41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distributed" textRotation="255" wrapText="1" indent="1"/>
    </xf>
    <xf numFmtId="179" fontId="3" fillId="0" borderId="13" xfId="41" applyNumberFormat="1" applyFont="1" applyBorder="1" applyAlignment="1">
      <alignment horizontal="right"/>
    </xf>
    <xf numFmtId="177" fontId="3" fillId="0" borderId="13" xfId="41" applyNumberFormat="1" applyFont="1" applyBorder="1" applyAlignment="1">
      <alignment horizontal="right"/>
    </xf>
    <xf numFmtId="178" fontId="3" fillId="0" borderId="18" xfId="41" applyNumberFormat="1" applyFont="1" applyBorder="1" applyAlignment="1">
      <alignment horizontal="right"/>
    </xf>
    <xf numFmtId="179" fontId="3" fillId="0" borderId="10" xfId="41" applyNumberFormat="1" applyFont="1" applyBorder="1" applyAlignment="1">
      <alignment horizontal="right"/>
    </xf>
    <xf numFmtId="177" fontId="3" fillId="0" borderId="10" xfId="41" applyNumberFormat="1" applyFont="1" applyBorder="1" applyAlignment="1">
      <alignment horizontal="right"/>
    </xf>
    <xf numFmtId="178" fontId="3" fillId="0" borderId="11" xfId="41" applyNumberFormat="1" applyFont="1" applyBorder="1" applyAlignment="1">
      <alignment horizontal="right"/>
    </xf>
    <xf numFmtId="178" fontId="3" fillId="0" borderId="16" xfId="41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 vertical="distributed" textRotation="255" indent="1"/>
    </xf>
    <xf numFmtId="0" fontId="3" fillId="0" borderId="59" xfId="0" applyFont="1" applyBorder="1" applyAlignment="1">
      <alignment horizontal="center" vertical="center" wrapText="1"/>
    </xf>
    <xf numFmtId="41" fontId="3" fillId="0" borderId="20" xfId="41" applyNumberFormat="1" applyFont="1" applyFill="1" applyBorder="1" applyAlignment="1">
      <alignment horizontal="right"/>
    </xf>
    <xf numFmtId="41" fontId="3" fillId="0" borderId="17" xfId="0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distributed" textRotation="255" justifyLastLine="1"/>
    </xf>
    <xf numFmtId="0" fontId="3" fillId="0" borderId="10" xfId="41" applyFont="1" applyBorder="1" applyAlignment="1">
      <alignment horizontal="center" vertical="distributed" textRotation="255" wrapText="1" indent="1"/>
    </xf>
    <xf numFmtId="41" fontId="3" fillId="0" borderId="20" xfId="0" applyNumberFormat="1" applyFont="1" applyFill="1" applyBorder="1">
      <alignment vertical="center"/>
    </xf>
    <xf numFmtId="41" fontId="3" fillId="0" borderId="20" xfId="0" applyNumberFormat="1" applyFont="1" applyBorder="1">
      <alignment vertical="center"/>
    </xf>
    <xf numFmtId="41" fontId="3" fillId="0" borderId="36" xfId="0" applyNumberFormat="1" applyFont="1" applyBorder="1">
      <alignment vertical="center"/>
    </xf>
    <xf numFmtId="41" fontId="3" fillId="0" borderId="13" xfId="0" applyNumberFormat="1" applyFont="1" applyBorder="1">
      <alignment vertical="center"/>
    </xf>
    <xf numFmtId="41" fontId="3" fillId="0" borderId="37" xfId="0" applyNumberFormat="1" applyFont="1" applyBorder="1">
      <alignment vertical="center"/>
    </xf>
    <xf numFmtId="41" fontId="3" fillId="0" borderId="10" xfId="0" applyNumberFormat="1" applyFont="1" applyBorder="1">
      <alignment vertical="center"/>
    </xf>
    <xf numFmtId="41" fontId="3" fillId="0" borderId="22" xfId="0" applyNumberFormat="1" applyFont="1" applyBorder="1">
      <alignment vertical="center"/>
    </xf>
    <xf numFmtId="41" fontId="3" fillId="0" borderId="38" xfId="0" applyNumberFormat="1" applyFont="1" applyFill="1" applyBorder="1">
      <alignment vertical="center"/>
    </xf>
    <xf numFmtId="41" fontId="3" fillId="0" borderId="12" xfId="0" applyNumberFormat="1" applyFont="1" applyBorder="1">
      <alignment vertical="center"/>
    </xf>
    <xf numFmtId="41" fontId="3" fillId="0" borderId="39" xfId="0" applyNumberFormat="1" applyFont="1" applyBorder="1">
      <alignment vertical="center"/>
    </xf>
    <xf numFmtId="41" fontId="3" fillId="0" borderId="40" xfId="0" applyNumberFormat="1" applyFont="1" applyFill="1" applyBorder="1">
      <alignment vertical="center"/>
    </xf>
    <xf numFmtId="41" fontId="3" fillId="0" borderId="41" xfId="0" applyNumberFormat="1" applyFont="1" applyFill="1" applyBorder="1">
      <alignment vertical="center"/>
    </xf>
    <xf numFmtId="41" fontId="3" fillId="0" borderId="42" xfId="0" applyNumberFormat="1" applyFont="1" applyFill="1" applyBorder="1">
      <alignment vertical="center"/>
    </xf>
    <xf numFmtId="41" fontId="3" fillId="0" borderId="43" xfId="0" applyNumberFormat="1" applyFont="1" applyBorder="1">
      <alignment vertical="center"/>
    </xf>
    <xf numFmtId="41" fontId="3" fillId="0" borderId="44" xfId="0" applyNumberFormat="1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（新様式）食品業務報告(Ⅰ)H210528xls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EL185"/>
  <sheetViews>
    <sheetView zoomScaleNormal="100" workbookViewId="0">
      <pane xSplit="2" ySplit="11" topLeftCell="CB21" activePane="bottomRight" state="frozen"/>
      <selection pane="topRight" activeCell="C1" sqref="C1"/>
      <selection pane="bottomLeft" activeCell="A12" sqref="A12"/>
      <selection pane="bottomRight" activeCell="CN27" sqref="CN27"/>
    </sheetView>
  </sheetViews>
  <sheetFormatPr defaultRowHeight="13.5"/>
  <cols>
    <col min="1" max="1" width="38.125" style="23" customWidth="1"/>
    <col min="2" max="2" width="5" style="23" customWidth="1"/>
    <col min="3" max="3" width="8.625" style="23" customWidth="1"/>
    <col min="4" max="4" width="8.625" style="26" customWidth="1"/>
    <col min="5" max="5" width="8.25" style="23" bestFit="1" customWidth="1"/>
    <col min="6" max="7" width="7.5" style="23" customWidth="1"/>
    <col min="8" max="8" width="8.625" style="23" customWidth="1"/>
    <col min="9" max="9" width="7.125" style="23" customWidth="1"/>
    <col min="10" max="12" width="7.5" style="23" customWidth="1"/>
    <col min="13" max="22" width="7.625" style="23" customWidth="1"/>
    <col min="23" max="23" width="7.75" style="23" customWidth="1"/>
    <col min="24" max="24" width="7.125" style="23" customWidth="1"/>
    <col min="25" max="26" width="7.125" style="48" customWidth="1"/>
    <col min="27" max="27" width="9" style="23" customWidth="1"/>
    <col min="28" max="44" width="7.125" style="23" customWidth="1"/>
    <col min="45" max="45" width="6.5" style="23" customWidth="1"/>
    <col min="46" max="46" width="7.125" style="23" customWidth="1"/>
    <col min="47" max="47" width="6.5" style="23" customWidth="1"/>
    <col min="48" max="48" width="7.5" style="23" bestFit="1" customWidth="1"/>
    <col min="49" max="50" width="6.125" style="23" customWidth="1"/>
    <col min="51" max="51" width="6.5" style="23" customWidth="1"/>
    <col min="52" max="52" width="7.125" style="23" customWidth="1"/>
    <col min="53" max="53" width="6.5" style="23" customWidth="1"/>
    <col min="54" max="54" width="7.125" style="23" customWidth="1"/>
    <col min="55" max="55" width="6.125" style="23" customWidth="1"/>
    <col min="56" max="68" width="6.5" style="23" customWidth="1"/>
    <col min="69" max="79" width="6.875" style="23" customWidth="1"/>
    <col min="80" max="82" width="6.5" style="23" customWidth="1"/>
    <col min="83" max="83" width="7.375" style="23" customWidth="1"/>
    <col min="84" max="92" width="6.5" style="23" customWidth="1"/>
    <col min="93" max="98" width="5.75" style="23" customWidth="1"/>
    <col min="99" max="100" width="7.125" style="23" customWidth="1"/>
    <col min="101" max="102" width="6.5" style="23" customWidth="1"/>
    <col min="103" max="103" width="6.375" style="23" customWidth="1"/>
    <col min="104" max="104" width="5.75" style="23" customWidth="1"/>
    <col min="105" max="105" width="7.25" style="23" customWidth="1"/>
    <col min="106" max="106" width="5.75" style="23" customWidth="1"/>
    <col min="107" max="108" width="6" style="23" customWidth="1"/>
    <col min="109" max="110" width="5.875" style="23" customWidth="1"/>
    <col min="111" max="114" width="6" style="23" customWidth="1"/>
    <col min="115" max="115" width="8.5" style="23" customWidth="1"/>
    <col min="116" max="120" width="6" style="23" customWidth="1"/>
    <col min="121" max="129" width="8.625" style="23" customWidth="1"/>
    <col min="130" max="137" width="9.5" style="23" customWidth="1"/>
    <col min="138" max="142" width="9" style="31"/>
    <col min="143" max="16384" width="9" style="80"/>
  </cols>
  <sheetData>
    <row r="1" spans="1:142">
      <c r="A1" s="31"/>
      <c r="B1" s="31"/>
      <c r="C1" s="31"/>
      <c r="D1" s="4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6"/>
      <c r="Z1" s="36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255" t="s">
        <v>85</v>
      </c>
      <c r="DD1" s="255"/>
      <c r="DE1" s="255"/>
      <c r="DF1" s="255"/>
      <c r="DG1" s="255"/>
      <c r="DH1" s="240" t="s">
        <v>95</v>
      </c>
      <c r="DI1" s="240"/>
      <c r="DJ1" s="240"/>
      <c r="DK1" s="252" t="s">
        <v>94</v>
      </c>
      <c r="DL1" s="255" t="s">
        <v>86</v>
      </c>
      <c r="DM1" s="255"/>
      <c r="DN1" s="255"/>
      <c r="DO1" s="255"/>
      <c r="DP1" s="256"/>
      <c r="DQ1" s="240" t="s">
        <v>87</v>
      </c>
      <c r="DR1" s="240"/>
      <c r="DS1" s="240"/>
      <c r="DT1" s="240"/>
      <c r="DU1" s="240"/>
      <c r="DV1" s="240"/>
      <c r="DW1" s="240"/>
      <c r="DX1" s="240"/>
      <c r="DY1" s="248"/>
      <c r="DZ1" s="31"/>
      <c r="EA1" s="31"/>
      <c r="EB1" s="31"/>
      <c r="EC1" s="31"/>
      <c r="ED1" s="31"/>
      <c r="EE1" s="31"/>
      <c r="EF1" s="31"/>
      <c r="EG1" s="31"/>
      <c r="EH1" s="249" t="s">
        <v>138</v>
      </c>
      <c r="EI1" s="262" t="s">
        <v>139</v>
      </c>
      <c r="EJ1" s="263"/>
      <c r="EK1" s="263"/>
      <c r="EL1" s="263"/>
    </row>
    <row r="2" spans="1:142">
      <c r="A2" s="264"/>
      <c r="B2" s="255"/>
      <c r="C2" s="267" t="s">
        <v>31</v>
      </c>
      <c r="D2" s="268" t="s">
        <v>105</v>
      </c>
      <c r="E2" s="270" t="s">
        <v>0</v>
      </c>
      <c r="F2" s="270"/>
      <c r="G2" s="270"/>
      <c r="H2" s="270"/>
      <c r="I2" s="270"/>
      <c r="J2" s="270"/>
      <c r="K2" s="270"/>
      <c r="L2" s="271"/>
      <c r="M2" s="255" t="s">
        <v>0</v>
      </c>
      <c r="N2" s="255"/>
      <c r="O2" s="255"/>
      <c r="P2" s="255"/>
      <c r="Q2" s="255"/>
      <c r="R2" s="255"/>
      <c r="S2" s="255"/>
      <c r="T2" s="255"/>
      <c r="U2" s="255"/>
      <c r="V2" s="256"/>
      <c r="W2" s="255" t="s">
        <v>4</v>
      </c>
      <c r="X2" s="255"/>
      <c r="Y2" s="255"/>
      <c r="Z2" s="255"/>
      <c r="AA2" s="272" t="s">
        <v>71</v>
      </c>
      <c r="AB2" s="272"/>
      <c r="AC2" s="272"/>
      <c r="AD2" s="272"/>
      <c r="AE2" s="272"/>
      <c r="AF2" s="272"/>
      <c r="AG2" s="273"/>
      <c r="AH2" s="229" t="s">
        <v>149</v>
      </c>
      <c r="AI2" s="229" t="s">
        <v>150</v>
      </c>
      <c r="AJ2" s="229" t="s">
        <v>5</v>
      </c>
      <c r="AK2" s="229" t="s">
        <v>96</v>
      </c>
      <c r="AL2" s="229" t="s">
        <v>6</v>
      </c>
      <c r="AM2" s="229" t="s">
        <v>7</v>
      </c>
      <c r="AN2" s="240" t="s">
        <v>72</v>
      </c>
      <c r="AO2" s="240"/>
      <c r="AP2" s="240"/>
      <c r="AQ2" s="240"/>
      <c r="AR2" s="248"/>
      <c r="AS2" s="267" t="s">
        <v>10</v>
      </c>
      <c r="AT2" s="240" t="s">
        <v>73</v>
      </c>
      <c r="AU2" s="240"/>
      <c r="AV2" s="240"/>
      <c r="AW2" s="240"/>
      <c r="AX2" s="240"/>
      <c r="AY2" s="229" t="s">
        <v>75</v>
      </c>
      <c r="AZ2" s="240" t="s">
        <v>74</v>
      </c>
      <c r="BA2" s="240"/>
      <c r="BB2" s="240"/>
      <c r="BC2" s="240"/>
      <c r="BD2" s="247" t="s">
        <v>120</v>
      </c>
      <c r="BE2" s="229" t="s">
        <v>151</v>
      </c>
      <c r="BF2" s="232" t="s">
        <v>97</v>
      </c>
      <c r="BG2" s="232"/>
      <c r="BH2" s="232"/>
      <c r="BI2" s="229" t="s">
        <v>121</v>
      </c>
      <c r="BJ2" s="229" t="s">
        <v>122</v>
      </c>
      <c r="BK2" s="229" t="s">
        <v>123</v>
      </c>
      <c r="BL2" s="232" t="s">
        <v>76</v>
      </c>
      <c r="BM2" s="232"/>
      <c r="BN2" s="232"/>
      <c r="BO2" s="232"/>
      <c r="BP2" s="225" t="s">
        <v>13</v>
      </c>
      <c r="BQ2" s="232" t="s">
        <v>78</v>
      </c>
      <c r="BR2" s="232"/>
      <c r="BS2" s="232"/>
      <c r="BT2" s="229" t="s">
        <v>79</v>
      </c>
      <c r="BU2" s="227" t="s">
        <v>16</v>
      </c>
      <c r="BV2" s="227" t="s">
        <v>17</v>
      </c>
      <c r="BW2" s="227" t="s">
        <v>18</v>
      </c>
      <c r="BX2" s="227" t="s">
        <v>19</v>
      </c>
      <c r="BY2" s="227" t="s">
        <v>124</v>
      </c>
      <c r="BZ2" s="227" t="s">
        <v>20</v>
      </c>
      <c r="CA2" s="225" t="s">
        <v>21</v>
      </c>
      <c r="CB2" s="229" t="s">
        <v>152</v>
      </c>
      <c r="CC2" s="229" t="s">
        <v>80</v>
      </c>
      <c r="CD2" s="229" t="s">
        <v>153</v>
      </c>
      <c r="CE2" s="230" t="s">
        <v>93</v>
      </c>
      <c r="CF2" s="260" t="s">
        <v>217</v>
      </c>
      <c r="CG2" s="257" t="s">
        <v>224</v>
      </c>
      <c r="CH2" s="258"/>
      <c r="CI2" s="258"/>
      <c r="CJ2" s="258"/>
      <c r="CK2" s="258"/>
      <c r="CL2" s="258"/>
      <c r="CM2" s="258"/>
      <c r="CN2" s="259"/>
      <c r="CO2" s="229" t="s">
        <v>154</v>
      </c>
      <c r="CP2" s="229" t="s">
        <v>155</v>
      </c>
      <c r="CQ2" s="229" t="s">
        <v>156</v>
      </c>
      <c r="CR2" s="229" t="s">
        <v>157</v>
      </c>
      <c r="CS2" s="229" t="s">
        <v>158</v>
      </c>
      <c r="CT2" s="229" t="s">
        <v>99</v>
      </c>
      <c r="CU2" s="240" t="s">
        <v>84</v>
      </c>
      <c r="CV2" s="240"/>
      <c r="CW2" s="244"/>
      <c r="CX2" s="244"/>
      <c r="CY2" s="244"/>
      <c r="CZ2" s="244"/>
      <c r="DA2" s="227" t="s">
        <v>25</v>
      </c>
      <c r="DB2" s="225" t="s">
        <v>26</v>
      </c>
      <c r="DC2" s="245" t="s">
        <v>3</v>
      </c>
      <c r="DD2" s="223" t="s">
        <v>100</v>
      </c>
      <c r="DE2" s="223" t="s">
        <v>125</v>
      </c>
      <c r="DF2" s="223" t="s">
        <v>126</v>
      </c>
      <c r="DG2" s="243" t="s">
        <v>27</v>
      </c>
      <c r="DH2" s="274"/>
      <c r="DI2" s="274"/>
      <c r="DJ2" s="274"/>
      <c r="DK2" s="253"/>
      <c r="DL2" s="245" t="s">
        <v>3</v>
      </c>
      <c r="DM2" s="223" t="s">
        <v>101</v>
      </c>
      <c r="DN2" s="223" t="s">
        <v>102</v>
      </c>
      <c r="DO2" s="241" t="s">
        <v>91</v>
      </c>
      <c r="DP2" s="242"/>
      <c r="DQ2" s="243" t="s">
        <v>159</v>
      </c>
      <c r="DR2" s="223" t="s">
        <v>106</v>
      </c>
      <c r="DS2" s="223" t="s">
        <v>127</v>
      </c>
      <c r="DT2" s="223" t="s">
        <v>128</v>
      </c>
      <c r="DU2" s="223" t="s">
        <v>129</v>
      </c>
      <c r="DV2" s="223" t="s">
        <v>107</v>
      </c>
      <c r="DW2" s="223" t="s">
        <v>130</v>
      </c>
      <c r="DX2" s="223" t="s">
        <v>108</v>
      </c>
      <c r="DY2" s="239" t="s">
        <v>104</v>
      </c>
      <c r="DZ2" s="240" t="s">
        <v>88</v>
      </c>
      <c r="EA2" s="240"/>
      <c r="EB2" s="240"/>
      <c r="EC2" s="240"/>
      <c r="ED2" s="240"/>
      <c r="EE2" s="227" t="s">
        <v>131</v>
      </c>
      <c r="EF2" s="227" t="s">
        <v>28</v>
      </c>
      <c r="EG2" s="225" t="s">
        <v>29</v>
      </c>
      <c r="EH2" s="250"/>
      <c r="EI2" s="262"/>
      <c r="EJ2" s="263"/>
      <c r="EK2" s="263"/>
      <c r="EL2" s="263"/>
    </row>
    <row r="3" spans="1:142" ht="94.5" customHeight="1" thickBot="1">
      <c r="A3" s="265"/>
      <c r="B3" s="266"/>
      <c r="C3" s="246"/>
      <c r="D3" s="269"/>
      <c r="E3" s="62" t="s">
        <v>3</v>
      </c>
      <c r="F3" s="41" t="s">
        <v>30</v>
      </c>
      <c r="G3" s="43" t="s">
        <v>109</v>
      </c>
      <c r="H3" s="44" t="s">
        <v>110</v>
      </c>
      <c r="I3" s="44" t="s">
        <v>111</v>
      </c>
      <c r="J3" s="44" t="s">
        <v>112</v>
      </c>
      <c r="K3" s="44" t="s">
        <v>113</v>
      </c>
      <c r="L3" s="63" t="s">
        <v>1</v>
      </c>
      <c r="M3" s="35" t="s">
        <v>160</v>
      </c>
      <c r="N3" s="35" t="s">
        <v>2</v>
      </c>
      <c r="O3" s="37" t="s">
        <v>70</v>
      </c>
      <c r="P3" s="35" t="s">
        <v>161</v>
      </c>
      <c r="Q3" s="35" t="s">
        <v>162</v>
      </c>
      <c r="R3" s="37" t="s">
        <v>114</v>
      </c>
      <c r="S3" s="35" t="s">
        <v>163</v>
      </c>
      <c r="T3" s="35" t="s">
        <v>115</v>
      </c>
      <c r="U3" s="35" t="s">
        <v>116</v>
      </c>
      <c r="V3" s="64" t="s">
        <v>164</v>
      </c>
      <c r="W3" s="35" t="s">
        <v>3</v>
      </c>
      <c r="X3" s="35" t="s">
        <v>140</v>
      </c>
      <c r="Y3" s="45" t="s">
        <v>8</v>
      </c>
      <c r="Z3" s="45" t="s">
        <v>9</v>
      </c>
      <c r="AA3" s="45" t="s">
        <v>3</v>
      </c>
      <c r="AB3" s="35" t="s">
        <v>117</v>
      </c>
      <c r="AC3" s="37" t="s">
        <v>118</v>
      </c>
      <c r="AD3" s="37" t="s">
        <v>119</v>
      </c>
      <c r="AE3" s="35" t="s">
        <v>165</v>
      </c>
      <c r="AF3" s="35" t="s">
        <v>166</v>
      </c>
      <c r="AG3" s="64" t="s">
        <v>167</v>
      </c>
      <c r="AH3" s="228"/>
      <c r="AI3" s="224"/>
      <c r="AJ3" s="224"/>
      <c r="AK3" s="224"/>
      <c r="AL3" s="224"/>
      <c r="AM3" s="224"/>
      <c r="AN3" s="35" t="s">
        <v>3</v>
      </c>
      <c r="AO3" s="35" t="s">
        <v>141</v>
      </c>
      <c r="AP3" s="37" t="s">
        <v>142</v>
      </c>
      <c r="AQ3" s="35" t="s">
        <v>8</v>
      </c>
      <c r="AR3" s="64" t="s">
        <v>9</v>
      </c>
      <c r="AS3" s="246"/>
      <c r="AT3" s="45" t="s">
        <v>3</v>
      </c>
      <c r="AU3" s="35" t="s">
        <v>11</v>
      </c>
      <c r="AV3" s="35" t="s">
        <v>12</v>
      </c>
      <c r="AW3" s="37" t="s">
        <v>8</v>
      </c>
      <c r="AX3" s="37" t="s">
        <v>9</v>
      </c>
      <c r="AY3" s="228"/>
      <c r="AZ3" s="35" t="s">
        <v>3</v>
      </c>
      <c r="BA3" s="35" t="s">
        <v>11</v>
      </c>
      <c r="BB3" s="35" t="s">
        <v>12</v>
      </c>
      <c r="BC3" s="37" t="s">
        <v>9</v>
      </c>
      <c r="BD3" s="226"/>
      <c r="BE3" s="228"/>
      <c r="BF3" s="35" t="s">
        <v>3</v>
      </c>
      <c r="BG3" s="35" t="s">
        <v>143</v>
      </c>
      <c r="BH3" s="35" t="s">
        <v>144</v>
      </c>
      <c r="BI3" s="228"/>
      <c r="BJ3" s="228"/>
      <c r="BK3" s="228"/>
      <c r="BL3" s="35" t="s">
        <v>3</v>
      </c>
      <c r="BM3" s="37" t="s">
        <v>98</v>
      </c>
      <c r="BN3" s="37" t="s">
        <v>77</v>
      </c>
      <c r="BO3" s="37" t="s">
        <v>8</v>
      </c>
      <c r="BP3" s="226"/>
      <c r="BQ3" s="35" t="s">
        <v>3</v>
      </c>
      <c r="BR3" s="37" t="s">
        <v>14</v>
      </c>
      <c r="BS3" s="37" t="s">
        <v>15</v>
      </c>
      <c r="BT3" s="228"/>
      <c r="BU3" s="228"/>
      <c r="BV3" s="228"/>
      <c r="BW3" s="228"/>
      <c r="BX3" s="228"/>
      <c r="BY3" s="228"/>
      <c r="BZ3" s="228"/>
      <c r="CA3" s="226"/>
      <c r="CB3" s="228"/>
      <c r="CC3" s="228"/>
      <c r="CD3" s="228"/>
      <c r="CE3" s="231"/>
      <c r="CF3" s="261"/>
      <c r="CG3" s="45" t="s">
        <v>3</v>
      </c>
      <c r="CH3" s="35" t="s">
        <v>145</v>
      </c>
      <c r="CI3" s="37" t="s">
        <v>81</v>
      </c>
      <c r="CJ3" s="37" t="s">
        <v>220</v>
      </c>
      <c r="CK3" s="35" t="s">
        <v>23</v>
      </c>
      <c r="CL3" s="35" t="s">
        <v>221</v>
      </c>
      <c r="CM3" s="37" t="s">
        <v>82</v>
      </c>
      <c r="CN3" s="46" t="s">
        <v>83</v>
      </c>
      <c r="CO3" s="228"/>
      <c r="CP3" s="228"/>
      <c r="CQ3" s="228"/>
      <c r="CR3" s="228"/>
      <c r="CS3" s="228"/>
      <c r="CT3" s="228"/>
      <c r="CU3" s="45" t="s">
        <v>3</v>
      </c>
      <c r="CV3" s="35" t="s">
        <v>11</v>
      </c>
      <c r="CW3" s="35" t="s">
        <v>12</v>
      </c>
      <c r="CX3" s="37" t="s">
        <v>223</v>
      </c>
      <c r="CY3" s="37" t="s">
        <v>8</v>
      </c>
      <c r="CZ3" s="37" t="s">
        <v>9</v>
      </c>
      <c r="DA3" s="228"/>
      <c r="DB3" s="226"/>
      <c r="DC3" s="246"/>
      <c r="DD3" s="228"/>
      <c r="DE3" s="228"/>
      <c r="DF3" s="228"/>
      <c r="DG3" s="228"/>
      <c r="DH3" s="65" t="s">
        <v>136</v>
      </c>
      <c r="DI3" s="65" t="s">
        <v>132</v>
      </c>
      <c r="DJ3" s="65" t="s">
        <v>147</v>
      </c>
      <c r="DK3" s="254"/>
      <c r="DL3" s="246"/>
      <c r="DM3" s="224"/>
      <c r="DN3" s="224"/>
      <c r="DO3" s="47" t="s">
        <v>148</v>
      </c>
      <c r="DP3" s="66" t="s">
        <v>103</v>
      </c>
      <c r="DQ3" s="228"/>
      <c r="DR3" s="228"/>
      <c r="DS3" s="228"/>
      <c r="DT3" s="228"/>
      <c r="DU3" s="228"/>
      <c r="DV3" s="228"/>
      <c r="DW3" s="228"/>
      <c r="DX3" s="228"/>
      <c r="DY3" s="226"/>
      <c r="DZ3" s="35" t="s">
        <v>168</v>
      </c>
      <c r="EA3" s="37" t="s">
        <v>89</v>
      </c>
      <c r="EB3" s="37" t="s">
        <v>90</v>
      </c>
      <c r="EC3" s="37" t="s">
        <v>169</v>
      </c>
      <c r="ED3" s="37" t="s">
        <v>170</v>
      </c>
      <c r="EE3" s="228"/>
      <c r="EF3" s="228"/>
      <c r="EG3" s="226"/>
      <c r="EH3" s="251"/>
      <c r="EI3" s="67" t="s">
        <v>0</v>
      </c>
      <c r="EJ3" s="68" t="s">
        <v>10</v>
      </c>
      <c r="EK3" s="68" t="s">
        <v>133</v>
      </c>
      <c r="EL3" s="68" t="s">
        <v>134</v>
      </c>
    </row>
    <row r="4" spans="1:142" ht="14.25" thickTop="1">
      <c r="A4" s="233" t="s">
        <v>218</v>
      </c>
      <c r="B4" s="69" t="s">
        <v>32</v>
      </c>
      <c r="C4" s="70">
        <v>500800</v>
      </c>
      <c r="D4" s="70">
        <v>297617</v>
      </c>
      <c r="E4" s="70">
        <v>191591</v>
      </c>
      <c r="F4" s="70">
        <v>1788</v>
      </c>
      <c r="G4" s="70">
        <v>9894</v>
      </c>
      <c r="H4" s="70">
        <v>138618</v>
      </c>
      <c r="I4" s="70">
        <v>28</v>
      </c>
      <c r="J4" s="70">
        <v>4696</v>
      </c>
      <c r="K4" s="70">
        <v>5240</v>
      </c>
      <c r="L4" s="71">
        <v>1640</v>
      </c>
      <c r="M4" s="81">
        <v>6777</v>
      </c>
      <c r="N4" s="81">
        <v>8211</v>
      </c>
      <c r="O4" s="81">
        <v>143</v>
      </c>
      <c r="P4" s="81">
        <v>159</v>
      </c>
      <c r="Q4" s="81">
        <v>3164</v>
      </c>
      <c r="R4" s="81">
        <v>6636</v>
      </c>
      <c r="S4" s="81">
        <v>2421</v>
      </c>
      <c r="T4" s="81">
        <v>1956</v>
      </c>
      <c r="U4" s="81">
        <v>30</v>
      </c>
      <c r="V4" s="82">
        <v>190</v>
      </c>
      <c r="W4" s="81">
        <v>22638</v>
      </c>
      <c r="X4" s="81">
        <v>2487</v>
      </c>
      <c r="Y4" s="81">
        <v>20019</v>
      </c>
      <c r="Z4" s="81">
        <v>132</v>
      </c>
      <c r="AA4" s="81">
        <v>18596</v>
      </c>
      <c r="AB4" s="81">
        <v>4205</v>
      </c>
      <c r="AC4" s="81">
        <v>5225</v>
      </c>
      <c r="AD4" s="81">
        <v>8180</v>
      </c>
      <c r="AE4" s="81">
        <v>15</v>
      </c>
      <c r="AF4" s="81">
        <v>599</v>
      </c>
      <c r="AG4" s="82">
        <v>372</v>
      </c>
      <c r="AH4" s="81">
        <v>46</v>
      </c>
      <c r="AI4" s="81">
        <v>1999</v>
      </c>
      <c r="AJ4" s="81">
        <v>9</v>
      </c>
      <c r="AK4" s="81" t="s">
        <v>211</v>
      </c>
      <c r="AL4" s="81">
        <v>165</v>
      </c>
      <c r="AM4" s="81" t="s">
        <v>211</v>
      </c>
      <c r="AN4" s="81">
        <v>27298</v>
      </c>
      <c r="AO4" s="81">
        <v>896</v>
      </c>
      <c r="AP4" s="81">
        <v>18212</v>
      </c>
      <c r="AQ4" s="81">
        <v>8091</v>
      </c>
      <c r="AR4" s="82">
        <v>99</v>
      </c>
      <c r="AS4" s="70">
        <v>829</v>
      </c>
      <c r="AT4" s="70">
        <v>14574</v>
      </c>
      <c r="AU4" s="70">
        <v>3773</v>
      </c>
      <c r="AV4" s="70">
        <v>10747</v>
      </c>
      <c r="AW4" s="70" t="s">
        <v>211</v>
      </c>
      <c r="AX4" s="70">
        <v>54</v>
      </c>
      <c r="AY4" s="70">
        <v>205</v>
      </c>
      <c r="AZ4" s="70">
        <v>15196</v>
      </c>
      <c r="BA4" s="70">
        <v>4853</v>
      </c>
      <c r="BB4" s="70">
        <v>10174</v>
      </c>
      <c r="BC4" s="70">
        <v>169</v>
      </c>
      <c r="BD4" s="71">
        <v>27</v>
      </c>
      <c r="BE4" s="83">
        <v>166</v>
      </c>
      <c r="BF4" s="83">
        <v>403</v>
      </c>
      <c r="BG4" s="83">
        <v>247</v>
      </c>
      <c r="BH4" s="83">
        <v>156</v>
      </c>
      <c r="BI4" s="70">
        <v>0</v>
      </c>
      <c r="BJ4" s="83">
        <v>94</v>
      </c>
      <c r="BK4" s="83">
        <v>7</v>
      </c>
      <c r="BL4" s="83">
        <v>130</v>
      </c>
      <c r="BM4" s="83">
        <v>29</v>
      </c>
      <c r="BN4" s="83">
        <v>16</v>
      </c>
      <c r="BO4" s="83">
        <v>85</v>
      </c>
      <c r="BP4" s="84">
        <v>169</v>
      </c>
      <c r="BQ4" s="83">
        <v>55</v>
      </c>
      <c r="BR4" s="83">
        <v>26</v>
      </c>
      <c r="BS4" s="83">
        <v>29</v>
      </c>
      <c r="BT4" s="83">
        <v>3</v>
      </c>
      <c r="BU4" s="83">
        <v>40</v>
      </c>
      <c r="BV4" s="83">
        <v>9</v>
      </c>
      <c r="BW4" s="83">
        <v>65</v>
      </c>
      <c r="BX4" s="83">
        <v>55</v>
      </c>
      <c r="BY4" s="83">
        <v>616</v>
      </c>
      <c r="BZ4" s="83">
        <v>10</v>
      </c>
      <c r="CA4" s="84">
        <v>656</v>
      </c>
      <c r="CB4" s="85">
        <v>1771</v>
      </c>
      <c r="CC4" s="85">
        <v>54</v>
      </c>
      <c r="CD4" s="85">
        <v>141</v>
      </c>
      <c r="CE4" s="85">
        <v>39928</v>
      </c>
      <c r="CF4" s="205">
        <v>244</v>
      </c>
      <c r="CG4" s="85">
        <v>777</v>
      </c>
      <c r="CH4" s="85">
        <v>166</v>
      </c>
      <c r="CI4" s="85">
        <v>51</v>
      </c>
      <c r="CJ4" s="85">
        <v>432</v>
      </c>
      <c r="CK4" s="206">
        <v>0</v>
      </c>
      <c r="CL4" s="85">
        <v>86</v>
      </c>
      <c r="CM4" s="85">
        <v>13</v>
      </c>
      <c r="CN4" s="86">
        <v>29</v>
      </c>
      <c r="CO4" s="83">
        <v>471</v>
      </c>
      <c r="CP4" s="83">
        <v>123</v>
      </c>
      <c r="CQ4" s="83">
        <v>199</v>
      </c>
      <c r="CR4" s="83">
        <v>207</v>
      </c>
      <c r="CS4" s="83">
        <v>547</v>
      </c>
      <c r="CT4" s="83">
        <v>389</v>
      </c>
      <c r="CU4" s="83">
        <v>29060</v>
      </c>
      <c r="CV4" s="83">
        <v>19930</v>
      </c>
      <c r="CW4" s="83">
        <v>6434</v>
      </c>
      <c r="CX4" s="205">
        <v>249</v>
      </c>
      <c r="CY4" s="83">
        <v>1911</v>
      </c>
      <c r="CZ4" s="83">
        <v>536</v>
      </c>
      <c r="DA4" s="83">
        <v>10</v>
      </c>
      <c r="DB4" s="84">
        <v>141</v>
      </c>
      <c r="DC4" s="83">
        <v>8004</v>
      </c>
      <c r="DD4" s="83">
        <v>1841</v>
      </c>
      <c r="DE4" s="83">
        <v>394</v>
      </c>
      <c r="DF4" s="83">
        <v>291</v>
      </c>
      <c r="DG4" s="83">
        <v>5478</v>
      </c>
      <c r="DH4" s="83">
        <v>3931</v>
      </c>
      <c r="DI4" s="87">
        <v>6374</v>
      </c>
      <c r="DJ4" s="88">
        <v>0</v>
      </c>
      <c r="DK4" s="83">
        <v>152950</v>
      </c>
      <c r="DL4" s="83">
        <v>5947</v>
      </c>
      <c r="DM4" s="83">
        <v>3242</v>
      </c>
      <c r="DN4" s="83">
        <v>1220</v>
      </c>
      <c r="DO4" s="83">
        <v>1388</v>
      </c>
      <c r="DP4" s="84">
        <v>97</v>
      </c>
      <c r="DQ4" s="83">
        <v>130326</v>
      </c>
      <c r="DR4" s="83">
        <v>13594</v>
      </c>
      <c r="DS4" s="83">
        <v>17163</v>
      </c>
      <c r="DT4" s="83">
        <v>20679</v>
      </c>
      <c r="DU4" s="83">
        <v>12485</v>
      </c>
      <c r="DV4" s="83">
        <v>27693</v>
      </c>
      <c r="DW4" s="83">
        <v>6739</v>
      </c>
      <c r="DX4" s="83">
        <v>14205</v>
      </c>
      <c r="DY4" s="84">
        <v>17768</v>
      </c>
      <c r="DZ4" s="88">
        <v>8392</v>
      </c>
      <c r="EA4" s="88">
        <v>146</v>
      </c>
      <c r="EB4" s="88">
        <v>5254</v>
      </c>
      <c r="EC4" s="88">
        <v>195</v>
      </c>
      <c r="ED4" s="88">
        <v>2797</v>
      </c>
      <c r="EE4" s="88">
        <v>19</v>
      </c>
      <c r="EF4" s="88">
        <v>8103</v>
      </c>
      <c r="EG4" s="89">
        <v>163</v>
      </c>
      <c r="EH4" s="90">
        <v>105</v>
      </c>
      <c r="EI4" s="91">
        <v>100</v>
      </c>
      <c r="EJ4" s="91">
        <v>2</v>
      </c>
      <c r="EK4" s="91">
        <v>3</v>
      </c>
      <c r="EL4" s="92">
        <v>0</v>
      </c>
    </row>
    <row r="5" spans="1:142">
      <c r="A5" s="234"/>
      <c r="B5" s="72" t="s">
        <v>33</v>
      </c>
      <c r="C5" s="73">
        <v>98663</v>
      </c>
      <c r="D5" s="73">
        <v>47846</v>
      </c>
      <c r="E5" s="73">
        <v>27071</v>
      </c>
      <c r="F5" s="73">
        <v>648</v>
      </c>
      <c r="G5" s="73">
        <v>664</v>
      </c>
      <c r="H5" s="73">
        <v>18460</v>
      </c>
      <c r="I5" s="95" t="s">
        <v>211</v>
      </c>
      <c r="J5" s="73">
        <v>690</v>
      </c>
      <c r="K5" s="73">
        <v>780</v>
      </c>
      <c r="L5" s="74">
        <v>337</v>
      </c>
      <c r="M5" s="93">
        <v>1312</v>
      </c>
      <c r="N5" s="93">
        <v>1252</v>
      </c>
      <c r="O5" s="93">
        <v>32</v>
      </c>
      <c r="P5" s="93">
        <v>29</v>
      </c>
      <c r="Q5" s="93">
        <v>641</v>
      </c>
      <c r="R5" s="93">
        <v>1541</v>
      </c>
      <c r="S5" s="93">
        <v>490</v>
      </c>
      <c r="T5" s="93">
        <v>195</v>
      </c>
      <c r="U5" s="93">
        <v>0</v>
      </c>
      <c r="V5" s="94">
        <v>0</v>
      </c>
      <c r="W5" s="93">
        <v>3681</v>
      </c>
      <c r="X5" s="93">
        <v>426</v>
      </c>
      <c r="Y5" s="93">
        <v>3225</v>
      </c>
      <c r="Z5" s="93">
        <v>30</v>
      </c>
      <c r="AA5" s="93">
        <v>3684</v>
      </c>
      <c r="AB5" s="93">
        <v>847</v>
      </c>
      <c r="AC5" s="93">
        <v>1008</v>
      </c>
      <c r="AD5" s="93">
        <v>1575</v>
      </c>
      <c r="AE5" s="93">
        <v>4</v>
      </c>
      <c r="AF5" s="93">
        <v>159</v>
      </c>
      <c r="AG5" s="94">
        <v>91</v>
      </c>
      <c r="AH5" s="93">
        <v>6</v>
      </c>
      <c r="AI5" s="93">
        <v>367</v>
      </c>
      <c r="AJ5" s="93">
        <v>7</v>
      </c>
      <c r="AK5" s="93">
        <v>0</v>
      </c>
      <c r="AL5" s="93">
        <v>40</v>
      </c>
      <c r="AM5" s="93">
        <v>0</v>
      </c>
      <c r="AN5" s="93">
        <v>5275</v>
      </c>
      <c r="AO5" s="93">
        <v>222</v>
      </c>
      <c r="AP5" s="93">
        <v>3542</v>
      </c>
      <c r="AQ5" s="93">
        <v>1496</v>
      </c>
      <c r="AR5" s="94">
        <v>15</v>
      </c>
      <c r="AS5" s="73">
        <v>132</v>
      </c>
      <c r="AT5" s="73">
        <v>2757</v>
      </c>
      <c r="AU5" s="73">
        <v>755</v>
      </c>
      <c r="AV5" s="73">
        <v>1991</v>
      </c>
      <c r="AW5" s="73">
        <v>0</v>
      </c>
      <c r="AX5" s="73">
        <v>11</v>
      </c>
      <c r="AY5" s="73">
        <v>46</v>
      </c>
      <c r="AZ5" s="73">
        <v>3730</v>
      </c>
      <c r="BA5" s="73">
        <v>1841</v>
      </c>
      <c r="BB5" s="73">
        <v>1845</v>
      </c>
      <c r="BC5" s="73">
        <v>44</v>
      </c>
      <c r="BD5" s="74">
        <v>26</v>
      </c>
      <c r="BE5" s="85">
        <v>38</v>
      </c>
      <c r="BF5" s="85">
        <v>120</v>
      </c>
      <c r="BG5" s="85">
        <v>80</v>
      </c>
      <c r="BH5" s="85">
        <v>40</v>
      </c>
      <c r="BI5" s="85">
        <v>0</v>
      </c>
      <c r="BJ5" s="85">
        <v>34</v>
      </c>
      <c r="BK5" s="85">
        <v>4</v>
      </c>
      <c r="BL5" s="85">
        <v>27</v>
      </c>
      <c r="BM5" s="85">
        <v>15</v>
      </c>
      <c r="BN5" s="85">
        <v>12</v>
      </c>
      <c r="BO5" s="85">
        <v>0</v>
      </c>
      <c r="BP5" s="86">
        <v>31</v>
      </c>
      <c r="BQ5" s="85">
        <v>17</v>
      </c>
      <c r="BR5" s="85">
        <v>4</v>
      </c>
      <c r="BS5" s="85">
        <v>13</v>
      </c>
      <c r="BT5" s="85">
        <v>0</v>
      </c>
      <c r="BU5" s="85">
        <v>20</v>
      </c>
      <c r="BV5" s="85">
        <v>6</v>
      </c>
      <c r="BW5" s="85">
        <v>20</v>
      </c>
      <c r="BX5" s="85">
        <v>25</v>
      </c>
      <c r="BY5" s="85">
        <v>148</v>
      </c>
      <c r="BZ5" s="85">
        <v>4</v>
      </c>
      <c r="CA5" s="86">
        <v>158</v>
      </c>
      <c r="CB5" s="85">
        <v>329</v>
      </c>
      <c r="CC5" s="85">
        <v>17</v>
      </c>
      <c r="CD5" s="85">
        <v>26</v>
      </c>
      <c r="CE5" s="85">
        <v>8190</v>
      </c>
      <c r="CF5" s="85">
        <v>35</v>
      </c>
      <c r="CG5" s="85">
        <v>162</v>
      </c>
      <c r="CH5" s="85">
        <v>40</v>
      </c>
      <c r="CI5" s="85">
        <v>18</v>
      </c>
      <c r="CJ5" s="85">
        <v>73</v>
      </c>
      <c r="CK5" s="206">
        <v>0</v>
      </c>
      <c r="CL5" s="85">
        <v>28</v>
      </c>
      <c r="CM5" s="85">
        <v>2</v>
      </c>
      <c r="CN5" s="86">
        <v>1</v>
      </c>
      <c r="CO5" s="85">
        <v>142</v>
      </c>
      <c r="CP5" s="85">
        <v>54</v>
      </c>
      <c r="CQ5" s="85">
        <v>65</v>
      </c>
      <c r="CR5" s="85">
        <v>47</v>
      </c>
      <c r="CS5" s="85">
        <v>124</v>
      </c>
      <c r="CT5" s="85">
        <v>113</v>
      </c>
      <c r="CU5" s="85">
        <v>5565</v>
      </c>
      <c r="CV5" s="85">
        <v>3708</v>
      </c>
      <c r="CW5" s="85">
        <v>1508</v>
      </c>
      <c r="CX5" s="85">
        <v>28</v>
      </c>
      <c r="CY5" s="85">
        <v>238</v>
      </c>
      <c r="CZ5" s="85">
        <v>83</v>
      </c>
      <c r="DA5" s="85">
        <v>3</v>
      </c>
      <c r="DB5" s="86">
        <v>77</v>
      </c>
      <c r="DC5" s="85">
        <v>1838</v>
      </c>
      <c r="DD5" s="85">
        <v>318</v>
      </c>
      <c r="DE5" s="85">
        <v>107</v>
      </c>
      <c r="DF5" s="85">
        <v>58</v>
      </c>
      <c r="DG5" s="85">
        <v>1355</v>
      </c>
      <c r="DH5" s="85">
        <v>393</v>
      </c>
      <c r="DI5" s="93">
        <v>950</v>
      </c>
      <c r="DJ5" s="95">
        <v>0</v>
      </c>
      <c r="DK5" s="85">
        <v>41284</v>
      </c>
      <c r="DL5" s="85">
        <v>1114</v>
      </c>
      <c r="DM5" s="85">
        <v>445</v>
      </c>
      <c r="DN5" s="85">
        <v>434</v>
      </c>
      <c r="DO5" s="85">
        <v>227</v>
      </c>
      <c r="DP5" s="86">
        <v>8</v>
      </c>
      <c r="DQ5" s="85">
        <v>34486</v>
      </c>
      <c r="DR5" s="85">
        <v>4069</v>
      </c>
      <c r="DS5" s="85">
        <v>4965</v>
      </c>
      <c r="DT5" s="85">
        <v>5680</v>
      </c>
      <c r="DU5" s="85">
        <v>3225</v>
      </c>
      <c r="DV5" s="85">
        <v>5954</v>
      </c>
      <c r="DW5" s="85">
        <v>1479</v>
      </c>
      <c r="DX5" s="85">
        <v>4284</v>
      </c>
      <c r="DY5" s="86">
        <v>4830</v>
      </c>
      <c r="DZ5" s="95">
        <v>2410</v>
      </c>
      <c r="EA5" s="95">
        <v>4</v>
      </c>
      <c r="EB5" s="95">
        <v>1609</v>
      </c>
      <c r="EC5" s="95">
        <v>6</v>
      </c>
      <c r="ED5" s="95">
        <v>791</v>
      </c>
      <c r="EE5" s="95">
        <v>5</v>
      </c>
      <c r="EF5" s="95">
        <v>3112</v>
      </c>
      <c r="EG5" s="96">
        <v>157</v>
      </c>
      <c r="EH5" s="97">
        <v>2</v>
      </c>
      <c r="EI5" s="98">
        <v>2</v>
      </c>
      <c r="EJ5" s="98">
        <v>0</v>
      </c>
      <c r="EK5" s="98">
        <v>0</v>
      </c>
      <c r="EL5" s="99">
        <v>0</v>
      </c>
    </row>
    <row r="6" spans="1:142">
      <c r="A6" s="234"/>
      <c r="B6" s="72" t="s">
        <v>35</v>
      </c>
      <c r="C6" s="73">
        <v>374537</v>
      </c>
      <c r="D6" s="73">
        <v>236172</v>
      </c>
      <c r="E6" s="73">
        <v>156638</v>
      </c>
      <c r="F6" s="73">
        <v>1071</v>
      </c>
      <c r="G6" s="73">
        <v>8875</v>
      </c>
      <c r="H6" s="73">
        <v>114966</v>
      </c>
      <c r="I6" s="73">
        <v>28</v>
      </c>
      <c r="J6" s="73">
        <v>3810</v>
      </c>
      <c r="K6" s="73">
        <v>4264</v>
      </c>
      <c r="L6" s="74">
        <v>1235</v>
      </c>
      <c r="M6" s="93">
        <v>5113</v>
      </c>
      <c r="N6" s="93">
        <v>6613</v>
      </c>
      <c r="O6" s="93">
        <v>92</v>
      </c>
      <c r="P6" s="93">
        <v>126</v>
      </c>
      <c r="Q6" s="93">
        <v>2174</v>
      </c>
      <c r="R6" s="93">
        <v>4646</v>
      </c>
      <c r="S6" s="93">
        <v>1705</v>
      </c>
      <c r="T6" s="93">
        <v>1700</v>
      </c>
      <c r="U6" s="93">
        <v>30</v>
      </c>
      <c r="V6" s="94">
        <v>190</v>
      </c>
      <c r="W6" s="93">
        <v>17971</v>
      </c>
      <c r="X6" s="93">
        <v>1965</v>
      </c>
      <c r="Y6" s="93">
        <v>15917</v>
      </c>
      <c r="Z6" s="93">
        <v>89</v>
      </c>
      <c r="AA6" s="93">
        <v>13773</v>
      </c>
      <c r="AB6" s="93">
        <v>3096</v>
      </c>
      <c r="AC6" s="93">
        <v>3980</v>
      </c>
      <c r="AD6" s="93">
        <v>6118</v>
      </c>
      <c r="AE6" s="93">
        <v>11</v>
      </c>
      <c r="AF6" s="93">
        <v>347</v>
      </c>
      <c r="AG6" s="94">
        <v>221</v>
      </c>
      <c r="AH6" s="93">
        <v>37</v>
      </c>
      <c r="AI6" s="93">
        <v>1526</v>
      </c>
      <c r="AJ6" s="93">
        <v>1</v>
      </c>
      <c r="AK6" s="93">
        <v>0</v>
      </c>
      <c r="AL6" s="93">
        <v>115</v>
      </c>
      <c r="AM6" s="93">
        <v>0</v>
      </c>
      <c r="AN6" s="93">
        <v>20421</v>
      </c>
      <c r="AO6" s="93">
        <v>616</v>
      </c>
      <c r="AP6" s="93">
        <v>13592</v>
      </c>
      <c r="AQ6" s="93">
        <v>6140</v>
      </c>
      <c r="AR6" s="94">
        <v>73</v>
      </c>
      <c r="AS6" s="73">
        <v>674</v>
      </c>
      <c r="AT6" s="73">
        <v>11008</v>
      </c>
      <c r="AU6" s="73">
        <v>2809</v>
      </c>
      <c r="AV6" s="73">
        <v>8162</v>
      </c>
      <c r="AW6" s="73">
        <v>0</v>
      </c>
      <c r="AX6" s="73">
        <v>37</v>
      </c>
      <c r="AY6" s="73">
        <v>144</v>
      </c>
      <c r="AZ6" s="73">
        <v>10665</v>
      </c>
      <c r="BA6" s="73">
        <v>2777</v>
      </c>
      <c r="BB6" s="73">
        <v>7769</v>
      </c>
      <c r="BC6" s="73">
        <v>119</v>
      </c>
      <c r="BD6" s="74">
        <v>0</v>
      </c>
      <c r="BE6" s="85">
        <v>119</v>
      </c>
      <c r="BF6" s="85">
        <v>261</v>
      </c>
      <c r="BG6" s="85">
        <v>156</v>
      </c>
      <c r="BH6" s="85">
        <v>105</v>
      </c>
      <c r="BI6" s="85">
        <v>0</v>
      </c>
      <c r="BJ6" s="85">
        <v>50</v>
      </c>
      <c r="BK6" s="85">
        <v>3</v>
      </c>
      <c r="BL6" s="85">
        <v>103</v>
      </c>
      <c r="BM6" s="85">
        <v>14</v>
      </c>
      <c r="BN6" s="85">
        <v>4</v>
      </c>
      <c r="BO6" s="85">
        <v>85</v>
      </c>
      <c r="BP6" s="86">
        <v>131</v>
      </c>
      <c r="BQ6" s="85">
        <v>34</v>
      </c>
      <c r="BR6" s="85">
        <v>20</v>
      </c>
      <c r="BS6" s="85">
        <v>14</v>
      </c>
      <c r="BT6" s="85">
        <v>3</v>
      </c>
      <c r="BU6" s="85">
        <v>18</v>
      </c>
      <c r="BV6" s="85">
        <v>2</v>
      </c>
      <c r="BW6" s="85">
        <v>42</v>
      </c>
      <c r="BX6" s="85">
        <v>28</v>
      </c>
      <c r="BY6" s="85">
        <v>430</v>
      </c>
      <c r="BZ6" s="85">
        <v>5</v>
      </c>
      <c r="CA6" s="86">
        <v>456</v>
      </c>
      <c r="CB6" s="85">
        <v>1371</v>
      </c>
      <c r="CC6" s="85">
        <v>33</v>
      </c>
      <c r="CD6" s="85">
        <v>110</v>
      </c>
      <c r="CE6" s="85">
        <v>29506</v>
      </c>
      <c r="CF6" s="85">
        <v>202</v>
      </c>
      <c r="CG6" s="85">
        <v>584</v>
      </c>
      <c r="CH6" s="85">
        <v>123</v>
      </c>
      <c r="CI6" s="85">
        <v>24</v>
      </c>
      <c r="CJ6" s="85">
        <v>343</v>
      </c>
      <c r="CK6" s="206">
        <v>0</v>
      </c>
      <c r="CL6" s="85">
        <v>58</v>
      </c>
      <c r="CM6" s="85">
        <v>11</v>
      </c>
      <c r="CN6" s="86">
        <v>25</v>
      </c>
      <c r="CO6" s="85">
        <v>295</v>
      </c>
      <c r="CP6" s="85">
        <v>62</v>
      </c>
      <c r="CQ6" s="85">
        <v>119</v>
      </c>
      <c r="CR6" s="85">
        <v>145</v>
      </c>
      <c r="CS6" s="85">
        <v>382</v>
      </c>
      <c r="CT6" s="85">
        <v>270</v>
      </c>
      <c r="CU6" s="85">
        <v>21950</v>
      </c>
      <c r="CV6" s="85">
        <v>15217</v>
      </c>
      <c r="CW6" s="85">
        <v>4524</v>
      </c>
      <c r="CX6" s="85">
        <v>217</v>
      </c>
      <c r="CY6" s="85">
        <v>1559</v>
      </c>
      <c r="CZ6" s="85">
        <v>433</v>
      </c>
      <c r="DA6" s="85">
        <v>7</v>
      </c>
      <c r="DB6" s="86">
        <v>59</v>
      </c>
      <c r="DC6" s="85">
        <v>5633</v>
      </c>
      <c r="DD6" s="85">
        <v>1386</v>
      </c>
      <c r="DE6" s="85">
        <v>250</v>
      </c>
      <c r="DF6" s="85">
        <v>224</v>
      </c>
      <c r="DG6" s="85">
        <v>3773</v>
      </c>
      <c r="DH6" s="85">
        <v>3457</v>
      </c>
      <c r="DI6" s="93">
        <v>5254</v>
      </c>
      <c r="DJ6" s="95">
        <v>0</v>
      </c>
      <c r="DK6" s="85">
        <v>100148</v>
      </c>
      <c r="DL6" s="85">
        <v>4583</v>
      </c>
      <c r="DM6" s="85">
        <v>2638</v>
      </c>
      <c r="DN6" s="85">
        <v>746</v>
      </c>
      <c r="DO6" s="85">
        <v>1110</v>
      </c>
      <c r="DP6" s="86">
        <v>89</v>
      </c>
      <c r="DQ6" s="85">
        <v>86226</v>
      </c>
      <c r="DR6" s="85">
        <v>8185</v>
      </c>
      <c r="DS6" s="85">
        <v>10888</v>
      </c>
      <c r="DT6" s="85">
        <v>13522</v>
      </c>
      <c r="DU6" s="85">
        <v>7922</v>
      </c>
      <c r="DV6" s="85">
        <v>19853</v>
      </c>
      <c r="DW6" s="85">
        <v>4983</v>
      </c>
      <c r="DX6" s="85">
        <v>8943</v>
      </c>
      <c r="DY6" s="86">
        <v>11930</v>
      </c>
      <c r="DZ6" s="95">
        <v>5059</v>
      </c>
      <c r="EA6" s="95">
        <v>142</v>
      </c>
      <c r="EB6" s="95">
        <v>3142</v>
      </c>
      <c r="EC6" s="95">
        <v>180</v>
      </c>
      <c r="ED6" s="95">
        <v>1595</v>
      </c>
      <c r="EE6" s="95">
        <v>14</v>
      </c>
      <c r="EF6" s="95">
        <v>4265</v>
      </c>
      <c r="EG6" s="96">
        <v>1</v>
      </c>
      <c r="EH6" s="97">
        <v>103</v>
      </c>
      <c r="EI6" s="98">
        <v>98</v>
      </c>
      <c r="EJ6" s="98">
        <v>2</v>
      </c>
      <c r="EK6" s="98">
        <v>3</v>
      </c>
      <c r="EL6" s="99">
        <v>0</v>
      </c>
    </row>
    <row r="7" spans="1:142" ht="14.25" thickBot="1">
      <c r="A7" s="235"/>
      <c r="B7" s="75" t="s">
        <v>34</v>
      </c>
      <c r="C7" s="76">
        <v>27600</v>
      </c>
      <c r="D7" s="76">
        <v>13599</v>
      </c>
      <c r="E7" s="76">
        <v>7882</v>
      </c>
      <c r="F7" s="76">
        <v>69</v>
      </c>
      <c r="G7" s="76">
        <v>355</v>
      </c>
      <c r="H7" s="76">
        <v>5192</v>
      </c>
      <c r="I7" s="104">
        <v>0</v>
      </c>
      <c r="J7" s="76">
        <v>196</v>
      </c>
      <c r="K7" s="76">
        <v>196</v>
      </c>
      <c r="L7" s="77">
        <v>68</v>
      </c>
      <c r="M7" s="100">
        <v>352</v>
      </c>
      <c r="N7" s="100">
        <v>346</v>
      </c>
      <c r="O7" s="100">
        <v>19</v>
      </c>
      <c r="P7" s="100">
        <v>4</v>
      </c>
      <c r="Q7" s="100">
        <v>349</v>
      </c>
      <c r="R7" s="100">
        <v>449</v>
      </c>
      <c r="S7" s="100">
        <v>226</v>
      </c>
      <c r="T7" s="100">
        <v>61</v>
      </c>
      <c r="U7" s="100">
        <v>0</v>
      </c>
      <c r="V7" s="101">
        <v>0</v>
      </c>
      <c r="W7" s="100">
        <v>986</v>
      </c>
      <c r="X7" s="100">
        <v>96</v>
      </c>
      <c r="Y7" s="100">
        <v>877</v>
      </c>
      <c r="Z7" s="100">
        <v>13</v>
      </c>
      <c r="AA7" s="100">
        <v>1139</v>
      </c>
      <c r="AB7" s="100">
        <v>262</v>
      </c>
      <c r="AC7" s="100">
        <v>237</v>
      </c>
      <c r="AD7" s="100">
        <v>487</v>
      </c>
      <c r="AE7" s="100">
        <v>0</v>
      </c>
      <c r="AF7" s="100">
        <v>93</v>
      </c>
      <c r="AG7" s="101">
        <v>60</v>
      </c>
      <c r="AH7" s="100">
        <v>3</v>
      </c>
      <c r="AI7" s="100">
        <v>106</v>
      </c>
      <c r="AJ7" s="100">
        <v>1</v>
      </c>
      <c r="AK7" s="100">
        <v>0</v>
      </c>
      <c r="AL7" s="100">
        <v>10</v>
      </c>
      <c r="AM7" s="100">
        <v>0</v>
      </c>
      <c r="AN7" s="100">
        <v>1602</v>
      </c>
      <c r="AO7" s="100">
        <v>58</v>
      </c>
      <c r="AP7" s="100">
        <v>1078</v>
      </c>
      <c r="AQ7" s="100">
        <v>455</v>
      </c>
      <c r="AR7" s="101">
        <v>11</v>
      </c>
      <c r="AS7" s="76">
        <v>23</v>
      </c>
      <c r="AT7" s="76">
        <v>809</v>
      </c>
      <c r="AU7" s="76">
        <v>209</v>
      </c>
      <c r="AV7" s="76">
        <v>594</v>
      </c>
      <c r="AW7" s="76">
        <v>0</v>
      </c>
      <c r="AX7" s="76">
        <v>6</v>
      </c>
      <c r="AY7" s="76">
        <v>15</v>
      </c>
      <c r="AZ7" s="76">
        <v>801</v>
      </c>
      <c r="BA7" s="76">
        <v>235</v>
      </c>
      <c r="BB7" s="76">
        <v>560</v>
      </c>
      <c r="BC7" s="76">
        <v>6</v>
      </c>
      <c r="BD7" s="77">
        <v>1</v>
      </c>
      <c r="BE7" s="102">
        <v>9</v>
      </c>
      <c r="BF7" s="102">
        <v>22</v>
      </c>
      <c r="BG7" s="102">
        <v>11</v>
      </c>
      <c r="BH7" s="102">
        <v>11</v>
      </c>
      <c r="BI7" s="102">
        <v>0</v>
      </c>
      <c r="BJ7" s="102">
        <v>10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3">
        <v>7</v>
      </c>
      <c r="BQ7" s="102">
        <v>4</v>
      </c>
      <c r="BR7" s="102">
        <v>2</v>
      </c>
      <c r="BS7" s="102">
        <v>2</v>
      </c>
      <c r="BT7" s="102">
        <v>0</v>
      </c>
      <c r="BU7" s="102">
        <v>2</v>
      </c>
      <c r="BV7" s="102">
        <v>1</v>
      </c>
      <c r="BW7" s="102">
        <v>3</v>
      </c>
      <c r="BX7" s="102">
        <v>2</v>
      </c>
      <c r="BY7" s="102">
        <v>38</v>
      </c>
      <c r="BZ7" s="102">
        <v>1</v>
      </c>
      <c r="CA7" s="103">
        <v>42</v>
      </c>
      <c r="CB7" s="102">
        <v>71</v>
      </c>
      <c r="CC7" s="102">
        <v>4</v>
      </c>
      <c r="CD7" s="102">
        <v>5</v>
      </c>
      <c r="CE7" s="102">
        <v>2232</v>
      </c>
      <c r="CF7" s="102">
        <v>7</v>
      </c>
      <c r="CG7" s="102">
        <v>31</v>
      </c>
      <c r="CH7" s="102">
        <v>3</v>
      </c>
      <c r="CI7" s="102">
        <v>9</v>
      </c>
      <c r="CJ7" s="102">
        <v>16</v>
      </c>
      <c r="CK7" s="207">
        <v>0</v>
      </c>
      <c r="CL7" s="102">
        <v>0</v>
      </c>
      <c r="CM7" s="104">
        <v>0</v>
      </c>
      <c r="CN7" s="103">
        <v>3</v>
      </c>
      <c r="CO7" s="102">
        <v>34</v>
      </c>
      <c r="CP7" s="102">
        <v>7</v>
      </c>
      <c r="CQ7" s="102">
        <v>15</v>
      </c>
      <c r="CR7" s="102">
        <v>15</v>
      </c>
      <c r="CS7" s="102">
        <v>41</v>
      </c>
      <c r="CT7" s="102">
        <v>6</v>
      </c>
      <c r="CU7" s="102">
        <v>1545</v>
      </c>
      <c r="CV7" s="102">
        <v>1005</v>
      </c>
      <c r="CW7" s="102">
        <v>402</v>
      </c>
      <c r="CX7" s="102">
        <v>4</v>
      </c>
      <c r="CY7" s="102">
        <v>114</v>
      </c>
      <c r="CZ7" s="102">
        <v>20</v>
      </c>
      <c r="DA7" s="102">
        <v>0</v>
      </c>
      <c r="DB7" s="103">
        <v>5</v>
      </c>
      <c r="DC7" s="102">
        <v>533</v>
      </c>
      <c r="DD7" s="102">
        <v>137</v>
      </c>
      <c r="DE7" s="102">
        <v>37</v>
      </c>
      <c r="DF7" s="102">
        <v>9</v>
      </c>
      <c r="DG7" s="102">
        <v>350</v>
      </c>
      <c r="DH7" s="102">
        <v>81</v>
      </c>
      <c r="DI7" s="100">
        <v>170</v>
      </c>
      <c r="DJ7" s="104">
        <v>0</v>
      </c>
      <c r="DK7" s="102">
        <v>11518</v>
      </c>
      <c r="DL7" s="102">
        <v>250</v>
      </c>
      <c r="DM7" s="102">
        <v>159</v>
      </c>
      <c r="DN7" s="102">
        <v>40</v>
      </c>
      <c r="DO7" s="102">
        <v>51</v>
      </c>
      <c r="DP7" s="105">
        <v>0</v>
      </c>
      <c r="DQ7" s="102">
        <v>9614</v>
      </c>
      <c r="DR7" s="102">
        <v>1340</v>
      </c>
      <c r="DS7" s="102">
        <v>1310</v>
      </c>
      <c r="DT7" s="102">
        <v>1477</v>
      </c>
      <c r="DU7" s="102">
        <v>1338</v>
      </c>
      <c r="DV7" s="102">
        <v>1886</v>
      </c>
      <c r="DW7" s="102">
        <v>277</v>
      </c>
      <c r="DX7" s="102">
        <v>978</v>
      </c>
      <c r="DY7" s="103">
        <v>1008</v>
      </c>
      <c r="DZ7" s="104">
        <v>923</v>
      </c>
      <c r="EA7" s="104">
        <v>0</v>
      </c>
      <c r="EB7" s="104">
        <v>503</v>
      </c>
      <c r="EC7" s="104">
        <v>9</v>
      </c>
      <c r="ED7" s="104">
        <v>411</v>
      </c>
      <c r="EE7" s="104">
        <v>0</v>
      </c>
      <c r="EF7" s="104">
        <v>726</v>
      </c>
      <c r="EG7" s="105">
        <v>5</v>
      </c>
      <c r="EH7" s="106">
        <v>0</v>
      </c>
      <c r="EI7" s="107">
        <v>0</v>
      </c>
      <c r="EJ7" s="107">
        <v>0</v>
      </c>
      <c r="EK7" s="107">
        <v>0</v>
      </c>
      <c r="EL7" s="108">
        <v>0</v>
      </c>
    </row>
    <row r="8" spans="1:142" s="128" customFormat="1" ht="14.25" customHeight="1" thickTop="1">
      <c r="A8" s="236" t="s">
        <v>226</v>
      </c>
      <c r="B8" s="120" t="s">
        <v>32</v>
      </c>
      <c r="C8" s="121">
        <f>SUM(C9:C11)</f>
        <v>500687</v>
      </c>
      <c r="D8" s="121">
        <f t="shared" ref="D8:AR8" si="0">SUM(D9:D11)</f>
        <v>296989</v>
      </c>
      <c r="E8" s="121">
        <f t="shared" si="0"/>
        <v>192182</v>
      </c>
      <c r="F8" s="121">
        <f t="shared" si="0"/>
        <v>1809</v>
      </c>
      <c r="G8" s="121">
        <f t="shared" si="0"/>
        <v>9999</v>
      </c>
      <c r="H8" s="121">
        <f t="shared" si="0"/>
        <v>138807</v>
      </c>
      <c r="I8" s="121">
        <f t="shared" si="0"/>
        <v>28</v>
      </c>
      <c r="J8" s="121">
        <f t="shared" si="0"/>
        <v>4560</v>
      </c>
      <c r="K8" s="121">
        <f t="shared" si="0"/>
        <v>5039</v>
      </c>
      <c r="L8" s="122">
        <f t="shared" si="0"/>
        <v>1614</v>
      </c>
      <c r="M8" s="123">
        <f t="shared" si="0"/>
        <v>6770</v>
      </c>
      <c r="N8" s="123">
        <f t="shared" si="0"/>
        <v>8109</v>
      </c>
      <c r="O8" s="123">
        <f t="shared" si="0"/>
        <v>161</v>
      </c>
      <c r="P8" s="123">
        <f t="shared" si="0"/>
        <v>132</v>
      </c>
      <c r="Q8" s="123">
        <f t="shared" si="0"/>
        <v>3247</v>
      </c>
      <c r="R8" s="123">
        <f t="shared" si="0"/>
        <v>6741</v>
      </c>
      <c r="S8" s="123">
        <f t="shared" si="0"/>
        <v>2575</v>
      </c>
      <c r="T8" s="123">
        <f t="shared" si="0"/>
        <v>2370</v>
      </c>
      <c r="U8" s="123">
        <f t="shared" si="0"/>
        <v>29</v>
      </c>
      <c r="V8" s="124">
        <f t="shared" si="0"/>
        <v>192</v>
      </c>
      <c r="W8" s="121">
        <f t="shared" si="0"/>
        <v>21582</v>
      </c>
      <c r="X8" s="121">
        <f t="shared" si="0"/>
        <v>2590</v>
      </c>
      <c r="Y8" s="121">
        <f t="shared" si="0"/>
        <v>18858</v>
      </c>
      <c r="Z8" s="121">
        <f t="shared" si="0"/>
        <v>134</v>
      </c>
      <c r="AA8" s="121">
        <f t="shared" si="0"/>
        <v>18711</v>
      </c>
      <c r="AB8" s="121">
        <f t="shared" si="0"/>
        <v>4223</v>
      </c>
      <c r="AC8" s="121">
        <f t="shared" si="0"/>
        <v>5165</v>
      </c>
      <c r="AD8" s="121">
        <f t="shared" si="0"/>
        <v>8305</v>
      </c>
      <c r="AE8" s="121">
        <f t="shared" si="0"/>
        <v>12</v>
      </c>
      <c r="AF8" s="121">
        <f t="shared" si="0"/>
        <v>592</v>
      </c>
      <c r="AG8" s="122">
        <f t="shared" si="0"/>
        <v>414</v>
      </c>
      <c r="AH8" s="121">
        <f t="shared" si="0"/>
        <v>45</v>
      </c>
      <c r="AI8" s="121">
        <f t="shared" si="0"/>
        <v>2048</v>
      </c>
      <c r="AJ8" s="121">
        <f t="shared" si="0"/>
        <v>8</v>
      </c>
      <c r="AK8" s="121" t="s">
        <v>209</v>
      </c>
      <c r="AL8" s="121">
        <f t="shared" si="0"/>
        <v>160</v>
      </c>
      <c r="AM8" s="121" t="s">
        <v>210</v>
      </c>
      <c r="AN8" s="121">
        <f t="shared" si="0"/>
        <v>26786</v>
      </c>
      <c r="AO8" s="121">
        <f t="shared" si="0"/>
        <v>880</v>
      </c>
      <c r="AP8" s="121">
        <f t="shared" si="0"/>
        <v>18034</v>
      </c>
      <c r="AQ8" s="121">
        <f t="shared" si="0"/>
        <v>7770</v>
      </c>
      <c r="AR8" s="122">
        <f t="shared" si="0"/>
        <v>102</v>
      </c>
      <c r="AS8" s="121">
        <f>SUM(AS9:AS11)</f>
        <v>813</v>
      </c>
      <c r="AT8" s="121">
        <f>SUM(AT9:AT11)</f>
        <v>14625</v>
      </c>
      <c r="AU8" s="121">
        <f>SUM(AU9:AU11)</f>
        <v>3681</v>
      </c>
      <c r="AV8" s="121">
        <f>SUM(AV9:AV11)</f>
        <v>10882</v>
      </c>
      <c r="AW8" s="121" t="s">
        <v>210</v>
      </c>
      <c r="AX8" s="121">
        <f t="shared" ref="AX8:DJ8" si="1">SUM(AX9:AX11)</f>
        <v>62</v>
      </c>
      <c r="AY8" s="121">
        <f t="shared" si="1"/>
        <v>215</v>
      </c>
      <c r="AZ8" s="121">
        <f t="shared" si="1"/>
        <v>15274</v>
      </c>
      <c r="BA8" s="121">
        <f t="shared" si="1"/>
        <v>4840</v>
      </c>
      <c r="BB8" s="121">
        <f t="shared" si="1"/>
        <v>10260</v>
      </c>
      <c r="BC8" s="121">
        <f t="shared" si="1"/>
        <v>174</v>
      </c>
      <c r="BD8" s="125">
        <f t="shared" si="1"/>
        <v>26</v>
      </c>
      <c r="BE8" s="126">
        <f t="shared" si="1"/>
        <v>160</v>
      </c>
      <c r="BF8" s="121">
        <f t="shared" si="1"/>
        <v>415</v>
      </c>
      <c r="BG8" s="121">
        <f t="shared" si="1"/>
        <v>262</v>
      </c>
      <c r="BH8" s="121">
        <f t="shared" si="1"/>
        <v>153</v>
      </c>
      <c r="BI8" s="121">
        <f t="shared" si="1"/>
        <v>0</v>
      </c>
      <c r="BJ8" s="121">
        <f t="shared" si="1"/>
        <v>94</v>
      </c>
      <c r="BK8" s="121">
        <f t="shared" si="1"/>
        <v>7</v>
      </c>
      <c r="BL8" s="121">
        <f t="shared" si="1"/>
        <v>133</v>
      </c>
      <c r="BM8" s="121">
        <f t="shared" si="1"/>
        <v>31</v>
      </c>
      <c r="BN8" s="121">
        <f t="shared" si="1"/>
        <v>16</v>
      </c>
      <c r="BO8" s="121">
        <f t="shared" si="1"/>
        <v>86</v>
      </c>
      <c r="BP8" s="121">
        <f t="shared" si="1"/>
        <v>167</v>
      </c>
      <c r="BQ8" s="121">
        <f t="shared" si="1"/>
        <v>57</v>
      </c>
      <c r="BR8" s="121">
        <f t="shared" si="1"/>
        <v>26</v>
      </c>
      <c r="BS8" s="121">
        <f t="shared" si="1"/>
        <v>31</v>
      </c>
      <c r="BT8" s="121">
        <f t="shared" si="1"/>
        <v>3</v>
      </c>
      <c r="BU8" s="121">
        <f t="shared" si="1"/>
        <v>42</v>
      </c>
      <c r="BV8" s="121">
        <f t="shared" si="1"/>
        <v>8</v>
      </c>
      <c r="BW8" s="121">
        <f t="shared" si="1"/>
        <v>69</v>
      </c>
      <c r="BX8" s="121">
        <f t="shared" si="1"/>
        <v>63</v>
      </c>
      <c r="BY8" s="121">
        <f t="shared" si="1"/>
        <v>573</v>
      </c>
      <c r="BZ8" s="121">
        <f t="shared" si="1"/>
        <v>10</v>
      </c>
      <c r="CA8" s="121">
        <f t="shared" si="1"/>
        <v>652</v>
      </c>
      <c r="CB8" s="121">
        <f t="shared" si="1"/>
        <v>1868</v>
      </c>
      <c r="CC8" s="121">
        <f t="shared" si="1"/>
        <v>55</v>
      </c>
      <c r="CD8" s="121">
        <f t="shared" si="1"/>
        <v>138</v>
      </c>
      <c r="CE8" s="121">
        <f t="shared" ref="CE8:CJ8" si="2">SUM(CE9:CE11)</f>
        <v>40127</v>
      </c>
      <c r="CF8" s="121">
        <f>SUM(CF9:CF11)</f>
        <v>326</v>
      </c>
      <c r="CG8" s="121">
        <f>SUM(CG9:CG11)</f>
        <v>174</v>
      </c>
      <c r="CH8" s="121">
        <f t="shared" si="2"/>
        <v>116</v>
      </c>
      <c r="CI8" s="121">
        <f t="shared" si="2"/>
        <v>23</v>
      </c>
      <c r="CJ8" s="121">
        <f t="shared" si="2"/>
        <v>0</v>
      </c>
      <c r="CK8" s="121">
        <f t="shared" si="1"/>
        <v>0</v>
      </c>
      <c r="CL8" s="121">
        <f>SUM(CL9:CL11)</f>
        <v>0</v>
      </c>
      <c r="CM8" s="121">
        <f t="shared" si="1"/>
        <v>14</v>
      </c>
      <c r="CN8" s="125">
        <f t="shared" si="1"/>
        <v>21</v>
      </c>
      <c r="CO8" s="126">
        <f t="shared" si="1"/>
        <v>463</v>
      </c>
      <c r="CP8" s="121">
        <f t="shared" si="1"/>
        <v>122</v>
      </c>
      <c r="CQ8" s="121">
        <f t="shared" si="1"/>
        <v>203</v>
      </c>
      <c r="CR8" s="121">
        <f t="shared" si="1"/>
        <v>209</v>
      </c>
      <c r="CS8" s="121">
        <f t="shared" si="1"/>
        <v>566</v>
      </c>
      <c r="CT8" s="121">
        <f t="shared" si="1"/>
        <v>385</v>
      </c>
      <c r="CU8" s="121">
        <f>SUM(CU9:CU11)</f>
        <v>29244</v>
      </c>
      <c r="CV8" s="121">
        <f t="shared" si="1"/>
        <v>19605</v>
      </c>
      <c r="CW8" s="121">
        <f t="shared" si="1"/>
        <v>6639</v>
      </c>
      <c r="CX8" s="121">
        <f t="shared" si="1"/>
        <v>460</v>
      </c>
      <c r="CY8" s="121">
        <f t="shared" si="1"/>
        <v>2042</v>
      </c>
      <c r="CZ8" s="121">
        <f t="shared" si="1"/>
        <v>498</v>
      </c>
      <c r="DA8" s="121">
        <f t="shared" si="1"/>
        <v>10</v>
      </c>
      <c r="DB8" s="121">
        <f t="shared" si="1"/>
        <v>141</v>
      </c>
      <c r="DC8" s="121">
        <f>SUM(DC9:DC11)</f>
        <v>8284</v>
      </c>
      <c r="DD8" s="121">
        <f t="shared" si="1"/>
        <v>1833</v>
      </c>
      <c r="DE8" s="121">
        <f t="shared" si="1"/>
        <v>397</v>
      </c>
      <c r="DF8" s="121">
        <f t="shared" si="1"/>
        <v>281</v>
      </c>
      <c r="DG8" s="121">
        <f t="shared" si="1"/>
        <v>5773</v>
      </c>
      <c r="DH8" s="121">
        <f t="shared" si="1"/>
        <v>3789</v>
      </c>
      <c r="DI8" s="121">
        <f t="shared" si="1"/>
        <v>6799</v>
      </c>
      <c r="DJ8" s="121">
        <f t="shared" si="1"/>
        <v>0</v>
      </c>
      <c r="DK8" s="121">
        <f>SUM(DK9:DK11)</f>
        <v>152983</v>
      </c>
      <c r="DL8" s="121">
        <f t="shared" ref="DL8:EL8" si="3">SUM(DL9:DL11)</f>
        <v>5914</v>
      </c>
      <c r="DM8" s="121">
        <f t="shared" si="3"/>
        <v>3224</v>
      </c>
      <c r="DN8" s="121">
        <f t="shared" si="3"/>
        <v>1206</v>
      </c>
      <c r="DO8" s="121">
        <f t="shared" si="3"/>
        <v>1387</v>
      </c>
      <c r="DP8" s="121">
        <f t="shared" si="3"/>
        <v>97</v>
      </c>
      <c r="DQ8" s="121">
        <f t="shared" si="3"/>
        <v>130355</v>
      </c>
      <c r="DR8" s="121">
        <f t="shared" si="3"/>
        <v>13615</v>
      </c>
      <c r="DS8" s="121">
        <f t="shared" si="3"/>
        <v>17117</v>
      </c>
      <c r="DT8" s="121">
        <f t="shared" si="3"/>
        <v>20704</v>
      </c>
      <c r="DU8" s="121">
        <f t="shared" si="3"/>
        <v>12450</v>
      </c>
      <c r="DV8" s="121">
        <f t="shared" si="3"/>
        <v>27734</v>
      </c>
      <c r="DW8" s="121">
        <f t="shared" si="3"/>
        <v>6707</v>
      </c>
      <c r="DX8" s="121">
        <f t="shared" si="3"/>
        <v>14227</v>
      </c>
      <c r="DY8" s="121">
        <f t="shared" si="3"/>
        <v>17801</v>
      </c>
      <c r="DZ8" s="121">
        <f t="shared" si="3"/>
        <v>8454</v>
      </c>
      <c r="EA8" s="121">
        <f t="shared" si="3"/>
        <v>145</v>
      </c>
      <c r="EB8" s="121">
        <f t="shared" si="3"/>
        <v>5316</v>
      </c>
      <c r="EC8" s="121">
        <f t="shared" si="3"/>
        <v>194</v>
      </c>
      <c r="ED8" s="121">
        <f t="shared" si="3"/>
        <v>2799</v>
      </c>
      <c r="EE8" s="121">
        <f t="shared" si="3"/>
        <v>19</v>
      </c>
      <c r="EF8" s="121">
        <f t="shared" si="3"/>
        <v>8077</v>
      </c>
      <c r="EG8" s="125">
        <f t="shared" si="3"/>
        <v>164</v>
      </c>
      <c r="EH8" s="127">
        <f t="shared" si="3"/>
        <v>149</v>
      </c>
      <c r="EI8" s="121">
        <f t="shared" si="3"/>
        <v>144</v>
      </c>
      <c r="EJ8" s="121">
        <f t="shared" si="3"/>
        <v>2</v>
      </c>
      <c r="EK8" s="121">
        <f t="shared" si="3"/>
        <v>3</v>
      </c>
      <c r="EL8" s="122">
        <f t="shared" si="3"/>
        <v>0</v>
      </c>
    </row>
    <row r="9" spans="1:142" s="128" customFormat="1">
      <c r="A9" s="237"/>
      <c r="B9" s="129" t="s">
        <v>33</v>
      </c>
      <c r="C9" s="130">
        <f>SUM(C37:C46)</f>
        <v>98267</v>
      </c>
      <c r="D9" s="130">
        <f t="shared" ref="D9:BO9" si="4">SUM(D37:D46)</f>
        <v>47490</v>
      </c>
      <c r="E9" s="130">
        <f t="shared" si="4"/>
        <v>26941</v>
      </c>
      <c r="F9" s="130">
        <f t="shared" si="4"/>
        <v>636</v>
      </c>
      <c r="G9" s="130">
        <f t="shared" si="4"/>
        <v>683</v>
      </c>
      <c r="H9" s="130">
        <f t="shared" si="4"/>
        <v>18280</v>
      </c>
      <c r="I9" s="130" t="s">
        <v>209</v>
      </c>
      <c r="J9" s="130">
        <f t="shared" si="4"/>
        <v>662</v>
      </c>
      <c r="K9" s="130">
        <f t="shared" si="4"/>
        <v>749</v>
      </c>
      <c r="L9" s="130">
        <f t="shared" si="4"/>
        <v>327</v>
      </c>
      <c r="M9" s="130">
        <f t="shared" si="4"/>
        <v>1337</v>
      </c>
      <c r="N9" s="130">
        <f t="shared" si="4"/>
        <v>1249</v>
      </c>
      <c r="O9" s="130">
        <f t="shared" si="4"/>
        <v>29</v>
      </c>
      <c r="P9" s="130">
        <f t="shared" si="4"/>
        <v>22</v>
      </c>
      <c r="Q9" s="130">
        <f t="shared" si="4"/>
        <v>615</v>
      </c>
      <c r="R9" s="130">
        <f t="shared" si="4"/>
        <v>1583</v>
      </c>
      <c r="S9" s="130">
        <f t="shared" si="4"/>
        <v>529</v>
      </c>
      <c r="T9" s="130">
        <f t="shared" si="4"/>
        <v>240</v>
      </c>
      <c r="U9" s="130">
        <f t="shared" si="4"/>
        <v>0</v>
      </c>
      <c r="V9" s="130">
        <f t="shared" si="4"/>
        <v>0</v>
      </c>
      <c r="W9" s="130">
        <f t="shared" si="4"/>
        <v>3539</v>
      </c>
      <c r="X9" s="130">
        <f t="shared" si="4"/>
        <v>427</v>
      </c>
      <c r="Y9" s="130">
        <f t="shared" si="4"/>
        <v>3074</v>
      </c>
      <c r="Z9" s="130">
        <f t="shared" si="4"/>
        <v>38</v>
      </c>
      <c r="AA9" s="130">
        <f t="shared" si="4"/>
        <v>3691</v>
      </c>
      <c r="AB9" s="130">
        <f t="shared" si="4"/>
        <v>858</v>
      </c>
      <c r="AC9" s="130">
        <f t="shared" si="4"/>
        <v>988</v>
      </c>
      <c r="AD9" s="130">
        <f t="shared" si="4"/>
        <v>1590</v>
      </c>
      <c r="AE9" s="130">
        <f t="shared" si="4"/>
        <v>2</v>
      </c>
      <c r="AF9" s="130">
        <f t="shared" si="4"/>
        <v>152</v>
      </c>
      <c r="AG9" s="130">
        <f t="shared" si="4"/>
        <v>101</v>
      </c>
      <c r="AH9" s="130">
        <f t="shared" si="4"/>
        <v>5</v>
      </c>
      <c r="AI9" s="130">
        <f t="shared" si="4"/>
        <v>384</v>
      </c>
      <c r="AJ9" s="130">
        <f t="shared" si="4"/>
        <v>6</v>
      </c>
      <c r="AK9" s="130">
        <f t="shared" si="4"/>
        <v>0</v>
      </c>
      <c r="AL9" s="130">
        <f t="shared" si="4"/>
        <v>38</v>
      </c>
      <c r="AM9" s="130">
        <f t="shared" si="4"/>
        <v>0</v>
      </c>
      <c r="AN9" s="130">
        <f t="shared" si="4"/>
        <v>5178</v>
      </c>
      <c r="AO9" s="130">
        <f t="shared" si="4"/>
        <v>218</v>
      </c>
      <c r="AP9" s="130">
        <f t="shared" si="4"/>
        <v>3489</v>
      </c>
      <c r="AQ9" s="130">
        <f t="shared" si="4"/>
        <v>1455</v>
      </c>
      <c r="AR9" s="130">
        <f t="shared" si="4"/>
        <v>16</v>
      </c>
      <c r="AS9" s="130">
        <f t="shared" si="4"/>
        <v>129</v>
      </c>
      <c r="AT9" s="130">
        <f t="shared" si="4"/>
        <v>2764</v>
      </c>
      <c r="AU9" s="130">
        <f t="shared" si="4"/>
        <v>744</v>
      </c>
      <c r="AV9" s="130">
        <f t="shared" si="4"/>
        <v>2008</v>
      </c>
      <c r="AW9" s="130">
        <f t="shared" si="4"/>
        <v>0</v>
      </c>
      <c r="AX9" s="130">
        <f t="shared" si="4"/>
        <v>12</v>
      </c>
      <c r="AY9" s="130">
        <f t="shared" si="4"/>
        <v>49</v>
      </c>
      <c r="AZ9" s="130">
        <f t="shared" si="4"/>
        <v>3698</v>
      </c>
      <c r="BA9" s="130">
        <f t="shared" si="4"/>
        <v>1804</v>
      </c>
      <c r="BB9" s="130">
        <f t="shared" si="4"/>
        <v>1851</v>
      </c>
      <c r="BC9" s="130">
        <f t="shared" si="4"/>
        <v>43</v>
      </c>
      <c r="BD9" s="131">
        <f t="shared" si="4"/>
        <v>25</v>
      </c>
      <c r="BE9" s="132">
        <f t="shared" si="4"/>
        <v>36</v>
      </c>
      <c r="BF9" s="130">
        <f t="shared" si="4"/>
        <v>124</v>
      </c>
      <c r="BG9" s="130">
        <f t="shared" si="4"/>
        <v>83</v>
      </c>
      <c r="BH9" s="130">
        <f t="shared" si="4"/>
        <v>41</v>
      </c>
      <c r="BI9" s="130">
        <f t="shared" si="4"/>
        <v>0</v>
      </c>
      <c r="BJ9" s="130">
        <f t="shared" si="4"/>
        <v>34</v>
      </c>
      <c r="BK9" s="130">
        <f t="shared" si="4"/>
        <v>4</v>
      </c>
      <c r="BL9" s="130">
        <f t="shared" si="4"/>
        <v>28</v>
      </c>
      <c r="BM9" s="130">
        <f t="shared" si="4"/>
        <v>16</v>
      </c>
      <c r="BN9" s="130">
        <f t="shared" si="4"/>
        <v>12</v>
      </c>
      <c r="BO9" s="130">
        <f t="shared" si="4"/>
        <v>0</v>
      </c>
      <c r="BP9" s="130">
        <f t="shared" ref="BP9:EC9" si="5">SUM(BP37:BP46)</f>
        <v>30</v>
      </c>
      <c r="BQ9" s="130">
        <f t="shared" si="5"/>
        <v>17</v>
      </c>
      <c r="BR9" s="130">
        <f t="shared" si="5"/>
        <v>4</v>
      </c>
      <c r="BS9" s="130">
        <f t="shared" si="5"/>
        <v>13</v>
      </c>
      <c r="BT9" s="130">
        <f t="shared" si="5"/>
        <v>0</v>
      </c>
      <c r="BU9" s="130">
        <f t="shared" si="5"/>
        <v>20</v>
      </c>
      <c r="BV9" s="130">
        <f t="shared" si="5"/>
        <v>5</v>
      </c>
      <c r="BW9" s="130">
        <f t="shared" si="5"/>
        <v>24</v>
      </c>
      <c r="BX9" s="130">
        <f t="shared" si="5"/>
        <v>25</v>
      </c>
      <c r="BY9" s="130">
        <f t="shared" si="5"/>
        <v>139</v>
      </c>
      <c r="BZ9" s="130">
        <f t="shared" si="5"/>
        <v>4</v>
      </c>
      <c r="CA9" s="130">
        <f t="shared" si="5"/>
        <v>157</v>
      </c>
      <c r="CB9" s="130">
        <f t="shared" si="5"/>
        <v>352</v>
      </c>
      <c r="CC9" s="130">
        <f t="shared" si="5"/>
        <v>18</v>
      </c>
      <c r="CD9" s="130">
        <f t="shared" si="5"/>
        <v>26</v>
      </c>
      <c r="CE9" s="130">
        <f t="shared" si="5"/>
        <v>8093</v>
      </c>
      <c r="CF9" s="130">
        <f>SUM(CF37:CF46)</f>
        <v>42</v>
      </c>
      <c r="CG9" s="130">
        <f>SUM(CG37:CG46)</f>
        <v>32</v>
      </c>
      <c r="CH9" s="130">
        <f t="shared" si="5"/>
        <v>23</v>
      </c>
      <c r="CI9" s="130">
        <f>SUM(CI37:CI46)</f>
        <v>3</v>
      </c>
      <c r="CJ9" s="130">
        <f>SUM(CJ37:CJ46)</f>
        <v>0</v>
      </c>
      <c r="CK9" s="130">
        <f t="shared" si="5"/>
        <v>0</v>
      </c>
      <c r="CL9" s="130">
        <f t="shared" ref="CL9" si="6">SUM(CL37:CL46)</f>
        <v>0</v>
      </c>
      <c r="CM9" s="130">
        <f t="shared" si="5"/>
        <v>3</v>
      </c>
      <c r="CN9" s="131">
        <f t="shared" si="5"/>
        <v>3</v>
      </c>
      <c r="CO9" s="132">
        <f t="shared" si="5"/>
        <v>146</v>
      </c>
      <c r="CP9" s="130">
        <f t="shared" si="5"/>
        <v>55</v>
      </c>
      <c r="CQ9" s="130">
        <f t="shared" si="5"/>
        <v>66</v>
      </c>
      <c r="CR9" s="130">
        <f t="shared" si="5"/>
        <v>47</v>
      </c>
      <c r="CS9" s="130">
        <f t="shared" si="5"/>
        <v>125</v>
      </c>
      <c r="CT9" s="130">
        <f t="shared" si="5"/>
        <v>114</v>
      </c>
      <c r="CU9" s="130">
        <f t="shared" si="5"/>
        <v>5521</v>
      </c>
      <c r="CV9" s="130">
        <f t="shared" si="5"/>
        <v>3575</v>
      </c>
      <c r="CW9" s="130">
        <f t="shared" si="5"/>
        <v>1561</v>
      </c>
      <c r="CX9" s="130">
        <f t="shared" ref="CX9" si="7">SUM(CX37:CX46)</f>
        <v>51</v>
      </c>
      <c r="CY9" s="130">
        <f t="shared" si="5"/>
        <v>259</v>
      </c>
      <c r="CZ9" s="130">
        <f t="shared" si="5"/>
        <v>75</v>
      </c>
      <c r="DA9" s="130">
        <f t="shared" si="5"/>
        <v>3</v>
      </c>
      <c r="DB9" s="130">
        <f t="shared" si="5"/>
        <v>78</v>
      </c>
      <c r="DC9" s="130">
        <f t="shared" si="5"/>
        <v>1864</v>
      </c>
      <c r="DD9" s="130">
        <f t="shared" si="5"/>
        <v>317</v>
      </c>
      <c r="DE9" s="130">
        <f t="shared" si="5"/>
        <v>105</v>
      </c>
      <c r="DF9" s="130">
        <f t="shared" si="5"/>
        <v>55</v>
      </c>
      <c r="DG9" s="130">
        <f t="shared" si="5"/>
        <v>1387</v>
      </c>
      <c r="DH9" s="130">
        <f t="shared" si="5"/>
        <v>379</v>
      </c>
      <c r="DI9" s="130">
        <f t="shared" si="5"/>
        <v>1023</v>
      </c>
      <c r="DJ9" s="130">
        <f t="shared" si="5"/>
        <v>0</v>
      </c>
      <c r="DK9" s="130">
        <f t="shared" si="5"/>
        <v>41282</v>
      </c>
      <c r="DL9" s="130">
        <f t="shared" si="5"/>
        <v>1119</v>
      </c>
      <c r="DM9" s="130">
        <f t="shared" si="5"/>
        <v>446</v>
      </c>
      <c r="DN9" s="130">
        <f t="shared" si="5"/>
        <v>435</v>
      </c>
      <c r="DO9" s="130">
        <f t="shared" si="5"/>
        <v>230</v>
      </c>
      <c r="DP9" s="130">
        <f t="shared" si="5"/>
        <v>8</v>
      </c>
      <c r="DQ9" s="130">
        <f t="shared" si="5"/>
        <v>34478</v>
      </c>
      <c r="DR9" s="130">
        <f t="shared" si="5"/>
        <v>4069</v>
      </c>
      <c r="DS9" s="130">
        <f t="shared" si="5"/>
        <v>4965</v>
      </c>
      <c r="DT9" s="130">
        <f t="shared" si="5"/>
        <v>5680</v>
      </c>
      <c r="DU9" s="130">
        <f t="shared" si="5"/>
        <v>3225</v>
      </c>
      <c r="DV9" s="130">
        <f t="shared" si="5"/>
        <v>5947</v>
      </c>
      <c r="DW9" s="130">
        <f t="shared" si="5"/>
        <v>1478</v>
      </c>
      <c r="DX9" s="130">
        <f t="shared" si="5"/>
        <v>4284</v>
      </c>
      <c r="DY9" s="130">
        <f t="shared" si="5"/>
        <v>4830</v>
      </c>
      <c r="DZ9" s="130">
        <f t="shared" si="5"/>
        <v>2410</v>
      </c>
      <c r="EA9" s="130">
        <f t="shared" si="5"/>
        <v>4</v>
      </c>
      <c r="EB9" s="130">
        <f t="shared" si="5"/>
        <v>1609</v>
      </c>
      <c r="EC9" s="130">
        <f t="shared" si="5"/>
        <v>6</v>
      </c>
      <c r="ED9" s="130">
        <f t="shared" ref="ED9:EL9" si="8">SUM(ED37:ED46)</f>
        <v>791</v>
      </c>
      <c r="EE9" s="130">
        <f t="shared" si="8"/>
        <v>5</v>
      </c>
      <c r="EF9" s="130">
        <f t="shared" si="8"/>
        <v>3112</v>
      </c>
      <c r="EG9" s="131">
        <f t="shared" si="8"/>
        <v>158</v>
      </c>
      <c r="EH9" s="132">
        <f t="shared" si="8"/>
        <v>2</v>
      </c>
      <c r="EI9" s="130">
        <f t="shared" si="8"/>
        <v>2</v>
      </c>
      <c r="EJ9" s="130">
        <f t="shared" si="8"/>
        <v>0</v>
      </c>
      <c r="EK9" s="130">
        <f t="shared" si="8"/>
        <v>0</v>
      </c>
      <c r="EL9" s="133">
        <f t="shared" si="8"/>
        <v>0</v>
      </c>
    </row>
    <row r="10" spans="1:142" s="128" customFormat="1">
      <c r="A10" s="237"/>
      <c r="B10" s="129" t="s">
        <v>35</v>
      </c>
      <c r="C10" s="130">
        <f>SUM(C12:C34)</f>
        <v>374974</v>
      </c>
      <c r="D10" s="130">
        <f t="shared" ref="D10:BO10" si="9">SUM(D12:D34)</f>
        <v>236020</v>
      </c>
      <c r="E10" s="130">
        <f t="shared" si="9"/>
        <v>157380</v>
      </c>
      <c r="F10" s="130">
        <f t="shared" si="9"/>
        <v>1107</v>
      </c>
      <c r="G10" s="130">
        <f t="shared" si="9"/>
        <v>8965</v>
      </c>
      <c r="H10" s="130">
        <f t="shared" si="9"/>
        <v>115389</v>
      </c>
      <c r="I10" s="130">
        <f t="shared" si="9"/>
        <v>28</v>
      </c>
      <c r="J10" s="130">
        <f t="shared" si="9"/>
        <v>3717</v>
      </c>
      <c r="K10" s="130">
        <f t="shared" si="9"/>
        <v>4103</v>
      </c>
      <c r="L10" s="130">
        <f t="shared" si="9"/>
        <v>1214</v>
      </c>
      <c r="M10" s="130">
        <f t="shared" si="9"/>
        <v>5081</v>
      </c>
      <c r="N10" s="130">
        <f t="shared" si="9"/>
        <v>6502</v>
      </c>
      <c r="O10" s="130">
        <f t="shared" si="9"/>
        <v>114</v>
      </c>
      <c r="P10" s="130">
        <f t="shared" si="9"/>
        <v>106</v>
      </c>
      <c r="Q10" s="130">
        <f t="shared" si="9"/>
        <v>2256</v>
      </c>
      <c r="R10" s="130">
        <f t="shared" si="9"/>
        <v>4695</v>
      </c>
      <c r="S10" s="130">
        <f t="shared" si="9"/>
        <v>1829</v>
      </c>
      <c r="T10" s="130">
        <f t="shared" si="9"/>
        <v>2053</v>
      </c>
      <c r="U10" s="130">
        <f t="shared" si="9"/>
        <v>29</v>
      </c>
      <c r="V10" s="130">
        <f t="shared" si="9"/>
        <v>192</v>
      </c>
      <c r="W10" s="130">
        <f t="shared" si="9"/>
        <v>17091</v>
      </c>
      <c r="X10" s="130">
        <f t="shared" si="9"/>
        <v>2065</v>
      </c>
      <c r="Y10" s="130">
        <f t="shared" si="9"/>
        <v>14941</v>
      </c>
      <c r="Z10" s="130">
        <f t="shared" si="9"/>
        <v>85</v>
      </c>
      <c r="AA10" s="130">
        <f t="shared" si="9"/>
        <v>13886</v>
      </c>
      <c r="AB10" s="130">
        <f t="shared" si="9"/>
        <v>3101</v>
      </c>
      <c r="AC10" s="130">
        <f t="shared" si="9"/>
        <v>3948</v>
      </c>
      <c r="AD10" s="130">
        <f t="shared" si="9"/>
        <v>6234</v>
      </c>
      <c r="AE10" s="130">
        <f t="shared" si="9"/>
        <v>10</v>
      </c>
      <c r="AF10" s="130">
        <f t="shared" si="9"/>
        <v>349</v>
      </c>
      <c r="AG10" s="130">
        <f t="shared" si="9"/>
        <v>244</v>
      </c>
      <c r="AH10" s="130">
        <f t="shared" si="9"/>
        <v>37</v>
      </c>
      <c r="AI10" s="130">
        <f t="shared" si="9"/>
        <v>1561</v>
      </c>
      <c r="AJ10" s="130">
        <f t="shared" si="9"/>
        <v>1</v>
      </c>
      <c r="AK10" s="130">
        <v>0</v>
      </c>
      <c r="AL10" s="130">
        <f t="shared" si="9"/>
        <v>115</v>
      </c>
      <c r="AM10" s="130">
        <f t="shared" si="9"/>
        <v>0</v>
      </c>
      <c r="AN10" s="130">
        <f t="shared" si="9"/>
        <v>20038</v>
      </c>
      <c r="AO10" s="130">
        <f t="shared" si="9"/>
        <v>599</v>
      </c>
      <c r="AP10" s="130">
        <f t="shared" si="9"/>
        <v>13491</v>
      </c>
      <c r="AQ10" s="130">
        <f t="shared" si="9"/>
        <v>5873</v>
      </c>
      <c r="AR10" s="130">
        <f t="shared" si="9"/>
        <v>75</v>
      </c>
      <c r="AS10" s="130">
        <f t="shared" si="9"/>
        <v>660</v>
      </c>
      <c r="AT10" s="130">
        <f t="shared" si="9"/>
        <v>11073</v>
      </c>
      <c r="AU10" s="130">
        <f t="shared" si="9"/>
        <v>2739</v>
      </c>
      <c r="AV10" s="130">
        <f t="shared" si="9"/>
        <v>8289</v>
      </c>
      <c r="AW10" s="130">
        <f t="shared" si="9"/>
        <v>0</v>
      </c>
      <c r="AX10" s="130">
        <f t="shared" si="9"/>
        <v>45</v>
      </c>
      <c r="AY10" s="130">
        <f t="shared" si="9"/>
        <v>151</v>
      </c>
      <c r="AZ10" s="130">
        <f t="shared" si="9"/>
        <v>10786</v>
      </c>
      <c r="BA10" s="130">
        <f t="shared" si="9"/>
        <v>2807</v>
      </c>
      <c r="BB10" s="130">
        <f t="shared" si="9"/>
        <v>7854</v>
      </c>
      <c r="BC10" s="130">
        <f t="shared" si="9"/>
        <v>125</v>
      </c>
      <c r="BD10" s="131">
        <f t="shared" si="9"/>
        <v>0</v>
      </c>
      <c r="BE10" s="132">
        <f t="shared" si="9"/>
        <v>114</v>
      </c>
      <c r="BF10" s="130">
        <f t="shared" si="9"/>
        <v>270</v>
      </c>
      <c r="BG10" s="130">
        <f t="shared" si="9"/>
        <v>168</v>
      </c>
      <c r="BH10" s="130">
        <f t="shared" si="9"/>
        <v>102</v>
      </c>
      <c r="BI10" s="130">
        <f t="shared" si="9"/>
        <v>0</v>
      </c>
      <c r="BJ10" s="130">
        <f t="shared" si="9"/>
        <v>50</v>
      </c>
      <c r="BK10" s="130">
        <f t="shared" si="9"/>
        <v>3</v>
      </c>
      <c r="BL10" s="130">
        <f t="shared" si="9"/>
        <v>105</v>
      </c>
      <c r="BM10" s="130">
        <f t="shared" si="9"/>
        <v>15</v>
      </c>
      <c r="BN10" s="130">
        <f t="shared" si="9"/>
        <v>4</v>
      </c>
      <c r="BO10" s="130">
        <f t="shared" si="9"/>
        <v>86</v>
      </c>
      <c r="BP10" s="130">
        <f t="shared" ref="BP10:EC10" si="10">SUM(BP12:BP34)</f>
        <v>130</v>
      </c>
      <c r="BQ10" s="130">
        <f t="shared" si="10"/>
        <v>35</v>
      </c>
      <c r="BR10" s="130">
        <f t="shared" si="10"/>
        <v>20</v>
      </c>
      <c r="BS10" s="130">
        <f t="shared" si="10"/>
        <v>15</v>
      </c>
      <c r="BT10" s="130">
        <f t="shared" si="10"/>
        <v>3</v>
      </c>
      <c r="BU10" s="130">
        <f t="shared" si="10"/>
        <v>20</v>
      </c>
      <c r="BV10" s="130">
        <f t="shared" si="10"/>
        <v>2</v>
      </c>
      <c r="BW10" s="130">
        <f t="shared" si="10"/>
        <v>42</v>
      </c>
      <c r="BX10" s="130">
        <f t="shared" si="10"/>
        <v>37</v>
      </c>
      <c r="BY10" s="130">
        <f t="shared" si="10"/>
        <v>399</v>
      </c>
      <c r="BZ10" s="130">
        <f t="shared" si="10"/>
        <v>5</v>
      </c>
      <c r="CA10" s="130">
        <f t="shared" si="10"/>
        <v>448</v>
      </c>
      <c r="CB10" s="130">
        <f t="shared" si="10"/>
        <v>1438</v>
      </c>
      <c r="CC10" s="130">
        <f t="shared" si="10"/>
        <v>33</v>
      </c>
      <c r="CD10" s="130">
        <f t="shared" si="10"/>
        <v>107</v>
      </c>
      <c r="CE10" s="130">
        <f t="shared" si="10"/>
        <v>29834</v>
      </c>
      <c r="CF10" s="130">
        <f>SUM(CF12:CF34)</f>
        <v>277</v>
      </c>
      <c r="CG10" s="130">
        <f>SUM(CG12:CG34)</f>
        <v>133</v>
      </c>
      <c r="CH10" s="130">
        <f t="shared" si="10"/>
        <v>90</v>
      </c>
      <c r="CI10" s="130">
        <f t="shared" si="10"/>
        <v>15</v>
      </c>
      <c r="CJ10" s="130">
        <f t="shared" ref="CJ10" si="11">SUM(CJ12:CJ34)</f>
        <v>0</v>
      </c>
      <c r="CK10" s="130">
        <f t="shared" si="10"/>
        <v>0</v>
      </c>
      <c r="CL10" s="130">
        <f t="shared" ref="CL10" si="12">SUM(CL12:CL34)</f>
        <v>0</v>
      </c>
      <c r="CM10" s="130">
        <f t="shared" si="10"/>
        <v>11</v>
      </c>
      <c r="CN10" s="131">
        <f t="shared" si="10"/>
        <v>17</v>
      </c>
      <c r="CO10" s="132">
        <f t="shared" si="10"/>
        <v>285</v>
      </c>
      <c r="CP10" s="130">
        <f t="shared" si="10"/>
        <v>61</v>
      </c>
      <c r="CQ10" s="130">
        <f t="shared" si="10"/>
        <v>121</v>
      </c>
      <c r="CR10" s="130">
        <f t="shared" si="10"/>
        <v>148</v>
      </c>
      <c r="CS10" s="130">
        <f t="shared" si="10"/>
        <v>402</v>
      </c>
      <c r="CT10" s="130">
        <f t="shared" si="10"/>
        <v>265</v>
      </c>
      <c r="CU10" s="130">
        <f t="shared" si="10"/>
        <v>22201</v>
      </c>
      <c r="CV10" s="130">
        <f t="shared" si="10"/>
        <v>15069</v>
      </c>
      <c r="CW10" s="130">
        <f t="shared" si="10"/>
        <v>4664</v>
      </c>
      <c r="CX10" s="130">
        <f t="shared" ref="CX10" si="13">SUM(CX12:CX34)</f>
        <v>401</v>
      </c>
      <c r="CY10" s="130">
        <f t="shared" si="10"/>
        <v>1664</v>
      </c>
      <c r="CZ10" s="130">
        <f t="shared" si="10"/>
        <v>403</v>
      </c>
      <c r="DA10" s="130">
        <f t="shared" si="10"/>
        <v>7</v>
      </c>
      <c r="DB10" s="130">
        <f t="shared" si="10"/>
        <v>58</v>
      </c>
      <c r="DC10" s="130">
        <f t="shared" si="10"/>
        <v>5876</v>
      </c>
      <c r="DD10" s="130">
        <f t="shared" si="10"/>
        <v>1386</v>
      </c>
      <c r="DE10" s="130">
        <f t="shared" si="10"/>
        <v>254</v>
      </c>
      <c r="DF10" s="130">
        <f t="shared" si="10"/>
        <v>216</v>
      </c>
      <c r="DG10" s="130">
        <f t="shared" si="10"/>
        <v>4020</v>
      </c>
      <c r="DH10" s="130">
        <f t="shared" si="10"/>
        <v>3340</v>
      </c>
      <c r="DI10" s="130">
        <f t="shared" si="10"/>
        <v>5581</v>
      </c>
      <c r="DJ10" s="130">
        <f t="shared" si="10"/>
        <v>0</v>
      </c>
      <c r="DK10" s="130">
        <f t="shared" si="10"/>
        <v>100199</v>
      </c>
      <c r="DL10" s="130">
        <f t="shared" si="10"/>
        <v>4544</v>
      </c>
      <c r="DM10" s="130">
        <f t="shared" si="10"/>
        <v>2619</v>
      </c>
      <c r="DN10" s="130">
        <f t="shared" si="10"/>
        <v>731</v>
      </c>
      <c r="DO10" s="130">
        <f t="shared" si="10"/>
        <v>1105</v>
      </c>
      <c r="DP10" s="130">
        <f t="shared" si="10"/>
        <v>89</v>
      </c>
      <c r="DQ10" s="130">
        <f t="shared" si="10"/>
        <v>86278</v>
      </c>
      <c r="DR10" s="130">
        <f t="shared" si="10"/>
        <v>8208</v>
      </c>
      <c r="DS10" s="130">
        <f t="shared" si="10"/>
        <v>10844</v>
      </c>
      <c r="DT10" s="130">
        <f t="shared" si="10"/>
        <v>13549</v>
      </c>
      <c r="DU10" s="130">
        <f t="shared" si="10"/>
        <v>7889</v>
      </c>
      <c r="DV10" s="130">
        <f t="shared" si="10"/>
        <v>19903</v>
      </c>
      <c r="DW10" s="130">
        <f t="shared" si="10"/>
        <v>4954</v>
      </c>
      <c r="DX10" s="130">
        <f t="shared" si="10"/>
        <v>8967</v>
      </c>
      <c r="DY10" s="130">
        <f t="shared" si="10"/>
        <v>11964</v>
      </c>
      <c r="DZ10" s="130">
        <f t="shared" si="10"/>
        <v>5125</v>
      </c>
      <c r="EA10" s="130">
        <f t="shared" si="10"/>
        <v>141</v>
      </c>
      <c r="EB10" s="130">
        <f t="shared" si="10"/>
        <v>3206</v>
      </c>
      <c r="EC10" s="130">
        <f t="shared" si="10"/>
        <v>179</v>
      </c>
      <c r="ED10" s="130">
        <f t="shared" ref="ED10:EL10" si="14">SUM(ED12:ED34)</f>
        <v>1599</v>
      </c>
      <c r="EE10" s="130">
        <f t="shared" si="14"/>
        <v>14</v>
      </c>
      <c r="EF10" s="130">
        <f t="shared" si="14"/>
        <v>4237</v>
      </c>
      <c r="EG10" s="131">
        <f t="shared" si="14"/>
        <v>1</v>
      </c>
      <c r="EH10" s="132">
        <f t="shared" si="14"/>
        <v>147</v>
      </c>
      <c r="EI10" s="130">
        <f t="shared" si="14"/>
        <v>142</v>
      </c>
      <c r="EJ10" s="130">
        <f t="shared" si="14"/>
        <v>2</v>
      </c>
      <c r="EK10" s="130">
        <f t="shared" si="14"/>
        <v>3</v>
      </c>
      <c r="EL10" s="133">
        <f t="shared" si="14"/>
        <v>0</v>
      </c>
    </row>
    <row r="11" spans="1:142" s="128" customFormat="1" ht="14.25" thickBot="1">
      <c r="A11" s="238"/>
      <c r="B11" s="134" t="s">
        <v>34</v>
      </c>
      <c r="C11" s="135">
        <f>C35+C36</f>
        <v>27446</v>
      </c>
      <c r="D11" s="135">
        <f t="shared" ref="D11:BO11" si="15">D35+D36</f>
        <v>13479</v>
      </c>
      <c r="E11" s="135">
        <f t="shared" si="15"/>
        <v>7861</v>
      </c>
      <c r="F11" s="135">
        <f t="shared" si="15"/>
        <v>66</v>
      </c>
      <c r="G11" s="135">
        <f t="shared" si="15"/>
        <v>351</v>
      </c>
      <c r="H11" s="135">
        <f t="shared" si="15"/>
        <v>5138</v>
      </c>
      <c r="I11" s="135">
        <f t="shared" si="15"/>
        <v>0</v>
      </c>
      <c r="J11" s="135">
        <f t="shared" si="15"/>
        <v>181</v>
      </c>
      <c r="K11" s="135">
        <f t="shared" si="15"/>
        <v>187</v>
      </c>
      <c r="L11" s="135">
        <f t="shared" si="15"/>
        <v>73</v>
      </c>
      <c r="M11" s="135">
        <f t="shared" si="15"/>
        <v>352</v>
      </c>
      <c r="N11" s="135">
        <f t="shared" si="15"/>
        <v>358</v>
      </c>
      <c r="O11" s="135">
        <f t="shared" si="15"/>
        <v>18</v>
      </c>
      <c r="P11" s="135">
        <f t="shared" si="15"/>
        <v>4</v>
      </c>
      <c r="Q11" s="135">
        <f t="shared" si="15"/>
        <v>376</v>
      </c>
      <c r="R11" s="135">
        <f t="shared" si="15"/>
        <v>463</v>
      </c>
      <c r="S11" s="135">
        <f t="shared" si="15"/>
        <v>217</v>
      </c>
      <c r="T11" s="135">
        <f t="shared" si="15"/>
        <v>77</v>
      </c>
      <c r="U11" s="135">
        <f t="shared" si="15"/>
        <v>0</v>
      </c>
      <c r="V11" s="135">
        <f t="shared" si="15"/>
        <v>0</v>
      </c>
      <c r="W11" s="135">
        <f t="shared" si="15"/>
        <v>952</v>
      </c>
      <c r="X11" s="135">
        <f t="shared" si="15"/>
        <v>98</v>
      </c>
      <c r="Y11" s="135">
        <f t="shared" si="15"/>
        <v>843</v>
      </c>
      <c r="Z11" s="135">
        <f t="shared" si="15"/>
        <v>11</v>
      </c>
      <c r="AA11" s="135">
        <f t="shared" si="15"/>
        <v>1134</v>
      </c>
      <c r="AB11" s="135">
        <f t="shared" si="15"/>
        <v>264</v>
      </c>
      <c r="AC11" s="135">
        <f t="shared" si="15"/>
        <v>229</v>
      </c>
      <c r="AD11" s="135">
        <f t="shared" si="15"/>
        <v>481</v>
      </c>
      <c r="AE11" s="135">
        <f t="shared" si="15"/>
        <v>0</v>
      </c>
      <c r="AF11" s="135">
        <f t="shared" si="15"/>
        <v>91</v>
      </c>
      <c r="AG11" s="135">
        <f t="shared" si="15"/>
        <v>69</v>
      </c>
      <c r="AH11" s="135">
        <f t="shared" si="15"/>
        <v>3</v>
      </c>
      <c r="AI11" s="135">
        <f t="shared" si="15"/>
        <v>103</v>
      </c>
      <c r="AJ11" s="135">
        <f t="shared" si="15"/>
        <v>1</v>
      </c>
      <c r="AK11" s="135">
        <f t="shared" si="15"/>
        <v>0</v>
      </c>
      <c r="AL11" s="135">
        <f t="shared" si="15"/>
        <v>7</v>
      </c>
      <c r="AM11" s="135">
        <f t="shared" si="15"/>
        <v>0</v>
      </c>
      <c r="AN11" s="135">
        <f t="shared" si="15"/>
        <v>1570</v>
      </c>
      <c r="AO11" s="135">
        <f t="shared" si="15"/>
        <v>63</v>
      </c>
      <c r="AP11" s="135">
        <f t="shared" si="15"/>
        <v>1054</v>
      </c>
      <c r="AQ11" s="135">
        <f t="shared" si="15"/>
        <v>442</v>
      </c>
      <c r="AR11" s="135">
        <f t="shared" si="15"/>
        <v>11</v>
      </c>
      <c r="AS11" s="135">
        <f t="shared" si="15"/>
        <v>24</v>
      </c>
      <c r="AT11" s="135">
        <f t="shared" si="15"/>
        <v>788</v>
      </c>
      <c r="AU11" s="135">
        <f t="shared" si="15"/>
        <v>198</v>
      </c>
      <c r="AV11" s="135">
        <f t="shared" si="15"/>
        <v>585</v>
      </c>
      <c r="AW11" s="135">
        <f t="shared" si="15"/>
        <v>0</v>
      </c>
      <c r="AX11" s="135">
        <f t="shared" si="15"/>
        <v>5</v>
      </c>
      <c r="AY11" s="135">
        <f t="shared" si="15"/>
        <v>15</v>
      </c>
      <c r="AZ11" s="135">
        <f t="shared" si="15"/>
        <v>790</v>
      </c>
      <c r="BA11" s="135">
        <f t="shared" si="15"/>
        <v>229</v>
      </c>
      <c r="BB11" s="135">
        <f t="shared" si="15"/>
        <v>555</v>
      </c>
      <c r="BC11" s="135">
        <f t="shared" si="15"/>
        <v>6</v>
      </c>
      <c r="BD11" s="136">
        <f t="shared" si="15"/>
        <v>1</v>
      </c>
      <c r="BE11" s="137">
        <f t="shared" si="15"/>
        <v>10</v>
      </c>
      <c r="BF11" s="135">
        <f t="shared" si="15"/>
        <v>21</v>
      </c>
      <c r="BG11" s="135">
        <f t="shared" si="15"/>
        <v>11</v>
      </c>
      <c r="BH11" s="135">
        <f t="shared" si="15"/>
        <v>10</v>
      </c>
      <c r="BI11" s="135">
        <f t="shared" si="15"/>
        <v>0</v>
      </c>
      <c r="BJ11" s="135">
        <f t="shared" si="15"/>
        <v>10</v>
      </c>
      <c r="BK11" s="135">
        <f t="shared" si="15"/>
        <v>0</v>
      </c>
      <c r="BL11" s="135">
        <f t="shared" si="15"/>
        <v>0</v>
      </c>
      <c r="BM11" s="135">
        <f t="shared" si="15"/>
        <v>0</v>
      </c>
      <c r="BN11" s="135">
        <f t="shared" si="15"/>
        <v>0</v>
      </c>
      <c r="BO11" s="135">
        <f t="shared" si="15"/>
        <v>0</v>
      </c>
      <c r="BP11" s="135">
        <f t="shared" ref="BP11:EC11" si="16">BP35+BP36</f>
        <v>7</v>
      </c>
      <c r="BQ11" s="135">
        <f t="shared" si="16"/>
        <v>5</v>
      </c>
      <c r="BR11" s="135">
        <f t="shared" si="16"/>
        <v>2</v>
      </c>
      <c r="BS11" s="135">
        <f t="shared" si="16"/>
        <v>3</v>
      </c>
      <c r="BT11" s="135">
        <f t="shared" si="16"/>
        <v>0</v>
      </c>
      <c r="BU11" s="135">
        <f t="shared" si="16"/>
        <v>2</v>
      </c>
      <c r="BV11" s="135">
        <f t="shared" si="16"/>
        <v>1</v>
      </c>
      <c r="BW11" s="135">
        <f t="shared" si="16"/>
        <v>3</v>
      </c>
      <c r="BX11" s="135">
        <f t="shared" si="16"/>
        <v>1</v>
      </c>
      <c r="BY11" s="135">
        <f t="shared" si="16"/>
        <v>35</v>
      </c>
      <c r="BZ11" s="135">
        <f t="shared" si="16"/>
        <v>1</v>
      </c>
      <c r="CA11" s="135">
        <f t="shared" si="16"/>
        <v>47</v>
      </c>
      <c r="CB11" s="135">
        <f t="shared" si="16"/>
        <v>78</v>
      </c>
      <c r="CC11" s="135">
        <f t="shared" si="16"/>
        <v>4</v>
      </c>
      <c r="CD11" s="135">
        <f t="shared" si="16"/>
        <v>5</v>
      </c>
      <c r="CE11" s="135">
        <f t="shared" si="16"/>
        <v>2200</v>
      </c>
      <c r="CF11" s="135">
        <f>CF35+CF36</f>
        <v>7</v>
      </c>
      <c r="CG11" s="135">
        <f>CG35+CG36</f>
        <v>9</v>
      </c>
      <c r="CH11" s="135">
        <f>CH35+CH36</f>
        <v>3</v>
      </c>
      <c r="CI11" s="135">
        <f t="shared" si="16"/>
        <v>5</v>
      </c>
      <c r="CJ11" s="135">
        <f t="shared" ref="CJ11" si="17">CJ35+CJ36</f>
        <v>0</v>
      </c>
      <c r="CK11" s="135">
        <f t="shared" si="16"/>
        <v>0</v>
      </c>
      <c r="CL11" s="135">
        <f t="shared" ref="CL11" si="18">CL35+CL36</f>
        <v>0</v>
      </c>
      <c r="CM11" s="135">
        <f t="shared" si="16"/>
        <v>0</v>
      </c>
      <c r="CN11" s="136">
        <f t="shared" si="16"/>
        <v>1</v>
      </c>
      <c r="CO11" s="137">
        <f t="shared" si="16"/>
        <v>32</v>
      </c>
      <c r="CP11" s="135">
        <f t="shared" si="16"/>
        <v>6</v>
      </c>
      <c r="CQ11" s="135">
        <f t="shared" si="16"/>
        <v>16</v>
      </c>
      <c r="CR11" s="135">
        <f t="shared" si="16"/>
        <v>14</v>
      </c>
      <c r="CS11" s="135">
        <f t="shared" si="16"/>
        <v>39</v>
      </c>
      <c r="CT11" s="135">
        <f t="shared" si="16"/>
        <v>6</v>
      </c>
      <c r="CU11" s="135">
        <f t="shared" si="16"/>
        <v>1522</v>
      </c>
      <c r="CV11" s="135">
        <f t="shared" si="16"/>
        <v>961</v>
      </c>
      <c r="CW11" s="135">
        <f t="shared" si="16"/>
        <v>414</v>
      </c>
      <c r="CX11" s="135">
        <f t="shared" ref="CX11" si="19">CX35+CX36</f>
        <v>8</v>
      </c>
      <c r="CY11" s="135">
        <f t="shared" si="16"/>
        <v>119</v>
      </c>
      <c r="CZ11" s="135">
        <f t="shared" si="16"/>
        <v>20</v>
      </c>
      <c r="DA11" s="135">
        <f t="shared" si="16"/>
        <v>0</v>
      </c>
      <c r="DB11" s="135">
        <f t="shared" si="16"/>
        <v>5</v>
      </c>
      <c r="DC11" s="135">
        <f>DC35+DC36</f>
        <v>544</v>
      </c>
      <c r="DD11" s="135">
        <f t="shared" si="16"/>
        <v>130</v>
      </c>
      <c r="DE11" s="135">
        <f t="shared" si="16"/>
        <v>38</v>
      </c>
      <c r="DF11" s="135">
        <f t="shared" si="16"/>
        <v>10</v>
      </c>
      <c r="DG11" s="135">
        <f t="shared" si="16"/>
        <v>366</v>
      </c>
      <c r="DH11" s="135">
        <f t="shared" si="16"/>
        <v>70</v>
      </c>
      <c r="DI11" s="135">
        <f t="shared" si="16"/>
        <v>195</v>
      </c>
      <c r="DJ11" s="135">
        <f t="shared" si="16"/>
        <v>0</v>
      </c>
      <c r="DK11" s="135">
        <f t="shared" si="16"/>
        <v>11502</v>
      </c>
      <c r="DL11" s="135">
        <f t="shared" si="16"/>
        <v>251</v>
      </c>
      <c r="DM11" s="135">
        <f t="shared" si="16"/>
        <v>159</v>
      </c>
      <c r="DN11" s="135">
        <f t="shared" si="16"/>
        <v>40</v>
      </c>
      <c r="DO11" s="135">
        <f t="shared" si="16"/>
        <v>52</v>
      </c>
      <c r="DP11" s="135">
        <f t="shared" si="16"/>
        <v>0</v>
      </c>
      <c r="DQ11" s="135">
        <f t="shared" si="16"/>
        <v>9599</v>
      </c>
      <c r="DR11" s="135">
        <f t="shared" si="16"/>
        <v>1338</v>
      </c>
      <c r="DS11" s="135">
        <f t="shared" si="16"/>
        <v>1308</v>
      </c>
      <c r="DT11" s="135">
        <f t="shared" si="16"/>
        <v>1475</v>
      </c>
      <c r="DU11" s="135">
        <f t="shared" si="16"/>
        <v>1336</v>
      </c>
      <c r="DV11" s="135">
        <f t="shared" si="16"/>
        <v>1884</v>
      </c>
      <c r="DW11" s="135">
        <f t="shared" si="16"/>
        <v>275</v>
      </c>
      <c r="DX11" s="135">
        <f t="shared" si="16"/>
        <v>976</v>
      </c>
      <c r="DY11" s="135">
        <f t="shared" si="16"/>
        <v>1007</v>
      </c>
      <c r="DZ11" s="135">
        <f t="shared" si="16"/>
        <v>919</v>
      </c>
      <c r="EA11" s="135">
        <f t="shared" si="16"/>
        <v>0</v>
      </c>
      <c r="EB11" s="135">
        <f t="shared" si="16"/>
        <v>501</v>
      </c>
      <c r="EC11" s="135">
        <f t="shared" si="16"/>
        <v>9</v>
      </c>
      <c r="ED11" s="135">
        <f t="shared" ref="ED11:EL11" si="20">ED35+ED36</f>
        <v>409</v>
      </c>
      <c r="EE11" s="135">
        <f t="shared" si="20"/>
        <v>0</v>
      </c>
      <c r="EF11" s="135">
        <f t="shared" si="20"/>
        <v>728</v>
      </c>
      <c r="EG11" s="136">
        <f t="shared" si="20"/>
        <v>5</v>
      </c>
      <c r="EH11" s="137">
        <f t="shared" si="20"/>
        <v>0</v>
      </c>
      <c r="EI11" s="135">
        <f t="shared" si="20"/>
        <v>0</v>
      </c>
      <c r="EJ11" s="135">
        <f t="shared" si="20"/>
        <v>0</v>
      </c>
      <c r="EK11" s="135">
        <f t="shared" si="20"/>
        <v>0</v>
      </c>
      <c r="EL11" s="138">
        <f t="shared" si="20"/>
        <v>0</v>
      </c>
    </row>
    <row r="12" spans="1:142" s="162" customFormat="1" ht="14.25" thickTop="1">
      <c r="A12" s="219" t="s">
        <v>36</v>
      </c>
      <c r="B12" s="220"/>
      <c r="C12" s="155">
        <f t="shared" ref="C12:C46" si="21">D12+CE12+DH12+DJ12+DK12+DI12</f>
        <v>17792</v>
      </c>
      <c r="D12" s="155">
        <f>E12+W12+AA12+AH12+AI12+AJ12+AK12+AL12+AM12+AN12+AS12+AT12+AY12+AZ12+BD12+BE12+BF12+BI12+BJ12+BK12+BL12+BP12+BQ12+BT12+BU12+BV12+BW12+BX12+BY12+BZ12+CA12+CB12+CC12+CD12</f>
        <v>13420</v>
      </c>
      <c r="E12" s="155">
        <f>SUM(F12:V12)</f>
        <v>8549</v>
      </c>
      <c r="F12" s="156">
        <v>66</v>
      </c>
      <c r="G12" s="156">
        <v>148</v>
      </c>
      <c r="H12" s="156">
        <v>6621</v>
      </c>
      <c r="I12" s="156">
        <v>0</v>
      </c>
      <c r="J12" s="156">
        <v>177</v>
      </c>
      <c r="K12" s="156">
        <v>310</v>
      </c>
      <c r="L12" s="157">
        <v>14</v>
      </c>
      <c r="M12" s="156">
        <v>212</v>
      </c>
      <c r="N12" s="156">
        <v>363</v>
      </c>
      <c r="O12" s="156">
        <v>0</v>
      </c>
      <c r="P12" s="156">
        <v>1</v>
      </c>
      <c r="Q12" s="156">
        <v>61</v>
      </c>
      <c r="R12" s="156">
        <v>284</v>
      </c>
      <c r="S12" s="156">
        <v>37</v>
      </c>
      <c r="T12" s="156">
        <v>255</v>
      </c>
      <c r="U12" s="156">
        <v>0</v>
      </c>
      <c r="V12" s="157">
        <v>0</v>
      </c>
      <c r="W12" s="155">
        <f>SUM(X12:Z12)</f>
        <v>2098</v>
      </c>
      <c r="X12" s="156">
        <v>190</v>
      </c>
      <c r="Y12" s="156">
        <v>1906</v>
      </c>
      <c r="Z12" s="156">
        <v>2</v>
      </c>
      <c r="AA12" s="155">
        <f>SUM(AB12:AG12)</f>
        <v>484</v>
      </c>
      <c r="AB12" s="156">
        <v>166</v>
      </c>
      <c r="AC12" s="156">
        <v>124</v>
      </c>
      <c r="AD12" s="156">
        <v>182</v>
      </c>
      <c r="AE12" s="156">
        <v>1</v>
      </c>
      <c r="AF12" s="156">
        <v>7</v>
      </c>
      <c r="AG12" s="157">
        <v>4</v>
      </c>
      <c r="AH12" s="156">
        <v>1</v>
      </c>
      <c r="AI12" s="156">
        <v>96</v>
      </c>
      <c r="AJ12" s="156">
        <v>0</v>
      </c>
      <c r="AK12" s="156">
        <v>0</v>
      </c>
      <c r="AL12" s="156">
        <v>0</v>
      </c>
      <c r="AM12" s="156">
        <v>0</v>
      </c>
      <c r="AN12" s="155">
        <f>SUM(AO12:AR12)</f>
        <v>1244</v>
      </c>
      <c r="AO12" s="156">
        <v>7</v>
      </c>
      <c r="AP12" s="156">
        <v>680</v>
      </c>
      <c r="AQ12" s="156">
        <v>557</v>
      </c>
      <c r="AR12" s="157">
        <v>0</v>
      </c>
      <c r="AS12" s="156">
        <v>8</v>
      </c>
      <c r="AT12" s="155">
        <f>SUM(AU12:AX12)</f>
        <v>407</v>
      </c>
      <c r="AU12" s="156">
        <v>25</v>
      </c>
      <c r="AV12" s="156">
        <v>382</v>
      </c>
      <c r="AW12" s="156">
        <v>0</v>
      </c>
      <c r="AX12" s="156">
        <v>0</v>
      </c>
      <c r="AY12" s="156">
        <v>6</v>
      </c>
      <c r="AZ12" s="155">
        <f>SUM(BA12:BC12)</f>
        <v>403</v>
      </c>
      <c r="BA12" s="156">
        <v>41</v>
      </c>
      <c r="BB12" s="156">
        <v>362</v>
      </c>
      <c r="BC12" s="156">
        <v>0</v>
      </c>
      <c r="BD12" s="157">
        <v>0</v>
      </c>
      <c r="BE12" s="156">
        <v>4</v>
      </c>
      <c r="BF12" s="155">
        <f>SUM(BG12:BH12)</f>
        <v>0</v>
      </c>
      <c r="BG12" s="156">
        <v>0</v>
      </c>
      <c r="BH12" s="156">
        <v>0</v>
      </c>
      <c r="BI12" s="156">
        <v>0</v>
      </c>
      <c r="BJ12" s="156">
        <v>1</v>
      </c>
      <c r="BK12" s="156">
        <v>0</v>
      </c>
      <c r="BL12" s="155">
        <f>SUM(BM12:BO12)</f>
        <v>0</v>
      </c>
      <c r="BM12" s="156">
        <v>0</v>
      </c>
      <c r="BN12" s="156">
        <v>0</v>
      </c>
      <c r="BO12" s="156">
        <v>0</v>
      </c>
      <c r="BP12" s="157">
        <v>5</v>
      </c>
      <c r="BQ12" s="155">
        <f>SUM(BR12:BS12)</f>
        <v>1</v>
      </c>
      <c r="BR12" s="156">
        <v>0</v>
      </c>
      <c r="BS12" s="156">
        <v>1</v>
      </c>
      <c r="BT12" s="156">
        <v>0</v>
      </c>
      <c r="BU12" s="156">
        <v>2</v>
      </c>
      <c r="BV12" s="156">
        <v>0</v>
      </c>
      <c r="BW12" s="156">
        <v>1</v>
      </c>
      <c r="BX12" s="156">
        <v>2</v>
      </c>
      <c r="BY12" s="156">
        <v>7</v>
      </c>
      <c r="BZ12" s="156">
        <v>1</v>
      </c>
      <c r="CA12" s="156">
        <v>18</v>
      </c>
      <c r="CB12" s="156">
        <v>77</v>
      </c>
      <c r="CC12" s="156">
        <v>0</v>
      </c>
      <c r="CD12" s="156">
        <v>5</v>
      </c>
      <c r="CE12" s="155">
        <f>CF12+CG12+CO12+CP12+CQ12+CR12+CS12+CT12+CU12+DA12+DB12+DC12</f>
        <v>1814</v>
      </c>
      <c r="CF12" s="156">
        <v>0</v>
      </c>
      <c r="CG12" s="202">
        <f>SUM(CH12:CN12)</f>
        <v>0</v>
      </c>
      <c r="CH12" s="156">
        <v>0</v>
      </c>
      <c r="CI12" s="156">
        <v>0</v>
      </c>
      <c r="CJ12" s="156">
        <v>0</v>
      </c>
      <c r="CK12" s="156">
        <v>0</v>
      </c>
      <c r="CL12" s="156">
        <v>0</v>
      </c>
      <c r="CM12" s="156">
        <v>0</v>
      </c>
      <c r="CN12" s="157">
        <v>0</v>
      </c>
      <c r="CO12" s="156">
        <v>1</v>
      </c>
      <c r="CP12" s="156">
        <v>0</v>
      </c>
      <c r="CQ12" s="156">
        <v>1</v>
      </c>
      <c r="CR12" s="156">
        <v>1</v>
      </c>
      <c r="CS12" s="156">
        <v>10</v>
      </c>
      <c r="CT12" s="156">
        <v>3</v>
      </c>
      <c r="CU12" s="158">
        <f>SUM(CV12:CZ12)</f>
        <v>1691</v>
      </c>
      <c r="CV12" s="159">
        <v>1150</v>
      </c>
      <c r="CW12" s="156">
        <v>264</v>
      </c>
      <c r="CX12" s="156">
        <v>50</v>
      </c>
      <c r="CY12" s="156">
        <v>218</v>
      </c>
      <c r="CZ12" s="156">
        <v>9</v>
      </c>
      <c r="DA12" s="156">
        <v>1</v>
      </c>
      <c r="DB12" s="157">
        <v>7</v>
      </c>
      <c r="DC12" s="155">
        <f>SUM(DD12:DG12)</f>
        <v>99</v>
      </c>
      <c r="DD12" s="156">
        <v>12</v>
      </c>
      <c r="DE12" s="156">
        <v>10</v>
      </c>
      <c r="DF12" s="156">
        <v>27</v>
      </c>
      <c r="DG12" s="156">
        <v>50</v>
      </c>
      <c r="DH12" s="156">
        <v>210</v>
      </c>
      <c r="DI12" s="156">
        <v>434</v>
      </c>
      <c r="DJ12" s="156">
        <v>0</v>
      </c>
      <c r="DK12" s="155">
        <f>DL12+DQ12+DZ12+EE12+EF12+EG12</f>
        <v>1914</v>
      </c>
      <c r="DL12" s="155">
        <f>SUM(DM12:DP12)</f>
        <v>49</v>
      </c>
      <c r="DM12" s="156">
        <v>15</v>
      </c>
      <c r="DN12" s="156">
        <v>3</v>
      </c>
      <c r="DO12" s="156">
        <v>30</v>
      </c>
      <c r="DP12" s="157">
        <v>1</v>
      </c>
      <c r="DQ12" s="155">
        <f>SUM(DR12:DY12)</f>
        <v>1787</v>
      </c>
      <c r="DR12" s="156">
        <v>145</v>
      </c>
      <c r="DS12" s="156">
        <v>435</v>
      </c>
      <c r="DT12" s="156">
        <v>190</v>
      </c>
      <c r="DU12" s="156">
        <v>129</v>
      </c>
      <c r="DV12" s="156">
        <v>648</v>
      </c>
      <c r="DW12" s="156">
        <v>66</v>
      </c>
      <c r="DX12" s="156">
        <v>103</v>
      </c>
      <c r="DY12" s="157">
        <v>71</v>
      </c>
      <c r="DZ12" s="155">
        <f t="shared" ref="DZ12:DZ46" si="22">SUM(EA12:ED12)</f>
        <v>50</v>
      </c>
      <c r="EA12" s="156">
        <v>0</v>
      </c>
      <c r="EB12" s="156">
        <v>26</v>
      </c>
      <c r="EC12" s="156">
        <v>1</v>
      </c>
      <c r="ED12" s="156">
        <v>23</v>
      </c>
      <c r="EE12" s="156">
        <v>2</v>
      </c>
      <c r="EF12" s="156">
        <v>26</v>
      </c>
      <c r="EG12" s="160">
        <v>0</v>
      </c>
      <c r="EH12" s="161">
        <f t="shared" ref="EH12:EH46" si="23">SUM(EI12:EL12)</f>
        <v>9</v>
      </c>
      <c r="EI12" s="156">
        <v>9</v>
      </c>
      <c r="EJ12" s="156">
        <v>0</v>
      </c>
      <c r="EK12" s="156">
        <v>0</v>
      </c>
      <c r="EL12" s="157">
        <v>0</v>
      </c>
    </row>
    <row r="13" spans="1:142" s="162" customFormat="1">
      <c r="A13" s="213" t="s">
        <v>37</v>
      </c>
      <c r="B13" s="214"/>
      <c r="C13" s="155">
        <f t="shared" si="21"/>
        <v>22952</v>
      </c>
      <c r="D13" s="155">
        <f t="shared" ref="D13:D46" si="24">E13+W13+AA13+AH13+AI13+AJ13+AK13+AL13+AM13+AN13+AS13+AT13+AY13+AZ13+BD13+BE13+BF13+BI13+BJ13+BK13+BL13+BP13+BQ13+BT13+BU13+BV13+BW13+BX13+BY13+BZ13+CA13+CB13+CC13+CD13</f>
        <v>16087</v>
      </c>
      <c r="E13" s="155">
        <f>SUM(F13:V13)</f>
        <v>11365</v>
      </c>
      <c r="F13" s="159">
        <v>81</v>
      </c>
      <c r="G13" s="159">
        <v>1988</v>
      </c>
      <c r="H13" s="159">
        <v>7491</v>
      </c>
      <c r="I13" s="159">
        <v>1</v>
      </c>
      <c r="J13" s="159">
        <v>447</v>
      </c>
      <c r="K13" s="159">
        <v>268</v>
      </c>
      <c r="L13" s="163">
        <v>36</v>
      </c>
      <c r="M13" s="159">
        <v>221</v>
      </c>
      <c r="N13" s="159">
        <v>215</v>
      </c>
      <c r="O13" s="159">
        <v>5</v>
      </c>
      <c r="P13" s="159">
        <v>0</v>
      </c>
      <c r="Q13" s="159">
        <v>56</v>
      </c>
      <c r="R13" s="159">
        <v>222</v>
      </c>
      <c r="S13" s="159">
        <v>63</v>
      </c>
      <c r="T13" s="159">
        <v>253</v>
      </c>
      <c r="U13" s="159">
        <v>4</v>
      </c>
      <c r="V13" s="163">
        <v>14</v>
      </c>
      <c r="W13" s="155">
        <f>SUM(X13:Z13)</f>
        <v>1484</v>
      </c>
      <c r="X13" s="156">
        <v>273</v>
      </c>
      <c r="Y13" s="156">
        <v>1209</v>
      </c>
      <c r="Z13" s="156">
        <v>2</v>
      </c>
      <c r="AA13" s="155">
        <f t="shared" ref="AA13:AA46" si="25">SUM(AB13:AG13)</f>
        <v>683</v>
      </c>
      <c r="AB13" s="159">
        <v>164</v>
      </c>
      <c r="AC13" s="159">
        <v>308</v>
      </c>
      <c r="AD13" s="159">
        <v>194</v>
      </c>
      <c r="AE13" s="159">
        <v>0</v>
      </c>
      <c r="AF13" s="159">
        <v>9</v>
      </c>
      <c r="AG13" s="163">
        <v>8</v>
      </c>
      <c r="AH13" s="159">
        <v>1</v>
      </c>
      <c r="AI13" s="159">
        <v>118</v>
      </c>
      <c r="AJ13" s="159">
        <v>0</v>
      </c>
      <c r="AK13" s="159">
        <v>0</v>
      </c>
      <c r="AL13" s="159">
        <v>18</v>
      </c>
      <c r="AM13" s="159">
        <v>0</v>
      </c>
      <c r="AN13" s="155">
        <f>SUM(AO13:AR13)</f>
        <v>910</v>
      </c>
      <c r="AO13" s="159">
        <v>4</v>
      </c>
      <c r="AP13" s="159">
        <v>554</v>
      </c>
      <c r="AQ13" s="159">
        <v>352</v>
      </c>
      <c r="AR13" s="163">
        <v>0</v>
      </c>
      <c r="AS13" s="159">
        <v>15</v>
      </c>
      <c r="AT13" s="155">
        <f>SUM(AU13:AX13)</f>
        <v>549</v>
      </c>
      <c r="AU13" s="159">
        <v>148</v>
      </c>
      <c r="AV13" s="159">
        <v>397</v>
      </c>
      <c r="AW13" s="159">
        <v>0</v>
      </c>
      <c r="AX13" s="159">
        <v>4</v>
      </c>
      <c r="AY13" s="159">
        <v>13</v>
      </c>
      <c r="AZ13" s="155">
        <f>SUM(BA13:BC13)</f>
        <v>633</v>
      </c>
      <c r="BA13" s="159">
        <v>260</v>
      </c>
      <c r="BB13" s="159">
        <v>369</v>
      </c>
      <c r="BC13" s="159">
        <v>4</v>
      </c>
      <c r="BD13" s="163">
        <v>0</v>
      </c>
      <c r="BE13" s="159">
        <v>12</v>
      </c>
      <c r="BF13" s="155">
        <f>SUM(BG13:BH13)</f>
        <v>23</v>
      </c>
      <c r="BG13" s="159">
        <v>5</v>
      </c>
      <c r="BH13" s="159">
        <v>18</v>
      </c>
      <c r="BI13" s="159">
        <v>0</v>
      </c>
      <c r="BJ13" s="159">
        <v>4</v>
      </c>
      <c r="BK13" s="159">
        <v>0</v>
      </c>
      <c r="BL13" s="155">
        <f t="shared" ref="BL13:BL46" si="26">SUM(BM13:BO13)</f>
        <v>2</v>
      </c>
      <c r="BM13" s="159">
        <v>1</v>
      </c>
      <c r="BN13" s="159">
        <v>0</v>
      </c>
      <c r="BO13" s="159">
        <v>1</v>
      </c>
      <c r="BP13" s="163">
        <v>8</v>
      </c>
      <c r="BQ13" s="155">
        <f t="shared" ref="BQ13:BQ46" si="27">SUM(BR13:BS13)</f>
        <v>0</v>
      </c>
      <c r="BR13" s="156">
        <v>0</v>
      </c>
      <c r="BS13" s="156">
        <v>0</v>
      </c>
      <c r="BT13" s="156">
        <v>0</v>
      </c>
      <c r="BU13" s="156">
        <v>1</v>
      </c>
      <c r="BV13" s="156">
        <v>0</v>
      </c>
      <c r="BW13" s="156">
        <v>1</v>
      </c>
      <c r="BX13" s="156">
        <v>1</v>
      </c>
      <c r="BY13" s="156">
        <v>12</v>
      </c>
      <c r="BZ13" s="156">
        <v>0</v>
      </c>
      <c r="CA13" s="156">
        <v>26</v>
      </c>
      <c r="CB13" s="156">
        <v>188</v>
      </c>
      <c r="CC13" s="156">
        <v>4</v>
      </c>
      <c r="CD13" s="156">
        <v>16</v>
      </c>
      <c r="CE13" s="155">
        <f t="shared" ref="CE13:CE46" si="28">CF13+CG13+CO13+CP13+CQ13+CR13+CS13+CT13+CU13+DA13+DB13+DC13</f>
        <v>1683</v>
      </c>
      <c r="CF13" s="156">
        <v>44</v>
      </c>
      <c r="CG13" s="202">
        <f>SUM(CH13:CN13)</f>
        <v>1</v>
      </c>
      <c r="CH13" s="159">
        <v>1</v>
      </c>
      <c r="CI13" s="159">
        <v>0</v>
      </c>
      <c r="CJ13" s="159">
        <v>0</v>
      </c>
      <c r="CK13" s="159">
        <v>0</v>
      </c>
      <c r="CL13" s="159">
        <v>0</v>
      </c>
      <c r="CM13" s="159">
        <v>0</v>
      </c>
      <c r="CN13" s="163">
        <v>0</v>
      </c>
      <c r="CO13" s="159">
        <v>6</v>
      </c>
      <c r="CP13" s="159">
        <v>1</v>
      </c>
      <c r="CQ13" s="159">
        <v>6</v>
      </c>
      <c r="CR13" s="159">
        <v>6</v>
      </c>
      <c r="CS13" s="159">
        <v>19</v>
      </c>
      <c r="CT13" s="159">
        <v>88</v>
      </c>
      <c r="CU13" s="158">
        <f>SUM(CV13:CZ13)</f>
        <v>1373</v>
      </c>
      <c r="CV13" s="159">
        <v>970</v>
      </c>
      <c r="CW13" s="159">
        <v>209</v>
      </c>
      <c r="CX13" s="159">
        <v>58</v>
      </c>
      <c r="CY13" s="159">
        <v>114</v>
      </c>
      <c r="CZ13" s="159">
        <v>22</v>
      </c>
      <c r="DA13" s="159">
        <v>0</v>
      </c>
      <c r="DB13" s="163">
        <v>2</v>
      </c>
      <c r="DC13" s="155">
        <f>SUM(DD13:DG13)</f>
        <v>137</v>
      </c>
      <c r="DD13" s="159">
        <v>20</v>
      </c>
      <c r="DE13" s="159">
        <v>2</v>
      </c>
      <c r="DF13" s="159">
        <v>26</v>
      </c>
      <c r="DG13" s="159">
        <v>89</v>
      </c>
      <c r="DH13" s="159">
        <v>752</v>
      </c>
      <c r="DI13" s="159">
        <v>722</v>
      </c>
      <c r="DJ13" s="159">
        <v>0</v>
      </c>
      <c r="DK13" s="155">
        <f>DL13+DQ13+DZ13+EE13+EF13+EG13</f>
        <v>3708</v>
      </c>
      <c r="DL13" s="155">
        <f>SUM(DM13:DP13)</f>
        <v>98</v>
      </c>
      <c r="DM13" s="159">
        <v>45</v>
      </c>
      <c r="DN13" s="159">
        <v>4</v>
      </c>
      <c r="DO13" s="159">
        <v>30</v>
      </c>
      <c r="DP13" s="163">
        <v>19</v>
      </c>
      <c r="DQ13" s="155">
        <f>SUM(DR13:DY13)</f>
        <v>3097</v>
      </c>
      <c r="DR13" s="159">
        <v>172</v>
      </c>
      <c r="DS13" s="159">
        <v>220</v>
      </c>
      <c r="DT13" s="159">
        <v>292</v>
      </c>
      <c r="DU13" s="159">
        <v>299</v>
      </c>
      <c r="DV13" s="159">
        <v>708</v>
      </c>
      <c r="DW13" s="159">
        <v>65</v>
      </c>
      <c r="DX13" s="159">
        <v>308</v>
      </c>
      <c r="DY13" s="163">
        <v>1033</v>
      </c>
      <c r="DZ13" s="155">
        <f t="shared" si="22"/>
        <v>368</v>
      </c>
      <c r="EA13" s="159">
        <v>35</v>
      </c>
      <c r="EB13" s="159">
        <v>288</v>
      </c>
      <c r="EC13" s="159">
        <v>0</v>
      </c>
      <c r="ED13" s="159">
        <v>45</v>
      </c>
      <c r="EE13" s="159">
        <v>7</v>
      </c>
      <c r="EF13" s="159">
        <v>138</v>
      </c>
      <c r="EG13" s="164">
        <v>0</v>
      </c>
      <c r="EH13" s="165">
        <f t="shared" si="23"/>
        <v>24</v>
      </c>
      <c r="EI13" s="166">
        <v>24</v>
      </c>
      <c r="EJ13" s="166">
        <v>0</v>
      </c>
      <c r="EK13" s="166">
        <v>0</v>
      </c>
      <c r="EL13" s="167">
        <v>0</v>
      </c>
    </row>
    <row r="14" spans="1:142" s="162" customFormat="1">
      <c r="A14" s="221" t="s">
        <v>38</v>
      </c>
      <c r="B14" s="222"/>
      <c r="C14" s="155">
        <f t="shared" si="21"/>
        <v>30353</v>
      </c>
      <c r="D14" s="155">
        <f t="shared" si="24"/>
        <v>22777</v>
      </c>
      <c r="E14" s="155">
        <f t="shared" ref="E14:E46" si="29">SUM(F14:V14)</f>
        <v>15922</v>
      </c>
      <c r="F14" s="159">
        <v>77</v>
      </c>
      <c r="G14" s="159">
        <v>1067</v>
      </c>
      <c r="H14" s="159">
        <v>12415</v>
      </c>
      <c r="I14" s="159">
        <v>2</v>
      </c>
      <c r="J14" s="159">
        <v>391</v>
      </c>
      <c r="K14" s="159">
        <v>302</v>
      </c>
      <c r="L14" s="163">
        <v>56</v>
      </c>
      <c r="M14" s="159">
        <v>210</v>
      </c>
      <c r="N14" s="159">
        <v>524</v>
      </c>
      <c r="O14" s="159">
        <v>10</v>
      </c>
      <c r="P14" s="159">
        <v>2</v>
      </c>
      <c r="Q14" s="159">
        <v>43</v>
      </c>
      <c r="R14" s="159">
        <v>330</v>
      </c>
      <c r="S14" s="159">
        <v>133</v>
      </c>
      <c r="T14" s="159">
        <v>333</v>
      </c>
      <c r="U14" s="159">
        <v>3</v>
      </c>
      <c r="V14" s="163">
        <v>24</v>
      </c>
      <c r="W14" s="155">
        <f t="shared" ref="W14:W46" si="30">SUM(X14:Z14)</f>
        <v>2499</v>
      </c>
      <c r="X14" s="156">
        <v>162</v>
      </c>
      <c r="Y14" s="156">
        <v>2330</v>
      </c>
      <c r="Z14" s="156">
        <v>7</v>
      </c>
      <c r="AA14" s="155">
        <f t="shared" si="25"/>
        <v>977</v>
      </c>
      <c r="AB14" s="159">
        <v>239</v>
      </c>
      <c r="AC14" s="159">
        <v>233</v>
      </c>
      <c r="AD14" s="159">
        <v>487</v>
      </c>
      <c r="AE14" s="159">
        <v>0</v>
      </c>
      <c r="AF14" s="159">
        <v>2</v>
      </c>
      <c r="AG14" s="163">
        <v>16</v>
      </c>
      <c r="AH14" s="159">
        <v>1</v>
      </c>
      <c r="AI14" s="159">
        <v>119</v>
      </c>
      <c r="AJ14" s="159">
        <v>0</v>
      </c>
      <c r="AK14" s="159">
        <v>0</v>
      </c>
      <c r="AL14" s="159">
        <v>12</v>
      </c>
      <c r="AM14" s="159">
        <v>0</v>
      </c>
      <c r="AN14" s="155">
        <f t="shared" ref="AN14:AN46" si="31">SUM(AO14:AR14)</f>
        <v>1532</v>
      </c>
      <c r="AO14" s="159">
        <v>9</v>
      </c>
      <c r="AP14" s="159">
        <v>849</v>
      </c>
      <c r="AQ14" s="159">
        <v>671</v>
      </c>
      <c r="AR14" s="163">
        <v>3</v>
      </c>
      <c r="AS14" s="159">
        <v>27</v>
      </c>
      <c r="AT14" s="155">
        <f t="shared" ref="AT14:AT46" si="32">SUM(AU14:AX14)</f>
        <v>678</v>
      </c>
      <c r="AU14" s="159">
        <v>124</v>
      </c>
      <c r="AV14" s="159">
        <v>549</v>
      </c>
      <c r="AW14" s="159">
        <v>0</v>
      </c>
      <c r="AX14" s="159">
        <v>5</v>
      </c>
      <c r="AY14" s="159">
        <v>8</v>
      </c>
      <c r="AZ14" s="155">
        <f t="shared" ref="AZ14:AZ46" si="33">SUM(BA14:BC14)</f>
        <v>631</v>
      </c>
      <c r="BA14" s="159">
        <v>97</v>
      </c>
      <c r="BB14" s="159">
        <v>530</v>
      </c>
      <c r="BC14" s="159">
        <v>4</v>
      </c>
      <c r="BD14" s="163">
        <v>0</v>
      </c>
      <c r="BE14" s="159">
        <v>0</v>
      </c>
      <c r="BF14" s="155">
        <f>SUM(BG14:BH14)</f>
        <v>18</v>
      </c>
      <c r="BG14" s="159">
        <v>9</v>
      </c>
      <c r="BH14" s="159">
        <v>9</v>
      </c>
      <c r="BI14" s="159">
        <v>0</v>
      </c>
      <c r="BJ14" s="159">
        <v>2</v>
      </c>
      <c r="BK14" s="159">
        <v>0</v>
      </c>
      <c r="BL14" s="155">
        <f t="shared" si="26"/>
        <v>86</v>
      </c>
      <c r="BM14" s="159">
        <v>1</v>
      </c>
      <c r="BN14" s="159">
        <v>0</v>
      </c>
      <c r="BO14" s="159">
        <v>85</v>
      </c>
      <c r="BP14" s="163">
        <v>8</v>
      </c>
      <c r="BQ14" s="155">
        <f t="shared" si="27"/>
        <v>0</v>
      </c>
      <c r="BR14" s="156">
        <v>0</v>
      </c>
      <c r="BS14" s="156">
        <v>0</v>
      </c>
      <c r="BT14" s="156">
        <v>0</v>
      </c>
      <c r="BU14" s="156">
        <v>0</v>
      </c>
      <c r="BV14" s="156">
        <v>0</v>
      </c>
      <c r="BW14" s="156">
        <v>5</v>
      </c>
      <c r="BX14" s="156">
        <v>2</v>
      </c>
      <c r="BY14" s="156">
        <v>14</v>
      </c>
      <c r="BZ14" s="156">
        <v>0</v>
      </c>
      <c r="CA14" s="156">
        <v>14</v>
      </c>
      <c r="CB14" s="156">
        <v>216</v>
      </c>
      <c r="CC14" s="156">
        <v>3</v>
      </c>
      <c r="CD14" s="156">
        <v>3</v>
      </c>
      <c r="CE14" s="155">
        <f t="shared" si="28"/>
        <v>2195</v>
      </c>
      <c r="CF14" s="156">
        <v>81</v>
      </c>
      <c r="CG14" s="202">
        <f t="shared" ref="CG14:CG46" si="34">SUM(CH14:CN14)</f>
        <v>0</v>
      </c>
      <c r="CH14" s="159">
        <v>0</v>
      </c>
      <c r="CI14" s="159">
        <v>0</v>
      </c>
      <c r="CJ14" s="159">
        <v>0</v>
      </c>
      <c r="CK14" s="159">
        <v>0</v>
      </c>
      <c r="CL14" s="159">
        <v>0</v>
      </c>
      <c r="CM14" s="159">
        <v>0</v>
      </c>
      <c r="CN14" s="163">
        <v>0</v>
      </c>
      <c r="CO14" s="159">
        <v>14</v>
      </c>
      <c r="CP14" s="159">
        <v>1</v>
      </c>
      <c r="CQ14" s="159">
        <v>2</v>
      </c>
      <c r="CR14" s="159">
        <v>3</v>
      </c>
      <c r="CS14" s="159">
        <v>32</v>
      </c>
      <c r="CT14" s="159">
        <v>10</v>
      </c>
      <c r="CU14" s="158">
        <f t="shared" ref="CU14:CU46" si="35">SUM(CV14:CZ14)</f>
        <v>1822</v>
      </c>
      <c r="CV14" s="159">
        <v>1151</v>
      </c>
      <c r="CW14" s="159">
        <v>337</v>
      </c>
      <c r="CX14" s="159">
        <v>62</v>
      </c>
      <c r="CY14" s="159">
        <v>250</v>
      </c>
      <c r="CZ14" s="159">
        <v>22</v>
      </c>
      <c r="DA14" s="159">
        <v>0</v>
      </c>
      <c r="DB14" s="163">
        <v>2</v>
      </c>
      <c r="DC14" s="155">
        <f t="shared" ref="DC14:DC46" si="36">SUM(DD14:DG14)</f>
        <v>228</v>
      </c>
      <c r="DD14" s="159">
        <v>34</v>
      </c>
      <c r="DE14" s="159">
        <v>15</v>
      </c>
      <c r="DF14" s="159">
        <v>49</v>
      </c>
      <c r="DG14" s="159">
        <v>130</v>
      </c>
      <c r="DH14" s="159">
        <v>511</v>
      </c>
      <c r="DI14" s="159">
        <v>680</v>
      </c>
      <c r="DJ14" s="159">
        <v>0</v>
      </c>
      <c r="DK14" s="155">
        <f t="shared" ref="DK14:DK46" si="37">DL14+DQ14+DZ14+EE14+EF14+EG14</f>
        <v>4190</v>
      </c>
      <c r="DL14" s="155">
        <f t="shared" ref="DL14:DL46" si="38">SUM(DM14:DP14)</f>
        <v>75</v>
      </c>
      <c r="DM14" s="159">
        <v>48</v>
      </c>
      <c r="DN14" s="159">
        <v>4</v>
      </c>
      <c r="DO14" s="159">
        <v>23</v>
      </c>
      <c r="DP14" s="163">
        <v>0</v>
      </c>
      <c r="DQ14" s="155">
        <f>SUM(DR14:DY14)</f>
        <v>3596</v>
      </c>
      <c r="DR14" s="159">
        <v>425</v>
      </c>
      <c r="DS14" s="159">
        <v>424</v>
      </c>
      <c r="DT14" s="159">
        <v>429</v>
      </c>
      <c r="DU14" s="159">
        <v>446</v>
      </c>
      <c r="DV14" s="159">
        <v>468</v>
      </c>
      <c r="DW14" s="159">
        <v>427</v>
      </c>
      <c r="DX14" s="159">
        <v>480</v>
      </c>
      <c r="DY14" s="163">
        <v>497</v>
      </c>
      <c r="DZ14" s="155">
        <f t="shared" si="22"/>
        <v>103</v>
      </c>
      <c r="EA14" s="159">
        <v>0</v>
      </c>
      <c r="EB14" s="159">
        <v>67</v>
      </c>
      <c r="EC14" s="159">
        <v>0</v>
      </c>
      <c r="ED14" s="159">
        <v>36</v>
      </c>
      <c r="EE14" s="159">
        <v>0</v>
      </c>
      <c r="EF14" s="159">
        <v>416</v>
      </c>
      <c r="EG14" s="164">
        <v>0</v>
      </c>
      <c r="EH14" s="165">
        <f t="shared" si="23"/>
        <v>39</v>
      </c>
      <c r="EI14" s="166">
        <v>36</v>
      </c>
      <c r="EJ14" s="166">
        <v>0</v>
      </c>
      <c r="EK14" s="166">
        <v>3</v>
      </c>
      <c r="EL14" s="167">
        <v>0</v>
      </c>
    </row>
    <row r="15" spans="1:142" s="162" customFormat="1">
      <c r="A15" s="213" t="s">
        <v>39</v>
      </c>
      <c r="B15" s="214"/>
      <c r="C15" s="155">
        <f t="shared" si="21"/>
        <v>27593</v>
      </c>
      <c r="D15" s="155">
        <f t="shared" si="24"/>
        <v>19543</v>
      </c>
      <c r="E15" s="155">
        <f t="shared" si="29"/>
        <v>14809</v>
      </c>
      <c r="F15" s="159">
        <v>146</v>
      </c>
      <c r="G15" s="159">
        <v>1737</v>
      </c>
      <c r="H15" s="159">
        <v>11442</v>
      </c>
      <c r="I15" s="159">
        <v>0</v>
      </c>
      <c r="J15" s="159">
        <v>232</v>
      </c>
      <c r="K15" s="159">
        <v>215</v>
      </c>
      <c r="L15" s="163">
        <v>63</v>
      </c>
      <c r="M15" s="159">
        <v>121</v>
      </c>
      <c r="N15" s="159">
        <v>170</v>
      </c>
      <c r="O15" s="159">
        <v>1</v>
      </c>
      <c r="P15" s="159">
        <v>6</v>
      </c>
      <c r="Q15" s="159">
        <v>147</v>
      </c>
      <c r="R15" s="159">
        <v>200</v>
      </c>
      <c r="S15" s="159">
        <v>124</v>
      </c>
      <c r="T15" s="159">
        <v>205</v>
      </c>
      <c r="U15" s="159">
        <v>0</v>
      </c>
      <c r="V15" s="163">
        <v>0</v>
      </c>
      <c r="W15" s="155">
        <f t="shared" si="30"/>
        <v>1203</v>
      </c>
      <c r="X15" s="156">
        <v>117</v>
      </c>
      <c r="Y15" s="156">
        <v>1082</v>
      </c>
      <c r="Z15" s="156">
        <v>4</v>
      </c>
      <c r="AA15" s="155">
        <f t="shared" si="25"/>
        <v>772</v>
      </c>
      <c r="AB15" s="159">
        <v>135</v>
      </c>
      <c r="AC15" s="159">
        <v>216</v>
      </c>
      <c r="AD15" s="159">
        <v>357</v>
      </c>
      <c r="AE15" s="159">
        <v>0</v>
      </c>
      <c r="AF15" s="159">
        <v>53</v>
      </c>
      <c r="AG15" s="163">
        <v>11</v>
      </c>
      <c r="AH15" s="159">
        <v>1</v>
      </c>
      <c r="AI15" s="159">
        <v>87</v>
      </c>
      <c r="AJ15" s="159">
        <v>0</v>
      </c>
      <c r="AK15" s="159">
        <v>0</v>
      </c>
      <c r="AL15" s="159">
        <v>11</v>
      </c>
      <c r="AM15" s="159">
        <v>0</v>
      </c>
      <c r="AN15" s="155">
        <f t="shared" si="31"/>
        <v>1200</v>
      </c>
      <c r="AO15" s="159">
        <v>25</v>
      </c>
      <c r="AP15" s="159">
        <v>795</v>
      </c>
      <c r="AQ15" s="159">
        <v>375</v>
      </c>
      <c r="AR15" s="163">
        <v>5</v>
      </c>
      <c r="AS15" s="159">
        <v>40</v>
      </c>
      <c r="AT15" s="155">
        <f t="shared" si="32"/>
        <v>643</v>
      </c>
      <c r="AU15" s="159">
        <v>127</v>
      </c>
      <c r="AV15" s="159">
        <v>511</v>
      </c>
      <c r="AW15" s="159">
        <v>0</v>
      </c>
      <c r="AX15" s="159">
        <v>5</v>
      </c>
      <c r="AY15" s="159">
        <v>4</v>
      </c>
      <c r="AZ15" s="155">
        <f t="shared" si="33"/>
        <v>614</v>
      </c>
      <c r="BA15" s="159">
        <v>120</v>
      </c>
      <c r="BB15" s="159">
        <v>489</v>
      </c>
      <c r="BC15" s="159">
        <v>5</v>
      </c>
      <c r="BD15" s="163">
        <v>0</v>
      </c>
      <c r="BE15" s="159">
        <v>4</v>
      </c>
      <c r="BF15" s="155">
        <f t="shared" ref="BF15:BF46" si="39">SUM(BG15:BH15)</f>
        <v>1</v>
      </c>
      <c r="BG15" s="159">
        <v>1</v>
      </c>
      <c r="BH15" s="159">
        <v>0</v>
      </c>
      <c r="BI15" s="159">
        <v>0</v>
      </c>
      <c r="BJ15" s="159">
        <v>2</v>
      </c>
      <c r="BK15" s="159">
        <v>0</v>
      </c>
      <c r="BL15" s="155">
        <f t="shared" si="26"/>
        <v>3</v>
      </c>
      <c r="BM15" s="159">
        <v>2</v>
      </c>
      <c r="BN15" s="159">
        <v>1</v>
      </c>
      <c r="BO15" s="159">
        <v>0</v>
      </c>
      <c r="BP15" s="163">
        <v>1</v>
      </c>
      <c r="BQ15" s="155">
        <f t="shared" si="27"/>
        <v>3</v>
      </c>
      <c r="BR15" s="156">
        <v>2</v>
      </c>
      <c r="BS15" s="156">
        <v>1</v>
      </c>
      <c r="BT15" s="156">
        <v>1</v>
      </c>
      <c r="BU15" s="156">
        <v>0</v>
      </c>
      <c r="BV15" s="156">
        <v>0</v>
      </c>
      <c r="BW15" s="156">
        <v>1</v>
      </c>
      <c r="BX15" s="156">
        <v>3</v>
      </c>
      <c r="BY15" s="156">
        <v>12</v>
      </c>
      <c r="BZ15" s="156">
        <v>0</v>
      </c>
      <c r="CA15" s="156">
        <v>18</v>
      </c>
      <c r="CB15" s="156">
        <v>110</v>
      </c>
      <c r="CC15" s="156">
        <v>0</v>
      </c>
      <c r="CD15" s="156">
        <v>0</v>
      </c>
      <c r="CE15" s="155">
        <f t="shared" si="28"/>
        <v>1641</v>
      </c>
      <c r="CF15" s="156">
        <v>0</v>
      </c>
      <c r="CG15" s="202">
        <f t="shared" si="34"/>
        <v>0</v>
      </c>
      <c r="CH15" s="159">
        <v>0</v>
      </c>
      <c r="CI15" s="159">
        <v>0</v>
      </c>
      <c r="CJ15" s="159">
        <v>0</v>
      </c>
      <c r="CK15" s="159">
        <v>0</v>
      </c>
      <c r="CL15" s="159">
        <v>0</v>
      </c>
      <c r="CM15" s="159">
        <v>0</v>
      </c>
      <c r="CN15" s="163">
        <v>0</v>
      </c>
      <c r="CO15" s="159">
        <v>14</v>
      </c>
      <c r="CP15" s="159">
        <v>2</v>
      </c>
      <c r="CQ15" s="159">
        <v>0</v>
      </c>
      <c r="CR15" s="159">
        <v>7</v>
      </c>
      <c r="CS15" s="159">
        <v>24</v>
      </c>
      <c r="CT15" s="159">
        <v>4</v>
      </c>
      <c r="CU15" s="158">
        <f t="shared" si="35"/>
        <v>1404</v>
      </c>
      <c r="CV15" s="159">
        <v>1015</v>
      </c>
      <c r="CW15" s="159">
        <v>175</v>
      </c>
      <c r="CX15" s="159">
        <v>50</v>
      </c>
      <c r="CY15" s="159">
        <v>143</v>
      </c>
      <c r="CZ15" s="159">
        <v>21</v>
      </c>
      <c r="DA15" s="159">
        <v>2</v>
      </c>
      <c r="DB15" s="163">
        <v>3</v>
      </c>
      <c r="DC15" s="155">
        <f t="shared" si="36"/>
        <v>181</v>
      </c>
      <c r="DD15" s="159">
        <v>55</v>
      </c>
      <c r="DE15" s="159">
        <v>8</v>
      </c>
      <c r="DF15" s="159">
        <v>8</v>
      </c>
      <c r="DG15" s="159">
        <v>110</v>
      </c>
      <c r="DH15" s="159">
        <v>339</v>
      </c>
      <c r="DI15" s="159">
        <v>430</v>
      </c>
      <c r="DJ15" s="156">
        <v>0</v>
      </c>
      <c r="DK15" s="155">
        <f t="shared" si="37"/>
        <v>5640</v>
      </c>
      <c r="DL15" s="155">
        <f t="shared" si="38"/>
        <v>113</v>
      </c>
      <c r="DM15" s="159">
        <v>93</v>
      </c>
      <c r="DN15" s="159">
        <v>0</v>
      </c>
      <c r="DO15" s="159">
        <v>20</v>
      </c>
      <c r="DP15" s="163">
        <v>0</v>
      </c>
      <c r="DQ15" s="155">
        <f t="shared" ref="DQ15:DQ46" si="40">SUM(DR15:DY15)</f>
        <v>5320</v>
      </c>
      <c r="DR15" s="159">
        <v>290</v>
      </c>
      <c r="DS15" s="159">
        <v>611</v>
      </c>
      <c r="DT15" s="159">
        <v>611</v>
      </c>
      <c r="DU15" s="159">
        <v>382</v>
      </c>
      <c r="DV15" s="159">
        <v>1302</v>
      </c>
      <c r="DW15" s="159">
        <v>214</v>
      </c>
      <c r="DX15" s="159">
        <v>701</v>
      </c>
      <c r="DY15" s="163">
        <v>1209</v>
      </c>
      <c r="DZ15" s="155">
        <f t="shared" si="22"/>
        <v>192</v>
      </c>
      <c r="EA15" s="159">
        <v>0</v>
      </c>
      <c r="EB15" s="159">
        <v>123</v>
      </c>
      <c r="EC15" s="159">
        <v>3</v>
      </c>
      <c r="ED15" s="159">
        <v>66</v>
      </c>
      <c r="EE15" s="159">
        <v>0</v>
      </c>
      <c r="EF15" s="159">
        <v>15</v>
      </c>
      <c r="EG15" s="164">
        <v>0</v>
      </c>
      <c r="EH15" s="165">
        <f t="shared" si="23"/>
        <v>12</v>
      </c>
      <c r="EI15" s="166">
        <v>12</v>
      </c>
      <c r="EJ15" s="166">
        <v>0</v>
      </c>
      <c r="EK15" s="166">
        <v>0</v>
      </c>
      <c r="EL15" s="167">
        <v>0</v>
      </c>
    </row>
    <row r="16" spans="1:142" s="162" customFormat="1">
      <c r="A16" s="213" t="s">
        <v>40</v>
      </c>
      <c r="B16" s="214"/>
      <c r="C16" s="155">
        <f t="shared" si="21"/>
        <v>8576</v>
      </c>
      <c r="D16" s="155">
        <f t="shared" si="24"/>
        <v>5406</v>
      </c>
      <c r="E16" s="155">
        <f t="shared" si="29"/>
        <v>3521</v>
      </c>
      <c r="F16" s="159">
        <v>33</v>
      </c>
      <c r="G16" s="159">
        <v>67</v>
      </c>
      <c r="H16" s="159">
        <v>2752</v>
      </c>
      <c r="I16" s="159">
        <v>2</v>
      </c>
      <c r="J16" s="159">
        <v>83</v>
      </c>
      <c r="K16" s="159">
        <v>122</v>
      </c>
      <c r="L16" s="163">
        <v>33</v>
      </c>
      <c r="M16" s="159">
        <v>131</v>
      </c>
      <c r="N16" s="159">
        <v>70</v>
      </c>
      <c r="O16" s="159">
        <v>6</v>
      </c>
      <c r="P16" s="159">
        <v>4</v>
      </c>
      <c r="Q16" s="159">
        <v>5</v>
      </c>
      <c r="R16" s="159">
        <v>140</v>
      </c>
      <c r="S16" s="159">
        <v>10</v>
      </c>
      <c r="T16" s="159">
        <v>63</v>
      </c>
      <c r="U16" s="159">
        <v>0</v>
      </c>
      <c r="V16" s="163">
        <v>0</v>
      </c>
      <c r="W16" s="155">
        <f t="shared" si="30"/>
        <v>379</v>
      </c>
      <c r="X16" s="156">
        <v>42</v>
      </c>
      <c r="Y16" s="156">
        <v>337</v>
      </c>
      <c r="Z16" s="156">
        <v>0</v>
      </c>
      <c r="AA16" s="155">
        <f t="shared" si="25"/>
        <v>360</v>
      </c>
      <c r="AB16" s="159">
        <v>88</v>
      </c>
      <c r="AC16" s="159">
        <v>116</v>
      </c>
      <c r="AD16" s="159">
        <v>153</v>
      </c>
      <c r="AE16" s="159">
        <v>0</v>
      </c>
      <c r="AF16" s="159">
        <v>2</v>
      </c>
      <c r="AG16" s="163">
        <v>1</v>
      </c>
      <c r="AH16" s="159">
        <v>2</v>
      </c>
      <c r="AI16" s="159">
        <v>53</v>
      </c>
      <c r="AJ16" s="159">
        <v>0</v>
      </c>
      <c r="AK16" s="159">
        <v>0</v>
      </c>
      <c r="AL16" s="159">
        <v>0</v>
      </c>
      <c r="AM16" s="159">
        <v>0</v>
      </c>
      <c r="AN16" s="155">
        <f t="shared" si="31"/>
        <v>539</v>
      </c>
      <c r="AO16" s="159">
        <v>11</v>
      </c>
      <c r="AP16" s="159">
        <v>363</v>
      </c>
      <c r="AQ16" s="159">
        <v>165</v>
      </c>
      <c r="AR16" s="163">
        <v>0</v>
      </c>
      <c r="AS16" s="159">
        <v>12</v>
      </c>
      <c r="AT16" s="155">
        <f t="shared" si="32"/>
        <v>231</v>
      </c>
      <c r="AU16" s="159">
        <v>48</v>
      </c>
      <c r="AV16" s="159">
        <v>183</v>
      </c>
      <c r="AW16" s="159">
        <v>0</v>
      </c>
      <c r="AX16" s="159">
        <v>0</v>
      </c>
      <c r="AY16" s="159">
        <v>3</v>
      </c>
      <c r="AZ16" s="155">
        <f t="shared" si="33"/>
        <v>234</v>
      </c>
      <c r="BA16" s="159">
        <v>52</v>
      </c>
      <c r="BB16" s="159">
        <v>179</v>
      </c>
      <c r="BC16" s="159">
        <v>3</v>
      </c>
      <c r="BD16" s="163">
        <v>0</v>
      </c>
      <c r="BE16" s="159">
        <v>1</v>
      </c>
      <c r="BF16" s="155">
        <f t="shared" si="39"/>
        <v>3</v>
      </c>
      <c r="BG16" s="159">
        <v>3</v>
      </c>
      <c r="BH16" s="159">
        <v>0</v>
      </c>
      <c r="BI16" s="159">
        <v>0</v>
      </c>
      <c r="BJ16" s="159">
        <v>0</v>
      </c>
      <c r="BK16" s="159">
        <v>0</v>
      </c>
      <c r="BL16" s="155">
        <f t="shared" si="26"/>
        <v>0</v>
      </c>
      <c r="BM16" s="159">
        <v>0</v>
      </c>
      <c r="BN16" s="159">
        <v>0</v>
      </c>
      <c r="BO16" s="159">
        <v>0</v>
      </c>
      <c r="BP16" s="163">
        <v>6</v>
      </c>
      <c r="BQ16" s="155">
        <f t="shared" si="27"/>
        <v>0</v>
      </c>
      <c r="BR16" s="156">
        <v>0</v>
      </c>
      <c r="BS16" s="156">
        <v>0</v>
      </c>
      <c r="BT16" s="156">
        <v>0</v>
      </c>
      <c r="BU16" s="156">
        <v>1</v>
      </c>
      <c r="BV16" s="156">
        <v>0</v>
      </c>
      <c r="BW16" s="156">
        <v>0</v>
      </c>
      <c r="BX16" s="156">
        <v>0</v>
      </c>
      <c r="BY16" s="156">
        <v>13</v>
      </c>
      <c r="BZ16" s="156">
        <v>0</v>
      </c>
      <c r="CA16" s="156">
        <v>15</v>
      </c>
      <c r="CB16" s="156">
        <v>31</v>
      </c>
      <c r="CC16" s="156">
        <v>0</v>
      </c>
      <c r="CD16" s="156">
        <v>2</v>
      </c>
      <c r="CE16" s="155">
        <f t="shared" si="28"/>
        <v>774</v>
      </c>
      <c r="CF16" s="156">
        <v>5</v>
      </c>
      <c r="CG16" s="202">
        <f t="shared" si="34"/>
        <v>4</v>
      </c>
      <c r="CH16" s="159">
        <v>0</v>
      </c>
      <c r="CI16" s="159">
        <v>2</v>
      </c>
      <c r="CJ16" s="159">
        <v>0</v>
      </c>
      <c r="CK16" s="159">
        <v>0</v>
      </c>
      <c r="CL16" s="159">
        <v>0</v>
      </c>
      <c r="CM16" s="159">
        <v>1</v>
      </c>
      <c r="CN16" s="163">
        <v>1</v>
      </c>
      <c r="CO16" s="159">
        <v>3</v>
      </c>
      <c r="CP16" s="159">
        <v>1</v>
      </c>
      <c r="CQ16" s="159">
        <v>2</v>
      </c>
      <c r="CR16" s="159">
        <v>4</v>
      </c>
      <c r="CS16" s="159">
        <v>14</v>
      </c>
      <c r="CT16" s="159">
        <v>7</v>
      </c>
      <c r="CU16" s="158">
        <f>SUM(CV16:CZ16)</f>
        <v>588</v>
      </c>
      <c r="CV16" s="159">
        <v>366</v>
      </c>
      <c r="CW16" s="159">
        <v>159</v>
      </c>
      <c r="CX16" s="159">
        <v>6</v>
      </c>
      <c r="CY16" s="159">
        <v>51</v>
      </c>
      <c r="CZ16" s="159">
        <v>6</v>
      </c>
      <c r="DA16" s="159">
        <v>0</v>
      </c>
      <c r="DB16" s="163">
        <v>0</v>
      </c>
      <c r="DC16" s="155">
        <f t="shared" si="36"/>
        <v>146</v>
      </c>
      <c r="DD16" s="159">
        <v>43</v>
      </c>
      <c r="DE16" s="159">
        <v>8</v>
      </c>
      <c r="DF16" s="159">
        <v>2</v>
      </c>
      <c r="DG16" s="159">
        <v>93</v>
      </c>
      <c r="DH16" s="159">
        <v>82</v>
      </c>
      <c r="DI16" s="159">
        <v>144</v>
      </c>
      <c r="DJ16" s="159">
        <v>0</v>
      </c>
      <c r="DK16" s="155">
        <f t="shared" si="37"/>
        <v>2170</v>
      </c>
      <c r="DL16" s="155">
        <f t="shared" si="38"/>
        <v>137</v>
      </c>
      <c r="DM16" s="159">
        <v>94</v>
      </c>
      <c r="DN16" s="159">
        <v>15</v>
      </c>
      <c r="DO16" s="159">
        <v>28</v>
      </c>
      <c r="DP16" s="163">
        <v>0</v>
      </c>
      <c r="DQ16" s="155">
        <f>SUM(DR16:DY16)</f>
        <v>1905</v>
      </c>
      <c r="DR16" s="159">
        <v>172</v>
      </c>
      <c r="DS16" s="159">
        <v>142</v>
      </c>
      <c r="DT16" s="159">
        <v>320</v>
      </c>
      <c r="DU16" s="159">
        <v>222</v>
      </c>
      <c r="DV16" s="159">
        <v>498</v>
      </c>
      <c r="DW16" s="159">
        <v>126</v>
      </c>
      <c r="DX16" s="159">
        <v>201</v>
      </c>
      <c r="DY16" s="163">
        <v>224</v>
      </c>
      <c r="DZ16" s="155">
        <f t="shared" si="22"/>
        <v>106</v>
      </c>
      <c r="EA16" s="159">
        <v>2</v>
      </c>
      <c r="EB16" s="159">
        <v>67</v>
      </c>
      <c r="EC16" s="159">
        <v>3</v>
      </c>
      <c r="ED16" s="159">
        <v>34</v>
      </c>
      <c r="EE16" s="159">
        <v>0</v>
      </c>
      <c r="EF16" s="159">
        <v>22</v>
      </c>
      <c r="EG16" s="164">
        <v>0</v>
      </c>
      <c r="EH16" s="165">
        <f t="shared" si="23"/>
        <v>3</v>
      </c>
      <c r="EI16" s="166">
        <v>3</v>
      </c>
      <c r="EJ16" s="166">
        <v>0</v>
      </c>
      <c r="EK16" s="166">
        <v>0</v>
      </c>
      <c r="EL16" s="167">
        <v>0</v>
      </c>
    </row>
    <row r="17" spans="1:142" s="162" customFormat="1">
      <c r="A17" s="213" t="s">
        <v>41</v>
      </c>
      <c r="B17" s="214"/>
      <c r="C17" s="155">
        <f t="shared" si="21"/>
        <v>15777</v>
      </c>
      <c r="D17" s="155">
        <f t="shared" si="24"/>
        <v>10545</v>
      </c>
      <c r="E17" s="155">
        <f t="shared" si="29"/>
        <v>7723</v>
      </c>
      <c r="F17" s="159">
        <v>211</v>
      </c>
      <c r="G17" s="159">
        <v>442</v>
      </c>
      <c r="H17" s="159">
        <v>5409</v>
      </c>
      <c r="I17" s="159">
        <v>5</v>
      </c>
      <c r="J17" s="159">
        <v>194</v>
      </c>
      <c r="K17" s="159">
        <v>227</v>
      </c>
      <c r="L17" s="163">
        <v>39</v>
      </c>
      <c r="M17" s="159">
        <v>203</v>
      </c>
      <c r="N17" s="159">
        <v>222</v>
      </c>
      <c r="O17" s="159">
        <v>14</v>
      </c>
      <c r="P17" s="159">
        <v>7</v>
      </c>
      <c r="Q17" s="159">
        <v>532</v>
      </c>
      <c r="R17" s="159">
        <v>87</v>
      </c>
      <c r="S17" s="159">
        <v>52</v>
      </c>
      <c r="T17" s="159">
        <v>52</v>
      </c>
      <c r="U17" s="159">
        <v>2</v>
      </c>
      <c r="V17" s="163">
        <v>25</v>
      </c>
      <c r="W17" s="155">
        <f t="shared" si="30"/>
        <v>537</v>
      </c>
      <c r="X17" s="156">
        <v>113</v>
      </c>
      <c r="Y17" s="156">
        <v>420</v>
      </c>
      <c r="Z17" s="156">
        <v>4</v>
      </c>
      <c r="AA17" s="155">
        <f t="shared" si="25"/>
        <v>708</v>
      </c>
      <c r="AB17" s="159">
        <v>76</v>
      </c>
      <c r="AC17" s="159">
        <v>196</v>
      </c>
      <c r="AD17" s="159">
        <v>300</v>
      </c>
      <c r="AE17" s="159">
        <v>1</v>
      </c>
      <c r="AF17" s="159">
        <v>126</v>
      </c>
      <c r="AG17" s="163">
        <v>9</v>
      </c>
      <c r="AH17" s="159">
        <v>2</v>
      </c>
      <c r="AI17" s="159">
        <v>92</v>
      </c>
      <c r="AJ17" s="159">
        <v>0</v>
      </c>
      <c r="AK17" s="159">
        <v>0</v>
      </c>
      <c r="AL17" s="159">
        <v>2</v>
      </c>
      <c r="AM17" s="159">
        <v>0</v>
      </c>
      <c r="AN17" s="155">
        <f t="shared" si="31"/>
        <v>586</v>
      </c>
      <c r="AO17" s="159">
        <v>12</v>
      </c>
      <c r="AP17" s="159">
        <v>440</v>
      </c>
      <c r="AQ17" s="159">
        <v>133</v>
      </c>
      <c r="AR17" s="163">
        <v>1</v>
      </c>
      <c r="AS17" s="159">
        <v>28</v>
      </c>
      <c r="AT17" s="155">
        <f t="shared" si="32"/>
        <v>378</v>
      </c>
      <c r="AU17" s="159">
        <v>114</v>
      </c>
      <c r="AV17" s="159">
        <v>264</v>
      </c>
      <c r="AW17" s="159">
        <v>0</v>
      </c>
      <c r="AX17" s="159">
        <v>0</v>
      </c>
      <c r="AY17" s="159">
        <v>7</v>
      </c>
      <c r="AZ17" s="155">
        <f t="shared" si="33"/>
        <v>372</v>
      </c>
      <c r="BA17" s="159">
        <v>120</v>
      </c>
      <c r="BB17" s="159">
        <v>249</v>
      </c>
      <c r="BC17" s="159">
        <v>3</v>
      </c>
      <c r="BD17" s="163">
        <v>0</v>
      </c>
      <c r="BE17" s="159">
        <v>1</v>
      </c>
      <c r="BF17" s="155">
        <f t="shared" si="39"/>
        <v>1</v>
      </c>
      <c r="BG17" s="159">
        <v>1</v>
      </c>
      <c r="BH17" s="159">
        <v>0</v>
      </c>
      <c r="BI17" s="159">
        <v>0</v>
      </c>
      <c r="BJ17" s="159">
        <v>2</v>
      </c>
      <c r="BK17" s="159">
        <v>0</v>
      </c>
      <c r="BL17" s="155">
        <f t="shared" si="26"/>
        <v>0</v>
      </c>
      <c r="BM17" s="159">
        <v>0</v>
      </c>
      <c r="BN17" s="159">
        <v>0</v>
      </c>
      <c r="BO17" s="159">
        <v>0</v>
      </c>
      <c r="BP17" s="163">
        <v>9</v>
      </c>
      <c r="BQ17" s="155">
        <f t="shared" si="27"/>
        <v>1</v>
      </c>
      <c r="BR17" s="156">
        <v>0</v>
      </c>
      <c r="BS17" s="156">
        <v>1</v>
      </c>
      <c r="BT17" s="156">
        <v>0</v>
      </c>
      <c r="BU17" s="156">
        <v>1</v>
      </c>
      <c r="BV17" s="156">
        <v>0</v>
      </c>
      <c r="BW17" s="156">
        <v>1</v>
      </c>
      <c r="BX17" s="156">
        <v>1</v>
      </c>
      <c r="BY17" s="156">
        <v>17</v>
      </c>
      <c r="BZ17" s="156">
        <v>0</v>
      </c>
      <c r="CA17" s="156">
        <v>23</v>
      </c>
      <c r="CB17" s="156">
        <v>45</v>
      </c>
      <c r="CC17" s="156">
        <v>2</v>
      </c>
      <c r="CD17" s="156">
        <v>6</v>
      </c>
      <c r="CE17" s="155">
        <f t="shared" si="28"/>
        <v>991</v>
      </c>
      <c r="CF17" s="156">
        <v>9</v>
      </c>
      <c r="CG17" s="202">
        <f t="shared" si="34"/>
        <v>4</v>
      </c>
      <c r="CH17" s="159">
        <v>3</v>
      </c>
      <c r="CI17" s="159"/>
      <c r="CJ17" s="159"/>
      <c r="CK17" s="159"/>
      <c r="CL17" s="159"/>
      <c r="CM17" s="159">
        <v>1</v>
      </c>
      <c r="CN17" s="163"/>
      <c r="CO17" s="159">
        <v>17</v>
      </c>
      <c r="CP17" s="159">
        <v>2</v>
      </c>
      <c r="CQ17" s="159">
        <v>3</v>
      </c>
      <c r="CR17" s="159">
        <v>7</v>
      </c>
      <c r="CS17" s="159">
        <v>25</v>
      </c>
      <c r="CT17" s="159">
        <v>8</v>
      </c>
      <c r="CU17" s="158">
        <f t="shared" si="35"/>
        <v>783</v>
      </c>
      <c r="CV17" s="159">
        <v>220</v>
      </c>
      <c r="CW17" s="159">
        <v>517</v>
      </c>
      <c r="CX17" s="159">
        <v>1</v>
      </c>
      <c r="CY17" s="159">
        <v>28</v>
      </c>
      <c r="CZ17" s="159">
        <v>17</v>
      </c>
      <c r="DA17" s="159">
        <v>0</v>
      </c>
      <c r="DB17" s="163">
        <v>5</v>
      </c>
      <c r="DC17" s="155">
        <f t="shared" si="36"/>
        <v>128</v>
      </c>
      <c r="DD17" s="159">
        <v>28</v>
      </c>
      <c r="DE17" s="159">
        <v>2</v>
      </c>
      <c r="DF17" s="159">
        <v>8</v>
      </c>
      <c r="DG17" s="159">
        <v>90</v>
      </c>
      <c r="DH17" s="159">
        <v>194</v>
      </c>
      <c r="DI17" s="159">
        <v>262</v>
      </c>
      <c r="DJ17" s="159">
        <v>0</v>
      </c>
      <c r="DK17" s="155">
        <f t="shared" si="37"/>
        <v>3785</v>
      </c>
      <c r="DL17" s="155">
        <f t="shared" si="38"/>
        <v>134</v>
      </c>
      <c r="DM17" s="159">
        <v>95</v>
      </c>
      <c r="DN17" s="159">
        <v>18</v>
      </c>
      <c r="DO17" s="159">
        <v>21</v>
      </c>
      <c r="DP17" s="163">
        <v>0</v>
      </c>
      <c r="DQ17" s="155">
        <f t="shared" si="40"/>
        <v>3343</v>
      </c>
      <c r="DR17" s="159">
        <v>262</v>
      </c>
      <c r="DS17" s="159">
        <v>301</v>
      </c>
      <c r="DT17" s="159">
        <v>635</v>
      </c>
      <c r="DU17" s="159">
        <v>238</v>
      </c>
      <c r="DV17" s="159">
        <v>1106</v>
      </c>
      <c r="DW17" s="159">
        <v>136</v>
      </c>
      <c r="DX17" s="159">
        <v>292</v>
      </c>
      <c r="DY17" s="163">
        <v>373</v>
      </c>
      <c r="DZ17" s="155">
        <f t="shared" si="22"/>
        <v>224</v>
      </c>
      <c r="EA17" s="159">
        <v>16</v>
      </c>
      <c r="EB17" s="159">
        <v>118</v>
      </c>
      <c r="EC17" s="159">
        <v>44</v>
      </c>
      <c r="ED17" s="159">
        <v>46</v>
      </c>
      <c r="EE17" s="159">
        <v>0</v>
      </c>
      <c r="EF17" s="159">
        <v>84</v>
      </c>
      <c r="EG17" s="164">
        <v>0</v>
      </c>
      <c r="EH17" s="165">
        <f t="shared" si="23"/>
        <v>9</v>
      </c>
      <c r="EI17" s="166">
        <v>9</v>
      </c>
      <c r="EJ17" s="166">
        <v>0</v>
      </c>
      <c r="EK17" s="166">
        <v>0</v>
      </c>
      <c r="EL17" s="167">
        <v>0</v>
      </c>
    </row>
    <row r="18" spans="1:142" s="162" customFormat="1">
      <c r="A18" s="213" t="s">
        <v>42</v>
      </c>
      <c r="B18" s="214"/>
      <c r="C18" s="155">
        <f t="shared" si="21"/>
        <v>13221</v>
      </c>
      <c r="D18" s="155">
        <f t="shared" si="24"/>
        <v>7000</v>
      </c>
      <c r="E18" s="155">
        <f t="shared" si="29"/>
        <v>4777</v>
      </c>
      <c r="F18" s="159">
        <v>42</v>
      </c>
      <c r="G18" s="159">
        <v>461</v>
      </c>
      <c r="H18" s="159">
        <v>3089</v>
      </c>
      <c r="I18" s="159">
        <v>7</v>
      </c>
      <c r="J18" s="159">
        <v>104</v>
      </c>
      <c r="K18" s="159">
        <v>150</v>
      </c>
      <c r="L18" s="163">
        <v>48</v>
      </c>
      <c r="M18" s="159">
        <v>182</v>
      </c>
      <c r="N18" s="159">
        <v>200</v>
      </c>
      <c r="O18" s="159">
        <v>1</v>
      </c>
      <c r="P18" s="159">
        <v>5</v>
      </c>
      <c r="Q18" s="159">
        <v>307</v>
      </c>
      <c r="R18" s="159">
        <v>97</v>
      </c>
      <c r="S18" s="159">
        <v>30</v>
      </c>
      <c r="T18" s="159">
        <v>41</v>
      </c>
      <c r="U18" s="159">
        <v>0</v>
      </c>
      <c r="V18" s="163">
        <v>13</v>
      </c>
      <c r="W18" s="155">
        <f t="shared" si="30"/>
        <v>325</v>
      </c>
      <c r="X18" s="156">
        <v>61</v>
      </c>
      <c r="Y18" s="156">
        <v>262</v>
      </c>
      <c r="Z18" s="156">
        <v>2</v>
      </c>
      <c r="AA18" s="155">
        <f t="shared" si="25"/>
        <v>436</v>
      </c>
      <c r="AB18" s="159">
        <v>63</v>
      </c>
      <c r="AC18" s="159">
        <v>115</v>
      </c>
      <c r="AD18" s="159">
        <v>242</v>
      </c>
      <c r="AE18" s="159">
        <v>0</v>
      </c>
      <c r="AF18" s="159">
        <v>11</v>
      </c>
      <c r="AG18" s="163">
        <v>5</v>
      </c>
      <c r="AH18" s="159">
        <v>1</v>
      </c>
      <c r="AI18" s="159">
        <v>57</v>
      </c>
      <c r="AJ18" s="159">
        <v>0</v>
      </c>
      <c r="AK18" s="159">
        <v>0</v>
      </c>
      <c r="AL18" s="159">
        <v>3</v>
      </c>
      <c r="AM18" s="159">
        <v>0</v>
      </c>
      <c r="AN18" s="155">
        <f t="shared" si="31"/>
        <v>547</v>
      </c>
      <c r="AO18" s="159">
        <v>23</v>
      </c>
      <c r="AP18" s="159">
        <v>391</v>
      </c>
      <c r="AQ18" s="159">
        <v>133</v>
      </c>
      <c r="AR18" s="163">
        <v>0</v>
      </c>
      <c r="AS18" s="159">
        <v>16</v>
      </c>
      <c r="AT18" s="155">
        <f t="shared" si="32"/>
        <v>372</v>
      </c>
      <c r="AU18" s="159">
        <v>109</v>
      </c>
      <c r="AV18" s="159">
        <v>261</v>
      </c>
      <c r="AW18" s="159">
        <v>0</v>
      </c>
      <c r="AX18" s="159">
        <v>2</v>
      </c>
      <c r="AY18" s="159">
        <v>3</v>
      </c>
      <c r="AZ18" s="155">
        <f t="shared" si="33"/>
        <v>353</v>
      </c>
      <c r="BA18" s="159">
        <v>93</v>
      </c>
      <c r="BB18" s="159">
        <v>253</v>
      </c>
      <c r="BC18" s="159">
        <v>7</v>
      </c>
      <c r="BD18" s="163">
        <v>0</v>
      </c>
      <c r="BE18" s="159">
        <v>6</v>
      </c>
      <c r="BF18" s="155">
        <f t="shared" si="39"/>
        <v>2</v>
      </c>
      <c r="BG18" s="159">
        <v>1</v>
      </c>
      <c r="BH18" s="159">
        <v>1</v>
      </c>
      <c r="BI18" s="159">
        <v>0</v>
      </c>
      <c r="BJ18" s="159">
        <v>1</v>
      </c>
      <c r="BK18" s="159">
        <v>0</v>
      </c>
      <c r="BL18" s="155">
        <f t="shared" si="26"/>
        <v>1</v>
      </c>
      <c r="BM18" s="159">
        <v>1</v>
      </c>
      <c r="BN18" s="159">
        <v>0</v>
      </c>
      <c r="BO18" s="159">
        <v>0</v>
      </c>
      <c r="BP18" s="163">
        <v>3</v>
      </c>
      <c r="BQ18" s="155">
        <f t="shared" si="27"/>
        <v>12</v>
      </c>
      <c r="BR18" s="156">
        <v>12</v>
      </c>
      <c r="BS18" s="156">
        <v>0</v>
      </c>
      <c r="BT18" s="156">
        <v>0</v>
      </c>
      <c r="BU18" s="156">
        <v>0</v>
      </c>
      <c r="BV18" s="156">
        <v>0</v>
      </c>
      <c r="BW18" s="156">
        <v>2</v>
      </c>
      <c r="BX18" s="156">
        <v>3</v>
      </c>
      <c r="BY18" s="156">
        <v>10</v>
      </c>
      <c r="BZ18" s="156">
        <v>1</v>
      </c>
      <c r="CA18" s="156">
        <v>21</v>
      </c>
      <c r="CB18" s="156">
        <v>38</v>
      </c>
      <c r="CC18" s="156">
        <v>0</v>
      </c>
      <c r="CD18" s="156">
        <v>10</v>
      </c>
      <c r="CE18" s="155">
        <f t="shared" si="28"/>
        <v>901</v>
      </c>
      <c r="CF18" s="156">
        <v>2</v>
      </c>
      <c r="CG18" s="202">
        <f t="shared" si="34"/>
        <v>5</v>
      </c>
      <c r="CH18" s="159">
        <v>2</v>
      </c>
      <c r="CI18" s="159">
        <v>1</v>
      </c>
      <c r="CJ18" s="159"/>
      <c r="CK18" s="159"/>
      <c r="CL18" s="159"/>
      <c r="CM18" s="159">
        <v>2</v>
      </c>
      <c r="CN18" s="163"/>
      <c r="CO18" s="159">
        <v>16</v>
      </c>
      <c r="CP18" s="159">
        <v>2</v>
      </c>
      <c r="CQ18" s="159">
        <v>8</v>
      </c>
      <c r="CR18" s="159">
        <v>8</v>
      </c>
      <c r="CS18" s="159">
        <v>19</v>
      </c>
      <c r="CT18" s="159">
        <v>10</v>
      </c>
      <c r="CU18" s="158">
        <f>SUM(CV18:CZ18)</f>
        <v>666</v>
      </c>
      <c r="CV18" s="159">
        <v>476</v>
      </c>
      <c r="CW18" s="159">
        <v>152</v>
      </c>
      <c r="CX18" s="159">
        <v>5</v>
      </c>
      <c r="CY18" s="159">
        <v>20</v>
      </c>
      <c r="CZ18" s="159">
        <v>13</v>
      </c>
      <c r="DA18" s="159">
        <v>0</v>
      </c>
      <c r="DB18" s="163">
        <v>0</v>
      </c>
      <c r="DC18" s="155">
        <f t="shared" si="36"/>
        <v>165</v>
      </c>
      <c r="DD18" s="159">
        <v>39</v>
      </c>
      <c r="DE18" s="159">
        <v>8</v>
      </c>
      <c r="DF18" s="159">
        <v>2</v>
      </c>
      <c r="DG18" s="159">
        <v>116</v>
      </c>
      <c r="DH18" s="159">
        <v>76</v>
      </c>
      <c r="DI18" s="159">
        <v>187</v>
      </c>
      <c r="DJ18" s="156">
        <v>0</v>
      </c>
      <c r="DK18" s="155">
        <f t="shared" si="37"/>
        <v>5057</v>
      </c>
      <c r="DL18" s="155">
        <f t="shared" si="38"/>
        <v>116</v>
      </c>
      <c r="DM18" s="159">
        <v>93</v>
      </c>
      <c r="DN18" s="159">
        <v>5</v>
      </c>
      <c r="DO18" s="159">
        <v>7</v>
      </c>
      <c r="DP18" s="163">
        <v>11</v>
      </c>
      <c r="DQ18" s="155">
        <f t="shared" si="40"/>
        <v>4839</v>
      </c>
      <c r="DR18" s="159">
        <v>533</v>
      </c>
      <c r="DS18" s="159">
        <v>572</v>
      </c>
      <c r="DT18" s="159">
        <v>1269</v>
      </c>
      <c r="DU18" s="159">
        <v>320</v>
      </c>
      <c r="DV18" s="159">
        <v>1124</v>
      </c>
      <c r="DW18" s="159">
        <v>193</v>
      </c>
      <c r="DX18" s="159">
        <v>490</v>
      </c>
      <c r="DY18" s="163">
        <v>338</v>
      </c>
      <c r="DZ18" s="155">
        <f t="shared" si="22"/>
        <v>80</v>
      </c>
      <c r="EA18" s="159">
        <v>14</v>
      </c>
      <c r="EB18" s="159">
        <v>18</v>
      </c>
      <c r="EC18" s="159">
        <v>24</v>
      </c>
      <c r="ED18" s="159">
        <v>24</v>
      </c>
      <c r="EE18" s="159">
        <v>0</v>
      </c>
      <c r="EF18" s="159">
        <v>22</v>
      </c>
      <c r="EG18" s="164">
        <v>0</v>
      </c>
      <c r="EH18" s="165">
        <f t="shared" si="23"/>
        <v>0</v>
      </c>
      <c r="EI18" s="166">
        <v>0</v>
      </c>
      <c r="EJ18" s="166">
        <v>0</v>
      </c>
      <c r="EK18" s="166">
        <v>0</v>
      </c>
      <c r="EL18" s="167">
        <v>0</v>
      </c>
    </row>
    <row r="19" spans="1:142" s="162" customFormat="1">
      <c r="A19" s="213" t="s">
        <v>43</v>
      </c>
      <c r="B19" s="214"/>
      <c r="C19" s="155">
        <f t="shared" si="21"/>
        <v>16303</v>
      </c>
      <c r="D19" s="155">
        <f t="shared" si="24"/>
        <v>10185</v>
      </c>
      <c r="E19" s="155">
        <f t="shared" si="29"/>
        <v>5816</v>
      </c>
      <c r="F19" s="159">
        <v>19</v>
      </c>
      <c r="G19" s="159">
        <v>38</v>
      </c>
      <c r="H19" s="159">
        <v>4323</v>
      </c>
      <c r="I19" s="159">
        <v>1</v>
      </c>
      <c r="J19" s="159">
        <v>116</v>
      </c>
      <c r="K19" s="159">
        <v>149</v>
      </c>
      <c r="L19" s="163">
        <v>72</v>
      </c>
      <c r="M19" s="159">
        <v>263</v>
      </c>
      <c r="N19" s="159">
        <v>210</v>
      </c>
      <c r="O19" s="159">
        <v>4</v>
      </c>
      <c r="P19" s="159">
        <v>10</v>
      </c>
      <c r="Q19" s="159">
        <v>29</v>
      </c>
      <c r="R19" s="159">
        <v>283</v>
      </c>
      <c r="S19" s="159">
        <v>162</v>
      </c>
      <c r="T19" s="159">
        <v>88</v>
      </c>
      <c r="U19" s="159">
        <v>5</v>
      </c>
      <c r="V19" s="163">
        <v>44</v>
      </c>
      <c r="W19" s="155">
        <f t="shared" si="30"/>
        <v>1083</v>
      </c>
      <c r="X19" s="156">
        <v>78</v>
      </c>
      <c r="Y19" s="156">
        <v>998</v>
      </c>
      <c r="Z19" s="156">
        <v>7</v>
      </c>
      <c r="AA19" s="155">
        <f t="shared" si="25"/>
        <v>645</v>
      </c>
      <c r="AB19" s="159">
        <v>143</v>
      </c>
      <c r="AC19" s="159">
        <v>165</v>
      </c>
      <c r="AD19" s="159">
        <v>306</v>
      </c>
      <c r="AE19" s="159">
        <v>0</v>
      </c>
      <c r="AF19" s="159">
        <v>4</v>
      </c>
      <c r="AG19" s="163">
        <v>27</v>
      </c>
      <c r="AH19" s="159">
        <v>3</v>
      </c>
      <c r="AI19" s="159">
        <v>100</v>
      </c>
      <c r="AJ19" s="159">
        <v>0</v>
      </c>
      <c r="AK19" s="159">
        <v>0</v>
      </c>
      <c r="AL19" s="159">
        <v>5</v>
      </c>
      <c r="AM19" s="159">
        <v>0</v>
      </c>
      <c r="AN19" s="155">
        <f t="shared" si="31"/>
        <v>1139</v>
      </c>
      <c r="AO19" s="159">
        <v>23</v>
      </c>
      <c r="AP19" s="159">
        <v>661</v>
      </c>
      <c r="AQ19" s="159">
        <v>455</v>
      </c>
      <c r="AR19" s="163">
        <v>0</v>
      </c>
      <c r="AS19" s="159">
        <v>52</v>
      </c>
      <c r="AT19" s="155">
        <f t="shared" si="32"/>
        <v>577</v>
      </c>
      <c r="AU19" s="159">
        <v>152</v>
      </c>
      <c r="AV19" s="159">
        <v>422</v>
      </c>
      <c r="AW19" s="159">
        <v>0</v>
      </c>
      <c r="AX19" s="159">
        <v>3</v>
      </c>
      <c r="AY19" s="159">
        <v>8</v>
      </c>
      <c r="AZ19" s="155">
        <f t="shared" si="33"/>
        <v>581</v>
      </c>
      <c r="BA19" s="159">
        <v>166</v>
      </c>
      <c r="BB19" s="159">
        <v>409</v>
      </c>
      <c r="BC19" s="159">
        <v>6</v>
      </c>
      <c r="BD19" s="163">
        <v>0</v>
      </c>
      <c r="BE19" s="159">
        <v>5</v>
      </c>
      <c r="BF19" s="155">
        <f t="shared" si="39"/>
        <v>19</v>
      </c>
      <c r="BG19" s="159">
        <v>13</v>
      </c>
      <c r="BH19" s="159">
        <v>6</v>
      </c>
      <c r="BI19" s="159">
        <v>0</v>
      </c>
      <c r="BJ19" s="159">
        <v>4</v>
      </c>
      <c r="BK19" s="159">
        <v>0</v>
      </c>
      <c r="BL19" s="155">
        <f t="shared" si="26"/>
        <v>1</v>
      </c>
      <c r="BM19" s="159">
        <v>1</v>
      </c>
      <c r="BN19" s="159">
        <v>0</v>
      </c>
      <c r="BO19" s="159">
        <v>0</v>
      </c>
      <c r="BP19" s="163">
        <v>12</v>
      </c>
      <c r="BQ19" s="155">
        <f t="shared" si="27"/>
        <v>1</v>
      </c>
      <c r="BR19" s="156">
        <v>0</v>
      </c>
      <c r="BS19" s="156">
        <v>1</v>
      </c>
      <c r="BT19" s="156">
        <v>0</v>
      </c>
      <c r="BU19" s="156">
        <v>1</v>
      </c>
      <c r="BV19" s="156">
        <v>0</v>
      </c>
      <c r="BW19" s="156">
        <v>3</v>
      </c>
      <c r="BX19" s="156">
        <v>4</v>
      </c>
      <c r="BY19" s="156">
        <v>21</v>
      </c>
      <c r="BZ19" s="156">
        <v>0</v>
      </c>
      <c r="CA19" s="156">
        <v>22</v>
      </c>
      <c r="CB19" s="156">
        <v>71</v>
      </c>
      <c r="CC19" s="156">
        <v>4</v>
      </c>
      <c r="CD19" s="156">
        <v>8</v>
      </c>
      <c r="CE19" s="155">
        <f t="shared" si="28"/>
        <v>1636</v>
      </c>
      <c r="CF19" s="156">
        <v>15</v>
      </c>
      <c r="CG19" s="202">
        <f t="shared" si="34"/>
        <v>8</v>
      </c>
      <c r="CH19" s="159">
        <v>1</v>
      </c>
      <c r="CI19" s="159">
        <v>1</v>
      </c>
      <c r="CJ19" s="159"/>
      <c r="CK19" s="159"/>
      <c r="CL19" s="159"/>
      <c r="CM19" s="159">
        <v>5</v>
      </c>
      <c r="CN19" s="163">
        <v>1</v>
      </c>
      <c r="CO19" s="159">
        <v>12</v>
      </c>
      <c r="CP19" s="159">
        <v>6</v>
      </c>
      <c r="CQ19" s="159">
        <v>5</v>
      </c>
      <c r="CR19" s="159">
        <v>7</v>
      </c>
      <c r="CS19" s="159">
        <v>20</v>
      </c>
      <c r="CT19" s="159">
        <v>27</v>
      </c>
      <c r="CU19" s="158">
        <f t="shared" si="35"/>
        <v>1186</v>
      </c>
      <c r="CV19" s="159">
        <v>833</v>
      </c>
      <c r="CW19" s="159">
        <v>135</v>
      </c>
      <c r="CX19" s="159">
        <v>31</v>
      </c>
      <c r="CY19" s="159">
        <v>153</v>
      </c>
      <c r="CZ19" s="159">
        <v>34</v>
      </c>
      <c r="DA19" s="159">
        <v>0</v>
      </c>
      <c r="DB19" s="163">
        <v>3</v>
      </c>
      <c r="DC19" s="155">
        <f t="shared" si="36"/>
        <v>347</v>
      </c>
      <c r="DD19" s="159">
        <v>87</v>
      </c>
      <c r="DE19" s="159">
        <v>7</v>
      </c>
      <c r="DF19" s="159">
        <v>14</v>
      </c>
      <c r="DG19" s="159">
        <v>239</v>
      </c>
      <c r="DH19" s="159">
        <v>100</v>
      </c>
      <c r="DI19" s="159">
        <v>255</v>
      </c>
      <c r="DJ19" s="159">
        <v>0</v>
      </c>
      <c r="DK19" s="155">
        <f t="shared" si="37"/>
        <v>4127</v>
      </c>
      <c r="DL19" s="155">
        <f t="shared" si="38"/>
        <v>110</v>
      </c>
      <c r="DM19" s="159">
        <v>64</v>
      </c>
      <c r="DN19" s="159">
        <v>10</v>
      </c>
      <c r="DO19" s="159">
        <v>31</v>
      </c>
      <c r="DP19" s="163">
        <v>5</v>
      </c>
      <c r="DQ19" s="155">
        <f t="shared" si="40"/>
        <v>3636</v>
      </c>
      <c r="DR19" s="159">
        <v>400</v>
      </c>
      <c r="DS19" s="159">
        <v>326</v>
      </c>
      <c r="DT19" s="159">
        <v>559</v>
      </c>
      <c r="DU19" s="159">
        <v>306</v>
      </c>
      <c r="DV19" s="159">
        <v>875</v>
      </c>
      <c r="DW19" s="159">
        <v>225</v>
      </c>
      <c r="DX19" s="159">
        <v>243</v>
      </c>
      <c r="DY19" s="163">
        <v>702</v>
      </c>
      <c r="DZ19" s="155">
        <f t="shared" si="22"/>
        <v>163</v>
      </c>
      <c r="EA19" s="159">
        <v>1</v>
      </c>
      <c r="EB19" s="159">
        <v>89</v>
      </c>
      <c r="EC19" s="159">
        <v>1</v>
      </c>
      <c r="ED19" s="159">
        <v>72</v>
      </c>
      <c r="EE19" s="159">
        <v>0</v>
      </c>
      <c r="EF19" s="159">
        <v>218</v>
      </c>
      <c r="EG19" s="164">
        <v>0</v>
      </c>
      <c r="EH19" s="165">
        <f t="shared" si="23"/>
        <v>1</v>
      </c>
      <c r="EI19" s="166">
        <v>1</v>
      </c>
      <c r="EJ19" s="166">
        <v>0</v>
      </c>
      <c r="EK19" s="166">
        <v>0</v>
      </c>
      <c r="EL19" s="167">
        <v>0</v>
      </c>
    </row>
    <row r="20" spans="1:142" s="162" customFormat="1">
      <c r="A20" s="213" t="s">
        <v>44</v>
      </c>
      <c r="B20" s="214"/>
      <c r="C20" s="155">
        <f t="shared" si="21"/>
        <v>16969</v>
      </c>
      <c r="D20" s="155">
        <f t="shared" si="24"/>
        <v>9379</v>
      </c>
      <c r="E20" s="155">
        <f t="shared" si="29"/>
        <v>6059</v>
      </c>
      <c r="F20" s="159">
        <v>54</v>
      </c>
      <c r="G20" s="159">
        <v>313</v>
      </c>
      <c r="H20" s="159">
        <v>4174</v>
      </c>
      <c r="I20" s="159">
        <v>3</v>
      </c>
      <c r="J20" s="159">
        <v>173</v>
      </c>
      <c r="K20" s="159">
        <v>178</v>
      </c>
      <c r="L20" s="163">
        <v>55</v>
      </c>
      <c r="M20" s="159">
        <v>167</v>
      </c>
      <c r="N20" s="159">
        <v>452</v>
      </c>
      <c r="O20" s="159">
        <v>0</v>
      </c>
      <c r="P20" s="159">
        <v>4</v>
      </c>
      <c r="Q20" s="159">
        <v>3</v>
      </c>
      <c r="R20" s="159">
        <v>215</v>
      </c>
      <c r="S20" s="159">
        <v>88</v>
      </c>
      <c r="T20" s="159">
        <v>148</v>
      </c>
      <c r="U20" s="159">
        <v>7</v>
      </c>
      <c r="V20" s="163">
        <v>25</v>
      </c>
      <c r="W20" s="155">
        <f t="shared" si="30"/>
        <v>890</v>
      </c>
      <c r="X20" s="156">
        <v>44</v>
      </c>
      <c r="Y20" s="156">
        <v>845</v>
      </c>
      <c r="Z20" s="156">
        <v>1</v>
      </c>
      <c r="AA20" s="155">
        <f t="shared" si="25"/>
        <v>435</v>
      </c>
      <c r="AB20" s="159">
        <v>128</v>
      </c>
      <c r="AC20" s="159">
        <v>102</v>
      </c>
      <c r="AD20" s="159">
        <v>199</v>
      </c>
      <c r="AE20" s="159">
        <v>0</v>
      </c>
      <c r="AF20" s="159">
        <v>0</v>
      </c>
      <c r="AG20" s="163">
        <v>6</v>
      </c>
      <c r="AH20" s="159">
        <v>1</v>
      </c>
      <c r="AI20" s="159">
        <v>41</v>
      </c>
      <c r="AJ20" s="159">
        <v>0</v>
      </c>
      <c r="AK20" s="159">
        <v>0</v>
      </c>
      <c r="AL20" s="159">
        <v>3</v>
      </c>
      <c r="AM20" s="159">
        <v>0</v>
      </c>
      <c r="AN20" s="155">
        <f t="shared" si="31"/>
        <v>893</v>
      </c>
      <c r="AO20" s="159">
        <v>28</v>
      </c>
      <c r="AP20" s="159">
        <v>550</v>
      </c>
      <c r="AQ20" s="159">
        <v>312</v>
      </c>
      <c r="AR20" s="163">
        <v>3</v>
      </c>
      <c r="AS20" s="159">
        <v>43</v>
      </c>
      <c r="AT20" s="155">
        <f t="shared" si="32"/>
        <v>458</v>
      </c>
      <c r="AU20" s="159">
        <v>102</v>
      </c>
      <c r="AV20" s="159">
        <v>347</v>
      </c>
      <c r="AW20" s="159">
        <v>0</v>
      </c>
      <c r="AX20" s="159">
        <v>9</v>
      </c>
      <c r="AY20" s="159">
        <v>7</v>
      </c>
      <c r="AZ20" s="155">
        <f t="shared" si="33"/>
        <v>437</v>
      </c>
      <c r="BA20" s="159">
        <v>104</v>
      </c>
      <c r="BB20" s="159">
        <v>325</v>
      </c>
      <c r="BC20" s="159">
        <v>8</v>
      </c>
      <c r="BD20" s="163">
        <v>0</v>
      </c>
      <c r="BE20" s="159">
        <v>6</v>
      </c>
      <c r="BF20" s="155">
        <f t="shared" si="39"/>
        <v>6</v>
      </c>
      <c r="BG20" s="159">
        <v>5</v>
      </c>
      <c r="BH20" s="159">
        <v>1</v>
      </c>
      <c r="BI20" s="159">
        <v>0</v>
      </c>
      <c r="BJ20" s="159">
        <v>3</v>
      </c>
      <c r="BK20" s="159">
        <v>0</v>
      </c>
      <c r="BL20" s="155">
        <f t="shared" si="26"/>
        <v>1</v>
      </c>
      <c r="BM20" s="159">
        <v>1</v>
      </c>
      <c r="BN20" s="159">
        <v>0</v>
      </c>
      <c r="BO20" s="159">
        <v>0</v>
      </c>
      <c r="BP20" s="163">
        <v>9</v>
      </c>
      <c r="BQ20" s="155">
        <f t="shared" si="27"/>
        <v>0</v>
      </c>
      <c r="BR20" s="156">
        <v>0</v>
      </c>
      <c r="BS20" s="156">
        <v>0</v>
      </c>
      <c r="BT20" s="156">
        <v>0</v>
      </c>
      <c r="BU20" s="156">
        <v>1</v>
      </c>
      <c r="BV20" s="156">
        <v>0</v>
      </c>
      <c r="BW20" s="156">
        <v>0</v>
      </c>
      <c r="BX20" s="156">
        <v>3</v>
      </c>
      <c r="BY20" s="156">
        <v>15</v>
      </c>
      <c r="BZ20" s="156">
        <v>0</v>
      </c>
      <c r="CA20" s="156">
        <v>27</v>
      </c>
      <c r="CB20" s="156">
        <v>37</v>
      </c>
      <c r="CC20" s="156">
        <v>1</v>
      </c>
      <c r="CD20" s="156">
        <v>3</v>
      </c>
      <c r="CE20" s="155">
        <f t="shared" si="28"/>
        <v>1160</v>
      </c>
      <c r="CF20" s="156">
        <v>37</v>
      </c>
      <c r="CG20" s="202">
        <f t="shared" si="34"/>
        <v>0</v>
      </c>
      <c r="CH20" s="159">
        <v>0</v>
      </c>
      <c r="CI20" s="159"/>
      <c r="CJ20" s="159"/>
      <c r="CK20" s="159"/>
      <c r="CL20" s="159"/>
      <c r="CM20" s="159"/>
      <c r="CN20" s="163"/>
      <c r="CO20" s="159">
        <v>6</v>
      </c>
      <c r="CP20" s="159">
        <v>5</v>
      </c>
      <c r="CQ20" s="159">
        <v>4</v>
      </c>
      <c r="CR20" s="159">
        <v>9</v>
      </c>
      <c r="CS20" s="159">
        <v>13</v>
      </c>
      <c r="CT20" s="159">
        <v>7</v>
      </c>
      <c r="CU20" s="158">
        <f t="shared" si="35"/>
        <v>853</v>
      </c>
      <c r="CV20" s="159">
        <v>599</v>
      </c>
      <c r="CW20" s="159">
        <v>133</v>
      </c>
      <c r="CX20" s="159">
        <v>19</v>
      </c>
      <c r="CY20" s="159">
        <v>77</v>
      </c>
      <c r="CZ20" s="159">
        <v>25</v>
      </c>
      <c r="DA20" s="159">
        <v>0</v>
      </c>
      <c r="DB20" s="163">
        <v>3</v>
      </c>
      <c r="DC20" s="155">
        <f t="shared" si="36"/>
        <v>223</v>
      </c>
      <c r="DD20" s="159">
        <v>60</v>
      </c>
      <c r="DE20" s="159">
        <v>9</v>
      </c>
      <c r="DF20" s="159">
        <v>17</v>
      </c>
      <c r="DG20" s="159">
        <v>137</v>
      </c>
      <c r="DH20" s="159">
        <v>87</v>
      </c>
      <c r="DI20" s="159">
        <v>160</v>
      </c>
      <c r="DJ20" s="159">
        <v>0</v>
      </c>
      <c r="DK20" s="155">
        <f t="shared" si="37"/>
        <v>6183</v>
      </c>
      <c r="DL20" s="155">
        <f t="shared" si="38"/>
        <v>177</v>
      </c>
      <c r="DM20" s="159">
        <v>94</v>
      </c>
      <c r="DN20" s="159">
        <v>26</v>
      </c>
      <c r="DO20" s="159">
        <v>56</v>
      </c>
      <c r="DP20" s="163">
        <v>1</v>
      </c>
      <c r="DQ20" s="155">
        <f t="shared" si="40"/>
        <v>4633</v>
      </c>
      <c r="DR20" s="159">
        <v>598</v>
      </c>
      <c r="DS20" s="159">
        <v>762</v>
      </c>
      <c r="DT20" s="159">
        <v>690</v>
      </c>
      <c r="DU20" s="159">
        <v>355</v>
      </c>
      <c r="DV20" s="159">
        <v>612</v>
      </c>
      <c r="DW20" s="159">
        <v>338</v>
      </c>
      <c r="DX20" s="159">
        <v>614</v>
      </c>
      <c r="DY20" s="163">
        <v>664</v>
      </c>
      <c r="DZ20" s="155">
        <f t="shared" si="22"/>
        <v>654</v>
      </c>
      <c r="EA20" s="159">
        <v>16</v>
      </c>
      <c r="EB20" s="159">
        <v>586</v>
      </c>
      <c r="EC20" s="159">
        <v>0</v>
      </c>
      <c r="ED20" s="159">
        <v>52</v>
      </c>
      <c r="EE20" s="159">
        <v>1</v>
      </c>
      <c r="EF20" s="159">
        <v>718</v>
      </c>
      <c r="EG20" s="164">
        <v>0</v>
      </c>
      <c r="EH20" s="165">
        <f t="shared" si="23"/>
        <v>6</v>
      </c>
      <c r="EI20" s="166">
        <v>6</v>
      </c>
      <c r="EJ20" s="166">
        <v>0</v>
      </c>
      <c r="EK20" s="166">
        <v>0</v>
      </c>
      <c r="EL20" s="167">
        <v>0</v>
      </c>
    </row>
    <row r="21" spans="1:142" s="162" customFormat="1">
      <c r="A21" s="213" t="s">
        <v>45</v>
      </c>
      <c r="B21" s="214"/>
      <c r="C21" s="155">
        <f t="shared" si="21"/>
        <v>8624</v>
      </c>
      <c r="D21" s="155">
        <f t="shared" si="24"/>
        <v>5776</v>
      </c>
      <c r="E21" s="155">
        <f t="shared" si="29"/>
        <v>3981</v>
      </c>
      <c r="F21" s="159">
        <v>10</v>
      </c>
      <c r="G21" s="159">
        <v>99</v>
      </c>
      <c r="H21" s="159">
        <v>2973</v>
      </c>
      <c r="I21" s="159">
        <v>0</v>
      </c>
      <c r="J21" s="159">
        <v>102</v>
      </c>
      <c r="K21" s="159">
        <v>100</v>
      </c>
      <c r="L21" s="163">
        <v>48</v>
      </c>
      <c r="M21" s="159">
        <v>117</v>
      </c>
      <c r="N21" s="159">
        <v>232</v>
      </c>
      <c r="O21" s="159">
        <v>0</v>
      </c>
      <c r="P21" s="159">
        <v>2</v>
      </c>
      <c r="Q21" s="159">
        <v>120</v>
      </c>
      <c r="R21" s="159">
        <v>112</v>
      </c>
      <c r="S21" s="159">
        <v>40</v>
      </c>
      <c r="T21" s="159">
        <v>26</v>
      </c>
      <c r="U21" s="159">
        <v>0</v>
      </c>
      <c r="V21" s="163">
        <v>0</v>
      </c>
      <c r="W21" s="155">
        <f t="shared" si="30"/>
        <v>317</v>
      </c>
      <c r="X21" s="156">
        <v>74</v>
      </c>
      <c r="Y21" s="156">
        <v>234</v>
      </c>
      <c r="Z21" s="156">
        <v>9</v>
      </c>
      <c r="AA21" s="155">
        <f t="shared" si="25"/>
        <v>403</v>
      </c>
      <c r="AB21" s="159">
        <v>101</v>
      </c>
      <c r="AC21" s="159">
        <v>117</v>
      </c>
      <c r="AD21" s="159">
        <v>173</v>
      </c>
      <c r="AE21" s="159">
        <v>0</v>
      </c>
      <c r="AF21" s="159">
        <v>3</v>
      </c>
      <c r="AG21" s="163">
        <v>9</v>
      </c>
      <c r="AH21" s="159">
        <v>0</v>
      </c>
      <c r="AI21" s="159">
        <v>36</v>
      </c>
      <c r="AJ21" s="159">
        <v>0</v>
      </c>
      <c r="AK21" s="159">
        <v>0</v>
      </c>
      <c r="AL21" s="159">
        <v>4</v>
      </c>
      <c r="AM21" s="159">
        <v>0</v>
      </c>
      <c r="AN21" s="155">
        <f t="shared" si="31"/>
        <v>470</v>
      </c>
      <c r="AO21" s="159">
        <v>18</v>
      </c>
      <c r="AP21" s="159">
        <v>332</v>
      </c>
      <c r="AQ21" s="159">
        <v>120</v>
      </c>
      <c r="AR21" s="163">
        <v>0</v>
      </c>
      <c r="AS21" s="159">
        <v>13</v>
      </c>
      <c r="AT21" s="155">
        <f t="shared" si="32"/>
        <v>252</v>
      </c>
      <c r="AU21" s="159">
        <v>69</v>
      </c>
      <c r="AV21" s="159">
        <v>183</v>
      </c>
      <c r="AW21" s="159">
        <v>0</v>
      </c>
      <c r="AX21" s="159">
        <v>0</v>
      </c>
      <c r="AY21" s="159">
        <v>6</v>
      </c>
      <c r="AZ21" s="155">
        <f t="shared" si="33"/>
        <v>233</v>
      </c>
      <c r="BA21" s="159">
        <v>51</v>
      </c>
      <c r="BB21" s="159">
        <v>182</v>
      </c>
      <c r="BC21" s="159">
        <v>0</v>
      </c>
      <c r="BD21" s="163">
        <v>0</v>
      </c>
      <c r="BE21" s="159">
        <v>2</v>
      </c>
      <c r="BF21" s="155">
        <f t="shared" si="39"/>
        <v>2</v>
      </c>
      <c r="BG21" s="159">
        <v>2</v>
      </c>
      <c r="BH21" s="159">
        <v>0</v>
      </c>
      <c r="BI21" s="159">
        <v>0</v>
      </c>
      <c r="BJ21" s="159">
        <v>1</v>
      </c>
      <c r="BK21" s="159">
        <v>0</v>
      </c>
      <c r="BL21" s="155">
        <f t="shared" si="26"/>
        <v>0</v>
      </c>
      <c r="BM21" s="159">
        <v>0</v>
      </c>
      <c r="BN21" s="159">
        <v>0</v>
      </c>
      <c r="BO21" s="159">
        <v>0</v>
      </c>
      <c r="BP21" s="163">
        <v>1</v>
      </c>
      <c r="BQ21" s="155">
        <f t="shared" si="27"/>
        <v>0</v>
      </c>
      <c r="BR21" s="156">
        <v>0</v>
      </c>
      <c r="BS21" s="156">
        <v>0</v>
      </c>
      <c r="BT21" s="156">
        <v>0</v>
      </c>
      <c r="BU21" s="156">
        <v>0</v>
      </c>
      <c r="BV21" s="156">
        <v>0</v>
      </c>
      <c r="BW21" s="156">
        <v>0</v>
      </c>
      <c r="BX21" s="156">
        <v>1</v>
      </c>
      <c r="BY21" s="156">
        <v>9</v>
      </c>
      <c r="BZ21" s="156">
        <v>0</v>
      </c>
      <c r="CA21" s="156">
        <v>7</v>
      </c>
      <c r="CB21" s="156">
        <v>34</v>
      </c>
      <c r="CC21" s="156">
        <v>0</v>
      </c>
      <c r="CD21" s="156">
        <v>4</v>
      </c>
      <c r="CE21" s="155">
        <f t="shared" si="28"/>
        <v>695</v>
      </c>
      <c r="CF21" s="156">
        <v>0</v>
      </c>
      <c r="CG21" s="202">
        <f t="shared" si="34"/>
        <v>4</v>
      </c>
      <c r="CH21" s="159">
        <v>3</v>
      </c>
      <c r="CI21" s="159">
        <v>1</v>
      </c>
      <c r="CJ21" s="159"/>
      <c r="CK21" s="159"/>
      <c r="CL21" s="159"/>
      <c r="CM21" s="159"/>
      <c r="CN21" s="163"/>
      <c r="CO21" s="159">
        <v>3</v>
      </c>
      <c r="CP21" s="159">
        <v>0</v>
      </c>
      <c r="CQ21" s="159">
        <v>6</v>
      </c>
      <c r="CR21" s="159">
        <v>3</v>
      </c>
      <c r="CS21" s="159">
        <v>14</v>
      </c>
      <c r="CT21" s="159">
        <v>1</v>
      </c>
      <c r="CU21" s="158">
        <f t="shared" si="35"/>
        <v>511</v>
      </c>
      <c r="CV21" s="159">
        <v>320</v>
      </c>
      <c r="CW21" s="159">
        <v>138</v>
      </c>
      <c r="CX21" s="159">
        <v>12</v>
      </c>
      <c r="CY21" s="159">
        <v>27</v>
      </c>
      <c r="CZ21" s="159">
        <v>14</v>
      </c>
      <c r="DA21" s="159">
        <v>1</v>
      </c>
      <c r="DB21" s="163">
        <v>0</v>
      </c>
      <c r="DC21" s="155">
        <f t="shared" si="36"/>
        <v>152</v>
      </c>
      <c r="DD21" s="159">
        <v>34</v>
      </c>
      <c r="DE21" s="159">
        <v>6</v>
      </c>
      <c r="DF21" s="159">
        <v>4</v>
      </c>
      <c r="DG21" s="159">
        <v>108</v>
      </c>
      <c r="DH21" s="159">
        <v>56</v>
      </c>
      <c r="DI21" s="159">
        <v>108</v>
      </c>
      <c r="DJ21" s="156">
        <v>0</v>
      </c>
      <c r="DK21" s="155">
        <f t="shared" si="37"/>
        <v>1989</v>
      </c>
      <c r="DL21" s="155">
        <f t="shared" si="38"/>
        <v>306</v>
      </c>
      <c r="DM21" s="159">
        <v>116</v>
      </c>
      <c r="DN21" s="159">
        <v>125</v>
      </c>
      <c r="DO21" s="159">
        <v>54</v>
      </c>
      <c r="DP21" s="163">
        <v>11</v>
      </c>
      <c r="DQ21" s="155">
        <f t="shared" si="40"/>
        <v>1553</v>
      </c>
      <c r="DR21" s="159">
        <v>104</v>
      </c>
      <c r="DS21" s="159">
        <v>165</v>
      </c>
      <c r="DT21" s="159">
        <v>132</v>
      </c>
      <c r="DU21" s="159">
        <v>320</v>
      </c>
      <c r="DV21" s="159">
        <v>386</v>
      </c>
      <c r="DW21" s="159">
        <v>126</v>
      </c>
      <c r="DX21" s="159">
        <v>156</v>
      </c>
      <c r="DY21" s="163">
        <v>164</v>
      </c>
      <c r="DZ21" s="155">
        <f t="shared" si="22"/>
        <v>61</v>
      </c>
      <c r="EA21" s="159">
        <v>5</v>
      </c>
      <c r="EB21" s="159">
        <v>38</v>
      </c>
      <c r="EC21" s="159">
        <v>1</v>
      </c>
      <c r="ED21" s="159">
        <v>17</v>
      </c>
      <c r="EE21" s="159">
        <v>0</v>
      </c>
      <c r="EF21" s="159">
        <v>69</v>
      </c>
      <c r="EG21" s="164">
        <v>0</v>
      </c>
      <c r="EH21" s="165">
        <f t="shared" si="23"/>
        <v>5</v>
      </c>
      <c r="EI21" s="166">
        <v>5</v>
      </c>
      <c r="EJ21" s="166">
        <v>0</v>
      </c>
      <c r="EK21" s="166">
        <v>0</v>
      </c>
      <c r="EL21" s="167">
        <v>0</v>
      </c>
    </row>
    <row r="22" spans="1:142" s="162" customFormat="1">
      <c r="A22" s="213" t="s">
        <v>46</v>
      </c>
      <c r="B22" s="214"/>
      <c r="C22" s="155">
        <f t="shared" si="21"/>
        <v>22458</v>
      </c>
      <c r="D22" s="155">
        <f t="shared" si="24"/>
        <v>12874</v>
      </c>
      <c r="E22" s="155">
        <f t="shared" si="29"/>
        <v>7753</v>
      </c>
      <c r="F22" s="159">
        <v>50</v>
      </c>
      <c r="G22" s="159">
        <v>218</v>
      </c>
      <c r="H22" s="159">
        <v>5368</v>
      </c>
      <c r="I22" s="159">
        <v>1</v>
      </c>
      <c r="J22" s="159">
        <v>178</v>
      </c>
      <c r="K22" s="159">
        <v>210</v>
      </c>
      <c r="L22" s="163">
        <v>86</v>
      </c>
      <c r="M22" s="159">
        <v>386</v>
      </c>
      <c r="N22" s="159">
        <v>356</v>
      </c>
      <c r="O22" s="159">
        <v>14</v>
      </c>
      <c r="P22" s="159">
        <v>5</v>
      </c>
      <c r="Q22" s="159">
        <v>338</v>
      </c>
      <c r="R22" s="159">
        <v>326</v>
      </c>
      <c r="S22" s="159">
        <v>116</v>
      </c>
      <c r="T22" s="159">
        <v>90</v>
      </c>
      <c r="U22" s="159">
        <v>3</v>
      </c>
      <c r="V22" s="163">
        <v>8</v>
      </c>
      <c r="W22" s="155">
        <f t="shared" si="30"/>
        <v>916</v>
      </c>
      <c r="X22" s="156">
        <v>76</v>
      </c>
      <c r="Y22" s="156">
        <v>833</v>
      </c>
      <c r="Z22" s="156">
        <v>7</v>
      </c>
      <c r="AA22" s="155">
        <f t="shared" si="25"/>
        <v>790</v>
      </c>
      <c r="AB22" s="159">
        <v>177</v>
      </c>
      <c r="AC22" s="159">
        <v>268</v>
      </c>
      <c r="AD22" s="159">
        <v>256</v>
      </c>
      <c r="AE22" s="159">
        <v>0</v>
      </c>
      <c r="AF22" s="159">
        <v>72</v>
      </c>
      <c r="AG22" s="163">
        <v>17</v>
      </c>
      <c r="AH22" s="159">
        <v>4</v>
      </c>
      <c r="AI22" s="159">
        <v>88</v>
      </c>
      <c r="AJ22" s="159">
        <v>0</v>
      </c>
      <c r="AK22" s="159">
        <v>0</v>
      </c>
      <c r="AL22" s="159">
        <v>11</v>
      </c>
      <c r="AM22" s="159">
        <v>0</v>
      </c>
      <c r="AN22" s="155">
        <f t="shared" si="31"/>
        <v>1483</v>
      </c>
      <c r="AO22" s="159">
        <v>55</v>
      </c>
      <c r="AP22" s="159">
        <v>935</v>
      </c>
      <c r="AQ22" s="159">
        <v>488</v>
      </c>
      <c r="AR22" s="163">
        <v>5</v>
      </c>
      <c r="AS22" s="159">
        <v>47</v>
      </c>
      <c r="AT22" s="155">
        <f t="shared" si="32"/>
        <v>764</v>
      </c>
      <c r="AU22" s="159">
        <v>187</v>
      </c>
      <c r="AV22" s="159">
        <v>577</v>
      </c>
      <c r="AW22" s="159">
        <v>0</v>
      </c>
      <c r="AX22" s="159">
        <v>0</v>
      </c>
      <c r="AY22" s="159">
        <v>9</v>
      </c>
      <c r="AZ22" s="155">
        <f t="shared" si="33"/>
        <v>768</v>
      </c>
      <c r="BA22" s="159">
        <v>207</v>
      </c>
      <c r="BB22" s="159">
        <v>551</v>
      </c>
      <c r="BC22" s="159">
        <v>10</v>
      </c>
      <c r="BD22" s="163">
        <v>0</v>
      </c>
      <c r="BE22" s="159">
        <v>3</v>
      </c>
      <c r="BF22" s="155">
        <f t="shared" si="39"/>
        <v>86</v>
      </c>
      <c r="BG22" s="159">
        <v>33</v>
      </c>
      <c r="BH22" s="159">
        <v>53</v>
      </c>
      <c r="BI22" s="159">
        <v>0</v>
      </c>
      <c r="BJ22" s="159">
        <v>4</v>
      </c>
      <c r="BK22" s="159">
        <v>0</v>
      </c>
      <c r="BL22" s="155">
        <f t="shared" si="26"/>
        <v>4</v>
      </c>
      <c r="BM22" s="159">
        <v>4</v>
      </c>
      <c r="BN22" s="159">
        <v>0</v>
      </c>
      <c r="BO22" s="159">
        <v>0</v>
      </c>
      <c r="BP22" s="163">
        <v>11</v>
      </c>
      <c r="BQ22" s="155">
        <f t="shared" si="27"/>
        <v>2</v>
      </c>
      <c r="BR22" s="156">
        <v>0</v>
      </c>
      <c r="BS22" s="156">
        <v>2</v>
      </c>
      <c r="BT22" s="156">
        <v>0</v>
      </c>
      <c r="BU22" s="156">
        <v>0</v>
      </c>
      <c r="BV22" s="156">
        <v>0</v>
      </c>
      <c r="BW22" s="156">
        <v>6</v>
      </c>
      <c r="BX22" s="156">
        <v>1</v>
      </c>
      <c r="BY22" s="156">
        <v>19</v>
      </c>
      <c r="BZ22" s="156">
        <v>0</v>
      </c>
      <c r="CA22" s="156">
        <v>28</v>
      </c>
      <c r="CB22" s="156">
        <v>67</v>
      </c>
      <c r="CC22" s="156">
        <v>4</v>
      </c>
      <c r="CD22" s="156">
        <v>6</v>
      </c>
      <c r="CE22" s="155">
        <f t="shared" si="28"/>
        <v>1932</v>
      </c>
      <c r="CF22" s="156">
        <v>5</v>
      </c>
      <c r="CG22" s="202">
        <f t="shared" si="34"/>
        <v>0</v>
      </c>
      <c r="CH22" s="159">
        <v>0</v>
      </c>
      <c r="CI22" s="159"/>
      <c r="CJ22" s="159"/>
      <c r="CK22" s="159"/>
      <c r="CL22" s="159"/>
      <c r="CM22" s="159"/>
      <c r="CN22" s="163"/>
      <c r="CO22" s="159">
        <v>14</v>
      </c>
      <c r="CP22" s="159">
        <v>4</v>
      </c>
      <c r="CQ22" s="159">
        <v>7</v>
      </c>
      <c r="CR22" s="159">
        <v>13</v>
      </c>
      <c r="CS22" s="159">
        <v>12</v>
      </c>
      <c r="CT22" s="159">
        <v>8</v>
      </c>
      <c r="CU22" s="158">
        <f>SUM(CV22:CZ22)</f>
        <v>1506</v>
      </c>
      <c r="CV22" s="159">
        <v>1067</v>
      </c>
      <c r="CW22" s="159">
        <v>211</v>
      </c>
      <c r="CX22" s="159">
        <v>17</v>
      </c>
      <c r="CY22" s="159">
        <v>179</v>
      </c>
      <c r="CZ22" s="159">
        <v>32</v>
      </c>
      <c r="DA22" s="159">
        <v>0</v>
      </c>
      <c r="DB22" s="163">
        <v>1</v>
      </c>
      <c r="DC22" s="155">
        <f t="shared" si="36"/>
        <v>362</v>
      </c>
      <c r="DD22" s="159">
        <v>91</v>
      </c>
      <c r="DE22" s="159">
        <v>16</v>
      </c>
      <c r="DF22" s="159">
        <v>6</v>
      </c>
      <c r="DG22" s="159">
        <v>249</v>
      </c>
      <c r="DH22" s="159">
        <v>86</v>
      </c>
      <c r="DI22" s="159">
        <v>195</v>
      </c>
      <c r="DJ22" s="159">
        <v>0</v>
      </c>
      <c r="DK22" s="155">
        <f t="shared" si="37"/>
        <v>7371</v>
      </c>
      <c r="DL22" s="155">
        <f t="shared" si="38"/>
        <v>463</v>
      </c>
      <c r="DM22" s="159">
        <v>287</v>
      </c>
      <c r="DN22" s="159">
        <v>24</v>
      </c>
      <c r="DO22" s="159">
        <v>120</v>
      </c>
      <c r="DP22" s="163">
        <v>32</v>
      </c>
      <c r="DQ22" s="155">
        <f t="shared" si="40"/>
        <v>5837</v>
      </c>
      <c r="DR22" s="159">
        <v>745</v>
      </c>
      <c r="DS22" s="159">
        <v>705</v>
      </c>
      <c r="DT22" s="159">
        <v>631</v>
      </c>
      <c r="DU22" s="159">
        <v>567</v>
      </c>
      <c r="DV22" s="159">
        <v>983</v>
      </c>
      <c r="DW22" s="159">
        <v>591</v>
      </c>
      <c r="DX22" s="159">
        <v>780</v>
      </c>
      <c r="DY22" s="163">
        <v>835</v>
      </c>
      <c r="DZ22" s="155">
        <f t="shared" si="22"/>
        <v>908</v>
      </c>
      <c r="EA22" s="159">
        <v>3</v>
      </c>
      <c r="EB22" s="159">
        <v>552</v>
      </c>
      <c r="EC22" s="159">
        <v>6</v>
      </c>
      <c r="ED22" s="159">
        <v>347</v>
      </c>
      <c r="EE22" s="159">
        <v>0</v>
      </c>
      <c r="EF22" s="159">
        <v>163</v>
      </c>
      <c r="EG22" s="164">
        <v>0</v>
      </c>
      <c r="EH22" s="165">
        <f t="shared" si="23"/>
        <v>1</v>
      </c>
      <c r="EI22" s="166">
        <v>1</v>
      </c>
      <c r="EJ22" s="166">
        <v>0</v>
      </c>
      <c r="EK22" s="166">
        <v>0</v>
      </c>
      <c r="EL22" s="167">
        <v>0</v>
      </c>
    </row>
    <row r="23" spans="1:142" s="162" customFormat="1">
      <c r="A23" s="213" t="s">
        <v>47</v>
      </c>
      <c r="B23" s="214"/>
      <c r="C23" s="155">
        <f t="shared" si="21"/>
        <v>25184</v>
      </c>
      <c r="D23" s="155">
        <f t="shared" si="24"/>
        <v>12926</v>
      </c>
      <c r="E23" s="155">
        <f t="shared" si="29"/>
        <v>8212</v>
      </c>
      <c r="F23" s="159">
        <v>6</v>
      </c>
      <c r="G23" s="159">
        <v>35</v>
      </c>
      <c r="H23" s="159">
        <v>6304</v>
      </c>
      <c r="I23" s="159">
        <v>0</v>
      </c>
      <c r="J23" s="159">
        <v>180</v>
      </c>
      <c r="K23" s="159">
        <v>225</v>
      </c>
      <c r="L23" s="163">
        <v>103</v>
      </c>
      <c r="M23" s="159">
        <v>350</v>
      </c>
      <c r="N23" s="159">
        <v>367</v>
      </c>
      <c r="O23" s="159">
        <v>33</v>
      </c>
      <c r="P23" s="159">
        <v>1</v>
      </c>
      <c r="Q23" s="159">
        <v>66</v>
      </c>
      <c r="R23" s="159">
        <v>384</v>
      </c>
      <c r="S23" s="159">
        <v>116</v>
      </c>
      <c r="T23" s="159">
        <v>42</v>
      </c>
      <c r="U23" s="159">
        <v>0</v>
      </c>
      <c r="V23" s="163">
        <v>0</v>
      </c>
      <c r="W23" s="155">
        <f t="shared" si="30"/>
        <v>541</v>
      </c>
      <c r="X23" s="156">
        <v>116</v>
      </c>
      <c r="Y23" s="156">
        <v>420</v>
      </c>
      <c r="Z23" s="156">
        <v>5</v>
      </c>
      <c r="AA23" s="155">
        <f t="shared" si="25"/>
        <v>1229</v>
      </c>
      <c r="AB23" s="159">
        <v>269</v>
      </c>
      <c r="AC23" s="159">
        <v>340</v>
      </c>
      <c r="AD23" s="159">
        <v>594</v>
      </c>
      <c r="AE23" s="159">
        <v>1</v>
      </c>
      <c r="AF23" s="159">
        <v>9</v>
      </c>
      <c r="AG23" s="163">
        <v>16</v>
      </c>
      <c r="AH23" s="159">
        <v>1</v>
      </c>
      <c r="AI23" s="159">
        <v>82</v>
      </c>
      <c r="AJ23" s="159">
        <v>0</v>
      </c>
      <c r="AK23" s="159">
        <v>0</v>
      </c>
      <c r="AL23" s="159">
        <v>12</v>
      </c>
      <c r="AM23" s="159">
        <v>0</v>
      </c>
      <c r="AN23" s="155">
        <f t="shared" si="31"/>
        <v>1212</v>
      </c>
      <c r="AO23" s="159">
        <v>60</v>
      </c>
      <c r="AP23" s="159">
        <v>924</v>
      </c>
      <c r="AQ23" s="159">
        <v>222</v>
      </c>
      <c r="AR23" s="163">
        <v>6</v>
      </c>
      <c r="AS23" s="159">
        <v>21</v>
      </c>
      <c r="AT23" s="155">
        <f t="shared" si="32"/>
        <v>738</v>
      </c>
      <c r="AU23" s="159">
        <v>205</v>
      </c>
      <c r="AV23" s="159">
        <v>529</v>
      </c>
      <c r="AW23" s="159">
        <v>0</v>
      </c>
      <c r="AX23" s="159">
        <v>4</v>
      </c>
      <c r="AY23" s="159">
        <v>15</v>
      </c>
      <c r="AZ23" s="155">
        <f t="shared" si="33"/>
        <v>716</v>
      </c>
      <c r="BA23" s="159">
        <v>205</v>
      </c>
      <c r="BB23" s="159">
        <v>502</v>
      </c>
      <c r="BC23" s="159">
        <v>9</v>
      </c>
      <c r="BD23" s="163">
        <v>0</v>
      </c>
      <c r="BE23" s="159">
        <v>10</v>
      </c>
      <c r="BF23" s="155">
        <f t="shared" si="39"/>
        <v>6</v>
      </c>
      <c r="BG23" s="159">
        <v>6</v>
      </c>
      <c r="BH23" s="159">
        <v>0</v>
      </c>
      <c r="BI23" s="159">
        <v>0</v>
      </c>
      <c r="BJ23" s="159">
        <v>2</v>
      </c>
      <c r="BK23" s="159">
        <v>1</v>
      </c>
      <c r="BL23" s="155">
        <f t="shared" si="26"/>
        <v>3</v>
      </c>
      <c r="BM23" s="159">
        <v>1</v>
      </c>
      <c r="BN23" s="159">
        <v>2</v>
      </c>
      <c r="BO23" s="159">
        <v>0</v>
      </c>
      <c r="BP23" s="163">
        <v>8</v>
      </c>
      <c r="BQ23" s="155">
        <f t="shared" si="27"/>
        <v>1</v>
      </c>
      <c r="BR23" s="156">
        <v>0</v>
      </c>
      <c r="BS23" s="156">
        <v>1</v>
      </c>
      <c r="BT23" s="156">
        <v>0</v>
      </c>
      <c r="BU23" s="156">
        <v>2</v>
      </c>
      <c r="BV23" s="156">
        <v>1</v>
      </c>
      <c r="BW23" s="156">
        <v>3</v>
      </c>
      <c r="BX23" s="156">
        <v>1</v>
      </c>
      <c r="BY23" s="156">
        <v>31</v>
      </c>
      <c r="BZ23" s="156">
        <v>1</v>
      </c>
      <c r="CA23" s="156">
        <v>27</v>
      </c>
      <c r="CB23" s="156">
        <v>45</v>
      </c>
      <c r="CC23" s="156">
        <v>2</v>
      </c>
      <c r="CD23" s="156">
        <v>3</v>
      </c>
      <c r="CE23" s="155">
        <f t="shared" si="28"/>
        <v>2070</v>
      </c>
      <c r="CF23" s="156">
        <v>1</v>
      </c>
      <c r="CG23" s="202">
        <f t="shared" si="34"/>
        <v>41</v>
      </c>
      <c r="CH23" s="159">
        <v>35</v>
      </c>
      <c r="CI23" s="159">
        <v>5</v>
      </c>
      <c r="CJ23" s="159"/>
      <c r="CK23" s="159"/>
      <c r="CL23" s="159"/>
      <c r="CM23" s="159">
        <v>1</v>
      </c>
      <c r="CN23" s="163"/>
      <c r="CO23" s="159">
        <v>24</v>
      </c>
      <c r="CP23" s="159">
        <v>3</v>
      </c>
      <c r="CQ23" s="159">
        <v>3</v>
      </c>
      <c r="CR23" s="159">
        <v>9</v>
      </c>
      <c r="CS23" s="159">
        <v>41</v>
      </c>
      <c r="CT23" s="159">
        <v>4</v>
      </c>
      <c r="CU23" s="158">
        <f t="shared" si="35"/>
        <v>1352</v>
      </c>
      <c r="CV23" s="159">
        <v>1037</v>
      </c>
      <c r="CW23" s="159">
        <v>219</v>
      </c>
      <c r="CX23" s="159">
        <v>6</v>
      </c>
      <c r="CY23" s="159">
        <v>70</v>
      </c>
      <c r="CZ23" s="159">
        <v>20</v>
      </c>
      <c r="DA23" s="159">
        <v>1</v>
      </c>
      <c r="DB23" s="163">
        <v>6</v>
      </c>
      <c r="DC23" s="155">
        <f t="shared" si="36"/>
        <v>585</v>
      </c>
      <c r="DD23" s="159">
        <v>94</v>
      </c>
      <c r="DE23" s="159">
        <v>17</v>
      </c>
      <c r="DF23" s="159">
        <v>2</v>
      </c>
      <c r="DG23" s="159">
        <v>472</v>
      </c>
      <c r="DH23" s="159">
        <v>112</v>
      </c>
      <c r="DI23" s="159">
        <v>241</v>
      </c>
      <c r="DJ23" s="159">
        <v>0</v>
      </c>
      <c r="DK23" s="155">
        <f t="shared" si="37"/>
        <v>9835</v>
      </c>
      <c r="DL23" s="155">
        <f t="shared" si="38"/>
        <v>408</v>
      </c>
      <c r="DM23" s="159">
        <v>198</v>
      </c>
      <c r="DN23" s="159">
        <v>87</v>
      </c>
      <c r="DO23" s="159">
        <v>123</v>
      </c>
      <c r="DP23" s="163">
        <v>0</v>
      </c>
      <c r="DQ23" s="155">
        <f t="shared" si="40"/>
        <v>8754</v>
      </c>
      <c r="DR23" s="159">
        <v>614</v>
      </c>
      <c r="DS23" s="159">
        <v>943</v>
      </c>
      <c r="DT23" s="159">
        <v>1137</v>
      </c>
      <c r="DU23" s="159">
        <v>718</v>
      </c>
      <c r="DV23" s="159">
        <v>2064</v>
      </c>
      <c r="DW23" s="159">
        <v>366</v>
      </c>
      <c r="DX23" s="159">
        <v>1174</v>
      </c>
      <c r="DY23" s="163">
        <v>1738</v>
      </c>
      <c r="DZ23" s="155">
        <f t="shared" si="22"/>
        <v>461</v>
      </c>
      <c r="EA23" s="159">
        <v>0</v>
      </c>
      <c r="EB23" s="159">
        <v>301</v>
      </c>
      <c r="EC23" s="159">
        <v>0</v>
      </c>
      <c r="ED23" s="159">
        <v>160</v>
      </c>
      <c r="EE23" s="159">
        <v>0</v>
      </c>
      <c r="EF23" s="159">
        <v>212</v>
      </c>
      <c r="EG23" s="164">
        <v>0</v>
      </c>
      <c r="EH23" s="165">
        <f t="shared" si="23"/>
        <v>4</v>
      </c>
      <c r="EI23" s="166">
        <v>4</v>
      </c>
      <c r="EJ23" s="166">
        <v>0</v>
      </c>
      <c r="EK23" s="166">
        <v>0</v>
      </c>
      <c r="EL23" s="167">
        <v>0</v>
      </c>
    </row>
    <row r="24" spans="1:142" s="162" customFormat="1">
      <c r="A24" s="213" t="s">
        <v>48</v>
      </c>
      <c r="B24" s="214"/>
      <c r="C24" s="155">
        <f t="shared" si="21"/>
        <v>18740</v>
      </c>
      <c r="D24" s="155">
        <f t="shared" si="24"/>
        <v>13985</v>
      </c>
      <c r="E24" s="155">
        <f t="shared" si="29"/>
        <v>9866</v>
      </c>
      <c r="F24" s="159">
        <v>88</v>
      </c>
      <c r="G24" s="159">
        <v>733</v>
      </c>
      <c r="H24" s="159">
        <v>7753</v>
      </c>
      <c r="I24" s="159">
        <v>0</v>
      </c>
      <c r="J24" s="159">
        <v>164</v>
      </c>
      <c r="K24" s="159">
        <v>162</v>
      </c>
      <c r="L24" s="163">
        <v>34</v>
      </c>
      <c r="M24" s="159">
        <v>207</v>
      </c>
      <c r="N24" s="159">
        <v>190</v>
      </c>
      <c r="O24" s="159">
        <v>2</v>
      </c>
      <c r="P24" s="159">
        <v>15</v>
      </c>
      <c r="Q24" s="159">
        <v>63</v>
      </c>
      <c r="R24" s="159">
        <v>172</v>
      </c>
      <c r="S24" s="159">
        <v>139</v>
      </c>
      <c r="T24" s="159">
        <v>144</v>
      </c>
      <c r="U24" s="159">
        <v>0</v>
      </c>
      <c r="V24" s="163">
        <v>0</v>
      </c>
      <c r="W24" s="155">
        <f t="shared" si="30"/>
        <v>1190</v>
      </c>
      <c r="X24" s="156">
        <v>231</v>
      </c>
      <c r="Y24" s="156">
        <v>946</v>
      </c>
      <c r="Z24" s="156">
        <v>13</v>
      </c>
      <c r="AA24" s="155">
        <f t="shared" si="25"/>
        <v>897</v>
      </c>
      <c r="AB24" s="159">
        <v>187</v>
      </c>
      <c r="AC24" s="159">
        <v>248</v>
      </c>
      <c r="AD24" s="159">
        <v>437</v>
      </c>
      <c r="AE24" s="159">
        <v>0</v>
      </c>
      <c r="AF24" s="159">
        <v>12</v>
      </c>
      <c r="AG24" s="163">
        <v>13</v>
      </c>
      <c r="AH24" s="159">
        <v>1</v>
      </c>
      <c r="AI24" s="159">
        <v>138</v>
      </c>
      <c r="AJ24" s="159">
        <v>0</v>
      </c>
      <c r="AK24" s="159">
        <v>0</v>
      </c>
      <c r="AL24" s="159">
        <v>4</v>
      </c>
      <c r="AM24" s="159">
        <v>0</v>
      </c>
      <c r="AN24" s="155">
        <f t="shared" si="31"/>
        <v>919</v>
      </c>
      <c r="AO24" s="159">
        <v>6</v>
      </c>
      <c r="AP24" s="159">
        <v>549</v>
      </c>
      <c r="AQ24" s="159">
        <v>364</v>
      </c>
      <c r="AR24" s="163">
        <v>0</v>
      </c>
      <c r="AS24" s="159">
        <v>14</v>
      </c>
      <c r="AT24" s="155">
        <f t="shared" si="32"/>
        <v>437</v>
      </c>
      <c r="AU24" s="159">
        <v>84</v>
      </c>
      <c r="AV24" s="159">
        <v>353</v>
      </c>
      <c r="AW24" s="159">
        <v>0</v>
      </c>
      <c r="AX24" s="159">
        <v>0</v>
      </c>
      <c r="AY24" s="159">
        <v>2</v>
      </c>
      <c r="AZ24" s="155">
        <f t="shared" si="33"/>
        <v>417</v>
      </c>
      <c r="BA24" s="159">
        <v>81</v>
      </c>
      <c r="BB24" s="159">
        <v>336</v>
      </c>
      <c r="BC24" s="159">
        <v>0</v>
      </c>
      <c r="BD24" s="163">
        <v>0</v>
      </c>
      <c r="BE24" s="159">
        <v>7</v>
      </c>
      <c r="BF24" s="155">
        <f t="shared" si="39"/>
        <v>6</v>
      </c>
      <c r="BG24" s="159">
        <v>6</v>
      </c>
      <c r="BH24" s="159">
        <v>0</v>
      </c>
      <c r="BI24" s="159">
        <v>0</v>
      </c>
      <c r="BJ24" s="159">
        <v>0</v>
      </c>
      <c r="BK24" s="159">
        <v>0</v>
      </c>
      <c r="BL24" s="155">
        <f t="shared" si="26"/>
        <v>0</v>
      </c>
      <c r="BM24" s="159">
        <v>0</v>
      </c>
      <c r="BN24" s="159">
        <v>0</v>
      </c>
      <c r="BO24" s="159">
        <v>0</v>
      </c>
      <c r="BP24" s="163">
        <v>3</v>
      </c>
      <c r="BQ24" s="155">
        <f t="shared" si="27"/>
        <v>0</v>
      </c>
      <c r="BR24" s="156">
        <v>0</v>
      </c>
      <c r="BS24" s="156">
        <v>0</v>
      </c>
      <c r="BT24" s="156">
        <v>0</v>
      </c>
      <c r="BU24" s="156">
        <v>0</v>
      </c>
      <c r="BV24" s="156">
        <v>0</v>
      </c>
      <c r="BW24" s="156">
        <v>2</v>
      </c>
      <c r="BX24" s="156">
        <v>3</v>
      </c>
      <c r="BY24" s="156">
        <v>5</v>
      </c>
      <c r="BZ24" s="156">
        <v>0</v>
      </c>
      <c r="CA24" s="156">
        <v>14</v>
      </c>
      <c r="CB24" s="156">
        <v>57</v>
      </c>
      <c r="CC24" s="156">
        <v>0</v>
      </c>
      <c r="CD24" s="156">
        <v>3</v>
      </c>
      <c r="CE24" s="155">
        <f t="shared" si="28"/>
        <v>1244</v>
      </c>
      <c r="CF24" s="156">
        <v>43</v>
      </c>
      <c r="CG24" s="202">
        <f t="shared" si="34"/>
        <v>0</v>
      </c>
      <c r="CH24" s="159">
        <v>0</v>
      </c>
      <c r="CI24" s="159"/>
      <c r="CJ24" s="159"/>
      <c r="CK24" s="159"/>
      <c r="CL24" s="159"/>
      <c r="CM24" s="159"/>
      <c r="CN24" s="163"/>
      <c r="CO24" s="159">
        <v>1</v>
      </c>
      <c r="CP24" s="159">
        <v>2</v>
      </c>
      <c r="CQ24" s="159">
        <v>3</v>
      </c>
      <c r="CR24" s="159">
        <v>2</v>
      </c>
      <c r="CS24" s="159">
        <v>23</v>
      </c>
      <c r="CT24" s="159">
        <v>2</v>
      </c>
      <c r="CU24" s="158">
        <f>SUM(CV24:CZ24)</f>
        <v>1031</v>
      </c>
      <c r="CV24" s="159">
        <v>757</v>
      </c>
      <c r="CW24" s="159">
        <v>70</v>
      </c>
      <c r="CX24" s="159">
        <v>42</v>
      </c>
      <c r="CY24" s="159">
        <v>152</v>
      </c>
      <c r="CZ24" s="159">
        <v>10</v>
      </c>
      <c r="DA24" s="159">
        <v>0</v>
      </c>
      <c r="DB24" s="163">
        <v>1</v>
      </c>
      <c r="DC24" s="155">
        <f t="shared" si="36"/>
        <v>136</v>
      </c>
      <c r="DD24" s="159">
        <v>29</v>
      </c>
      <c r="DE24" s="159">
        <v>7</v>
      </c>
      <c r="DF24" s="159">
        <v>8</v>
      </c>
      <c r="DG24" s="159">
        <v>92</v>
      </c>
      <c r="DH24" s="159">
        <v>162</v>
      </c>
      <c r="DI24" s="159">
        <v>297</v>
      </c>
      <c r="DJ24" s="156">
        <v>0</v>
      </c>
      <c r="DK24" s="155">
        <f t="shared" si="37"/>
        <v>3052</v>
      </c>
      <c r="DL24" s="155">
        <f t="shared" si="38"/>
        <v>279</v>
      </c>
      <c r="DM24" s="159">
        <v>69</v>
      </c>
      <c r="DN24" s="159">
        <v>2</v>
      </c>
      <c r="DO24" s="159">
        <v>207</v>
      </c>
      <c r="DP24" s="163">
        <v>1</v>
      </c>
      <c r="DQ24" s="155">
        <f t="shared" si="40"/>
        <v>2692</v>
      </c>
      <c r="DR24" s="159">
        <v>290</v>
      </c>
      <c r="DS24" s="159">
        <v>606</v>
      </c>
      <c r="DT24" s="159">
        <v>343</v>
      </c>
      <c r="DU24" s="159">
        <v>99</v>
      </c>
      <c r="DV24" s="159">
        <v>1099</v>
      </c>
      <c r="DW24" s="159">
        <v>121</v>
      </c>
      <c r="DX24" s="159">
        <v>129</v>
      </c>
      <c r="DY24" s="163">
        <v>5</v>
      </c>
      <c r="DZ24" s="155">
        <f t="shared" si="22"/>
        <v>73</v>
      </c>
      <c r="EA24" s="159">
        <v>0</v>
      </c>
      <c r="EB24" s="159">
        <v>49</v>
      </c>
      <c r="EC24" s="159">
        <v>0</v>
      </c>
      <c r="ED24" s="159">
        <v>24</v>
      </c>
      <c r="EE24" s="159">
        <v>3</v>
      </c>
      <c r="EF24" s="159">
        <v>5</v>
      </c>
      <c r="EG24" s="164">
        <v>0</v>
      </c>
      <c r="EH24" s="165">
        <f t="shared" si="23"/>
        <v>17</v>
      </c>
      <c r="EI24" s="166">
        <v>17</v>
      </c>
      <c r="EJ24" s="166">
        <v>0</v>
      </c>
      <c r="EK24" s="166">
        <v>0</v>
      </c>
      <c r="EL24" s="167">
        <v>0</v>
      </c>
    </row>
    <row r="25" spans="1:142" s="162" customFormat="1">
      <c r="A25" s="213" t="s">
        <v>49</v>
      </c>
      <c r="B25" s="214"/>
      <c r="C25" s="155">
        <f t="shared" si="21"/>
        <v>9641</v>
      </c>
      <c r="D25" s="155">
        <f t="shared" si="24"/>
        <v>5549</v>
      </c>
      <c r="E25" s="155">
        <f t="shared" si="29"/>
        <v>3789</v>
      </c>
      <c r="F25" s="159">
        <v>3</v>
      </c>
      <c r="G25" s="159">
        <v>153</v>
      </c>
      <c r="H25" s="159">
        <v>2959</v>
      </c>
      <c r="I25" s="159">
        <v>1</v>
      </c>
      <c r="J25" s="159">
        <v>131</v>
      </c>
      <c r="K25" s="159">
        <v>108</v>
      </c>
      <c r="L25" s="163">
        <v>26</v>
      </c>
      <c r="M25" s="159">
        <v>124</v>
      </c>
      <c r="N25" s="159">
        <v>103</v>
      </c>
      <c r="O25" s="159">
        <v>0</v>
      </c>
      <c r="P25" s="159">
        <v>2</v>
      </c>
      <c r="Q25" s="159">
        <v>0</v>
      </c>
      <c r="R25" s="159">
        <v>117</v>
      </c>
      <c r="S25" s="159">
        <v>28</v>
      </c>
      <c r="T25" s="159">
        <v>34</v>
      </c>
      <c r="U25" s="159">
        <v>0</v>
      </c>
      <c r="V25" s="163">
        <v>0</v>
      </c>
      <c r="W25" s="155">
        <f t="shared" si="30"/>
        <v>266</v>
      </c>
      <c r="X25" s="156">
        <v>40</v>
      </c>
      <c r="Y25" s="156">
        <v>225</v>
      </c>
      <c r="Z25" s="156">
        <v>1</v>
      </c>
      <c r="AA25" s="155">
        <f t="shared" si="25"/>
        <v>326</v>
      </c>
      <c r="AB25" s="159">
        <v>71</v>
      </c>
      <c r="AC25" s="159">
        <v>94</v>
      </c>
      <c r="AD25" s="159">
        <v>157</v>
      </c>
      <c r="AE25" s="159">
        <v>0</v>
      </c>
      <c r="AF25" s="159">
        <v>2</v>
      </c>
      <c r="AG25" s="163">
        <v>2</v>
      </c>
      <c r="AH25" s="159">
        <v>1</v>
      </c>
      <c r="AI25" s="159">
        <v>32</v>
      </c>
      <c r="AJ25" s="159">
        <v>0</v>
      </c>
      <c r="AK25" s="159">
        <v>0</v>
      </c>
      <c r="AL25" s="159">
        <v>0</v>
      </c>
      <c r="AM25" s="159">
        <v>0</v>
      </c>
      <c r="AN25" s="155">
        <f t="shared" si="31"/>
        <v>465</v>
      </c>
      <c r="AO25" s="159">
        <v>24</v>
      </c>
      <c r="AP25" s="159">
        <v>349</v>
      </c>
      <c r="AQ25" s="159">
        <v>92</v>
      </c>
      <c r="AR25" s="163">
        <v>0</v>
      </c>
      <c r="AS25" s="159">
        <v>20</v>
      </c>
      <c r="AT25" s="155">
        <f t="shared" si="32"/>
        <v>290</v>
      </c>
      <c r="AU25" s="159">
        <v>109</v>
      </c>
      <c r="AV25" s="159">
        <v>181</v>
      </c>
      <c r="AW25" s="159">
        <v>0</v>
      </c>
      <c r="AX25" s="159">
        <v>0</v>
      </c>
      <c r="AY25" s="159">
        <v>6</v>
      </c>
      <c r="AZ25" s="155">
        <f t="shared" si="33"/>
        <v>283</v>
      </c>
      <c r="BA25" s="159">
        <v>101</v>
      </c>
      <c r="BB25" s="159">
        <v>179</v>
      </c>
      <c r="BC25" s="159">
        <v>3</v>
      </c>
      <c r="BD25" s="163">
        <v>0</v>
      </c>
      <c r="BE25" s="159">
        <v>2</v>
      </c>
      <c r="BF25" s="155">
        <f t="shared" si="39"/>
        <v>5</v>
      </c>
      <c r="BG25" s="159">
        <v>5</v>
      </c>
      <c r="BH25" s="159">
        <v>0</v>
      </c>
      <c r="BI25" s="159">
        <v>0</v>
      </c>
      <c r="BJ25" s="159">
        <v>2</v>
      </c>
      <c r="BK25" s="159">
        <v>1</v>
      </c>
      <c r="BL25" s="155">
        <f t="shared" si="26"/>
        <v>0</v>
      </c>
      <c r="BM25" s="159">
        <v>0</v>
      </c>
      <c r="BN25" s="159">
        <v>0</v>
      </c>
      <c r="BO25" s="159">
        <v>0</v>
      </c>
      <c r="BP25" s="163">
        <v>1</v>
      </c>
      <c r="BQ25" s="155">
        <f t="shared" si="27"/>
        <v>1</v>
      </c>
      <c r="BR25" s="156">
        <v>0</v>
      </c>
      <c r="BS25" s="156">
        <v>1</v>
      </c>
      <c r="BT25" s="156">
        <v>0</v>
      </c>
      <c r="BU25" s="156">
        <v>2</v>
      </c>
      <c r="BV25" s="156">
        <v>0</v>
      </c>
      <c r="BW25" s="156">
        <v>0</v>
      </c>
      <c r="BX25" s="156">
        <v>1</v>
      </c>
      <c r="BY25" s="156">
        <v>17</v>
      </c>
      <c r="BZ25" s="156">
        <v>0</v>
      </c>
      <c r="CA25" s="156">
        <v>4</v>
      </c>
      <c r="CB25" s="156">
        <v>30</v>
      </c>
      <c r="CC25" s="156">
        <v>2</v>
      </c>
      <c r="CD25" s="156">
        <v>3</v>
      </c>
      <c r="CE25" s="155">
        <f t="shared" si="28"/>
        <v>695</v>
      </c>
      <c r="CF25" s="156">
        <v>13</v>
      </c>
      <c r="CG25" s="202">
        <f t="shared" si="34"/>
        <v>2</v>
      </c>
      <c r="CH25" s="159">
        <v>2</v>
      </c>
      <c r="CI25" s="159">
        <v>0</v>
      </c>
      <c r="CJ25" s="159"/>
      <c r="CK25" s="159"/>
      <c r="CL25" s="159"/>
      <c r="CM25" s="159"/>
      <c r="CN25" s="163"/>
      <c r="CO25" s="159">
        <v>4</v>
      </c>
      <c r="CP25" s="159">
        <v>1</v>
      </c>
      <c r="CQ25" s="159">
        <v>3</v>
      </c>
      <c r="CR25" s="159">
        <v>8</v>
      </c>
      <c r="CS25" s="159">
        <v>8</v>
      </c>
      <c r="CT25" s="159">
        <v>2</v>
      </c>
      <c r="CU25" s="158">
        <f t="shared" si="35"/>
        <v>468</v>
      </c>
      <c r="CV25" s="159">
        <v>354</v>
      </c>
      <c r="CW25" s="159">
        <v>80</v>
      </c>
      <c r="CX25" s="159">
        <v>10</v>
      </c>
      <c r="CY25" s="159">
        <v>19</v>
      </c>
      <c r="CZ25" s="159">
        <v>5</v>
      </c>
      <c r="DA25" s="159">
        <v>0</v>
      </c>
      <c r="DB25" s="163">
        <v>1</v>
      </c>
      <c r="DC25" s="155">
        <f t="shared" si="36"/>
        <v>185</v>
      </c>
      <c r="DD25" s="159">
        <v>45</v>
      </c>
      <c r="DE25" s="159">
        <v>4</v>
      </c>
      <c r="DF25" s="159">
        <v>0</v>
      </c>
      <c r="DG25" s="159">
        <v>136</v>
      </c>
      <c r="DH25" s="159">
        <v>51</v>
      </c>
      <c r="DI25" s="159">
        <v>78</v>
      </c>
      <c r="DJ25" s="159">
        <v>0</v>
      </c>
      <c r="DK25" s="155">
        <f t="shared" si="37"/>
        <v>3268</v>
      </c>
      <c r="DL25" s="155">
        <f t="shared" si="38"/>
        <v>163</v>
      </c>
      <c r="DM25" s="159">
        <v>151</v>
      </c>
      <c r="DN25" s="159">
        <v>9</v>
      </c>
      <c r="DO25" s="159">
        <v>2</v>
      </c>
      <c r="DP25" s="163">
        <v>1</v>
      </c>
      <c r="DQ25" s="155">
        <f t="shared" si="40"/>
        <v>2902</v>
      </c>
      <c r="DR25" s="159">
        <v>295</v>
      </c>
      <c r="DS25" s="159">
        <v>304</v>
      </c>
      <c r="DT25" s="159">
        <v>339</v>
      </c>
      <c r="DU25" s="159">
        <v>382</v>
      </c>
      <c r="DV25" s="159">
        <v>692</v>
      </c>
      <c r="DW25" s="159">
        <v>160</v>
      </c>
      <c r="DX25" s="159">
        <v>235</v>
      </c>
      <c r="DY25" s="163">
        <v>495</v>
      </c>
      <c r="DZ25" s="155">
        <f t="shared" si="22"/>
        <v>104</v>
      </c>
      <c r="EA25" s="159">
        <v>7</v>
      </c>
      <c r="EB25" s="159">
        <v>37</v>
      </c>
      <c r="EC25" s="159">
        <v>0</v>
      </c>
      <c r="ED25" s="159">
        <v>60</v>
      </c>
      <c r="EE25" s="159">
        <v>0</v>
      </c>
      <c r="EF25" s="159">
        <v>99</v>
      </c>
      <c r="EG25" s="164">
        <v>0</v>
      </c>
      <c r="EH25" s="165">
        <f t="shared" si="23"/>
        <v>2</v>
      </c>
      <c r="EI25" s="166">
        <v>2</v>
      </c>
      <c r="EJ25" s="166">
        <v>0</v>
      </c>
      <c r="EK25" s="166">
        <v>0</v>
      </c>
      <c r="EL25" s="167">
        <v>0</v>
      </c>
    </row>
    <row r="26" spans="1:142" s="162" customFormat="1">
      <c r="A26" s="213" t="s">
        <v>50</v>
      </c>
      <c r="B26" s="214"/>
      <c r="C26" s="155">
        <f t="shared" si="21"/>
        <v>14505</v>
      </c>
      <c r="D26" s="155">
        <f t="shared" si="24"/>
        <v>8292</v>
      </c>
      <c r="E26" s="155">
        <f t="shared" si="29"/>
        <v>5648</v>
      </c>
      <c r="F26" s="159">
        <v>11</v>
      </c>
      <c r="G26" s="159">
        <v>97</v>
      </c>
      <c r="H26" s="159">
        <v>4378</v>
      </c>
      <c r="I26" s="159">
        <v>0</v>
      </c>
      <c r="J26" s="159">
        <v>127</v>
      </c>
      <c r="K26" s="159">
        <v>152</v>
      </c>
      <c r="L26" s="163">
        <v>57</v>
      </c>
      <c r="M26" s="159">
        <v>221</v>
      </c>
      <c r="N26" s="159">
        <v>256</v>
      </c>
      <c r="O26" s="159">
        <v>1</v>
      </c>
      <c r="P26" s="159">
        <v>3</v>
      </c>
      <c r="Q26" s="159">
        <v>65</v>
      </c>
      <c r="R26" s="159">
        <v>221</v>
      </c>
      <c r="S26" s="159">
        <v>31</v>
      </c>
      <c r="T26" s="159">
        <v>28</v>
      </c>
      <c r="U26" s="159">
        <v>0</v>
      </c>
      <c r="V26" s="163">
        <v>0</v>
      </c>
      <c r="W26" s="155">
        <f t="shared" si="30"/>
        <v>305</v>
      </c>
      <c r="X26" s="156">
        <v>70</v>
      </c>
      <c r="Y26" s="156">
        <v>232</v>
      </c>
      <c r="Z26" s="156">
        <v>3</v>
      </c>
      <c r="AA26" s="155">
        <f t="shared" si="25"/>
        <v>607</v>
      </c>
      <c r="AB26" s="159">
        <v>159</v>
      </c>
      <c r="AC26" s="159">
        <v>139</v>
      </c>
      <c r="AD26" s="159">
        <v>303</v>
      </c>
      <c r="AE26" s="159">
        <v>1</v>
      </c>
      <c r="AF26" s="159">
        <v>1</v>
      </c>
      <c r="AG26" s="163">
        <v>4</v>
      </c>
      <c r="AH26" s="159">
        <v>1</v>
      </c>
      <c r="AI26" s="159">
        <v>46</v>
      </c>
      <c r="AJ26" s="159">
        <v>0</v>
      </c>
      <c r="AK26" s="159">
        <v>0</v>
      </c>
      <c r="AL26" s="159">
        <v>2</v>
      </c>
      <c r="AM26" s="159">
        <v>0</v>
      </c>
      <c r="AN26" s="155">
        <f t="shared" si="31"/>
        <v>694</v>
      </c>
      <c r="AO26" s="159">
        <v>24</v>
      </c>
      <c r="AP26" s="159">
        <v>562</v>
      </c>
      <c r="AQ26" s="159">
        <v>107</v>
      </c>
      <c r="AR26" s="163">
        <v>1</v>
      </c>
      <c r="AS26" s="159">
        <v>13</v>
      </c>
      <c r="AT26" s="155">
        <f t="shared" si="32"/>
        <v>441</v>
      </c>
      <c r="AU26" s="159">
        <v>113</v>
      </c>
      <c r="AV26" s="159">
        <v>326</v>
      </c>
      <c r="AW26" s="159">
        <v>0</v>
      </c>
      <c r="AX26" s="159">
        <v>2</v>
      </c>
      <c r="AY26" s="159">
        <v>6</v>
      </c>
      <c r="AZ26" s="155">
        <f t="shared" si="33"/>
        <v>427</v>
      </c>
      <c r="BA26" s="159">
        <v>117</v>
      </c>
      <c r="BB26" s="159">
        <v>306</v>
      </c>
      <c r="BC26" s="159">
        <v>4</v>
      </c>
      <c r="BD26" s="163">
        <v>0</v>
      </c>
      <c r="BE26" s="159">
        <v>3</v>
      </c>
      <c r="BF26" s="155">
        <f t="shared" si="39"/>
        <v>3</v>
      </c>
      <c r="BG26" s="159">
        <v>2</v>
      </c>
      <c r="BH26" s="159">
        <v>1</v>
      </c>
      <c r="BI26" s="159">
        <v>0</v>
      </c>
      <c r="BJ26" s="159">
        <v>2</v>
      </c>
      <c r="BK26" s="159">
        <v>0</v>
      </c>
      <c r="BL26" s="155">
        <f t="shared" si="26"/>
        <v>1</v>
      </c>
      <c r="BM26" s="159">
        <v>0</v>
      </c>
      <c r="BN26" s="159">
        <v>1</v>
      </c>
      <c r="BO26" s="159">
        <v>0</v>
      </c>
      <c r="BP26" s="163">
        <v>2</v>
      </c>
      <c r="BQ26" s="155">
        <f t="shared" si="27"/>
        <v>0</v>
      </c>
      <c r="BR26" s="156">
        <v>0</v>
      </c>
      <c r="BS26" s="156">
        <v>0</v>
      </c>
      <c r="BT26" s="156">
        <v>0</v>
      </c>
      <c r="BU26" s="156">
        <v>1</v>
      </c>
      <c r="BV26" s="156">
        <v>1</v>
      </c>
      <c r="BW26" s="156">
        <v>2</v>
      </c>
      <c r="BX26" s="156">
        <v>5</v>
      </c>
      <c r="BY26" s="156">
        <v>17</v>
      </c>
      <c r="BZ26" s="156">
        <v>0</v>
      </c>
      <c r="CA26" s="156">
        <v>17</v>
      </c>
      <c r="CB26" s="156">
        <v>46</v>
      </c>
      <c r="CC26" s="156">
        <v>1</v>
      </c>
      <c r="CD26" s="156">
        <v>1</v>
      </c>
      <c r="CE26" s="155">
        <f t="shared" si="28"/>
        <v>1126</v>
      </c>
      <c r="CF26" s="156">
        <v>6</v>
      </c>
      <c r="CG26" s="202">
        <f t="shared" si="34"/>
        <v>6</v>
      </c>
      <c r="CH26" s="159">
        <v>4</v>
      </c>
      <c r="CI26" s="159">
        <v>0</v>
      </c>
      <c r="CJ26" s="159">
        <v>0</v>
      </c>
      <c r="CK26" s="159">
        <v>0</v>
      </c>
      <c r="CL26" s="159">
        <v>0</v>
      </c>
      <c r="CM26" s="159">
        <v>0</v>
      </c>
      <c r="CN26" s="163">
        <v>2</v>
      </c>
      <c r="CO26" s="159">
        <v>4</v>
      </c>
      <c r="CP26" s="159">
        <v>2</v>
      </c>
      <c r="CQ26" s="159">
        <v>4</v>
      </c>
      <c r="CR26" s="159">
        <v>7</v>
      </c>
      <c r="CS26" s="159">
        <v>5</v>
      </c>
      <c r="CT26" s="159">
        <v>4</v>
      </c>
      <c r="CU26" s="158">
        <f t="shared" si="35"/>
        <v>756</v>
      </c>
      <c r="CV26" s="159">
        <v>583</v>
      </c>
      <c r="CW26" s="159">
        <v>131</v>
      </c>
      <c r="CX26" s="159">
        <v>7</v>
      </c>
      <c r="CY26" s="159">
        <v>27</v>
      </c>
      <c r="CZ26" s="159">
        <v>8</v>
      </c>
      <c r="DA26" s="159">
        <v>0</v>
      </c>
      <c r="DB26" s="163">
        <v>1</v>
      </c>
      <c r="DC26" s="155">
        <f t="shared" si="36"/>
        <v>331</v>
      </c>
      <c r="DD26" s="159">
        <v>73</v>
      </c>
      <c r="DE26" s="159">
        <v>3</v>
      </c>
      <c r="DF26" s="159">
        <v>6</v>
      </c>
      <c r="DG26" s="159">
        <v>249</v>
      </c>
      <c r="DH26" s="159">
        <v>58</v>
      </c>
      <c r="DI26" s="159">
        <v>171</v>
      </c>
      <c r="DJ26" s="159">
        <v>0</v>
      </c>
      <c r="DK26" s="155">
        <f t="shared" si="37"/>
        <v>4858</v>
      </c>
      <c r="DL26" s="155">
        <f t="shared" si="38"/>
        <v>310</v>
      </c>
      <c r="DM26" s="159">
        <v>149</v>
      </c>
      <c r="DN26" s="159">
        <v>110</v>
      </c>
      <c r="DO26" s="159">
        <v>50</v>
      </c>
      <c r="DP26" s="163">
        <v>1</v>
      </c>
      <c r="DQ26" s="155">
        <f t="shared" si="40"/>
        <v>4101</v>
      </c>
      <c r="DR26" s="159">
        <v>389</v>
      </c>
      <c r="DS26" s="159">
        <v>653</v>
      </c>
      <c r="DT26" s="159">
        <v>713</v>
      </c>
      <c r="DU26" s="159">
        <v>464</v>
      </c>
      <c r="DV26" s="159">
        <v>751</v>
      </c>
      <c r="DW26" s="159">
        <v>189</v>
      </c>
      <c r="DX26" s="159">
        <v>255</v>
      </c>
      <c r="DY26" s="163">
        <v>687</v>
      </c>
      <c r="DZ26" s="155">
        <f t="shared" si="22"/>
        <v>141</v>
      </c>
      <c r="EA26" s="159">
        <v>8</v>
      </c>
      <c r="EB26" s="159">
        <v>93</v>
      </c>
      <c r="EC26" s="159">
        <v>0</v>
      </c>
      <c r="ED26" s="159">
        <v>40</v>
      </c>
      <c r="EE26" s="159">
        <v>0</v>
      </c>
      <c r="EF26" s="159">
        <v>306</v>
      </c>
      <c r="EG26" s="164">
        <v>0</v>
      </c>
      <c r="EH26" s="165">
        <f t="shared" si="23"/>
        <v>1</v>
      </c>
      <c r="EI26" s="166">
        <v>1</v>
      </c>
      <c r="EJ26" s="166">
        <v>0</v>
      </c>
      <c r="EK26" s="166">
        <v>0</v>
      </c>
      <c r="EL26" s="167">
        <v>0</v>
      </c>
    </row>
    <row r="27" spans="1:142" s="162" customFormat="1">
      <c r="A27" s="213" t="s">
        <v>51</v>
      </c>
      <c r="B27" s="214"/>
      <c r="C27" s="155">
        <f t="shared" si="21"/>
        <v>14812</v>
      </c>
      <c r="D27" s="155">
        <f t="shared" si="24"/>
        <v>9944</v>
      </c>
      <c r="E27" s="155">
        <f t="shared" si="29"/>
        <v>6946</v>
      </c>
      <c r="F27" s="159">
        <v>97</v>
      </c>
      <c r="G27" s="159">
        <v>493</v>
      </c>
      <c r="H27" s="159">
        <v>5174</v>
      </c>
      <c r="I27" s="159">
        <v>1</v>
      </c>
      <c r="J27" s="159">
        <v>153</v>
      </c>
      <c r="K27" s="159">
        <v>180</v>
      </c>
      <c r="L27" s="163">
        <v>48</v>
      </c>
      <c r="M27" s="159">
        <v>228</v>
      </c>
      <c r="N27" s="159">
        <v>249</v>
      </c>
      <c r="O27" s="159">
        <v>3</v>
      </c>
      <c r="P27" s="159">
        <v>2</v>
      </c>
      <c r="Q27" s="159">
        <v>13</v>
      </c>
      <c r="R27" s="159">
        <v>149</v>
      </c>
      <c r="S27" s="159">
        <v>91</v>
      </c>
      <c r="T27" s="159">
        <v>65</v>
      </c>
      <c r="U27" s="159">
        <v>0</v>
      </c>
      <c r="V27" s="163">
        <v>0</v>
      </c>
      <c r="W27" s="155">
        <f t="shared" si="30"/>
        <v>546</v>
      </c>
      <c r="X27" s="156">
        <v>99</v>
      </c>
      <c r="Y27" s="156">
        <v>444</v>
      </c>
      <c r="Z27" s="156">
        <v>3</v>
      </c>
      <c r="AA27" s="155">
        <f t="shared" si="25"/>
        <v>529</v>
      </c>
      <c r="AB27" s="159">
        <v>131</v>
      </c>
      <c r="AC27" s="159">
        <v>172</v>
      </c>
      <c r="AD27" s="159">
        <v>207</v>
      </c>
      <c r="AE27" s="159">
        <v>1</v>
      </c>
      <c r="AF27" s="159">
        <v>2</v>
      </c>
      <c r="AG27" s="163">
        <v>16</v>
      </c>
      <c r="AH27" s="159">
        <v>1</v>
      </c>
      <c r="AI27" s="159">
        <v>85</v>
      </c>
      <c r="AJ27" s="159">
        <v>0</v>
      </c>
      <c r="AK27" s="159">
        <v>0</v>
      </c>
      <c r="AL27" s="159">
        <v>3</v>
      </c>
      <c r="AM27" s="159">
        <v>0</v>
      </c>
      <c r="AN27" s="155">
        <f t="shared" si="31"/>
        <v>802</v>
      </c>
      <c r="AO27" s="159">
        <v>15</v>
      </c>
      <c r="AP27" s="159">
        <v>551</v>
      </c>
      <c r="AQ27" s="159">
        <v>235</v>
      </c>
      <c r="AR27" s="163">
        <v>1</v>
      </c>
      <c r="AS27" s="159">
        <v>26</v>
      </c>
      <c r="AT27" s="155">
        <f t="shared" si="32"/>
        <v>461</v>
      </c>
      <c r="AU27" s="159">
        <v>93</v>
      </c>
      <c r="AV27" s="159">
        <v>367</v>
      </c>
      <c r="AW27" s="159">
        <v>0</v>
      </c>
      <c r="AX27" s="159">
        <v>1</v>
      </c>
      <c r="AY27" s="159">
        <v>12</v>
      </c>
      <c r="AZ27" s="155">
        <f t="shared" si="33"/>
        <v>439</v>
      </c>
      <c r="BA27" s="159">
        <v>100</v>
      </c>
      <c r="BB27" s="159">
        <v>338</v>
      </c>
      <c r="BC27" s="159">
        <v>1</v>
      </c>
      <c r="BD27" s="163">
        <v>0</v>
      </c>
      <c r="BE27" s="159">
        <v>8</v>
      </c>
      <c r="BF27" s="155">
        <f t="shared" si="39"/>
        <v>2</v>
      </c>
      <c r="BG27" s="159">
        <v>2</v>
      </c>
      <c r="BH27" s="159">
        <v>0</v>
      </c>
      <c r="BI27" s="159">
        <v>0</v>
      </c>
      <c r="BJ27" s="159">
        <v>0</v>
      </c>
      <c r="BK27" s="159">
        <v>0</v>
      </c>
      <c r="BL27" s="155">
        <f t="shared" si="26"/>
        <v>0</v>
      </c>
      <c r="BM27" s="159">
        <v>0</v>
      </c>
      <c r="BN27" s="159">
        <v>0</v>
      </c>
      <c r="BO27" s="159">
        <v>0</v>
      </c>
      <c r="BP27" s="163">
        <v>8</v>
      </c>
      <c r="BQ27" s="155">
        <f t="shared" si="27"/>
        <v>0</v>
      </c>
      <c r="BR27" s="156">
        <v>0</v>
      </c>
      <c r="BS27" s="156">
        <v>0</v>
      </c>
      <c r="BT27" s="156">
        <v>0</v>
      </c>
      <c r="BU27" s="156">
        <v>0</v>
      </c>
      <c r="BV27" s="156">
        <v>0</v>
      </c>
      <c r="BW27" s="156">
        <v>1</v>
      </c>
      <c r="BX27" s="156">
        <v>0</v>
      </c>
      <c r="BY27" s="156">
        <v>22</v>
      </c>
      <c r="BZ27" s="156">
        <v>0</v>
      </c>
      <c r="CA27" s="156">
        <v>20</v>
      </c>
      <c r="CB27" s="156">
        <v>31</v>
      </c>
      <c r="CC27" s="156">
        <v>0</v>
      </c>
      <c r="CD27" s="156">
        <v>2</v>
      </c>
      <c r="CE27" s="155">
        <f t="shared" si="28"/>
        <v>1140</v>
      </c>
      <c r="CF27" s="156">
        <v>8</v>
      </c>
      <c r="CG27" s="202">
        <f t="shared" si="34"/>
        <v>38</v>
      </c>
      <c r="CH27" s="159">
        <v>34</v>
      </c>
      <c r="CI27" s="159"/>
      <c r="CJ27" s="159"/>
      <c r="CK27" s="159"/>
      <c r="CL27" s="159"/>
      <c r="CM27" s="159"/>
      <c r="CN27" s="163">
        <v>4</v>
      </c>
      <c r="CO27" s="159">
        <v>8</v>
      </c>
      <c r="CP27" s="159">
        <v>2</v>
      </c>
      <c r="CQ27" s="159">
        <v>3</v>
      </c>
      <c r="CR27" s="159">
        <v>13</v>
      </c>
      <c r="CS27" s="159">
        <v>13</v>
      </c>
      <c r="CT27" s="159">
        <v>8</v>
      </c>
      <c r="CU27" s="158">
        <f t="shared" si="35"/>
        <v>863</v>
      </c>
      <c r="CV27" s="159">
        <v>633</v>
      </c>
      <c r="CW27" s="159">
        <v>180</v>
      </c>
      <c r="CX27" s="159">
        <v>2</v>
      </c>
      <c r="CY27" s="159">
        <v>45</v>
      </c>
      <c r="CZ27" s="159">
        <v>3</v>
      </c>
      <c r="DA27" s="159">
        <v>0</v>
      </c>
      <c r="DB27" s="163">
        <v>3</v>
      </c>
      <c r="DC27" s="155">
        <f t="shared" si="36"/>
        <v>181</v>
      </c>
      <c r="DD27" s="159">
        <v>43</v>
      </c>
      <c r="DE27" s="159">
        <v>9</v>
      </c>
      <c r="DF27" s="159">
        <v>10</v>
      </c>
      <c r="DG27" s="159">
        <v>119</v>
      </c>
      <c r="DH27" s="159">
        <v>89</v>
      </c>
      <c r="DI27" s="159">
        <v>260</v>
      </c>
      <c r="DJ27" s="156">
        <v>0</v>
      </c>
      <c r="DK27" s="155">
        <f t="shared" si="37"/>
        <v>3379</v>
      </c>
      <c r="DL27" s="155">
        <f t="shared" si="38"/>
        <v>180</v>
      </c>
      <c r="DM27" s="159">
        <v>116</v>
      </c>
      <c r="DN27" s="159">
        <v>15</v>
      </c>
      <c r="DO27" s="159">
        <v>46</v>
      </c>
      <c r="DP27" s="163">
        <v>3</v>
      </c>
      <c r="DQ27" s="155">
        <f t="shared" si="40"/>
        <v>2868</v>
      </c>
      <c r="DR27" s="159">
        <v>314</v>
      </c>
      <c r="DS27" s="159">
        <v>476</v>
      </c>
      <c r="DT27" s="159">
        <v>301</v>
      </c>
      <c r="DU27" s="159">
        <v>403</v>
      </c>
      <c r="DV27" s="159">
        <v>768</v>
      </c>
      <c r="DW27" s="159">
        <v>148</v>
      </c>
      <c r="DX27" s="159">
        <v>235</v>
      </c>
      <c r="DY27" s="163">
        <v>223</v>
      </c>
      <c r="DZ27" s="155">
        <f t="shared" si="22"/>
        <v>79</v>
      </c>
      <c r="EA27" s="159">
        <v>0</v>
      </c>
      <c r="EB27" s="159">
        <v>52</v>
      </c>
      <c r="EC27" s="159">
        <v>0</v>
      </c>
      <c r="ED27" s="159">
        <v>27</v>
      </c>
      <c r="EE27" s="159">
        <v>0</v>
      </c>
      <c r="EF27" s="159">
        <v>252</v>
      </c>
      <c r="EG27" s="164">
        <v>0</v>
      </c>
      <c r="EH27" s="165">
        <f t="shared" si="23"/>
        <v>4</v>
      </c>
      <c r="EI27" s="166">
        <v>3</v>
      </c>
      <c r="EJ27" s="166">
        <v>1</v>
      </c>
      <c r="EK27" s="166">
        <v>0</v>
      </c>
      <c r="EL27" s="167">
        <v>0</v>
      </c>
    </row>
    <row r="28" spans="1:142" s="162" customFormat="1">
      <c r="A28" s="213" t="s">
        <v>52</v>
      </c>
      <c r="B28" s="214"/>
      <c r="C28" s="155">
        <f t="shared" si="21"/>
        <v>11527</v>
      </c>
      <c r="D28" s="155">
        <f t="shared" si="24"/>
        <v>6231</v>
      </c>
      <c r="E28" s="155">
        <f t="shared" si="29"/>
        <v>4071</v>
      </c>
      <c r="F28" s="159">
        <v>13</v>
      </c>
      <c r="G28" s="159">
        <v>143</v>
      </c>
      <c r="H28" s="159">
        <v>3068</v>
      </c>
      <c r="I28" s="159">
        <v>0</v>
      </c>
      <c r="J28" s="159">
        <v>86</v>
      </c>
      <c r="K28" s="159">
        <v>103</v>
      </c>
      <c r="L28" s="163">
        <v>41</v>
      </c>
      <c r="M28" s="159">
        <v>185</v>
      </c>
      <c r="N28" s="159">
        <v>214</v>
      </c>
      <c r="O28" s="159">
        <v>0</v>
      </c>
      <c r="P28" s="159">
        <v>4</v>
      </c>
      <c r="Q28" s="159">
        <v>7</v>
      </c>
      <c r="R28" s="159">
        <v>156</v>
      </c>
      <c r="S28" s="159">
        <v>28</v>
      </c>
      <c r="T28" s="159">
        <v>23</v>
      </c>
      <c r="U28" s="159">
        <v>0</v>
      </c>
      <c r="V28" s="163">
        <v>0</v>
      </c>
      <c r="W28" s="155">
        <f t="shared" si="30"/>
        <v>339</v>
      </c>
      <c r="X28" s="156">
        <v>35</v>
      </c>
      <c r="Y28" s="156">
        <v>302</v>
      </c>
      <c r="Z28" s="156">
        <v>2</v>
      </c>
      <c r="AA28" s="155">
        <f t="shared" si="25"/>
        <v>372</v>
      </c>
      <c r="AB28" s="159">
        <v>85</v>
      </c>
      <c r="AC28" s="159">
        <v>109</v>
      </c>
      <c r="AD28" s="159">
        <v>172</v>
      </c>
      <c r="AE28" s="159">
        <v>1</v>
      </c>
      <c r="AF28" s="159">
        <v>1</v>
      </c>
      <c r="AG28" s="163">
        <v>4</v>
      </c>
      <c r="AH28" s="159">
        <v>1</v>
      </c>
      <c r="AI28" s="159">
        <v>33</v>
      </c>
      <c r="AJ28" s="159">
        <v>0</v>
      </c>
      <c r="AK28" s="159">
        <v>0</v>
      </c>
      <c r="AL28" s="159">
        <v>11</v>
      </c>
      <c r="AM28" s="159">
        <v>0</v>
      </c>
      <c r="AN28" s="155">
        <f t="shared" si="31"/>
        <v>613</v>
      </c>
      <c r="AO28" s="159">
        <v>22</v>
      </c>
      <c r="AP28" s="159">
        <v>429</v>
      </c>
      <c r="AQ28" s="159">
        <v>162</v>
      </c>
      <c r="AR28" s="163">
        <v>0</v>
      </c>
      <c r="AS28" s="159">
        <v>24</v>
      </c>
      <c r="AT28" s="155">
        <f t="shared" si="32"/>
        <v>343</v>
      </c>
      <c r="AU28" s="159">
        <v>100</v>
      </c>
      <c r="AV28" s="159">
        <v>243</v>
      </c>
      <c r="AW28" s="159">
        <v>0</v>
      </c>
      <c r="AX28" s="159">
        <v>0</v>
      </c>
      <c r="AY28" s="159">
        <v>1</v>
      </c>
      <c r="AZ28" s="155">
        <f t="shared" si="33"/>
        <v>320</v>
      </c>
      <c r="BA28" s="159">
        <v>86</v>
      </c>
      <c r="BB28" s="159">
        <v>228</v>
      </c>
      <c r="BC28" s="159">
        <v>6</v>
      </c>
      <c r="BD28" s="163">
        <v>0</v>
      </c>
      <c r="BE28" s="159">
        <v>4</v>
      </c>
      <c r="BF28" s="155">
        <f t="shared" si="39"/>
        <v>5</v>
      </c>
      <c r="BG28" s="159">
        <v>5</v>
      </c>
      <c r="BH28" s="159">
        <v>0</v>
      </c>
      <c r="BI28" s="159">
        <v>0</v>
      </c>
      <c r="BJ28" s="159">
        <v>3</v>
      </c>
      <c r="BK28" s="159">
        <v>0</v>
      </c>
      <c r="BL28" s="155">
        <f t="shared" si="26"/>
        <v>0</v>
      </c>
      <c r="BM28" s="159">
        <v>0</v>
      </c>
      <c r="BN28" s="159">
        <v>0</v>
      </c>
      <c r="BO28" s="159">
        <v>0</v>
      </c>
      <c r="BP28" s="163">
        <v>8</v>
      </c>
      <c r="BQ28" s="155">
        <f t="shared" si="27"/>
        <v>1</v>
      </c>
      <c r="BR28" s="156">
        <v>0</v>
      </c>
      <c r="BS28" s="156">
        <v>1</v>
      </c>
      <c r="BT28" s="156">
        <v>0</v>
      </c>
      <c r="BU28" s="156">
        <v>0</v>
      </c>
      <c r="BV28" s="156">
        <v>0</v>
      </c>
      <c r="BW28" s="156">
        <v>1</v>
      </c>
      <c r="BX28" s="156">
        <v>2</v>
      </c>
      <c r="BY28" s="156">
        <v>23</v>
      </c>
      <c r="BZ28" s="156">
        <v>1</v>
      </c>
      <c r="CA28" s="156">
        <v>18</v>
      </c>
      <c r="CB28" s="156">
        <v>30</v>
      </c>
      <c r="CC28" s="156">
        <v>1</v>
      </c>
      <c r="CD28" s="156">
        <v>6</v>
      </c>
      <c r="CE28" s="155">
        <f t="shared" si="28"/>
        <v>812</v>
      </c>
      <c r="CF28" s="156">
        <v>3</v>
      </c>
      <c r="CG28" s="202">
        <f t="shared" si="34"/>
        <v>0</v>
      </c>
      <c r="CH28" s="159">
        <v>0</v>
      </c>
      <c r="CI28" s="159">
        <v>0</v>
      </c>
      <c r="CJ28" s="159">
        <v>0</v>
      </c>
      <c r="CK28" s="159">
        <v>0</v>
      </c>
      <c r="CL28" s="159">
        <v>0</v>
      </c>
      <c r="CM28" s="159">
        <v>0</v>
      </c>
      <c r="CN28" s="163">
        <v>0</v>
      </c>
      <c r="CO28" s="159">
        <v>5</v>
      </c>
      <c r="CP28" s="159">
        <v>2</v>
      </c>
      <c r="CQ28" s="159">
        <v>13</v>
      </c>
      <c r="CR28" s="159">
        <v>2</v>
      </c>
      <c r="CS28" s="159">
        <v>19</v>
      </c>
      <c r="CT28" s="159">
        <v>8</v>
      </c>
      <c r="CU28" s="158">
        <f t="shared" si="35"/>
        <v>579</v>
      </c>
      <c r="CV28" s="159">
        <v>429</v>
      </c>
      <c r="CW28" s="159">
        <v>121</v>
      </c>
      <c r="CX28" s="159">
        <v>5</v>
      </c>
      <c r="CY28" s="159">
        <v>16</v>
      </c>
      <c r="CZ28" s="159">
        <v>8</v>
      </c>
      <c r="DA28" s="159">
        <v>0</v>
      </c>
      <c r="DB28" s="163">
        <v>1</v>
      </c>
      <c r="DC28" s="155">
        <f t="shared" si="36"/>
        <v>180</v>
      </c>
      <c r="DD28" s="159">
        <v>55</v>
      </c>
      <c r="DE28" s="159">
        <v>9</v>
      </c>
      <c r="DF28" s="159">
        <v>2</v>
      </c>
      <c r="DG28" s="159">
        <v>114</v>
      </c>
      <c r="DH28" s="159">
        <v>40</v>
      </c>
      <c r="DI28" s="159">
        <v>95</v>
      </c>
      <c r="DJ28" s="159">
        <v>0</v>
      </c>
      <c r="DK28" s="155">
        <f t="shared" si="37"/>
        <v>4349</v>
      </c>
      <c r="DL28" s="155">
        <f t="shared" si="38"/>
        <v>388</v>
      </c>
      <c r="DM28" s="159">
        <v>206</v>
      </c>
      <c r="DN28" s="159">
        <v>154</v>
      </c>
      <c r="DO28" s="159">
        <v>28</v>
      </c>
      <c r="DP28" s="163">
        <v>0</v>
      </c>
      <c r="DQ28" s="155">
        <f t="shared" si="40"/>
        <v>3482</v>
      </c>
      <c r="DR28" s="159">
        <v>396</v>
      </c>
      <c r="DS28" s="159">
        <v>470</v>
      </c>
      <c r="DT28" s="159">
        <v>557</v>
      </c>
      <c r="DU28" s="159">
        <v>302</v>
      </c>
      <c r="DV28" s="159">
        <v>642</v>
      </c>
      <c r="DW28" s="159">
        <v>222</v>
      </c>
      <c r="DX28" s="159">
        <v>381</v>
      </c>
      <c r="DY28" s="163">
        <v>512</v>
      </c>
      <c r="DZ28" s="155">
        <f t="shared" si="22"/>
        <v>152</v>
      </c>
      <c r="EA28" s="159">
        <v>8</v>
      </c>
      <c r="EB28" s="159">
        <v>101</v>
      </c>
      <c r="EC28" s="159">
        <v>0</v>
      </c>
      <c r="ED28" s="159">
        <v>43</v>
      </c>
      <c r="EE28" s="159">
        <v>0</v>
      </c>
      <c r="EF28" s="159">
        <v>327</v>
      </c>
      <c r="EG28" s="164">
        <v>0</v>
      </c>
      <c r="EH28" s="165">
        <f t="shared" si="23"/>
        <v>1</v>
      </c>
      <c r="EI28" s="166">
        <v>1</v>
      </c>
      <c r="EJ28" s="166">
        <v>0</v>
      </c>
      <c r="EK28" s="166">
        <v>0</v>
      </c>
      <c r="EL28" s="167">
        <v>0</v>
      </c>
    </row>
    <row r="29" spans="1:142" s="162" customFormat="1">
      <c r="A29" s="213" t="s">
        <v>53</v>
      </c>
      <c r="B29" s="214"/>
      <c r="C29" s="155">
        <f t="shared" si="21"/>
        <v>7292</v>
      </c>
      <c r="D29" s="155">
        <f t="shared" si="24"/>
        <v>3683</v>
      </c>
      <c r="E29" s="155">
        <f t="shared" si="29"/>
        <v>2357</v>
      </c>
      <c r="F29" s="159">
        <v>14</v>
      </c>
      <c r="G29" s="159">
        <v>26</v>
      </c>
      <c r="H29" s="159">
        <v>1680</v>
      </c>
      <c r="I29" s="159">
        <v>3</v>
      </c>
      <c r="J29" s="159">
        <v>66</v>
      </c>
      <c r="K29" s="159">
        <v>91</v>
      </c>
      <c r="L29" s="163">
        <v>31</v>
      </c>
      <c r="M29" s="159">
        <v>125</v>
      </c>
      <c r="N29" s="159">
        <v>228</v>
      </c>
      <c r="O29" s="159">
        <v>0</v>
      </c>
      <c r="P29" s="159">
        <v>4</v>
      </c>
      <c r="Q29" s="159">
        <v>0</v>
      </c>
      <c r="R29" s="159">
        <v>61</v>
      </c>
      <c r="S29" s="159">
        <v>14</v>
      </c>
      <c r="T29" s="159">
        <v>13</v>
      </c>
      <c r="U29" s="159">
        <v>0</v>
      </c>
      <c r="V29" s="163">
        <v>1</v>
      </c>
      <c r="W29" s="155">
        <f t="shared" si="30"/>
        <v>170</v>
      </c>
      <c r="X29" s="156">
        <v>20</v>
      </c>
      <c r="Y29" s="156">
        <v>150</v>
      </c>
      <c r="Z29" s="156">
        <v>0</v>
      </c>
      <c r="AA29" s="155">
        <f t="shared" si="25"/>
        <v>239</v>
      </c>
      <c r="AB29" s="159">
        <v>60</v>
      </c>
      <c r="AC29" s="159">
        <v>68</v>
      </c>
      <c r="AD29" s="159">
        <v>110</v>
      </c>
      <c r="AE29" s="159">
        <v>0</v>
      </c>
      <c r="AF29" s="159">
        <v>0</v>
      </c>
      <c r="AG29" s="163">
        <v>1</v>
      </c>
      <c r="AH29" s="159">
        <v>2</v>
      </c>
      <c r="AI29" s="159">
        <v>17</v>
      </c>
      <c r="AJ29" s="159">
        <v>0</v>
      </c>
      <c r="AK29" s="159">
        <v>0</v>
      </c>
      <c r="AL29" s="159">
        <v>1</v>
      </c>
      <c r="AM29" s="159">
        <v>0</v>
      </c>
      <c r="AN29" s="155">
        <f t="shared" si="31"/>
        <v>358</v>
      </c>
      <c r="AO29" s="159">
        <v>16</v>
      </c>
      <c r="AP29" s="159">
        <v>263</v>
      </c>
      <c r="AQ29" s="159">
        <v>79</v>
      </c>
      <c r="AR29" s="163">
        <v>0</v>
      </c>
      <c r="AS29" s="159">
        <v>35</v>
      </c>
      <c r="AT29" s="155">
        <f t="shared" si="32"/>
        <v>211</v>
      </c>
      <c r="AU29" s="159">
        <v>75</v>
      </c>
      <c r="AV29" s="159">
        <v>136</v>
      </c>
      <c r="AW29" s="159">
        <v>0</v>
      </c>
      <c r="AX29" s="159">
        <v>0</v>
      </c>
      <c r="AY29" s="159">
        <v>4</v>
      </c>
      <c r="AZ29" s="155">
        <f t="shared" si="33"/>
        <v>199</v>
      </c>
      <c r="BA29" s="159">
        <v>75</v>
      </c>
      <c r="BB29" s="159">
        <v>121</v>
      </c>
      <c r="BC29" s="159">
        <v>3</v>
      </c>
      <c r="BD29" s="163">
        <v>0</v>
      </c>
      <c r="BE29" s="159">
        <v>3</v>
      </c>
      <c r="BF29" s="155">
        <f t="shared" si="39"/>
        <v>14</v>
      </c>
      <c r="BG29" s="159">
        <v>11</v>
      </c>
      <c r="BH29" s="159">
        <v>3</v>
      </c>
      <c r="BI29" s="159">
        <v>0</v>
      </c>
      <c r="BJ29" s="159">
        <v>0</v>
      </c>
      <c r="BK29" s="159">
        <v>0</v>
      </c>
      <c r="BL29" s="155">
        <f t="shared" si="26"/>
        <v>1</v>
      </c>
      <c r="BM29" s="159">
        <v>1</v>
      </c>
      <c r="BN29" s="159">
        <v>0</v>
      </c>
      <c r="BO29" s="159">
        <v>0</v>
      </c>
      <c r="BP29" s="163">
        <v>4</v>
      </c>
      <c r="BQ29" s="155">
        <f t="shared" si="27"/>
        <v>3</v>
      </c>
      <c r="BR29" s="156">
        <v>3</v>
      </c>
      <c r="BS29" s="156">
        <v>0</v>
      </c>
      <c r="BT29" s="156">
        <v>0</v>
      </c>
      <c r="BU29" s="156">
        <v>0</v>
      </c>
      <c r="BV29" s="156">
        <v>0</v>
      </c>
      <c r="BW29" s="156">
        <v>2</v>
      </c>
      <c r="BX29" s="156">
        <v>1</v>
      </c>
      <c r="BY29" s="156">
        <v>14</v>
      </c>
      <c r="BZ29" s="156">
        <v>0</v>
      </c>
      <c r="CA29" s="156">
        <v>16</v>
      </c>
      <c r="CB29" s="156">
        <v>31</v>
      </c>
      <c r="CC29" s="156">
        <v>1</v>
      </c>
      <c r="CD29" s="156">
        <v>0</v>
      </c>
      <c r="CE29" s="155">
        <f t="shared" si="28"/>
        <v>520</v>
      </c>
      <c r="CF29" s="156">
        <v>0</v>
      </c>
      <c r="CG29" s="202">
        <f t="shared" si="34"/>
        <v>0</v>
      </c>
      <c r="CH29" s="159">
        <v>0</v>
      </c>
      <c r="CI29" s="159">
        <v>0</v>
      </c>
      <c r="CJ29" s="159">
        <v>0</v>
      </c>
      <c r="CK29" s="159">
        <v>0</v>
      </c>
      <c r="CL29" s="159">
        <v>0</v>
      </c>
      <c r="CM29" s="159">
        <v>0</v>
      </c>
      <c r="CN29" s="163">
        <v>0</v>
      </c>
      <c r="CO29" s="159">
        <v>19</v>
      </c>
      <c r="CP29" s="159">
        <v>3</v>
      </c>
      <c r="CQ29" s="159">
        <v>2</v>
      </c>
      <c r="CR29" s="159">
        <v>7</v>
      </c>
      <c r="CS29" s="159">
        <v>8</v>
      </c>
      <c r="CT29" s="159">
        <v>3</v>
      </c>
      <c r="CU29" s="158">
        <f t="shared" si="35"/>
        <v>333</v>
      </c>
      <c r="CV29" s="159">
        <v>227</v>
      </c>
      <c r="CW29" s="159">
        <v>94</v>
      </c>
      <c r="CX29" s="159">
        <v>1</v>
      </c>
      <c r="CY29" s="159">
        <v>9</v>
      </c>
      <c r="CZ29" s="159">
        <v>2</v>
      </c>
      <c r="DA29" s="159">
        <v>0</v>
      </c>
      <c r="DB29" s="163">
        <v>0</v>
      </c>
      <c r="DC29" s="155">
        <f t="shared" si="36"/>
        <v>145</v>
      </c>
      <c r="DD29" s="159">
        <v>36</v>
      </c>
      <c r="DE29" s="159">
        <v>7</v>
      </c>
      <c r="DF29" s="159">
        <v>4</v>
      </c>
      <c r="DG29" s="159">
        <v>98</v>
      </c>
      <c r="DH29" s="159">
        <v>41</v>
      </c>
      <c r="DI29" s="159">
        <v>72</v>
      </c>
      <c r="DJ29" s="159">
        <v>0</v>
      </c>
      <c r="DK29" s="155">
        <f t="shared" si="37"/>
        <v>2976</v>
      </c>
      <c r="DL29" s="155">
        <f t="shared" si="38"/>
        <v>158</v>
      </c>
      <c r="DM29" s="159">
        <v>94</v>
      </c>
      <c r="DN29" s="159">
        <v>42</v>
      </c>
      <c r="DO29" s="159">
        <v>22</v>
      </c>
      <c r="DP29" s="163">
        <v>0</v>
      </c>
      <c r="DQ29" s="155">
        <f t="shared" si="40"/>
        <v>2460</v>
      </c>
      <c r="DR29" s="159">
        <v>234</v>
      </c>
      <c r="DS29" s="159">
        <v>283</v>
      </c>
      <c r="DT29" s="159">
        <v>389</v>
      </c>
      <c r="DU29" s="159">
        <v>234</v>
      </c>
      <c r="DV29" s="159">
        <v>502</v>
      </c>
      <c r="DW29" s="159">
        <v>152</v>
      </c>
      <c r="DX29" s="159">
        <v>287</v>
      </c>
      <c r="DY29" s="163">
        <v>379</v>
      </c>
      <c r="DZ29" s="155">
        <f t="shared" si="22"/>
        <v>209</v>
      </c>
      <c r="EA29" s="159">
        <v>2</v>
      </c>
      <c r="EB29" s="159">
        <v>144</v>
      </c>
      <c r="EC29" s="159">
        <v>15</v>
      </c>
      <c r="ED29" s="159">
        <v>48</v>
      </c>
      <c r="EE29" s="159">
        <v>0</v>
      </c>
      <c r="EF29" s="159">
        <v>149</v>
      </c>
      <c r="EG29" s="164">
        <v>0</v>
      </c>
      <c r="EH29" s="165">
        <f t="shared" si="23"/>
        <v>1</v>
      </c>
      <c r="EI29" s="166">
        <v>1</v>
      </c>
      <c r="EJ29" s="166">
        <v>0</v>
      </c>
      <c r="EK29" s="166">
        <v>0</v>
      </c>
      <c r="EL29" s="167">
        <v>0</v>
      </c>
    </row>
    <row r="30" spans="1:142" s="162" customFormat="1">
      <c r="A30" s="213" t="s">
        <v>54</v>
      </c>
      <c r="B30" s="214"/>
      <c r="C30" s="155">
        <f t="shared" si="21"/>
        <v>13401</v>
      </c>
      <c r="D30" s="155">
        <f t="shared" si="24"/>
        <v>8013</v>
      </c>
      <c r="E30" s="155">
        <f t="shared" si="29"/>
        <v>4766</v>
      </c>
      <c r="F30" s="159">
        <v>4</v>
      </c>
      <c r="G30" s="159">
        <v>59</v>
      </c>
      <c r="H30" s="159">
        <v>3459</v>
      </c>
      <c r="I30" s="159">
        <v>1</v>
      </c>
      <c r="J30" s="159">
        <v>103</v>
      </c>
      <c r="K30" s="159">
        <v>156</v>
      </c>
      <c r="L30" s="163">
        <v>68</v>
      </c>
      <c r="M30" s="159">
        <v>254</v>
      </c>
      <c r="N30" s="159">
        <v>248</v>
      </c>
      <c r="O30" s="159">
        <v>15</v>
      </c>
      <c r="P30" s="159">
        <v>4</v>
      </c>
      <c r="Q30" s="159">
        <v>57</v>
      </c>
      <c r="R30" s="159">
        <v>227</v>
      </c>
      <c r="S30" s="159">
        <v>66</v>
      </c>
      <c r="T30" s="159">
        <v>45</v>
      </c>
      <c r="U30" s="159">
        <v>0</v>
      </c>
      <c r="V30" s="163">
        <v>0</v>
      </c>
      <c r="W30" s="155">
        <f t="shared" si="30"/>
        <v>546</v>
      </c>
      <c r="X30" s="156">
        <v>41</v>
      </c>
      <c r="Y30" s="156">
        <v>505</v>
      </c>
      <c r="Z30" s="156">
        <v>0</v>
      </c>
      <c r="AA30" s="155">
        <f t="shared" si="25"/>
        <v>551</v>
      </c>
      <c r="AB30" s="159">
        <v>132</v>
      </c>
      <c r="AC30" s="159">
        <v>160</v>
      </c>
      <c r="AD30" s="159">
        <v>248</v>
      </c>
      <c r="AE30" s="159">
        <v>1</v>
      </c>
      <c r="AF30" s="159">
        <v>2</v>
      </c>
      <c r="AG30" s="163">
        <v>8</v>
      </c>
      <c r="AH30" s="159">
        <v>4</v>
      </c>
      <c r="AI30" s="159">
        <v>44</v>
      </c>
      <c r="AJ30" s="159">
        <v>0</v>
      </c>
      <c r="AK30" s="159">
        <v>0</v>
      </c>
      <c r="AL30" s="159">
        <v>4</v>
      </c>
      <c r="AM30" s="159">
        <v>0</v>
      </c>
      <c r="AN30" s="155">
        <f t="shared" si="31"/>
        <v>908</v>
      </c>
      <c r="AO30" s="159">
        <v>40</v>
      </c>
      <c r="AP30" s="159">
        <v>647</v>
      </c>
      <c r="AQ30" s="159">
        <v>218</v>
      </c>
      <c r="AR30" s="163">
        <v>3</v>
      </c>
      <c r="AS30" s="159">
        <v>37</v>
      </c>
      <c r="AT30" s="155">
        <f t="shared" si="32"/>
        <v>523</v>
      </c>
      <c r="AU30" s="159">
        <v>134</v>
      </c>
      <c r="AV30" s="159">
        <v>387</v>
      </c>
      <c r="AW30" s="159">
        <v>0</v>
      </c>
      <c r="AX30" s="159">
        <v>2</v>
      </c>
      <c r="AY30" s="159">
        <v>10</v>
      </c>
      <c r="AZ30" s="155">
        <f t="shared" si="33"/>
        <v>498</v>
      </c>
      <c r="BA30" s="159">
        <v>117</v>
      </c>
      <c r="BB30" s="159">
        <v>374</v>
      </c>
      <c r="BC30" s="159">
        <v>7</v>
      </c>
      <c r="BD30" s="163">
        <v>0</v>
      </c>
      <c r="BE30" s="159">
        <v>3</v>
      </c>
      <c r="BF30" s="155">
        <f t="shared" si="39"/>
        <v>23</v>
      </c>
      <c r="BG30" s="159">
        <v>21</v>
      </c>
      <c r="BH30" s="159">
        <v>2</v>
      </c>
      <c r="BI30" s="159">
        <v>0</v>
      </c>
      <c r="BJ30" s="159">
        <v>1</v>
      </c>
      <c r="BK30" s="159">
        <v>0</v>
      </c>
      <c r="BL30" s="155">
        <f t="shared" si="26"/>
        <v>0</v>
      </c>
      <c r="BM30" s="159">
        <v>0</v>
      </c>
      <c r="BN30" s="159">
        <v>0</v>
      </c>
      <c r="BO30" s="159">
        <v>0</v>
      </c>
      <c r="BP30" s="163">
        <v>6</v>
      </c>
      <c r="BQ30" s="155">
        <f t="shared" si="27"/>
        <v>3</v>
      </c>
      <c r="BR30" s="156">
        <v>1</v>
      </c>
      <c r="BS30" s="156">
        <v>2</v>
      </c>
      <c r="BT30" s="156">
        <v>0</v>
      </c>
      <c r="BU30" s="156">
        <v>1</v>
      </c>
      <c r="BV30" s="156">
        <v>0</v>
      </c>
      <c r="BW30" s="156">
        <v>1</v>
      </c>
      <c r="BX30" s="156">
        <v>0</v>
      </c>
      <c r="BY30" s="156">
        <v>17</v>
      </c>
      <c r="BZ30" s="156">
        <v>0</v>
      </c>
      <c r="CA30" s="156">
        <v>23</v>
      </c>
      <c r="CB30" s="156">
        <v>34</v>
      </c>
      <c r="CC30" s="156">
        <v>2</v>
      </c>
      <c r="CD30" s="156">
        <v>8</v>
      </c>
      <c r="CE30" s="155">
        <f t="shared" si="28"/>
        <v>1359</v>
      </c>
      <c r="CF30" s="156">
        <v>2</v>
      </c>
      <c r="CG30" s="202">
        <f t="shared" si="34"/>
        <v>9</v>
      </c>
      <c r="CH30" s="159">
        <v>2</v>
      </c>
      <c r="CI30" s="159">
        <v>4</v>
      </c>
      <c r="CJ30" s="159"/>
      <c r="CK30" s="159"/>
      <c r="CL30" s="159"/>
      <c r="CM30" s="159">
        <v>1</v>
      </c>
      <c r="CN30" s="163">
        <v>2</v>
      </c>
      <c r="CO30" s="159">
        <v>15</v>
      </c>
      <c r="CP30" s="159">
        <v>3</v>
      </c>
      <c r="CQ30" s="159">
        <v>9</v>
      </c>
      <c r="CR30" s="159">
        <v>2</v>
      </c>
      <c r="CS30" s="159">
        <v>15</v>
      </c>
      <c r="CT30" s="159">
        <v>6</v>
      </c>
      <c r="CU30" s="158">
        <f t="shared" si="35"/>
        <v>848</v>
      </c>
      <c r="CV30" s="159">
        <v>538</v>
      </c>
      <c r="CW30" s="159">
        <v>277</v>
      </c>
      <c r="CX30" s="159">
        <v>2</v>
      </c>
      <c r="CY30" s="159">
        <v>24</v>
      </c>
      <c r="CZ30" s="159">
        <v>7</v>
      </c>
      <c r="DA30" s="159">
        <v>0</v>
      </c>
      <c r="DB30" s="163">
        <v>3</v>
      </c>
      <c r="DC30" s="155">
        <f t="shared" si="36"/>
        <v>447</v>
      </c>
      <c r="DD30" s="159">
        <v>87</v>
      </c>
      <c r="DE30" s="159">
        <v>33</v>
      </c>
      <c r="DF30" s="159">
        <v>4</v>
      </c>
      <c r="DG30" s="159">
        <v>323</v>
      </c>
      <c r="DH30" s="159">
        <v>47</v>
      </c>
      <c r="DI30" s="159">
        <v>126</v>
      </c>
      <c r="DJ30" s="156">
        <v>0</v>
      </c>
      <c r="DK30" s="155">
        <f t="shared" si="37"/>
        <v>3856</v>
      </c>
      <c r="DL30" s="155">
        <f t="shared" si="38"/>
        <v>48</v>
      </c>
      <c r="DM30" s="159">
        <v>8</v>
      </c>
      <c r="DN30" s="159">
        <v>16</v>
      </c>
      <c r="DO30" s="159">
        <v>24</v>
      </c>
      <c r="DP30" s="163">
        <v>0</v>
      </c>
      <c r="DQ30" s="155">
        <f t="shared" si="40"/>
        <v>3429</v>
      </c>
      <c r="DR30" s="159">
        <v>173</v>
      </c>
      <c r="DS30" s="159">
        <v>253</v>
      </c>
      <c r="DT30" s="159">
        <v>757</v>
      </c>
      <c r="DU30" s="159">
        <v>272</v>
      </c>
      <c r="DV30" s="159">
        <v>877</v>
      </c>
      <c r="DW30" s="159">
        <v>250</v>
      </c>
      <c r="DX30" s="159">
        <v>343</v>
      </c>
      <c r="DY30" s="163">
        <v>504</v>
      </c>
      <c r="DZ30" s="155">
        <f t="shared" si="22"/>
        <v>243</v>
      </c>
      <c r="EA30" s="159">
        <v>6</v>
      </c>
      <c r="EB30" s="159">
        <v>179</v>
      </c>
      <c r="EC30" s="159">
        <v>27</v>
      </c>
      <c r="ED30" s="159">
        <v>31</v>
      </c>
      <c r="EE30" s="159">
        <v>0</v>
      </c>
      <c r="EF30" s="159">
        <v>136</v>
      </c>
      <c r="EG30" s="164">
        <v>0</v>
      </c>
      <c r="EH30" s="165">
        <f t="shared" si="23"/>
        <v>1</v>
      </c>
      <c r="EI30" s="166">
        <v>1</v>
      </c>
      <c r="EJ30" s="166">
        <v>0</v>
      </c>
      <c r="EK30" s="166">
        <v>0</v>
      </c>
      <c r="EL30" s="167">
        <v>0</v>
      </c>
    </row>
    <row r="31" spans="1:142" s="162" customFormat="1">
      <c r="A31" s="213" t="s">
        <v>55</v>
      </c>
      <c r="B31" s="214"/>
      <c r="C31" s="155">
        <f t="shared" si="21"/>
        <v>13155</v>
      </c>
      <c r="D31" s="155">
        <f t="shared" si="24"/>
        <v>7803</v>
      </c>
      <c r="E31" s="155">
        <f t="shared" si="29"/>
        <v>4657</v>
      </c>
      <c r="F31" s="159">
        <v>4</v>
      </c>
      <c r="G31" s="159">
        <v>167</v>
      </c>
      <c r="H31" s="159">
        <v>3182</v>
      </c>
      <c r="I31" s="159">
        <v>0</v>
      </c>
      <c r="J31" s="159">
        <v>117</v>
      </c>
      <c r="K31" s="159">
        <v>170</v>
      </c>
      <c r="L31" s="163">
        <v>80</v>
      </c>
      <c r="M31" s="159">
        <v>271</v>
      </c>
      <c r="N31" s="159">
        <v>253</v>
      </c>
      <c r="O31" s="159">
        <v>3</v>
      </c>
      <c r="P31" s="159">
        <v>6</v>
      </c>
      <c r="Q31" s="159">
        <v>70</v>
      </c>
      <c r="R31" s="159">
        <v>247</v>
      </c>
      <c r="S31" s="159">
        <v>62</v>
      </c>
      <c r="T31" s="159">
        <v>25</v>
      </c>
      <c r="U31" s="159">
        <v>0</v>
      </c>
      <c r="V31" s="163">
        <v>0</v>
      </c>
      <c r="W31" s="155">
        <f t="shared" si="30"/>
        <v>358</v>
      </c>
      <c r="X31" s="156">
        <v>57</v>
      </c>
      <c r="Y31" s="156">
        <v>299</v>
      </c>
      <c r="Z31" s="156">
        <v>2</v>
      </c>
      <c r="AA31" s="155">
        <f t="shared" si="25"/>
        <v>653</v>
      </c>
      <c r="AB31" s="159">
        <v>140</v>
      </c>
      <c r="AC31" s="159">
        <v>177</v>
      </c>
      <c r="AD31" s="159">
        <v>308</v>
      </c>
      <c r="AE31" s="159">
        <v>0</v>
      </c>
      <c r="AF31" s="159">
        <v>14</v>
      </c>
      <c r="AG31" s="163">
        <v>14</v>
      </c>
      <c r="AH31" s="159">
        <v>1</v>
      </c>
      <c r="AI31" s="159">
        <v>44</v>
      </c>
      <c r="AJ31" s="159">
        <v>0</v>
      </c>
      <c r="AK31" s="159">
        <v>0</v>
      </c>
      <c r="AL31" s="159">
        <v>0</v>
      </c>
      <c r="AM31" s="159">
        <v>0</v>
      </c>
      <c r="AN31" s="155">
        <f t="shared" si="31"/>
        <v>842</v>
      </c>
      <c r="AO31" s="159">
        <v>31</v>
      </c>
      <c r="AP31" s="159">
        <v>666</v>
      </c>
      <c r="AQ31" s="159">
        <v>136</v>
      </c>
      <c r="AR31" s="163">
        <v>9</v>
      </c>
      <c r="AS31" s="159">
        <v>37</v>
      </c>
      <c r="AT31" s="155">
        <f t="shared" si="32"/>
        <v>559</v>
      </c>
      <c r="AU31" s="159">
        <v>143</v>
      </c>
      <c r="AV31" s="159">
        <v>410</v>
      </c>
      <c r="AW31" s="159">
        <v>0</v>
      </c>
      <c r="AX31" s="159">
        <v>6</v>
      </c>
      <c r="AY31" s="159">
        <v>9</v>
      </c>
      <c r="AZ31" s="155">
        <f t="shared" si="33"/>
        <v>527</v>
      </c>
      <c r="BA31" s="159">
        <v>144</v>
      </c>
      <c r="BB31" s="159">
        <v>376</v>
      </c>
      <c r="BC31" s="159">
        <v>7</v>
      </c>
      <c r="BD31" s="163">
        <v>0</v>
      </c>
      <c r="BE31" s="159">
        <v>4</v>
      </c>
      <c r="BF31" s="155">
        <f t="shared" si="39"/>
        <v>18</v>
      </c>
      <c r="BG31" s="159">
        <v>17</v>
      </c>
      <c r="BH31" s="159">
        <v>1</v>
      </c>
      <c r="BI31" s="159">
        <v>0</v>
      </c>
      <c r="BJ31" s="159">
        <v>2</v>
      </c>
      <c r="BK31" s="159">
        <v>0</v>
      </c>
      <c r="BL31" s="155">
        <f t="shared" si="26"/>
        <v>0</v>
      </c>
      <c r="BM31" s="159">
        <v>0</v>
      </c>
      <c r="BN31" s="159">
        <v>0</v>
      </c>
      <c r="BO31" s="159">
        <v>0</v>
      </c>
      <c r="BP31" s="163">
        <v>1</v>
      </c>
      <c r="BQ31" s="155">
        <f t="shared" si="27"/>
        <v>1</v>
      </c>
      <c r="BR31" s="156">
        <v>0</v>
      </c>
      <c r="BS31" s="156">
        <v>1</v>
      </c>
      <c r="BT31" s="156">
        <v>0</v>
      </c>
      <c r="BU31" s="156">
        <v>3</v>
      </c>
      <c r="BV31" s="156">
        <v>0</v>
      </c>
      <c r="BW31" s="156">
        <v>3</v>
      </c>
      <c r="BX31" s="156">
        <v>1</v>
      </c>
      <c r="BY31" s="156">
        <v>24</v>
      </c>
      <c r="BZ31" s="156">
        <v>0</v>
      </c>
      <c r="CA31" s="156">
        <v>21</v>
      </c>
      <c r="CB31" s="156">
        <v>36</v>
      </c>
      <c r="CC31" s="156">
        <v>0</v>
      </c>
      <c r="CD31" s="156">
        <v>2</v>
      </c>
      <c r="CE31" s="155">
        <f t="shared" si="28"/>
        <v>1355</v>
      </c>
      <c r="CF31" s="156">
        <v>0</v>
      </c>
      <c r="CG31" s="202">
        <f t="shared" si="34"/>
        <v>4</v>
      </c>
      <c r="CH31" s="159">
        <v>3</v>
      </c>
      <c r="CI31" s="159">
        <v>0</v>
      </c>
      <c r="CJ31" s="159">
        <v>0</v>
      </c>
      <c r="CK31" s="159">
        <v>0</v>
      </c>
      <c r="CL31" s="159">
        <v>0</v>
      </c>
      <c r="CM31" s="159">
        <v>0</v>
      </c>
      <c r="CN31" s="163">
        <v>1</v>
      </c>
      <c r="CO31" s="159">
        <v>26</v>
      </c>
      <c r="CP31" s="159">
        <v>2</v>
      </c>
      <c r="CQ31" s="159">
        <v>5</v>
      </c>
      <c r="CR31" s="159">
        <v>5</v>
      </c>
      <c r="CS31" s="159">
        <v>10</v>
      </c>
      <c r="CT31" s="159">
        <v>9</v>
      </c>
      <c r="CU31" s="158">
        <f>SUM(CV31:CZ31)</f>
        <v>836</v>
      </c>
      <c r="CV31" s="159">
        <v>625</v>
      </c>
      <c r="CW31" s="159">
        <v>183</v>
      </c>
      <c r="CX31" s="159">
        <v>5</v>
      </c>
      <c r="CY31" s="159">
        <v>7</v>
      </c>
      <c r="CZ31" s="159">
        <v>16</v>
      </c>
      <c r="DA31" s="159">
        <v>0</v>
      </c>
      <c r="DB31" s="163">
        <v>9</v>
      </c>
      <c r="DC31" s="155">
        <f t="shared" si="36"/>
        <v>449</v>
      </c>
      <c r="DD31" s="159">
        <v>106</v>
      </c>
      <c r="DE31" s="159">
        <v>16</v>
      </c>
      <c r="DF31" s="159">
        <v>4</v>
      </c>
      <c r="DG31" s="159">
        <v>323</v>
      </c>
      <c r="DH31" s="159">
        <v>50</v>
      </c>
      <c r="DI31" s="159">
        <v>129</v>
      </c>
      <c r="DJ31" s="159">
        <v>0</v>
      </c>
      <c r="DK31" s="155">
        <f t="shared" si="37"/>
        <v>3818</v>
      </c>
      <c r="DL31" s="155">
        <f t="shared" si="38"/>
        <v>111</v>
      </c>
      <c r="DM31" s="159">
        <v>58</v>
      </c>
      <c r="DN31" s="159">
        <v>33</v>
      </c>
      <c r="DO31" s="159">
        <v>20</v>
      </c>
      <c r="DP31" s="163">
        <v>0</v>
      </c>
      <c r="DQ31" s="155">
        <f t="shared" si="40"/>
        <v>3538</v>
      </c>
      <c r="DR31" s="159">
        <v>460</v>
      </c>
      <c r="DS31" s="159">
        <v>539</v>
      </c>
      <c r="DT31" s="159">
        <v>596</v>
      </c>
      <c r="DU31" s="159">
        <v>273</v>
      </c>
      <c r="DV31" s="159">
        <v>808</v>
      </c>
      <c r="DW31" s="159">
        <v>118</v>
      </c>
      <c r="DX31" s="159">
        <v>213</v>
      </c>
      <c r="DY31" s="163">
        <v>531</v>
      </c>
      <c r="DZ31" s="155">
        <f t="shared" si="22"/>
        <v>145</v>
      </c>
      <c r="EA31" s="159">
        <v>0</v>
      </c>
      <c r="EB31" s="159">
        <v>85</v>
      </c>
      <c r="EC31" s="159">
        <v>0</v>
      </c>
      <c r="ED31" s="159">
        <v>60</v>
      </c>
      <c r="EE31" s="159">
        <v>0</v>
      </c>
      <c r="EF31" s="159">
        <v>23</v>
      </c>
      <c r="EG31" s="164">
        <v>1</v>
      </c>
      <c r="EH31" s="165">
        <f t="shared" si="23"/>
        <v>7</v>
      </c>
      <c r="EI31" s="166">
        <v>6</v>
      </c>
      <c r="EJ31" s="166">
        <v>1</v>
      </c>
      <c r="EK31" s="166">
        <v>0</v>
      </c>
      <c r="EL31" s="167">
        <v>0</v>
      </c>
    </row>
    <row r="32" spans="1:142" s="162" customFormat="1">
      <c r="A32" s="213" t="s">
        <v>56</v>
      </c>
      <c r="B32" s="214"/>
      <c r="C32" s="155">
        <f t="shared" si="21"/>
        <v>16554</v>
      </c>
      <c r="D32" s="155">
        <f t="shared" si="24"/>
        <v>10003</v>
      </c>
      <c r="E32" s="155">
        <f t="shared" si="29"/>
        <v>6182</v>
      </c>
      <c r="F32" s="159">
        <v>34</v>
      </c>
      <c r="G32" s="159">
        <v>34</v>
      </c>
      <c r="H32" s="159">
        <v>4219</v>
      </c>
      <c r="I32" s="159">
        <v>0</v>
      </c>
      <c r="J32" s="159">
        <v>139</v>
      </c>
      <c r="K32" s="159">
        <v>205</v>
      </c>
      <c r="L32" s="163">
        <v>82</v>
      </c>
      <c r="M32" s="159">
        <v>338</v>
      </c>
      <c r="N32" s="159">
        <v>642</v>
      </c>
      <c r="O32" s="159">
        <v>0</v>
      </c>
      <c r="P32" s="159">
        <v>8</v>
      </c>
      <c r="Q32" s="159">
        <v>6</v>
      </c>
      <c r="R32" s="159">
        <v>240</v>
      </c>
      <c r="S32" s="159">
        <v>193</v>
      </c>
      <c r="T32" s="159">
        <v>37</v>
      </c>
      <c r="U32" s="159">
        <v>0</v>
      </c>
      <c r="V32" s="163">
        <v>5</v>
      </c>
      <c r="W32" s="155">
        <f t="shared" si="30"/>
        <v>451</v>
      </c>
      <c r="X32" s="156">
        <v>39</v>
      </c>
      <c r="Y32" s="156">
        <v>405</v>
      </c>
      <c r="Z32" s="156">
        <v>7</v>
      </c>
      <c r="AA32" s="155">
        <f t="shared" si="25"/>
        <v>691</v>
      </c>
      <c r="AB32" s="159">
        <v>135</v>
      </c>
      <c r="AC32" s="159">
        <v>193</v>
      </c>
      <c r="AD32" s="159">
        <v>332</v>
      </c>
      <c r="AE32" s="159">
        <v>2</v>
      </c>
      <c r="AF32" s="159">
        <v>2</v>
      </c>
      <c r="AG32" s="163">
        <v>27</v>
      </c>
      <c r="AH32" s="159">
        <v>3</v>
      </c>
      <c r="AI32" s="159">
        <v>57</v>
      </c>
      <c r="AJ32" s="159">
        <v>0</v>
      </c>
      <c r="AK32" s="159">
        <v>0</v>
      </c>
      <c r="AL32" s="159">
        <v>2</v>
      </c>
      <c r="AM32" s="159">
        <v>0</v>
      </c>
      <c r="AN32" s="155">
        <f t="shared" si="31"/>
        <v>1045</v>
      </c>
      <c r="AO32" s="159">
        <v>67</v>
      </c>
      <c r="AP32" s="159">
        <v>738</v>
      </c>
      <c r="AQ32" s="159">
        <v>217</v>
      </c>
      <c r="AR32" s="163">
        <v>23</v>
      </c>
      <c r="AS32" s="159">
        <v>71</v>
      </c>
      <c r="AT32" s="155">
        <f t="shared" si="32"/>
        <v>670</v>
      </c>
      <c r="AU32" s="159">
        <v>184</v>
      </c>
      <c r="AV32" s="159">
        <v>484</v>
      </c>
      <c r="AW32" s="159">
        <v>0</v>
      </c>
      <c r="AX32" s="159">
        <v>2</v>
      </c>
      <c r="AY32" s="159">
        <v>7</v>
      </c>
      <c r="AZ32" s="155">
        <f t="shared" si="33"/>
        <v>640</v>
      </c>
      <c r="BA32" s="159">
        <v>169</v>
      </c>
      <c r="BB32" s="159">
        <v>447</v>
      </c>
      <c r="BC32" s="159">
        <v>24</v>
      </c>
      <c r="BD32" s="163">
        <v>0</v>
      </c>
      <c r="BE32" s="159">
        <v>6</v>
      </c>
      <c r="BF32" s="155">
        <f>SUM(BG32:BH32)</f>
        <v>4</v>
      </c>
      <c r="BG32" s="159">
        <v>2</v>
      </c>
      <c r="BH32" s="159">
        <v>2</v>
      </c>
      <c r="BI32" s="159">
        <v>0</v>
      </c>
      <c r="BJ32" s="159">
        <v>1</v>
      </c>
      <c r="BK32" s="159">
        <v>0</v>
      </c>
      <c r="BL32" s="155">
        <f t="shared" si="26"/>
        <v>1</v>
      </c>
      <c r="BM32" s="159">
        <v>1</v>
      </c>
      <c r="BN32" s="159">
        <v>0</v>
      </c>
      <c r="BO32" s="159">
        <v>0</v>
      </c>
      <c r="BP32" s="163">
        <v>6</v>
      </c>
      <c r="BQ32" s="155">
        <f t="shared" si="27"/>
        <v>1</v>
      </c>
      <c r="BR32" s="156">
        <v>1</v>
      </c>
      <c r="BS32" s="156">
        <v>0</v>
      </c>
      <c r="BT32" s="156">
        <v>0</v>
      </c>
      <c r="BU32" s="156">
        <v>1</v>
      </c>
      <c r="BV32" s="156">
        <v>0</v>
      </c>
      <c r="BW32" s="156">
        <v>4</v>
      </c>
      <c r="BX32" s="156">
        <v>1</v>
      </c>
      <c r="BY32" s="156">
        <v>35</v>
      </c>
      <c r="BZ32" s="156">
        <v>1</v>
      </c>
      <c r="CA32" s="156">
        <v>29</v>
      </c>
      <c r="CB32" s="156">
        <v>87</v>
      </c>
      <c r="CC32" s="156">
        <v>2</v>
      </c>
      <c r="CD32" s="156">
        <v>5</v>
      </c>
      <c r="CE32" s="155">
        <f t="shared" si="28"/>
        <v>1619</v>
      </c>
      <c r="CF32" s="156">
        <v>2</v>
      </c>
      <c r="CG32" s="202">
        <f t="shared" si="34"/>
        <v>3</v>
      </c>
      <c r="CH32" s="159"/>
      <c r="CI32" s="159"/>
      <c r="CJ32" s="159"/>
      <c r="CK32" s="159"/>
      <c r="CL32" s="159"/>
      <c r="CM32" s="159"/>
      <c r="CN32" s="163">
        <v>3</v>
      </c>
      <c r="CO32" s="159">
        <v>40</v>
      </c>
      <c r="CP32" s="159">
        <v>5</v>
      </c>
      <c r="CQ32" s="159">
        <v>14</v>
      </c>
      <c r="CR32" s="159">
        <v>8</v>
      </c>
      <c r="CS32" s="159">
        <v>21</v>
      </c>
      <c r="CT32" s="159">
        <v>9</v>
      </c>
      <c r="CU32" s="158">
        <f t="shared" si="35"/>
        <v>1115</v>
      </c>
      <c r="CV32" s="159">
        <v>647</v>
      </c>
      <c r="CW32" s="159">
        <v>380</v>
      </c>
      <c r="CX32" s="159">
        <v>2</v>
      </c>
      <c r="CY32" s="159">
        <v>15</v>
      </c>
      <c r="CZ32" s="159">
        <v>71</v>
      </c>
      <c r="DA32" s="159">
        <v>2</v>
      </c>
      <c r="DB32" s="163">
        <v>3</v>
      </c>
      <c r="DC32" s="155">
        <f t="shared" si="36"/>
        <v>397</v>
      </c>
      <c r="DD32" s="159">
        <v>115</v>
      </c>
      <c r="DE32" s="159">
        <v>29</v>
      </c>
      <c r="DF32" s="159">
        <v>9</v>
      </c>
      <c r="DG32" s="159">
        <v>244</v>
      </c>
      <c r="DH32" s="159">
        <v>77</v>
      </c>
      <c r="DI32" s="159">
        <v>187</v>
      </c>
      <c r="DJ32" s="159">
        <v>0</v>
      </c>
      <c r="DK32" s="155">
        <f t="shared" si="37"/>
        <v>4668</v>
      </c>
      <c r="DL32" s="155">
        <f t="shared" si="38"/>
        <v>247</v>
      </c>
      <c r="DM32" s="159">
        <v>195</v>
      </c>
      <c r="DN32" s="159">
        <v>4</v>
      </c>
      <c r="DO32" s="159">
        <v>48</v>
      </c>
      <c r="DP32" s="163">
        <v>0</v>
      </c>
      <c r="DQ32" s="155">
        <f t="shared" si="40"/>
        <v>3868</v>
      </c>
      <c r="DR32" s="159">
        <v>214</v>
      </c>
      <c r="DS32" s="159">
        <v>346</v>
      </c>
      <c r="DT32" s="159">
        <v>885</v>
      </c>
      <c r="DU32" s="159">
        <v>330</v>
      </c>
      <c r="DV32" s="159">
        <v>1245</v>
      </c>
      <c r="DW32" s="159">
        <v>243</v>
      </c>
      <c r="DX32" s="159">
        <v>392</v>
      </c>
      <c r="DY32" s="163">
        <v>213</v>
      </c>
      <c r="DZ32" s="155">
        <f t="shared" si="22"/>
        <v>106</v>
      </c>
      <c r="EA32" s="159">
        <v>6</v>
      </c>
      <c r="EB32" s="159">
        <v>55</v>
      </c>
      <c r="EC32" s="159">
        <v>16</v>
      </c>
      <c r="ED32" s="159">
        <v>29</v>
      </c>
      <c r="EE32" s="159">
        <v>0</v>
      </c>
      <c r="EF32" s="159">
        <v>447</v>
      </c>
      <c r="EG32" s="164">
        <v>0</v>
      </c>
      <c r="EH32" s="165">
        <f t="shared" si="23"/>
        <v>0</v>
      </c>
      <c r="EI32" s="166">
        <v>0</v>
      </c>
      <c r="EJ32" s="166">
        <v>0</v>
      </c>
      <c r="EK32" s="166">
        <v>0</v>
      </c>
      <c r="EL32" s="167">
        <v>0</v>
      </c>
    </row>
    <row r="33" spans="1:142" s="162" customFormat="1">
      <c r="A33" s="213" t="s">
        <v>57</v>
      </c>
      <c r="B33" s="214"/>
      <c r="C33" s="155">
        <f t="shared" si="21"/>
        <v>13908</v>
      </c>
      <c r="D33" s="155">
        <f t="shared" si="24"/>
        <v>7164</v>
      </c>
      <c r="E33" s="155">
        <f t="shared" si="29"/>
        <v>4616</v>
      </c>
      <c r="F33" s="159">
        <v>11</v>
      </c>
      <c r="G33" s="159">
        <v>171</v>
      </c>
      <c r="H33" s="159">
        <v>3044</v>
      </c>
      <c r="I33" s="159">
        <v>0</v>
      </c>
      <c r="J33" s="159">
        <v>103</v>
      </c>
      <c r="K33" s="159">
        <v>176</v>
      </c>
      <c r="L33" s="163">
        <v>48</v>
      </c>
      <c r="M33" s="159">
        <v>248</v>
      </c>
      <c r="N33" s="159">
        <v>495</v>
      </c>
      <c r="O33" s="159">
        <v>0</v>
      </c>
      <c r="P33" s="159">
        <v>2</v>
      </c>
      <c r="Q33" s="159">
        <v>87</v>
      </c>
      <c r="R33" s="159">
        <v>162</v>
      </c>
      <c r="S33" s="159">
        <v>53</v>
      </c>
      <c r="T33" s="159">
        <v>16</v>
      </c>
      <c r="U33" s="159">
        <v>0</v>
      </c>
      <c r="V33" s="163">
        <v>0</v>
      </c>
      <c r="W33" s="155">
        <f t="shared" si="30"/>
        <v>300</v>
      </c>
      <c r="X33" s="156">
        <v>44</v>
      </c>
      <c r="Y33" s="156">
        <v>254</v>
      </c>
      <c r="Z33" s="156">
        <v>2</v>
      </c>
      <c r="AA33" s="155">
        <f t="shared" si="25"/>
        <v>489</v>
      </c>
      <c r="AB33" s="159">
        <v>111</v>
      </c>
      <c r="AC33" s="159">
        <v>138</v>
      </c>
      <c r="AD33" s="159">
        <v>214</v>
      </c>
      <c r="AE33" s="159">
        <v>0</v>
      </c>
      <c r="AF33" s="159">
        <v>12</v>
      </c>
      <c r="AG33" s="163">
        <v>14</v>
      </c>
      <c r="AH33" s="159">
        <v>3</v>
      </c>
      <c r="AI33" s="159">
        <v>43</v>
      </c>
      <c r="AJ33" s="159">
        <v>1</v>
      </c>
      <c r="AK33" s="159">
        <v>0</v>
      </c>
      <c r="AL33" s="159">
        <v>4</v>
      </c>
      <c r="AM33" s="159">
        <v>0</v>
      </c>
      <c r="AN33" s="155">
        <f t="shared" si="31"/>
        <v>700</v>
      </c>
      <c r="AO33" s="159">
        <v>36</v>
      </c>
      <c r="AP33" s="159">
        <v>503</v>
      </c>
      <c r="AQ33" s="159">
        <v>148</v>
      </c>
      <c r="AR33" s="163">
        <v>13</v>
      </c>
      <c r="AS33" s="159">
        <v>24</v>
      </c>
      <c r="AT33" s="155">
        <f t="shared" si="32"/>
        <v>443</v>
      </c>
      <c r="AU33" s="159">
        <v>137</v>
      </c>
      <c r="AV33" s="159">
        <v>306</v>
      </c>
      <c r="AW33" s="159">
        <v>0</v>
      </c>
      <c r="AX33" s="159">
        <v>0</v>
      </c>
      <c r="AY33" s="159">
        <v>0</v>
      </c>
      <c r="AZ33" s="155">
        <f t="shared" si="33"/>
        <v>418</v>
      </c>
      <c r="BA33" s="159">
        <v>135</v>
      </c>
      <c r="BB33" s="159">
        <v>282</v>
      </c>
      <c r="BC33" s="159">
        <v>1</v>
      </c>
      <c r="BD33" s="163">
        <v>0</v>
      </c>
      <c r="BE33" s="159">
        <v>12</v>
      </c>
      <c r="BF33" s="155">
        <f t="shared" si="39"/>
        <v>8</v>
      </c>
      <c r="BG33" s="159">
        <v>7</v>
      </c>
      <c r="BH33" s="159">
        <v>1</v>
      </c>
      <c r="BI33" s="159">
        <v>0</v>
      </c>
      <c r="BJ33" s="159">
        <v>7</v>
      </c>
      <c r="BK33" s="159">
        <v>1</v>
      </c>
      <c r="BL33" s="155">
        <f t="shared" si="26"/>
        <v>0</v>
      </c>
      <c r="BM33" s="159">
        <v>0</v>
      </c>
      <c r="BN33" s="159">
        <v>0</v>
      </c>
      <c r="BO33" s="159">
        <v>0</v>
      </c>
      <c r="BP33" s="163">
        <v>7</v>
      </c>
      <c r="BQ33" s="155">
        <f t="shared" si="27"/>
        <v>2</v>
      </c>
      <c r="BR33" s="156">
        <v>1</v>
      </c>
      <c r="BS33" s="156">
        <v>1</v>
      </c>
      <c r="BT33" s="156">
        <v>1</v>
      </c>
      <c r="BU33" s="156">
        <v>2</v>
      </c>
      <c r="BV33" s="156">
        <v>0</v>
      </c>
      <c r="BW33" s="156">
        <v>2</v>
      </c>
      <c r="BX33" s="156">
        <v>0</v>
      </c>
      <c r="BY33" s="156">
        <v>24</v>
      </c>
      <c r="BZ33" s="156">
        <v>0</v>
      </c>
      <c r="CA33" s="156">
        <v>19</v>
      </c>
      <c r="CB33" s="156">
        <v>32</v>
      </c>
      <c r="CC33" s="156">
        <v>2</v>
      </c>
      <c r="CD33" s="156">
        <v>4</v>
      </c>
      <c r="CE33" s="155">
        <f t="shared" si="28"/>
        <v>1040</v>
      </c>
      <c r="CF33" s="156">
        <v>1</v>
      </c>
      <c r="CG33" s="202">
        <f t="shared" si="34"/>
        <v>1</v>
      </c>
      <c r="CH33" s="159"/>
      <c r="CI33" s="159">
        <v>1</v>
      </c>
      <c r="CJ33" s="159"/>
      <c r="CK33" s="159"/>
      <c r="CL33" s="159"/>
      <c r="CM33" s="159"/>
      <c r="CN33" s="163"/>
      <c r="CO33" s="159">
        <v>17</v>
      </c>
      <c r="CP33" s="159">
        <v>9</v>
      </c>
      <c r="CQ33" s="159">
        <v>9</v>
      </c>
      <c r="CR33" s="159">
        <v>8</v>
      </c>
      <c r="CS33" s="159">
        <v>19</v>
      </c>
      <c r="CT33" s="159">
        <v>11</v>
      </c>
      <c r="CU33" s="158">
        <f t="shared" si="35"/>
        <v>681</v>
      </c>
      <c r="CV33" s="159">
        <v>340</v>
      </c>
      <c r="CW33" s="159">
        <v>306</v>
      </c>
      <c r="CX33" s="159">
        <v>6</v>
      </c>
      <c r="CY33" s="159">
        <v>9</v>
      </c>
      <c r="CZ33" s="159">
        <v>20</v>
      </c>
      <c r="DA33" s="159">
        <v>0</v>
      </c>
      <c r="DB33" s="163">
        <v>2</v>
      </c>
      <c r="DC33" s="155">
        <f t="shared" si="36"/>
        <v>282</v>
      </c>
      <c r="DD33" s="159">
        <v>82</v>
      </c>
      <c r="DE33" s="159">
        <v>12</v>
      </c>
      <c r="DF33" s="159">
        <v>0</v>
      </c>
      <c r="DG33" s="159">
        <v>188</v>
      </c>
      <c r="DH33" s="159">
        <v>49</v>
      </c>
      <c r="DI33" s="159">
        <v>193</v>
      </c>
      <c r="DJ33" s="156">
        <v>0</v>
      </c>
      <c r="DK33" s="155">
        <f t="shared" si="37"/>
        <v>5462</v>
      </c>
      <c r="DL33" s="155">
        <f t="shared" si="38"/>
        <v>165</v>
      </c>
      <c r="DM33" s="159">
        <v>114</v>
      </c>
      <c r="DN33" s="159">
        <v>9</v>
      </c>
      <c r="DO33" s="159">
        <v>42</v>
      </c>
      <c r="DP33" s="163">
        <v>0</v>
      </c>
      <c r="DQ33" s="155">
        <f t="shared" si="40"/>
        <v>4697</v>
      </c>
      <c r="DR33" s="159">
        <v>502</v>
      </c>
      <c r="DS33" s="159">
        <v>875</v>
      </c>
      <c r="DT33" s="159">
        <v>994</v>
      </c>
      <c r="DU33" s="159">
        <v>396</v>
      </c>
      <c r="DV33" s="159">
        <v>758</v>
      </c>
      <c r="DW33" s="159">
        <v>290</v>
      </c>
      <c r="DX33" s="159">
        <v>550</v>
      </c>
      <c r="DY33" s="163">
        <v>332</v>
      </c>
      <c r="DZ33" s="155">
        <f t="shared" si="22"/>
        <v>317</v>
      </c>
      <c r="EA33" s="159">
        <v>9</v>
      </c>
      <c r="EB33" s="159">
        <v>84</v>
      </c>
      <c r="EC33" s="159">
        <v>9</v>
      </c>
      <c r="ED33" s="159">
        <v>215</v>
      </c>
      <c r="EE33" s="159">
        <v>0</v>
      </c>
      <c r="EF33" s="159">
        <v>283</v>
      </c>
      <c r="EG33" s="164">
        <v>0</v>
      </c>
      <c r="EH33" s="165">
        <f t="shared" si="23"/>
        <v>0</v>
      </c>
      <c r="EI33" s="166">
        <v>0</v>
      </c>
      <c r="EJ33" s="166">
        <v>0</v>
      </c>
      <c r="EK33" s="166">
        <v>0</v>
      </c>
      <c r="EL33" s="167">
        <v>0</v>
      </c>
    </row>
    <row r="34" spans="1:142" s="162" customFormat="1" ht="14.25" thickBot="1">
      <c r="A34" s="217" t="s">
        <v>58</v>
      </c>
      <c r="B34" s="218"/>
      <c r="C34" s="168">
        <f t="shared" si="21"/>
        <v>15637</v>
      </c>
      <c r="D34" s="168">
        <f t="shared" si="24"/>
        <v>9435</v>
      </c>
      <c r="E34" s="168">
        <f t="shared" si="29"/>
        <v>5995</v>
      </c>
      <c r="F34" s="169">
        <v>33</v>
      </c>
      <c r="G34" s="169">
        <v>276</v>
      </c>
      <c r="H34" s="169">
        <v>4112</v>
      </c>
      <c r="I34" s="169">
        <v>0</v>
      </c>
      <c r="J34" s="169">
        <v>151</v>
      </c>
      <c r="K34" s="169">
        <v>144</v>
      </c>
      <c r="L34" s="170">
        <v>46</v>
      </c>
      <c r="M34" s="169">
        <v>317</v>
      </c>
      <c r="N34" s="169">
        <v>243</v>
      </c>
      <c r="O34" s="169">
        <v>2</v>
      </c>
      <c r="P34" s="169">
        <v>9</v>
      </c>
      <c r="Q34" s="169">
        <v>181</v>
      </c>
      <c r="R34" s="169">
        <v>263</v>
      </c>
      <c r="S34" s="169">
        <v>153</v>
      </c>
      <c r="T34" s="169">
        <v>27</v>
      </c>
      <c r="U34" s="169">
        <v>5</v>
      </c>
      <c r="V34" s="170">
        <v>33</v>
      </c>
      <c r="W34" s="168">
        <f t="shared" si="30"/>
        <v>348</v>
      </c>
      <c r="X34" s="156">
        <v>43</v>
      </c>
      <c r="Y34" s="156">
        <v>303</v>
      </c>
      <c r="Z34" s="156">
        <v>2</v>
      </c>
      <c r="AA34" s="168">
        <f t="shared" si="25"/>
        <v>610</v>
      </c>
      <c r="AB34" s="169">
        <v>141</v>
      </c>
      <c r="AC34" s="169">
        <v>150</v>
      </c>
      <c r="AD34" s="169">
        <v>303</v>
      </c>
      <c r="AE34" s="169">
        <v>1</v>
      </c>
      <c r="AF34" s="169">
        <v>3</v>
      </c>
      <c r="AG34" s="170">
        <v>12</v>
      </c>
      <c r="AH34" s="169">
        <v>1</v>
      </c>
      <c r="AI34" s="169">
        <v>53</v>
      </c>
      <c r="AJ34" s="169">
        <v>0</v>
      </c>
      <c r="AK34" s="169">
        <v>0</v>
      </c>
      <c r="AL34" s="169">
        <v>3</v>
      </c>
      <c r="AM34" s="169">
        <v>0</v>
      </c>
      <c r="AN34" s="168">
        <f t="shared" si="31"/>
        <v>937</v>
      </c>
      <c r="AO34" s="169">
        <v>43</v>
      </c>
      <c r="AP34" s="169">
        <v>760</v>
      </c>
      <c r="AQ34" s="169">
        <v>132</v>
      </c>
      <c r="AR34" s="170">
        <v>2</v>
      </c>
      <c r="AS34" s="169">
        <v>37</v>
      </c>
      <c r="AT34" s="168">
        <f t="shared" si="32"/>
        <v>648</v>
      </c>
      <c r="AU34" s="169">
        <v>157</v>
      </c>
      <c r="AV34" s="169">
        <v>491</v>
      </c>
      <c r="AW34" s="169">
        <v>0</v>
      </c>
      <c r="AX34" s="169">
        <v>0</v>
      </c>
      <c r="AY34" s="169">
        <v>5</v>
      </c>
      <c r="AZ34" s="168">
        <f t="shared" si="33"/>
        <v>643</v>
      </c>
      <c r="BA34" s="169">
        <v>166</v>
      </c>
      <c r="BB34" s="169">
        <v>467</v>
      </c>
      <c r="BC34" s="169">
        <v>10</v>
      </c>
      <c r="BD34" s="170">
        <v>0</v>
      </c>
      <c r="BE34" s="169">
        <v>8</v>
      </c>
      <c r="BF34" s="168">
        <f t="shared" si="39"/>
        <v>15</v>
      </c>
      <c r="BG34" s="169">
        <v>11</v>
      </c>
      <c r="BH34" s="169">
        <v>4</v>
      </c>
      <c r="BI34" s="169">
        <v>0</v>
      </c>
      <c r="BJ34" s="169">
        <v>6</v>
      </c>
      <c r="BK34" s="169">
        <v>0</v>
      </c>
      <c r="BL34" s="168">
        <f t="shared" si="26"/>
        <v>1</v>
      </c>
      <c r="BM34" s="169">
        <v>1</v>
      </c>
      <c r="BN34" s="169">
        <v>0</v>
      </c>
      <c r="BO34" s="169">
        <v>0</v>
      </c>
      <c r="BP34" s="170">
        <v>3</v>
      </c>
      <c r="BQ34" s="168">
        <f t="shared" si="27"/>
        <v>2</v>
      </c>
      <c r="BR34" s="156">
        <v>0</v>
      </c>
      <c r="BS34" s="156">
        <v>2</v>
      </c>
      <c r="BT34" s="156">
        <v>1</v>
      </c>
      <c r="BU34" s="156">
        <v>1</v>
      </c>
      <c r="BV34" s="156">
        <v>0</v>
      </c>
      <c r="BW34" s="156">
        <v>1</v>
      </c>
      <c r="BX34" s="156">
        <v>1</v>
      </c>
      <c r="BY34" s="156">
        <v>21</v>
      </c>
      <c r="BZ34" s="156">
        <v>0</v>
      </c>
      <c r="CA34" s="156">
        <v>21</v>
      </c>
      <c r="CB34" s="156">
        <v>65</v>
      </c>
      <c r="CC34" s="156">
        <v>2</v>
      </c>
      <c r="CD34" s="156">
        <v>7</v>
      </c>
      <c r="CE34" s="155">
        <f t="shared" si="28"/>
        <v>1432</v>
      </c>
      <c r="CF34" s="169">
        <v>0</v>
      </c>
      <c r="CG34" s="203">
        <f t="shared" si="34"/>
        <v>3</v>
      </c>
      <c r="CH34" s="169"/>
      <c r="CI34" s="169"/>
      <c r="CJ34" s="169"/>
      <c r="CK34" s="169"/>
      <c r="CL34" s="169"/>
      <c r="CM34" s="169"/>
      <c r="CN34" s="170">
        <v>3</v>
      </c>
      <c r="CO34" s="169">
        <v>16</v>
      </c>
      <c r="CP34" s="169">
        <v>3</v>
      </c>
      <c r="CQ34" s="169">
        <v>9</v>
      </c>
      <c r="CR34" s="169">
        <v>9</v>
      </c>
      <c r="CS34" s="169">
        <v>18</v>
      </c>
      <c r="CT34" s="169">
        <v>26</v>
      </c>
      <c r="CU34" s="168">
        <f t="shared" si="35"/>
        <v>956</v>
      </c>
      <c r="CV34" s="169">
        <v>732</v>
      </c>
      <c r="CW34" s="169">
        <v>193</v>
      </c>
      <c r="CX34" s="169">
        <v>2</v>
      </c>
      <c r="CY34" s="169">
        <v>11</v>
      </c>
      <c r="CZ34" s="169">
        <v>18</v>
      </c>
      <c r="DA34" s="169">
        <v>0</v>
      </c>
      <c r="DB34" s="170">
        <v>2</v>
      </c>
      <c r="DC34" s="168">
        <f t="shared" si="36"/>
        <v>390</v>
      </c>
      <c r="DD34" s="169">
        <v>118</v>
      </c>
      <c r="DE34" s="169">
        <v>17</v>
      </c>
      <c r="DF34" s="169">
        <v>4</v>
      </c>
      <c r="DG34" s="169">
        <v>251</v>
      </c>
      <c r="DH34" s="169">
        <v>71</v>
      </c>
      <c r="DI34" s="169">
        <v>155</v>
      </c>
      <c r="DJ34" s="159">
        <v>0</v>
      </c>
      <c r="DK34" s="168">
        <f t="shared" si="37"/>
        <v>4544</v>
      </c>
      <c r="DL34" s="168">
        <f t="shared" si="38"/>
        <v>309</v>
      </c>
      <c r="DM34" s="169">
        <v>217</v>
      </c>
      <c r="DN34" s="169">
        <v>16</v>
      </c>
      <c r="DO34" s="169">
        <v>73</v>
      </c>
      <c r="DP34" s="170">
        <v>3</v>
      </c>
      <c r="DQ34" s="168">
        <f t="shared" si="40"/>
        <v>3941</v>
      </c>
      <c r="DR34" s="169">
        <v>481</v>
      </c>
      <c r="DS34" s="169">
        <v>433</v>
      </c>
      <c r="DT34" s="169">
        <v>780</v>
      </c>
      <c r="DU34" s="169">
        <v>432</v>
      </c>
      <c r="DV34" s="169">
        <v>987</v>
      </c>
      <c r="DW34" s="169">
        <v>188</v>
      </c>
      <c r="DX34" s="169">
        <v>405</v>
      </c>
      <c r="DY34" s="170">
        <v>235</v>
      </c>
      <c r="DZ34" s="168">
        <f t="shared" si="22"/>
        <v>186</v>
      </c>
      <c r="EA34" s="169">
        <v>3</v>
      </c>
      <c r="EB34" s="169">
        <v>54</v>
      </c>
      <c r="EC34" s="169">
        <v>29</v>
      </c>
      <c r="ED34" s="169">
        <v>100</v>
      </c>
      <c r="EE34" s="169">
        <v>1</v>
      </c>
      <c r="EF34" s="169">
        <v>107</v>
      </c>
      <c r="EG34" s="171">
        <v>0</v>
      </c>
      <c r="EH34" s="172">
        <f t="shared" si="23"/>
        <v>0</v>
      </c>
      <c r="EI34" s="173">
        <v>0</v>
      </c>
      <c r="EJ34" s="173">
        <v>0</v>
      </c>
      <c r="EK34" s="173">
        <v>0</v>
      </c>
      <c r="EL34" s="174">
        <v>0</v>
      </c>
    </row>
    <row r="35" spans="1:142" s="162" customFormat="1" ht="14.25" thickTop="1">
      <c r="A35" s="219" t="s">
        <v>59</v>
      </c>
      <c r="B35" s="220"/>
      <c r="C35" s="155">
        <f t="shared" si="21"/>
        <v>15488</v>
      </c>
      <c r="D35" s="155">
        <f t="shared" si="24"/>
        <v>8343</v>
      </c>
      <c r="E35" s="155">
        <f>SUM(F35:V35)</f>
        <v>4902</v>
      </c>
      <c r="F35" s="156">
        <v>44</v>
      </c>
      <c r="G35" s="156">
        <v>223</v>
      </c>
      <c r="H35" s="156">
        <v>3252</v>
      </c>
      <c r="I35" s="156">
        <v>0</v>
      </c>
      <c r="J35" s="156">
        <v>115</v>
      </c>
      <c r="K35" s="156">
        <v>111</v>
      </c>
      <c r="L35" s="157">
        <v>42</v>
      </c>
      <c r="M35" s="156">
        <v>167</v>
      </c>
      <c r="N35" s="156">
        <v>141</v>
      </c>
      <c r="O35" s="156">
        <v>16</v>
      </c>
      <c r="P35" s="156">
        <v>2</v>
      </c>
      <c r="Q35" s="156">
        <v>359</v>
      </c>
      <c r="R35" s="156">
        <v>283</v>
      </c>
      <c r="S35" s="156">
        <v>97</v>
      </c>
      <c r="T35" s="156">
        <v>50</v>
      </c>
      <c r="U35" s="156">
        <v>0</v>
      </c>
      <c r="V35" s="157">
        <v>0</v>
      </c>
      <c r="W35" s="155">
        <f t="shared" si="30"/>
        <v>643</v>
      </c>
      <c r="X35" s="156">
        <v>65</v>
      </c>
      <c r="Y35" s="156">
        <v>576</v>
      </c>
      <c r="Z35" s="156">
        <v>2</v>
      </c>
      <c r="AA35" s="155">
        <f t="shared" si="25"/>
        <v>697</v>
      </c>
      <c r="AB35" s="156">
        <v>147</v>
      </c>
      <c r="AC35" s="156">
        <v>139</v>
      </c>
      <c r="AD35" s="156">
        <v>280</v>
      </c>
      <c r="AE35" s="156">
        <v>0</v>
      </c>
      <c r="AF35" s="156">
        <v>90</v>
      </c>
      <c r="AG35" s="157">
        <v>41</v>
      </c>
      <c r="AH35" s="156">
        <v>3</v>
      </c>
      <c r="AI35" s="156">
        <v>62</v>
      </c>
      <c r="AJ35" s="156">
        <v>0</v>
      </c>
      <c r="AK35" s="156">
        <v>0</v>
      </c>
      <c r="AL35" s="156">
        <v>5</v>
      </c>
      <c r="AM35" s="156">
        <v>0</v>
      </c>
      <c r="AN35" s="155">
        <f t="shared" si="31"/>
        <v>914</v>
      </c>
      <c r="AO35" s="156">
        <v>30</v>
      </c>
      <c r="AP35" s="156">
        <v>598</v>
      </c>
      <c r="AQ35" s="156">
        <v>278</v>
      </c>
      <c r="AR35" s="157">
        <v>8</v>
      </c>
      <c r="AS35" s="156">
        <v>13</v>
      </c>
      <c r="AT35" s="155">
        <f t="shared" si="32"/>
        <v>463</v>
      </c>
      <c r="AU35" s="156">
        <v>119</v>
      </c>
      <c r="AV35" s="156">
        <v>341</v>
      </c>
      <c r="AW35" s="156">
        <v>0</v>
      </c>
      <c r="AX35" s="156">
        <v>3</v>
      </c>
      <c r="AY35" s="156">
        <v>8</v>
      </c>
      <c r="AZ35" s="155">
        <f t="shared" si="33"/>
        <v>473</v>
      </c>
      <c r="BA35" s="156">
        <v>144</v>
      </c>
      <c r="BB35" s="156">
        <v>324</v>
      </c>
      <c r="BC35" s="156">
        <v>5</v>
      </c>
      <c r="BD35" s="157">
        <v>1</v>
      </c>
      <c r="BE35" s="156">
        <v>8</v>
      </c>
      <c r="BF35" s="155">
        <f t="shared" si="39"/>
        <v>20</v>
      </c>
      <c r="BG35" s="156">
        <v>11</v>
      </c>
      <c r="BH35" s="156">
        <v>9</v>
      </c>
      <c r="BI35" s="156">
        <v>0</v>
      </c>
      <c r="BJ35" s="156">
        <v>7</v>
      </c>
      <c r="BK35" s="156">
        <v>0</v>
      </c>
      <c r="BL35" s="155">
        <f t="shared" si="26"/>
        <v>0</v>
      </c>
      <c r="BM35" s="156">
        <v>0</v>
      </c>
      <c r="BN35" s="156">
        <v>0</v>
      </c>
      <c r="BO35" s="156">
        <v>0</v>
      </c>
      <c r="BP35" s="157">
        <v>5</v>
      </c>
      <c r="BQ35" s="155">
        <f t="shared" si="27"/>
        <v>4</v>
      </c>
      <c r="BR35" s="156">
        <v>2</v>
      </c>
      <c r="BS35" s="156">
        <v>2</v>
      </c>
      <c r="BT35" s="156">
        <v>0</v>
      </c>
      <c r="BU35" s="156">
        <v>0</v>
      </c>
      <c r="BV35" s="156">
        <v>0</v>
      </c>
      <c r="BW35" s="156">
        <v>3</v>
      </c>
      <c r="BX35" s="156">
        <v>1</v>
      </c>
      <c r="BY35" s="156">
        <v>16</v>
      </c>
      <c r="BZ35" s="156">
        <v>1</v>
      </c>
      <c r="CA35" s="156">
        <v>36</v>
      </c>
      <c r="CB35" s="156">
        <v>49</v>
      </c>
      <c r="CC35" s="156">
        <v>4</v>
      </c>
      <c r="CD35" s="156">
        <v>5</v>
      </c>
      <c r="CE35" s="155">
        <f t="shared" si="28"/>
        <v>1344</v>
      </c>
      <c r="CF35" s="156">
        <v>7</v>
      </c>
      <c r="CG35" s="202">
        <f t="shared" si="34"/>
        <v>3</v>
      </c>
      <c r="CH35" s="156">
        <v>2</v>
      </c>
      <c r="CI35" s="156">
        <v>0</v>
      </c>
      <c r="CJ35" s="156">
        <v>0</v>
      </c>
      <c r="CK35" s="156">
        <v>0</v>
      </c>
      <c r="CL35" s="156">
        <v>0</v>
      </c>
      <c r="CM35" s="156">
        <v>0</v>
      </c>
      <c r="CN35" s="157">
        <v>1</v>
      </c>
      <c r="CO35" s="156">
        <v>23</v>
      </c>
      <c r="CP35" s="156">
        <v>4</v>
      </c>
      <c r="CQ35" s="156">
        <v>13</v>
      </c>
      <c r="CR35" s="156">
        <v>9</v>
      </c>
      <c r="CS35" s="156">
        <v>30</v>
      </c>
      <c r="CT35" s="156">
        <v>3</v>
      </c>
      <c r="CU35" s="155">
        <f t="shared" si="35"/>
        <v>923</v>
      </c>
      <c r="CV35" s="156">
        <v>557</v>
      </c>
      <c r="CW35" s="156">
        <v>256</v>
      </c>
      <c r="CX35" s="156">
        <v>6</v>
      </c>
      <c r="CY35" s="156">
        <v>92</v>
      </c>
      <c r="CZ35" s="156">
        <v>12</v>
      </c>
      <c r="DA35" s="156">
        <v>0</v>
      </c>
      <c r="DB35" s="157">
        <v>2</v>
      </c>
      <c r="DC35" s="155">
        <f t="shared" si="36"/>
        <v>327</v>
      </c>
      <c r="DD35" s="156">
        <v>88</v>
      </c>
      <c r="DE35" s="156">
        <v>25</v>
      </c>
      <c r="DF35" s="156">
        <v>2</v>
      </c>
      <c r="DG35" s="156">
        <v>212</v>
      </c>
      <c r="DH35" s="156">
        <v>49</v>
      </c>
      <c r="DI35" s="156">
        <v>119</v>
      </c>
      <c r="DJ35" s="159">
        <v>0</v>
      </c>
      <c r="DK35" s="155">
        <f t="shared" si="37"/>
        <v>5633</v>
      </c>
      <c r="DL35" s="155">
        <f t="shared" si="38"/>
        <v>173</v>
      </c>
      <c r="DM35" s="156">
        <v>111</v>
      </c>
      <c r="DN35" s="156">
        <v>30</v>
      </c>
      <c r="DO35" s="156">
        <v>32</v>
      </c>
      <c r="DP35" s="157">
        <v>0</v>
      </c>
      <c r="DQ35" s="155">
        <f t="shared" si="40"/>
        <v>4557</v>
      </c>
      <c r="DR35" s="156">
        <v>675</v>
      </c>
      <c r="DS35" s="156">
        <v>702</v>
      </c>
      <c r="DT35" s="156">
        <v>849</v>
      </c>
      <c r="DU35" s="156">
        <v>587</v>
      </c>
      <c r="DV35" s="156">
        <v>1018</v>
      </c>
      <c r="DW35" s="156">
        <v>166</v>
      </c>
      <c r="DX35" s="156">
        <v>383</v>
      </c>
      <c r="DY35" s="157">
        <v>177</v>
      </c>
      <c r="DZ35" s="155">
        <f t="shared" si="22"/>
        <v>431</v>
      </c>
      <c r="EA35" s="156">
        <v>0</v>
      </c>
      <c r="EB35" s="156">
        <v>212</v>
      </c>
      <c r="EC35" s="156">
        <v>0</v>
      </c>
      <c r="ED35" s="156">
        <v>219</v>
      </c>
      <c r="EE35" s="156">
        <v>0</v>
      </c>
      <c r="EF35" s="156">
        <v>472</v>
      </c>
      <c r="EG35" s="160">
        <v>0</v>
      </c>
      <c r="EH35" s="161">
        <f t="shared" si="23"/>
        <v>0</v>
      </c>
      <c r="EI35" s="178">
        <v>0</v>
      </c>
      <c r="EJ35" s="178">
        <v>0</v>
      </c>
      <c r="EK35" s="178">
        <v>0</v>
      </c>
      <c r="EL35" s="179">
        <v>0</v>
      </c>
    </row>
    <row r="36" spans="1:142" s="162" customFormat="1" ht="14.25" thickBot="1">
      <c r="A36" s="217" t="s">
        <v>92</v>
      </c>
      <c r="B36" s="218"/>
      <c r="C36" s="168">
        <f t="shared" si="21"/>
        <v>11958</v>
      </c>
      <c r="D36" s="168">
        <f t="shared" si="24"/>
        <v>5136</v>
      </c>
      <c r="E36" s="168">
        <f t="shared" si="29"/>
        <v>2959</v>
      </c>
      <c r="F36" s="169">
        <v>22</v>
      </c>
      <c r="G36" s="169">
        <v>128</v>
      </c>
      <c r="H36" s="169">
        <v>1886</v>
      </c>
      <c r="I36" s="169">
        <v>0</v>
      </c>
      <c r="J36" s="169">
        <v>66</v>
      </c>
      <c r="K36" s="169">
        <v>76</v>
      </c>
      <c r="L36" s="170">
        <v>31</v>
      </c>
      <c r="M36" s="169">
        <v>185</v>
      </c>
      <c r="N36" s="169">
        <v>217</v>
      </c>
      <c r="O36" s="169">
        <v>2</v>
      </c>
      <c r="P36" s="169">
        <v>2</v>
      </c>
      <c r="Q36" s="169">
        <v>17</v>
      </c>
      <c r="R36" s="169">
        <v>180</v>
      </c>
      <c r="S36" s="169">
        <v>120</v>
      </c>
      <c r="T36" s="169">
        <v>27</v>
      </c>
      <c r="U36" s="169">
        <v>0</v>
      </c>
      <c r="V36" s="170">
        <v>0</v>
      </c>
      <c r="W36" s="182">
        <f t="shared" si="30"/>
        <v>309</v>
      </c>
      <c r="X36" s="156">
        <v>33</v>
      </c>
      <c r="Y36" s="156">
        <v>267</v>
      </c>
      <c r="Z36" s="156">
        <v>9</v>
      </c>
      <c r="AA36" s="182">
        <f t="shared" si="25"/>
        <v>437</v>
      </c>
      <c r="AB36" s="169">
        <v>117</v>
      </c>
      <c r="AC36" s="169">
        <v>90</v>
      </c>
      <c r="AD36" s="169">
        <v>201</v>
      </c>
      <c r="AE36" s="169">
        <v>0</v>
      </c>
      <c r="AF36" s="169">
        <v>1</v>
      </c>
      <c r="AG36" s="170">
        <v>28</v>
      </c>
      <c r="AH36" s="169">
        <v>0</v>
      </c>
      <c r="AI36" s="169">
        <v>41</v>
      </c>
      <c r="AJ36" s="169">
        <v>1</v>
      </c>
      <c r="AK36" s="169">
        <v>0</v>
      </c>
      <c r="AL36" s="169">
        <v>2</v>
      </c>
      <c r="AM36" s="169">
        <v>0</v>
      </c>
      <c r="AN36" s="168">
        <f t="shared" si="31"/>
        <v>656</v>
      </c>
      <c r="AO36" s="169">
        <v>33</v>
      </c>
      <c r="AP36" s="169">
        <v>456</v>
      </c>
      <c r="AQ36" s="169">
        <v>164</v>
      </c>
      <c r="AR36" s="170">
        <v>3</v>
      </c>
      <c r="AS36" s="169">
        <v>11</v>
      </c>
      <c r="AT36" s="182">
        <f t="shared" si="32"/>
        <v>325</v>
      </c>
      <c r="AU36" s="169">
        <v>79</v>
      </c>
      <c r="AV36" s="169">
        <v>244</v>
      </c>
      <c r="AW36" s="169">
        <v>0</v>
      </c>
      <c r="AX36" s="169">
        <v>2</v>
      </c>
      <c r="AY36" s="169">
        <v>7</v>
      </c>
      <c r="AZ36" s="182">
        <f t="shared" si="33"/>
        <v>317</v>
      </c>
      <c r="BA36" s="169">
        <v>85</v>
      </c>
      <c r="BB36" s="169">
        <v>231</v>
      </c>
      <c r="BC36" s="169">
        <v>1</v>
      </c>
      <c r="BD36" s="170">
        <v>0</v>
      </c>
      <c r="BE36" s="169">
        <v>2</v>
      </c>
      <c r="BF36" s="168">
        <f t="shared" si="39"/>
        <v>1</v>
      </c>
      <c r="BG36" s="169">
        <v>0</v>
      </c>
      <c r="BH36" s="169">
        <v>1</v>
      </c>
      <c r="BI36" s="169">
        <v>0</v>
      </c>
      <c r="BJ36" s="169">
        <v>3</v>
      </c>
      <c r="BK36" s="169">
        <v>0</v>
      </c>
      <c r="BL36" s="182">
        <f t="shared" si="26"/>
        <v>0</v>
      </c>
      <c r="BM36" s="169">
        <v>0</v>
      </c>
      <c r="BN36" s="169">
        <v>0</v>
      </c>
      <c r="BO36" s="169">
        <v>0</v>
      </c>
      <c r="BP36" s="170">
        <v>2</v>
      </c>
      <c r="BQ36" s="183">
        <f t="shared" si="27"/>
        <v>1</v>
      </c>
      <c r="BR36" s="156">
        <v>0</v>
      </c>
      <c r="BS36" s="156">
        <v>1</v>
      </c>
      <c r="BT36" s="156">
        <v>0</v>
      </c>
      <c r="BU36" s="156">
        <v>2</v>
      </c>
      <c r="BV36" s="156">
        <v>1</v>
      </c>
      <c r="BW36" s="156">
        <v>0</v>
      </c>
      <c r="BX36" s="156">
        <v>0</v>
      </c>
      <c r="BY36" s="156">
        <v>19</v>
      </c>
      <c r="BZ36" s="156">
        <v>0</v>
      </c>
      <c r="CA36" s="156">
        <v>11</v>
      </c>
      <c r="CB36" s="156">
        <v>29</v>
      </c>
      <c r="CC36" s="156">
        <v>0</v>
      </c>
      <c r="CD36" s="156">
        <v>0</v>
      </c>
      <c r="CE36" s="155">
        <f t="shared" si="28"/>
        <v>856</v>
      </c>
      <c r="CF36" s="169">
        <v>0</v>
      </c>
      <c r="CG36" s="203">
        <f t="shared" si="34"/>
        <v>6</v>
      </c>
      <c r="CH36" s="169">
        <v>1</v>
      </c>
      <c r="CI36" s="169">
        <v>5</v>
      </c>
      <c r="CJ36" s="169">
        <v>0</v>
      </c>
      <c r="CK36" s="169">
        <v>0</v>
      </c>
      <c r="CL36" s="169">
        <v>0</v>
      </c>
      <c r="CM36" s="169">
        <v>0</v>
      </c>
      <c r="CN36" s="170">
        <v>0</v>
      </c>
      <c r="CO36" s="169">
        <v>9</v>
      </c>
      <c r="CP36" s="169">
        <v>2</v>
      </c>
      <c r="CQ36" s="169">
        <v>3</v>
      </c>
      <c r="CR36" s="169">
        <v>5</v>
      </c>
      <c r="CS36" s="169">
        <v>9</v>
      </c>
      <c r="CT36" s="169">
        <v>3</v>
      </c>
      <c r="CU36" s="168">
        <f t="shared" si="35"/>
        <v>599</v>
      </c>
      <c r="CV36" s="169">
        <v>404</v>
      </c>
      <c r="CW36" s="169">
        <v>158</v>
      </c>
      <c r="CX36" s="169">
        <v>2</v>
      </c>
      <c r="CY36" s="169">
        <v>27</v>
      </c>
      <c r="CZ36" s="169">
        <v>8</v>
      </c>
      <c r="DA36" s="169">
        <v>0</v>
      </c>
      <c r="DB36" s="170">
        <v>3</v>
      </c>
      <c r="DC36" s="182">
        <f t="shared" si="36"/>
        <v>217</v>
      </c>
      <c r="DD36" s="169">
        <v>42</v>
      </c>
      <c r="DE36" s="169">
        <v>13</v>
      </c>
      <c r="DF36" s="169">
        <v>8</v>
      </c>
      <c r="DG36" s="169">
        <v>154</v>
      </c>
      <c r="DH36" s="169">
        <v>21</v>
      </c>
      <c r="DI36" s="169">
        <v>76</v>
      </c>
      <c r="DJ36" s="156">
        <v>0</v>
      </c>
      <c r="DK36" s="168">
        <f t="shared" si="37"/>
        <v>5869</v>
      </c>
      <c r="DL36" s="168">
        <f t="shared" si="38"/>
        <v>78</v>
      </c>
      <c r="DM36" s="169">
        <v>48</v>
      </c>
      <c r="DN36" s="169">
        <v>10</v>
      </c>
      <c r="DO36" s="169">
        <v>20</v>
      </c>
      <c r="DP36" s="170">
        <v>0</v>
      </c>
      <c r="DQ36" s="183">
        <f t="shared" si="40"/>
        <v>5042</v>
      </c>
      <c r="DR36" s="169">
        <v>663</v>
      </c>
      <c r="DS36" s="169">
        <v>606</v>
      </c>
      <c r="DT36" s="169">
        <v>626</v>
      </c>
      <c r="DU36" s="169">
        <v>749</v>
      </c>
      <c r="DV36" s="169">
        <v>866</v>
      </c>
      <c r="DW36" s="169">
        <v>109</v>
      </c>
      <c r="DX36" s="169">
        <v>593</v>
      </c>
      <c r="DY36" s="170">
        <v>830</v>
      </c>
      <c r="DZ36" s="182">
        <f t="shared" si="22"/>
        <v>488</v>
      </c>
      <c r="EA36" s="169">
        <v>0</v>
      </c>
      <c r="EB36" s="169">
        <v>289</v>
      </c>
      <c r="EC36" s="169">
        <v>9</v>
      </c>
      <c r="ED36" s="169">
        <v>190</v>
      </c>
      <c r="EE36" s="169">
        <v>0</v>
      </c>
      <c r="EF36" s="169">
        <v>256</v>
      </c>
      <c r="EG36" s="171">
        <v>5</v>
      </c>
      <c r="EH36" s="172">
        <f t="shared" si="23"/>
        <v>0</v>
      </c>
      <c r="EI36" s="173">
        <v>0</v>
      </c>
      <c r="EJ36" s="173">
        <v>0</v>
      </c>
      <c r="EK36" s="173">
        <v>0</v>
      </c>
      <c r="EL36" s="174">
        <v>0</v>
      </c>
    </row>
    <row r="37" spans="1:142" s="162" customFormat="1" ht="14.25" thickTop="1">
      <c r="A37" s="219" t="s">
        <v>60</v>
      </c>
      <c r="B37" s="220"/>
      <c r="C37" s="155">
        <f t="shared" si="21"/>
        <v>12947</v>
      </c>
      <c r="D37" s="155">
        <f t="shared" si="24"/>
        <v>6876</v>
      </c>
      <c r="E37" s="155">
        <f t="shared" si="29"/>
        <v>4049</v>
      </c>
      <c r="F37" s="156">
        <v>102</v>
      </c>
      <c r="G37" s="156">
        <v>118</v>
      </c>
      <c r="H37" s="156">
        <v>2605</v>
      </c>
      <c r="I37" s="156">
        <v>0</v>
      </c>
      <c r="J37" s="156">
        <v>98</v>
      </c>
      <c r="K37" s="156">
        <v>113</v>
      </c>
      <c r="L37" s="157">
        <v>46</v>
      </c>
      <c r="M37" s="156">
        <v>135</v>
      </c>
      <c r="N37" s="156">
        <v>171</v>
      </c>
      <c r="O37" s="156">
        <v>3</v>
      </c>
      <c r="P37" s="156">
        <v>3</v>
      </c>
      <c r="Q37" s="156">
        <v>348</v>
      </c>
      <c r="R37" s="156">
        <v>181</v>
      </c>
      <c r="S37" s="156">
        <v>100</v>
      </c>
      <c r="T37" s="156">
        <v>26</v>
      </c>
      <c r="U37" s="156">
        <v>0</v>
      </c>
      <c r="V37" s="157">
        <v>0</v>
      </c>
      <c r="W37" s="184">
        <f t="shared" si="30"/>
        <v>498</v>
      </c>
      <c r="X37" s="156">
        <v>54</v>
      </c>
      <c r="Y37" s="156">
        <v>440</v>
      </c>
      <c r="Z37" s="156">
        <v>4</v>
      </c>
      <c r="AA37" s="185">
        <f t="shared" si="25"/>
        <v>552</v>
      </c>
      <c r="AB37" s="156">
        <v>96</v>
      </c>
      <c r="AC37" s="156">
        <v>163</v>
      </c>
      <c r="AD37" s="156">
        <v>207</v>
      </c>
      <c r="AE37" s="156">
        <v>0</v>
      </c>
      <c r="AF37" s="156">
        <v>64</v>
      </c>
      <c r="AG37" s="157">
        <v>22</v>
      </c>
      <c r="AH37" s="156">
        <v>1</v>
      </c>
      <c r="AI37" s="156">
        <v>52</v>
      </c>
      <c r="AJ37" s="156">
        <v>1</v>
      </c>
      <c r="AK37" s="156">
        <v>0</v>
      </c>
      <c r="AL37" s="156">
        <v>10</v>
      </c>
      <c r="AM37" s="156">
        <v>0</v>
      </c>
      <c r="AN37" s="155">
        <f t="shared" si="31"/>
        <v>713</v>
      </c>
      <c r="AO37" s="156">
        <v>36</v>
      </c>
      <c r="AP37" s="156">
        <v>479</v>
      </c>
      <c r="AQ37" s="156">
        <v>193</v>
      </c>
      <c r="AR37" s="157">
        <v>5</v>
      </c>
      <c r="AS37" s="156">
        <v>14</v>
      </c>
      <c r="AT37" s="185">
        <f t="shared" si="32"/>
        <v>394</v>
      </c>
      <c r="AU37" s="156">
        <v>108</v>
      </c>
      <c r="AV37" s="156">
        <v>279</v>
      </c>
      <c r="AW37" s="156">
        <v>0</v>
      </c>
      <c r="AX37" s="156">
        <v>7</v>
      </c>
      <c r="AY37" s="156">
        <v>11</v>
      </c>
      <c r="AZ37" s="185">
        <f t="shared" si="33"/>
        <v>372</v>
      </c>
      <c r="BA37" s="156">
        <v>105</v>
      </c>
      <c r="BB37" s="156">
        <v>255</v>
      </c>
      <c r="BC37" s="156">
        <v>12</v>
      </c>
      <c r="BD37" s="157">
        <v>0</v>
      </c>
      <c r="BE37" s="156">
        <v>0</v>
      </c>
      <c r="BF37" s="155">
        <f t="shared" si="39"/>
        <v>23</v>
      </c>
      <c r="BG37" s="156">
        <v>20</v>
      </c>
      <c r="BH37" s="156">
        <v>3</v>
      </c>
      <c r="BI37" s="156">
        <v>0</v>
      </c>
      <c r="BJ37" s="156">
        <v>6</v>
      </c>
      <c r="BK37" s="156">
        <v>0</v>
      </c>
      <c r="BL37" s="185">
        <f t="shared" si="26"/>
        <v>0</v>
      </c>
      <c r="BM37" s="156">
        <v>0</v>
      </c>
      <c r="BN37" s="156">
        <v>0</v>
      </c>
      <c r="BO37" s="156">
        <v>0</v>
      </c>
      <c r="BP37" s="157">
        <v>4</v>
      </c>
      <c r="BQ37" s="155">
        <f t="shared" si="27"/>
        <v>6</v>
      </c>
      <c r="BR37" s="156">
        <v>2</v>
      </c>
      <c r="BS37" s="156">
        <v>4</v>
      </c>
      <c r="BT37" s="156">
        <v>0</v>
      </c>
      <c r="BU37" s="156">
        <v>8</v>
      </c>
      <c r="BV37" s="156">
        <v>1</v>
      </c>
      <c r="BW37" s="156">
        <v>4</v>
      </c>
      <c r="BX37" s="156">
        <v>7</v>
      </c>
      <c r="BY37" s="156">
        <v>22</v>
      </c>
      <c r="BZ37" s="156">
        <v>1</v>
      </c>
      <c r="CA37" s="156">
        <v>31</v>
      </c>
      <c r="CB37" s="156">
        <v>73</v>
      </c>
      <c r="CC37" s="156">
        <v>5</v>
      </c>
      <c r="CD37" s="156">
        <v>18</v>
      </c>
      <c r="CE37" s="155">
        <f t="shared" si="28"/>
        <v>1251</v>
      </c>
      <c r="CF37" s="156">
        <v>4</v>
      </c>
      <c r="CG37" s="202">
        <f t="shared" si="34"/>
        <v>8</v>
      </c>
      <c r="CH37" s="156">
        <v>6</v>
      </c>
      <c r="CI37" s="156">
        <v>2</v>
      </c>
      <c r="CJ37" s="156">
        <v>0</v>
      </c>
      <c r="CK37" s="156">
        <v>0</v>
      </c>
      <c r="CL37" s="156">
        <v>0</v>
      </c>
      <c r="CM37" s="156">
        <v>0</v>
      </c>
      <c r="CN37" s="157">
        <v>0</v>
      </c>
      <c r="CO37" s="156">
        <v>62</v>
      </c>
      <c r="CP37" s="156">
        <v>14</v>
      </c>
      <c r="CQ37" s="156">
        <v>21</v>
      </c>
      <c r="CR37" s="156">
        <v>21</v>
      </c>
      <c r="CS37" s="156">
        <v>21</v>
      </c>
      <c r="CT37" s="156">
        <v>11</v>
      </c>
      <c r="CU37" s="155">
        <f t="shared" si="35"/>
        <v>786</v>
      </c>
      <c r="CV37" s="156">
        <v>536</v>
      </c>
      <c r="CW37" s="156">
        <v>186</v>
      </c>
      <c r="CX37" s="156">
        <v>2</v>
      </c>
      <c r="CY37" s="156">
        <v>35</v>
      </c>
      <c r="CZ37" s="156">
        <v>27</v>
      </c>
      <c r="DA37" s="156">
        <v>1</v>
      </c>
      <c r="DB37" s="157">
        <v>33</v>
      </c>
      <c r="DC37" s="184">
        <f t="shared" si="36"/>
        <v>269</v>
      </c>
      <c r="DD37" s="156">
        <v>31</v>
      </c>
      <c r="DE37" s="156">
        <v>24</v>
      </c>
      <c r="DF37" s="156">
        <v>4</v>
      </c>
      <c r="DG37" s="156">
        <v>210</v>
      </c>
      <c r="DH37" s="156">
        <v>29</v>
      </c>
      <c r="DI37" s="156">
        <v>95</v>
      </c>
      <c r="DJ37" s="159">
        <v>0</v>
      </c>
      <c r="DK37" s="155">
        <f t="shared" si="37"/>
        <v>4696</v>
      </c>
      <c r="DL37" s="155">
        <f t="shared" si="38"/>
        <v>312</v>
      </c>
      <c r="DM37" s="156">
        <v>54</v>
      </c>
      <c r="DN37" s="156">
        <v>179</v>
      </c>
      <c r="DO37" s="156">
        <v>77</v>
      </c>
      <c r="DP37" s="157">
        <v>2</v>
      </c>
      <c r="DQ37" s="155">
        <f t="shared" si="40"/>
        <v>3933</v>
      </c>
      <c r="DR37" s="156">
        <v>241</v>
      </c>
      <c r="DS37" s="156">
        <v>582</v>
      </c>
      <c r="DT37" s="156">
        <v>631</v>
      </c>
      <c r="DU37" s="156">
        <v>278</v>
      </c>
      <c r="DV37" s="156">
        <v>1003</v>
      </c>
      <c r="DW37" s="156">
        <v>165</v>
      </c>
      <c r="DX37" s="156">
        <v>294</v>
      </c>
      <c r="DY37" s="157">
        <v>739</v>
      </c>
      <c r="DZ37" s="184">
        <f t="shared" si="22"/>
        <v>183</v>
      </c>
      <c r="EA37" s="156">
        <v>0</v>
      </c>
      <c r="EB37" s="156">
        <v>106</v>
      </c>
      <c r="EC37" s="156">
        <v>0</v>
      </c>
      <c r="ED37" s="156">
        <v>77</v>
      </c>
      <c r="EE37" s="156">
        <v>0</v>
      </c>
      <c r="EF37" s="156">
        <v>179</v>
      </c>
      <c r="EG37" s="160">
        <v>89</v>
      </c>
      <c r="EH37" s="161">
        <f t="shared" si="23"/>
        <v>0</v>
      </c>
      <c r="EI37" s="178">
        <v>0</v>
      </c>
      <c r="EJ37" s="178">
        <v>0</v>
      </c>
      <c r="EK37" s="178">
        <v>0</v>
      </c>
      <c r="EL37" s="179">
        <v>0</v>
      </c>
    </row>
    <row r="38" spans="1:142" s="162" customFormat="1">
      <c r="A38" s="213" t="s">
        <v>61</v>
      </c>
      <c r="B38" s="214"/>
      <c r="C38" s="155">
        <f t="shared" si="21"/>
        <v>8056</v>
      </c>
      <c r="D38" s="155">
        <f t="shared" si="24"/>
        <v>4436</v>
      </c>
      <c r="E38" s="155">
        <f t="shared" si="29"/>
        <v>2400</v>
      </c>
      <c r="F38" s="159">
        <v>11</v>
      </c>
      <c r="G38" s="159">
        <v>28</v>
      </c>
      <c r="H38" s="159">
        <v>1601</v>
      </c>
      <c r="I38" s="159">
        <v>0</v>
      </c>
      <c r="J38" s="159">
        <v>51</v>
      </c>
      <c r="K38" s="159">
        <v>67</v>
      </c>
      <c r="L38" s="163">
        <v>40</v>
      </c>
      <c r="M38" s="159">
        <v>173</v>
      </c>
      <c r="N38" s="159">
        <v>119</v>
      </c>
      <c r="O38" s="159">
        <v>4</v>
      </c>
      <c r="P38" s="159">
        <v>2</v>
      </c>
      <c r="Q38" s="159">
        <v>33</v>
      </c>
      <c r="R38" s="159">
        <v>215</v>
      </c>
      <c r="S38" s="159">
        <v>26</v>
      </c>
      <c r="T38" s="159">
        <v>30</v>
      </c>
      <c r="U38" s="159">
        <v>0</v>
      </c>
      <c r="V38" s="163">
        <v>0</v>
      </c>
      <c r="W38" s="155">
        <f t="shared" si="30"/>
        <v>415</v>
      </c>
      <c r="X38" s="156">
        <v>49</v>
      </c>
      <c r="Y38" s="156">
        <v>363</v>
      </c>
      <c r="Z38" s="156">
        <v>3</v>
      </c>
      <c r="AA38" s="155">
        <f t="shared" si="25"/>
        <v>382</v>
      </c>
      <c r="AB38" s="159">
        <v>110</v>
      </c>
      <c r="AC38" s="159">
        <v>98</v>
      </c>
      <c r="AD38" s="159">
        <v>149</v>
      </c>
      <c r="AE38" s="159">
        <v>0</v>
      </c>
      <c r="AF38" s="159">
        <v>20</v>
      </c>
      <c r="AG38" s="163">
        <v>5</v>
      </c>
      <c r="AH38" s="159">
        <v>0</v>
      </c>
      <c r="AI38" s="159">
        <v>43</v>
      </c>
      <c r="AJ38" s="159">
        <v>0</v>
      </c>
      <c r="AK38" s="159">
        <v>0</v>
      </c>
      <c r="AL38" s="159">
        <v>1</v>
      </c>
      <c r="AM38" s="159">
        <v>0</v>
      </c>
      <c r="AN38" s="155">
        <f t="shared" si="31"/>
        <v>568</v>
      </c>
      <c r="AO38" s="159">
        <v>23</v>
      </c>
      <c r="AP38" s="159">
        <v>377</v>
      </c>
      <c r="AQ38" s="159">
        <v>167</v>
      </c>
      <c r="AR38" s="163">
        <v>1</v>
      </c>
      <c r="AS38" s="159">
        <v>3</v>
      </c>
      <c r="AT38" s="155">
        <f t="shared" si="32"/>
        <v>277</v>
      </c>
      <c r="AU38" s="159">
        <v>71</v>
      </c>
      <c r="AV38" s="159">
        <v>205</v>
      </c>
      <c r="AW38" s="159">
        <v>0</v>
      </c>
      <c r="AX38" s="159">
        <v>1</v>
      </c>
      <c r="AY38" s="159">
        <v>5</v>
      </c>
      <c r="AZ38" s="155">
        <f t="shared" si="33"/>
        <v>270</v>
      </c>
      <c r="BA38" s="159">
        <v>72</v>
      </c>
      <c r="BB38" s="159">
        <v>195</v>
      </c>
      <c r="BC38" s="159">
        <v>3</v>
      </c>
      <c r="BD38" s="163">
        <v>0</v>
      </c>
      <c r="BE38" s="159">
        <v>1</v>
      </c>
      <c r="BF38" s="155">
        <f t="shared" si="39"/>
        <v>7</v>
      </c>
      <c r="BG38" s="159">
        <v>7</v>
      </c>
      <c r="BH38" s="159">
        <v>0</v>
      </c>
      <c r="BI38" s="159">
        <v>0</v>
      </c>
      <c r="BJ38" s="159">
        <v>3</v>
      </c>
      <c r="BK38" s="159">
        <v>0</v>
      </c>
      <c r="BL38" s="155">
        <f t="shared" si="26"/>
        <v>0</v>
      </c>
      <c r="BM38" s="159">
        <v>0</v>
      </c>
      <c r="BN38" s="159">
        <v>0</v>
      </c>
      <c r="BO38" s="159">
        <v>0</v>
      </c>
      <c r="BP38" s="163">
        <v>1</v>
      </c>
      <c r="BQ38" s="155">
        <f t="shared" si="27"/>
        <v>0</v>
      </c>
      <c r="BR38" s="156">
        <v>0</v>
      </c>
      <c r="BS38" s="156">
        <v>0</v>
      </c>
      <c r="BT38" s="156">
        <v>0</v>
      </c>
      <c r="BU38" s="156">
        <v>2</v>
      </c>
      <c r="BV38" s="156">
        <v>0</v>
      </c>
      <c r="BW38" s="156">
        <v>2</v>
      </c>
      <c r="BX38" s="156">
        <v>1</v>
      </c>
      <c r="BY38" s="156">
        <v>12</v>
      </c>
      <c r="BZ38" s="156">
        <v>0</v>
      </c>
      <c r="CA38" s="156">
        <v>10</v>
      </c>
      <c r="CB38" s="156">
        <v>32</v>
      </c>
      <c r="CC38" s="156">
        <v>1</v>
      </c>
      <c r="CD38" s="156">
        <v>0</v>
      </c>
      <c r="CE38" s="155">
        <f t="shared" si="28"/>
        <v>816</v>
      </c>
      <c r="CF38" s="156">
        <v>3</v>
      </c>
      <c r="CG38" s="202">
        <f t="shared" si="34"/>
        <v>1</v>
      </c>
      <c r="CH38" s="159">
        <v>1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63">
        <v>0</v>
      </c>
      <c r="CO38" s="159">
        <v>12</v>
      </c>
      <c r="CP38" s="159">
        <v>5</v>
      </c>
      <c r="CQ38" s="159">
        <v>4</v>
      </c>
      <c r="CR38" s="159">
        <v>4</v>
      </c>
      <c r="CS38" s="159">
        <v>12</v>
      </c>
      <c r="CT38" s="159">
        <v>2</v>
      </c>
      <c r="CU38" s="158">
        <f t="shared" si="35"/>
        <v>568</v>
      </c>
      <c r="CV38" s="159">
        <v>361</v>
      </c>
      <c r="CW38" s="159">
        <v>153</v>
      </c>
      <c r="CX38" s="159">
        <v>6</v>
      </c>
      <c r="CY38" s="159">
        <v>43</v>
      </c>
      <c r="CZ38" s="159">
        <v>5</v>
      </c>
      <c r="DA38" s="159">
        <v>0</v>
      </c>
      <c r="DB38" s="163">
        <v>6</v>
      </c>
      <c r="DC38" s="155">
        <f t="shared" si="36"/>
        <v>199</v>
      </c>
      <c r="DD38" s="159">
        <v>34</v>
      </c>
      <c r="DE38" s="159">
        <v>13</v>
      </c>
      <c r="DF38" s="159">
        <v>5</v>
      </c>
      <c r="DG38" s="159">
        <v>147</v>
      </c>
      <c r="DH38" s="159">
        <v>21</v>
      </c>
      <c r="DI38" s="159">
        <v>50</v>
      </c>
      <c r="DJ38" s="159">
        <v>0</v>
      </c>
      <c r="DK38" s="155">
        <f t="shared" si="37"/>
        <v>2733</v>
      </c>
      <c r="DL38" s="155">
        <f t="shared" si="38"/>
        <v>71</v>
      </c>
      <c r="DM38" s="159">
        <v>62</v>
      </c>
      <c r="DN38" s="159">
        <v>4</v>
      </c>
      <c r="DO38" s="159">
        <v>5</v>
      </c>
      <c r="DP38" s="163">
        <v>0</v>
      </c>
      <c r="DQ38" s="155">
        <f t="shared" si="40"/>
        <v>2383</v>
      </c>
      <c r="DR38" s="159">
        <v>212</v>
      </c>
      <c r="DS38" s="159">
        <v>288</v>
      </c>
      <c r="DT38" s="159">
        <v>406</v>
      </c>
      <c r="DU38" s="159">
        <v>205</v>
      </c>
      <c r="DV38" s="159">
        <v>451</v>
      </c>
      <c r="DW38" s="159">
        <v>122</v>
      </c>
      <c r="DX38" s="159">
        <v>337</v>
      </c>
      <c r="DY38" s="163">
        <v>362</v>
      </c>
      <c r="DZ38" s="155">
        <f t="shared" si="22"/>
        <v>161</v>
      </c>
      <c r="EA38" s="159">
        <v>0</v>
      </c>
      <c r="EB38" s="159">
        <v>103</v>
      </c>
      <c r="EC38" s="159">
        <v>0</v>
      </c>
      <c r="ED38" s="159">
        <v>58</v>
      </c>
      <c r="EE38" s="159">
        <v>0</v>
      </c>
      <c r="EF38" s="159">
        <v>116</v>
      </c>
      <c r="EG38" s="164">
        <v>2</v>
      </c>
      <c r="EH38" s="165">
        <f t="shared" si="23"/>
        <v>0</v>
      </c>
      <c r="EI38" s="166">
        <v>0</v>
      </c>
      <c r="EJ38" s="166">
        <v>0</v>
      </c>
      <c r="EK38" s="166">
        <v>0</v>
      </c>
      <c r="EL38" s="167">
        <v>0</v>
      </c>
    </row>
    <row r="39" spans="1:142" s="162" customFormat="1">
      <c r="A39" s="213" t="s">
        <v>62</v>
      </c>
      <c r="B39" s="214"/>
      <c r="C39" s="155">
        <f t="shared" si="21"/>
        <v>21568</v>
      </c>
      <c r="D39" s="155">
        <f t="shared" si="24"/>
        <v>10413</v>
      </c>
      <c r="E39" s="155">
        <f t="shared" si="29"/>
        <v>6162</v>
      </c>
      <c r="F39" s="159">
        <v>55</v>
      </c>
      <c r="G39" s="159">
        <v>229</v>
      </c>
      <c r="H39" s="159">
        <v>4347</v>
      </c>
      <c r="I39" s="159">
        <v>0</v>
      </c>
      <c r="J39" s="159">
        <v>133</v>
      </c>
      <c r="K39" s="159">
        <v>167</v>
      </c>
      <c r="L39" s="163">
        <v>67</v>
      </c>
      <c r="M39" s="159">
        <v>307</v>
      </c>
      <c r="N39" s="159">
        <v>276</v>
      </c>
      <c r="O39" s="159">
        <v>4</v>
      </c>
      <c r="P39" s="159">
        <v>2</v>
      </c>
      <c r="Q39" s="159">
        <v>64</v>
      </c>
      <c r="R39" s="159">
        <v>320</v>
      </c>
      <c r="S39" s="159">
        <v>141</v>
      </c>
      <c r="T39" s="159">
        <v>50</v>
      </c>
      <c r="U39" s="159">
        <v>0</v>
      </c>
      <c r="V39" s="163">
        <v>0</v>
      </c>
      <c r="W39" s="155">
        <f t="shared" si="30"/>
        <v>809</v>
      </c>
      <c r="X39" s="156">
        <v>99</v>
      </c>
      <c r="Y39" s="156">
        <v>702</v>
      </c>
      <c r="Z39" s="156">
        <v>8</v>
      </c>
      <c r="AA39" s="155">
        <f t="shared" si="25"/>
        <v>776</v>
      </c>
      <c r="AB39" s="159">
        <v>179</v>
      </c>
      <c r="AC39" s="159">
        <v>184</v>
      </c>
      <c r="AD39" s="159">
        <v>371</v>
      </c>
      <c r="AE39" s="159">
        <v>0</v>
      </c>
      <c r="AF39" s="159">
        <v>10</v>
      </c>
      <c r="AG39" s="163">
        <v>32</v>
      </c>
      <c r="AH39" s="159">
        <v>0</v>
      </c>
      <c r="AI39" s="159">
        <v>95</v>
      </c>
      <c r="AJ39" s="159">
        <v>2</v>
      </c>
      <c r="AK39" s="159">
        <v>0</v>
      </c>
      <c r="AL39" s="159">
        <v>12</v>
      </c>
      <c r="AM39" s="159">
        <v>0</v>
      </c>
      <c r="AN39" s="155">
        <f t="shared" si="31"/>
        <v>1110</v>
      </c>
      <c r="AO39" s="159">
        <v>53</v>
      </c>
      <c r="AP39" s="159">
        <v>715</v>
      </c>
      <c r="AQ39" s="159">
        <v>342</v>
      </c>
      <c r="AR39" s="163">
        <v>0</v>
      </c>
      <c r="AS39" s="159">
        <v>42</v>
      </c>
      <c r="AT39" s="155">
        <f t="shared" si="32"/>
        <v>609</v>
      </c>
      <c r="AU39" s="159">
        <v>157</v>
      </c>
      <c r="AV39" s="159">
        <v>452</v>
      </c>
      <c r="AW39" s="159">
        <v>0</v>
      </c>
      <c r="AX39" s="159">
        <v>0</v>
      </c>
      <c r="AY39" s="159">
        <v>13</v>
      </c>
      <c r="AZ39" s="155">
        <f t="shared" si="33"/>
        <v>580</v>
      </c>
      <c r="BA39" s="159">
        <v>161</v>
      </c>
      <c r="BB39" s="159">
        <v>414</v>
      </c>
      <c r="BC39" s="159">
        <v>5</v>
      </c>
      <c r="BD39" s="163">
        <v>0</v>
      </c>
      <c r="BE39" s="159">
        <v>5</v>
      </c>
      <c r="BF39" s="155">
        <f t="shared" si="39"/>
        <v>24</v>
      </c>
      <c r="BG39" s="159">
        <v>20</v>
      </c>
      <c r="BH39" s="159">
        <v>4</v>
      </c>
      <c r="BI39" s="159">
        <v>0</v>
      </c>
      <c r="BJ39" s="159">
        <v>4</v>
      </c>
      <c r="BK39" s="159">
        <v>3</v>
      </c>
      <c r="BL39" s="155">
        <f t="shared" si="26"/>
        <v>0</v>
      </c>
      <c r="BM39" s="159">
        <v>0</v>
      </c>
      <c r="BN39" s="159">
        <v>0</v>
      </c>
      <c r="BO39" s="159">
        <v>0</v>
      </c>
      <c r="BP39" s="163">
        <v>2</v>
      </c>
      <c r="BQ39" s="155">
        <f t="shared" si="27"/>
        <v>2</v>
      </c>
      <c r="BR39" s="156">
        <v>1</v>
      </c>
      <c r="BS39" s="156">
        <v>1</v>
      </c>
      <c r="BT39" s="156">
        <v>0</v>
      </c>
      <c r="BU39" s="156">
        <v>3</v>
      </c>
      <c r="BV39" s="156">
        <v>0</v>
      </c>
      <c r="BW39" s="156">
        <v>2</v>
      </c>
      <c r="BX39" s="156">
        <v>1</v>
      </c>
      <c r="BY39" s="156">
        <v>27</v>
      </c>
      <c r="BZ39" s="156">
        <v>0</v>
      </c>
      <c r="CA39" s="156">
        <v>49</v>
      </c>
      <c r="CB39" s="156">
        <v>75</v>
      </c>
      <c r="CC39" s="156">
        <v>4</v>
      </c>
      <c r="CD39" s="156">
        <v>2</v>
      </c>
      <c r="CE39" s="155">
        <f t="shared" si="28"/>
        <v>1487</v>
      </c>
      <c r="CF39" s="156">
        <v>27</v>
      </c>
      <c r="CG39" s="202">
        <f t="shared" si="34"/>
        <v>5</v>
      </c>
      <c r="CH39" s="159">
        <v>5</v>
      </c>
      <c r="CI39" s="159">
        <v>0</v>
      </c>
      <c r="CJ39" s="159">
        <v>0</v>
      </c>
      <c r="CK39" s="159">
        <v>0</v>
      </c>
      <c r="CL39" s="159">
        <v>0</v>
      </c>
      <c r="CM39" s="159">
        <v>0</v>
      </c>
      <c r="CN39" s="163">
        <v>0</v>
      </c>
      <c r="CO39" s="159">
        <v>23</v>
      </c>
      <c r="CP39" s="159">
        <v>2</v>
      </c>
      <c r="CQ39" s="159">
        <v>7</v>
      </c>
      <c r="CR39" s="159">
        <v>4</v>
      </c>
      <c r="CS39" s="159">
        <v>11</v>
      </c>
      <c r="CT39" s="159">
        <v>6</v>
      </c>
      <c r="CU39" s="158">
        <f t="shared" si="35"/>
        <v>1086</v>
      </c>
      <c r="CV39" s="159">
        <v>680</v>
      </c>
      <c r="CW39" s="159">
        <v>319</v>
      </c>
      <c r="CX39" s="159">
        <v>20</v>
      </c>
      <c r="CY39" s="159">
        <v>62</v>
      </c>
      <c r="CZ39" s="159">
        <v>5</v>
      </c>
      <c r="DA39" s="159">
        <v>1</v>
      </c>
      <c r="DB39" s="163">
        <v>6</v>
      </c>
      <c r="DC39" s="155">
        <f t="shared" si="36"/>
        <v>309</v>
      </c>
      <c r="DD39" s="159">
        <v>47</v>
      </c>
      <c r="DE39" s="159">
        <v>17</v>
      </c>
      <c r="DF39" s="159">
        <v>20</v>
      </c>
      <c r="DG39" s="159">
        <v>225</v>
      </c>
      <c r="DH39" s="159">
        <v>59</v>
      </c>
      <c r="DI39" s="159">
        <v>186</v>
      </c>
      <c r="DJ39" s="156">
        <v>0</v>
      </c>
      <c r="DK39" s="155">
        <f t="shared" si="37"/>
        <v>9423</v>
      </c>
      <c r="DL39" s="155">
        <f t="shared" si="38"/>
        <v>64</v>
      </c>
      <c r="DM39" s="159">
        <v>22</v>
      </c>
      <c r="DN39" s="159">
        <v>2</v>
      </c>
      <c r="DO39" s="159">
        <v>36</v>
      </c>
      <c r="DP39" s="163">
        <v>4</v>
      </c>
      <c r="DQ39" s="155">
        <f t="shared" si="40"/>
        <v>7564</v>
      </c>
      <c r="DR39" s="159">
        <v>909</v>
      </c>
      <c r="DS39" s="159">
        <v>1122</v>
      </c>
      <c r="DT39" s="159">
        <v>1003</v>
      </c>
      <c r="DU39" s="159">
        <v>661</v>
      </c>
      <c r="DV39" s="159">
        <v>1312</v>
      </c>
      <c r="DW39" s="159">
        <v>260</v>
      </c>
      <c r="DX39" s="159">
        <v>1153</v>
      </c>
      <c r="DY39" s="163">
        <v>1144</v>
      </c>
      <c r="DZ39" s="155">
        <f t="shared" si="22"/>
        <v>539</v>
      </c>
      <c r="EA39" s="159">
        <v>0</v>
      </c>
      <c r="EB39" s="159">
        <v>437</v>
      </c>
      <c r="EC39" s="159">
        <v>0</v>
      </c>
      <c r="ED39" s="159">
        <v>102</v>
      </c>
      <c r="EE39" s="159">
        <v>0</v>
      </c>
      <c r="EF39" s="159">
        <v>1215</v>
      </c>
      <c r="EG39" s="164">
        <v>41</v>
      </c>
      <c r="EH39" s="165">
        <f t="shared" si="23"/>
        <v>0</v>
      </c>
      <c r="EI39" s="166">
        <v>0</v>
      </c>
      <c r="EJ39" s="166">
        <v>0</v>
      </c>
      <c r="EK39" s="166">
        <v>0</v>
      </c>
      <c r="EL39" s="167">
        <v>0</v>
      </c>
    </row>
    <row r="40" spans="1:142" s="162" customFormat="1">
      <c r="A40" s="213" t="s">
        <v>63</v>
      </c>
      <c r="B40" s="214"/>
      <c r="C40" s="155">
        <f t="shared" si="21"/>
        <v>30165</v>
      </c>
      <c r="D40" s="155">
        <f t="shared" si="24"/>
        <v>14295</v>
      </c>
      <c r="E40" s="155">
        <f t="shared" si="29"/>
        <v>8418</v>
      </c>
      <c r="F40" s="159">
        <v>28</v>
      </c>
      <c r="G40" s="159">
        <v>219</v>
      </c>
      <c r="H40" s="159">
        <v>5989</v>
      </c>
      <c r="I40" s="159">
        <v>0</v>
      </c>
      <c r="J40" s="159">
        <v>220</v>
      </c>
      <c r="K40" s="159">
        <v>246</v>
      </c>
      <c r="L40" s="163">
        <v>97</v>
      </c>
      <c r="M40" s="159">
        <v>362</v>
      </c>
      <c r="N40" s="159">
        <v>386</v>
      </c>
      <c r="O40" s="159">
        <v>8</v>
      </c>
      <c r="P40" s="159">
        <v>9</v>
      </c>
      <c r="Q40" s="159">
        <v>111</v>
      </c>
      <c r="R40" s="159">
        <v>512</v>
      </c>
      <c r="S40" s="159">
        <v>145</v>
      </c>
      <c r="T40" s="159">
        <v>86</v>
      </c>
      <c r="U40" s="159">
        <v>0</v>
      </c>
      <c r="V40" s="163">
        <v>0</v>
      </c>
      <c r="W40" s="155">
        <f t="shared" si="30"/>
        <v>1120</v>
      </c>
      <c r="X40" s="156">
        <v>147</v>
      </c>
      <c r="Y40" s="156">
        <v>959</v>
      </c>
      <c r="Z40" s="156">
        <v>14</v>
      </c>
      <c r="AA40" s="155">
        <f t="shared" si="25"/>
        <v>1135</v>
      </c>
      <c r="AB40" s="159">
        <v>266</v>
      </c>
      <c r="AC40" s="159">
        <v>291</v>
      </c>
      <c r="AD40" s="159">
        <v>523</v>
      </c>
      <c r="AE40" s="159">
        <v>2</v>
      </c>
      <c r="AF40" s="159">
        <v>35</v>
      </c>
      <c r="AG40" s="163">
        <v>18</v>
      </c>
      <c r="AH40" s="159">
        <v>2</v>
      </c>
      <c r="AI40" s="159">
        <v>131</v>
      </c>
      <c r="AJ40" s="159">
        <v>1</v>
      </c>
      <c r="AK40" s="159">
        <v>0</v>
      </c>
      <c r="AL40" s="159">
        <v>8</v>
      </c>
      <c r="AM40" s="159">
        <v>0</v>
      </c>
      <c r="AN40" s="155">
        <f t="shared" si="31"/>
        <v>1598</v>
      </c>
      <c r="AO40" s="159">
        <v>45</v>
      </c>
      <c r="AP40" s="159">
        <v>1077</v>
      </c>
      <c r="AQ40" s="159">
        <v>474</v>
      </c>
      <c r="AR40" s="163">
        <v>2</v>
      </c>
      <c r="AS40" s="159">
        <v>18</v>
      </c>
      <c r="AT40" s="155">
        <f t="shared" si="32"/>
        <v>842</v>
      </c>
      <c r="AU40" s="159">
        <v>203</v>
      </c>
      <c r="AV40" s="159">
        <v>637</v>
      </c>
      <c r="AW40" s="159">
        <v>0</v>
      </c>
      <c r="AX40" s="159">
        <v>2</v>
      </c>
      <c r="AY40" s="159">
        <v>11</v>
      </c>
      <c r="AZ40" s="155">
        <f t="shared" si="33"/>
        <v>818</v>
      </c>
      <c r="BA40" s="159">
        <v>208</v>
      </c>
      <c r="BB40" s="159">
        <v>597</v>
      </c>
      <c r="BC40" s="159">
        <v>13</v>
      </c>
      <c r="BD40" s="163">
        <v>0</v>
      </c>
      <c r="BE40" s="159">
        <v>6</v>
      </c>
      <c r="BF40" s="155">
        <f t="shared" si="39"/>
        <v>19</v>
      </c>
      <c r="BG40" s="159">
        <v>12</v>
      </c>
      <c r="BH40" s="159">
        <v>7</v>
      </c>
      <c r="BI40" s="159">
        <v>0</v>
      </c>
      <c r="BJ40" s="159">
        <v>5</v>
      </c>
      <c r="BK40" s="159">
        <v>1</v>
      </c>
      <c r="BL40" s="155">
        <f t="shared" si="26"/>
        <v>0</v>
      </c>
      <c r="BM40" s="159">
        <v>0</v>
      </c>
      <c r="BN40" s="159">
        <v>0</v>
      </c>
      <c r="BO40" s="159">
        <v>0</v>
      </c>
      <c r="BP40" s="163">
        <v>6</v>
      </c>
      <c r="BQ40" s="155">
        <f t="shared" si="27"/>
        <v>2</v>
      </c>
      <c r="BR40" s="156">
        <v>1</v>
      </c>
      <c r="BS40" s="156">
        <v>1</v>
      </c>
      <c r="BT40" s="156">
        <v>0</v>
      </c>
      <c r="BU40" s="156">
        <v>2</v>
      </c>
      <c r="BV40" s="156">
        <v>0</v>
      </c>
      <c r="BW40" s="156">
        <v>12</v>
      </c>
      <c r="BX40" s="156">
        <v>4</v>
      </c>
      <c r="BY40" s="156">
        <v>32</v>
      </c>
      <c r="BZ40" s="156">
        <v>1</v>
      </c>
      <c r="CA40" s="156">
        <v>33</v>
      </c>
      <c r="CB40" s="156">
        <v>65</v>
      </c>
      <c r="CC40" s="156">
        <v>3</v>
      </c>
      <c r="CD40" s="156">
        <v>2</v>
      </c>
      <c r="CE40" s="155">
        <f t="shared" si="28"/>
        <v>2346</v>
      </c>
      <c r="CF40" s="156">
        <v>8</v>
      </c>
      <c r="CG40" s="202">
        <f t="shared" si="34"/>
        <v>9</v>
      </c>
      <c r="CH40" s="159">
        <v>7</v>
      </c>
      <c r="CI40" s="159">
        <v>1</v>
      </c>
      <c r="CJ40" s="159">
        <v>0</v>
      </c>
      <c r="CK40" s="159">
        <v>0</v>
      </c>
      <c r="CL40" s="159">
        <v>0</v>
      </c>
      <c r="CM40" s="159">
        <v>0</v>
      </c>
      <c r="CN40" s="163">
        <v>1</v>
      </c>
      <c r="CO40" s="159">
        <v>19</v>
      </c>
      <c r="CP40" s="159">
        <v>12</v>
      </c>
      <c r="CQ40" s="159">
        <v>9</v>
      </c>
      <c r="CR40" s="159">
        <v>9</v>
      </c>
      <c r="CS40" s="159">
        <v>47</v>
      </c>
      <c r="CT40" s="159">
        <v>12</v>
      </c>
      <c r="CU40" s="158">
        <f t="shared" si="35"/>
        <v>1642</v>
      </c>
      <c r="CV40" s="159">
        <v>1076</v>
      </c>
      <c r="CW40" s="159">
        <v>453</v>
      </c>
      <c r="CX40" s="159">
        <v>13</v>
      </c>
      <c r="CY40" s="159">
        <v>88</v>
      </c>
      <c r="CZ40" s="159">
        <v>12</v>
      </c>
      <c r="DA40" s="159">
        <v>1</v>
      </c>
      <c r="DB40" s="163">
        <v>9</v>
      </c>
      <c r="DC40" s="155">
        <f t="shared" si="36"/>
        <v>569</v>
      </c>
      <c r="DD40" s="159">
        <v>92</v>
      </c>
      <c r="DE40" s="159">
        <v>24</v>
      </c>
      <c r="DF40" s="159">
        <v>10</v>
      </c>
      <c r="DG40" s="159">
        <v>443</v>
      </c>
      <c r="DH40" s="159">
        <v>89</v>
      </c>
      <c r="DI40" s="159">
        <v>246</v>
      </c>
      <c r="DJ40" s="159">
        <v>0</v>
      </c>
      <c r="DK40" s="155">
        <f t="shared" si="37"/>
        <v>13189</v>
      </c>
      <c r="DL40" s="155">
        <f t="shared" si="38"/>
        <v>384</v>
      </c>
      <c r="DM40" s="159">
        <v>190</v>
      </c>
      <c r="DN40" s="159">
        <v>134</v>
      </c>
      <c r="DO40" s="159">
        <v>58</v>
      </c>
      <c r="DP40" s="163">
        <v>2</v>
      </c>
      <c r="DQ40" s="155">
        <f t="shared" si="40"/>
        <v>11173</v>
      </c>
      <c r="DR40" s="159">
        <v>1390</v>
      </c>
      <c r="DS40" s="159">
        <v>1576</v>
      </c>
      <c r="DT40" s="159">
        <v>2180</v>
      </c>
      <c r="DU40" s="159">
        <v>815</v>
      </c>
      <c r="DV40" s="159">
        <v>1806</v>
      </c>
      <c r="DW40" s="159">
        <v>352</v>
      </c>
      <c r="DX40" s="159">
        <v>1435</v>
      </c>
      <c r="DY40" s="163">
        <v>1619</v>
      </c>
      <c r="DZ40" s="155">
        <f t="shared" si="22"/>
        <v>837</v>
      </c>
      <c r="EA40" s="159">
        <v>2</v>
      </c>
      <c r="EB40" s="159">
        <v>516</v>
      </c>
      <c r="EC40" s="159">
        <v>5</v>
      </c>
      <c r="ED40" s="159">
        <v>314</v>
      </c>
      <c r="EE40" s="159">
        <v>0</v>
      </c>
      <c r="EF40" s="159">
        <v>790</v>
      </c>
      <c r="EG40" s="164">
        <v>5</v>
      </c>
      <c r="EH40" s="165">
        <f t="shared" si="23"/>
        <v>1</v>
      </c>
      <c r="EI40" s="166">
        <v>1</v>
      </c>
      <c r="EJ40" s="166">
        <v>0</v>
      </c>
      <c r="EK40" s="166">
        <v>0</v>
      </c>
      <c r="EL40" s="167">
        <v>0</v>
      </c>
    </row>
    <row r="41" spans="1:142" s="162" customFormat="1">
      <c r="A41" s="213" t="s">
        <v>64</v>
      </c>
      <c r="B41" s="214"/>
      <c r="C41" s="155">
        <f t="shared" si="21"/>
        <v>18949</v>
      </c>
      <c r="D41" s="155">
        <f t="shared" si="24"/>
        <v>8202</v>
      </c>
      <c r="E41" s="155">
        <f t="shared" si="29"/>
        <v>4688</v>
      </c>
      <c r="F41" s="159">
        <v>17</v>
      </c>
      <c r="G41" s="159">
        <v>81</v>
      </c>
      <c r="H41" s="159">
        <v>3185</v>
      </c>
      <c r="I41" s="159">
        <v>0</v>
      </c>
      <c r="J41" s="159">
        <v>133</v>
      </c>
      <c r="K41" s="159">
        <v>137</v>
      </c>
      <c r="L41" s="163">
        <v>70</v>
      </c>
      <c r="M41" s="159">
        <v>301</v>
      </c>
      <c r="N41" s="159">
        <v>244</v>
      </c>
      <c r="O41" s="159">
        <v>10</v>
      </c>
      <c r="P41" s="159">
        <v>2</v>
      </c>
      <c r="Q41" s="159">
        <v>44</v>
      </c>
      <c r="R41" s="159">
        <v>314</v>
      </c>
      <c r="S41" s="159">
        <v>110</v>
      </c>
      <c r="T41" s="159">
        <v>40</v>
      </c>
      <c r="U41" s="159">
        <v>0</v>
      </c>
      <c r="V41" s="163">
        <v>0</v>
      </c>
      <c r="W41" s="155">
        <f t="shared" si="30"/>
        <v>547</v>
      </c>
      <c r="X41" s="156">
        <v>60</v>
      </c>
      <c r="Y41" s="156">
        <v>482</v>
      </c>
      <c r="Z41" s="156">
        <v>5</v>
      </c>
      <c r="AA41" s="155">
        <f t="shared" si="25"/>
        <v>689</v>
      </c>
      <c r="AB41" s="159">
        <v>174</v>
      </c>
      <c r="AC41" s="159">
        <v>214</v>
      </c>
      <c r="AD41" s="159">
        <v>262</v>
      </c>
      <c r="AE41" s="159">
        <v>0</v>
      </c>
      <c r="AF41" s="159">
        <v>18</v>
      </c>
      <c r="AG41" s="163">
        <v>21</v>
      </c>
      <c r="AH41" s="159">
        <v>1</v>
      </c>
      <c r="AI41" s="159">
        <v>46</v>
      </c>
      <c r="AJ41" s="159">
        <v>0</v>
      </c>
      <c r="AK41" s="159">
        <v>0</v>
      </c>
      <c r="AL41" s="159">
        <v>3</v>
      </c>
      <c r="AM41" s="159">
        <v>0</v>
      </c>
      <c r="AN41" s="155">
        <f t="shared" si="31"/>
        <v>1009</v>
      </c>
      <c r="AO41" s="159">
        <v>49</v>
      </c>
      <c r="AP41" s="159">
        <v>689</v>
      </c>
      <c r="AQ41" s="159">
        <v>264</v>
      </c>
      <c r="AR41" s="163">
        <v>7</v>
      </c>
      <c r="AS41" s="159">
        <v>15</v>
      </c>
      <c r="AT41" s="155">
        <f t="shared" si="32"/>
        <v>536</v>
      </c>
      <c r="AU41" s="159">
        <v>147</v>
      </c>
      <c r="AV41" s="159">
        <v>387</v>
      </c>
      <c r="AW41" s="159">
        <v>0</v>
      </c>
      <c r="AX41" s="159">
        <v>2</v>
      </c>
      <c r="AY41" s="159">
        <v>8</v>
      </c>
      <c r="AZ41" s="155">
        <f t="shared" si="33"/>
        <v>526</v>
      </c>
      <c r="BA41" s="159">
        <v>152</v>
      </c>
      <c r="BB41" s="159">
        <v>364</v>
      </c>
      <c r="BC41" s="159">
        <v>10</v>
      </c>
      <c r="BD41" s="163">
        <v>1</v>
      </c>
      <c r="BE41" s="159">
        <v>3</v>
      </c>
      <c r="BF41" s="155">
        <f t="shared" si="39"/>
        <v>11</v>
      </c>
      <c r="BG41" s="159">
        <v>7</v>
      </c>
      <c r="BH41" s="159">
        <v>4</v>
      </c>
      <c r="BI41" s="159">
        <v>0</v>
      </c>
      <c r="BJ41" s="159">
        <v>4</v>
      </c>
      <c r="BK41" s="159">
        <v>0</v>
      </c>
      <c r="BL41" s="155">
        <f t="shared" si="26"/>
        <v>0</v>
      </c>
      <c r="BM41" s="159">
        <v>0</v>
      </c>
      <c r="BN41" s="159">
        <v>0</v>
      </c>
      <c r="BO41" s="159">
        <v>0</v>
      </c>
      <c r="BP41" s="163">
        <v>4</v>
      </c>
      <c r="BQ41" s="155">
        <f t="shared" si="27"/>
        <v>0</v>
      </c>
      <c r="BR41" s="156">
        <v>0</v>
      </c>
      <c r="BS41" s="156">
        <v>0</v>
      </c>
      <c r="BT41" s="156">
        <v>0</v>
      </c>
      <c r="BU41" s="156">
        <v>2</v>
      </c>
      <c r="BV41" s="156">
        <v>0</v>
      </c>
      <c r="BW41" s="156">
        <v>3</v>
      </c>
      <c r="BX41" s="156">
        <v>1</v>
      </c>
      <c r="BY41" s="156">
        <v>39</v>
      </c>
      <c r="BZ41" s="156">
        <v>1</v>
      </c>
      <c r="CA41" s="156">
        <v>30</v>
      </c>
      <c r="CB41" s="156">
        <v>30</v>
      </c>
      <c r="CC41" s="156">
        <v>4</v>
      </c>
      <c r="CD41" s="156">
        <v>1</v>
      </c>
      <c r="CE41" s="155">
        <f t="shared" si="28"/>
        <v>1464</v>
      </c>
      <c r="CF41" s="156">
        <v>0</v>
      </c>
      <c r="CG41" s="202">
        <f t="shared" si="34"/>
        <v>5</v>
      </c>
      <c r="CH41" s="159">
        <v>4</v>
      </c>
      <c r="CI41" s="159">
        <v>0</v>
      </c>
      <c r="CJ41" s="159">
        <v>0</v>
      </c>
      <c r="CK41" s="159">
        <v>0</v>
      </c>
      <c r="CL41" s="159">
        <v>0</v>
      </c>
      <c r="CM41" s="159">
        <v>1</v>
      </c>
      <c r="CN41" s="163">
        <v>0</v>
      </c>
      <c r="CO41" s="159">
        <v>16</v>
      </c>
      <c r="CP41" s="159">
        <v>10</v>
      </c>
      <c r="CQ41" s="159">
        <v>7</v>
      </c>
      <c r="CR41" s="159">
        <v>6</v>
      </c>
      <c r="CS41" s="159">
        <v>15</v>
      </c>
      <c r="CT41" s="159">
        <v>8</v>
      </c>
      <c r="CU41" s="158">
        <f t="shared" si="35"/>
        <v>941</v>
      </c>
      <c r="CV41" s="159">
        <v>583</v>
      </c>
      <c r="CW41" s="159">
        <v>304</v>
      </c>
      <c r="CX41" s="159">
        <v>9</v>
      </c>
      <c r="CY41" s="159">
        <v>20</v>
      </c>
      <c r="CZ41" s="159">
        <v>25</v>
      </c>
      <c r="DA41" s="159">
        <v>0</v>
      </c>
      <c r="DB41" s="163">
        <v>2</v>
      </c>
      <c r="DC41" s="155">
        <f t="shared" si="36"/>
        <v>454</v>
      </c>
      <c r="DD41" s="159">
        <v>100</v>
      </c>
      <c r="DE41" s="159">
        <v>25</v>
      </c>
      <c r="DF41" s="159">
        <v>3</v>
      </c>
      <c r="DG41" s="159">
        <v>326</v>
      </c>
      <c r="DH41" s="159">
        <v>41</v>
      </c>
      <c r="DI41" s="159">
        <v>122</v>
      </c>
      <c r="DJ41" s="159">
        <v>0</v>
      </c>
      <c r="DK41" s="155">
        <f t="shared" si="37"/>
        <v>9120</v>
      </c>
      <c r="DL41" s="155">
        <f t="shared" si="38"/>
        <v>253</v>
      </c>
      <c r="DM41" s="159">
        <v>103</v>
      </c>
      <c r="DN41" s="159">
        <v>107</v>
      </c>
      <c r="DO41" s="159">
        <v>43</v>
      </c>
      <c r="DP41" s="163">
        <v>0</v>
      </c>
      <c r="DQ41" s="155">
        <f t="shared" si="40"/>
        <v>7538</v>
      </c>
      <c r="DR41" s="159">
        <v>1178</v>
      </c>
      <c r="DS41" s="159">
        <v>1248</v>
      </c>
      <c r="DT41" s="159">
        <v>1290</v>
      </c>
      <c r="DU41" s="159">
        <v>568</v>
      </c>
      <c r="DV41" s="159">
        <v>1148</v>
      </c>
      <c r="DW41" s="159">
        <v>488</v>
      </c>
      <c r="DX41" s="159">
        <v>873</v>
      </c>
      <c r="DY41" s="163">
        <v>745</v>
      </c>
      <c r="DZ41" s="155">
        <f t="shared" si="22"/>
        <v>541</v>
      </c>
      <c r="EA41" s="159">
        <v>0</v>
      </c>
      <c r="EB41" s="159">
        <v>343</v>
      </c>
      <c r="EC41" s="159">
        <v>0</v>
      </c>
      <c r="ED41" s="159">
        <v>198</v>
      </c>
      <c r="EE41" s="159">
        <v>1</v>
      </c>
      <c r="EF41" s="159">
        <v>770</v>
      </c>
      <c r="EG41" s="164">
        <v>17</v>
      </c>
      <c r="EH41" s="165">
        <f t="shared" si="23"/>
        <v>1</v>
      </c>
      <c r="EI41" s="166">
        <v>1</v>
      </c>
      <c r="EJ41" s="166">
        <v>0</v>
      </c>
      <c r="EK41" s="166">
        <v>0</v>
      </c>
      <c r="EL41" s="167">
        <v>0</v>
      </c>
    </row>
    <row r="42" spans="1:142" s="162" customFormat="1">
      <c r="A42" s="213" t="s">
        <v>65</v>
      </c>
      <c r="B42" s="214"/>
      <c r="C42" s="155">
        <f t="shared" si="21"/>
        <v>1916</v>
      </c>
      <c r="D42" s="155">
        <f t="shared" si="24"/>
        <v>949</v>
      </c>
      <c r="E42" s="155">
        <f t="shared" si="29"/>
        <v>568</v>
      </c>
      <c r="F42" s="159">
        <v>239</v>
      </c>
      <c r="G42" s="159">
        <v>0</v>
      </c>
      <c r="H42" s="159">
        <v>217</v>
      </c>
      <c r="I42" s="159">
        <v>0</v>
      </c>
      <c r="J42" s="159">
        <v>12</v>
      </c>
      <c r="K42" s="159">
        <v>9</v>
      </c>
      <c r="L42" s="163">
        <v>1</v>
      </c>
      <c r="M42" s="159">
        <v>31</v>
      </c>
      <c r="N42" s="159">
        <v>32</v>
      </c>
      <c r="O42" s="159">
        <v>0</v>
      </c>
      <c r="P42" s="159">
        <v>2</v>
      </c>
      <c r="Q42" s="159">
        <v>10</v>
      </c>
      <c r="R42" s="159">
        <v>13</v>
      </c>
      <c r="S42" s="159">
        <v>2</v>
      </c>
      <c r="T42" s="159">
        <v>0</v>
      </c>
      <c r="U42" s="159">
        <v>0</v>
      </c>
      <c r="V42" s="163">
        <v>0</v>
      </c>
      <c r="W42" s="155">
        <f t="shared" si="30"/>
        <v>12</v>
      </c>
      <c r="X42" s="156">
        <v>9</v>
      </c>
      <c r="Y42" s="156">
        <v>1</v>
      </c>
      <c r="Z42" s="156">
        <v>2</v>
      </c>
      <c r="AA42" s="155">
        <f t="shared" si="25"/>
        <v>85</v>
      </c>
      <c r="AB42" s="159">
        <v>20</v>
      </c>
      <c r="AC42" s="159">
        <v>26</v>
      </c>
      <c r="AD42" s="159">
        <v>35</v>
      </c>
      <c r="AE42" s="159">
        <v>0</v>
      </c>
      <c r="AF42" s="159">
        <v>3</v>
      </c>
      <c r="AG42" s="163">
        <v>1</v>
      </c>
      <c r="AH42" s="159">
        <v>1</v>
      </c>
      <c r="AI42" s="159">
        <v>7</v>
      </c>
      <c r="AJ42" s="159">
        <v>1</v>
      </c>
      <c r="AK42" s="159">
        <v>0</v>
      </c>
      <c r="AL42" s="159">
        <v>1</v>
      </c>
      <c r="AM42" s="159">
        <v>0</v>
      </c>
      <c r="AN42" s="155">
        <f t="shared" si="31"/>
        <v>75</v>
      </c>
      <c r="AO42" s="159">
        <v>2</v>
      </c>
      <c r="AP42" s="159">
        <v>71</v>
      </c>
      <c r="AQ42" s="159">
        <v>1</v>
      </c>
      <c r="AR42" s="163">
        <v>1</v>
      </c>
      <c r="AS42" s="159">
        <v>1</v>
      </c>
      <c r="AT42" s="155">
        <f t="shared" si="32"/>
        <v>41</v>
      </c>
      <c r="AU42" s="159">
        <v>32</v>
      </c>
      <c r="AV42" s="159">
        <v>9</v>
      </c>
      <c r="AW42" s="159">
        <v>0</v>
      </c>
      <c r="AX42" s="159">
        <v>0</v>
      </c>
      <c r="AY42" s="159">
        <v>1</v>
      </c>
      <c r="AZ42" s="155">
        <f t="shared" si="33"/>
        <v>53</v>
      </c>
      <c r="BA42" s="159">
        <v>46</v>
      </c>
      <c r="BB42" s="159">
        <v>7</v>
      </c>
      <c r="BC42" s="159">
        <v>0</v>
      </c>
      <c r="BD42" s="163">
        <v>6</v>
      </c>
      <c r="BE42" s="159">
        <v>15</v>
      </c>
      <c r="BF42" s="155">
        <f t="shared" si="39"/>
        <v>10</v>
      </c>
      <c r="BG42" s="159">
        <v>5</v>
      </c>
      <c r="BH42" s="159">
        <v>5</v>
      </c>
      <c r="BI42" s="159">
        <v>0</v>
      </c>
      <c r="BJ42" s="159">
        <v>2</v>
      </c>
      <c r="BK42" s="159">
        <v>0</v>
      </c>
      <c r="BL42" s="155">
        <f t="shared" si="26"/>
        <v>13</v>
      </c>
      <c r="BM42" s="159">
        <v>4</v>
      </c>
      <c r="BN42" s="159">
        <v>9</v>
      </c>
      <c r="BO42" s="159">
        <v>0</v>
      </c>
      <c r="BP42" s="163">
        <v>2</v>
      </c>
      <c r="BQ42" s="155">
        <f t="shared" si="27"/>
        <v>7</v>
      </c>
      <c r="BR42" s="156">
        <v>0</v>
      </c>
      <c r="BS42" s="156">
        <v>7</v>
      </c>
      <c r="BT42" s="156">
        <v>0</v>
      </c>
      <c r="BU42" s="156">
        <v>0</v>
      </c>
      <c r="BV42" s="156">
        <v>1</v>
      </c>
      <c r="BW42" s="156">
        <v>0</v>
      </c>
      <c r="BX42" s="156">
        <v>4</v>
      </c>
      <c r="BY42" s="156">
        <v>4</v>
      </c>
      <c r="BZ42" s="156">
        <v>1</v>
      </c>
      <c r="CA42" s="156">
        <v>2</v>
      </c>
      <c r="CB42" s="156">
        <v>33</v>
      </c>
      <c r="CC42" s="156">
        <v>0</v>
      </c>
      <c r="CD42" s="156">
        <v>3</v>
      </c>
      <c r="CE42" s="155">
        <f t="shared" si="28"/>
        <v>171</v>
      </c>
      <c r="CF42" s="156">
        <v>0</v>
      </c>
      <c r="CG42" s="202">
        <f t="shared" si="34"/>
        <v>4</v>
      </c>
      <c r="CH42" s="159">
        <v>0</v>
      </c>
      <c r="CI42" s="159">
        <v>0</v>
      </c>
      <c r="CJ42" s="159">
        <v>0</v>
      </c>
      <c r="CK42" s="159">
        <v>0</v>
      </c>
      <c r="CL42" s="159">
        <v>0</v>
      </c>
      <c r="CM42" s="159">
        <v>2</v>
      </c>
      <c r="CN42" s="163">
        <v>2</v>
      </c>
      <c r="CO42" s="159">
        <v>5</v>
      </c>
      <c r="CP42" s="159">
        <v>3</v>
      </c>
      <c r="CQ42" s="159">
        <v>3</v>
      </c>
      <c r="CR42" s="159">
        <v>0</v>
      </c>
      <c r="CS42" s="159">
        <v>7</v>
      </c>
      <c r="CT42" s="159">
        <v>20</v>
      </c>
      <c r="CU42" s="158">
        <f t="shared" si="35"/>
        <v>94</v>
      </c>
      <c r="CV42" s="159">
        <v>67</v>
      </c>
      <c r="CW42" s="159">
        <v>24</v>
      </c>
      <c r="CX42" s="159">
        <v>1</v>
      </c>
      <c r="CY42" s="159">
        <v>1</v>
      </c>
      <c r="CZ42" s="159">
        <v>1</v>
      </c>
      <c r="DA42" s="159">
        <v>0</v>
      </c>
      <c r="DB42" s="163">
        <v>11</v>
      </c>
      <c r="DC42" s="155">
        <f t="shared" si="36"/>
        <v>24</v>
      </c>
      <c r="DD42" s="159">
        <v>8</v>
      </c>
      <c r="DE42" s="159">
        <v>0</v>
      </c>
      <c r="DF42" s="159">
        <v>0</v>
      </c>
      <c r="DG42" s="159">
        <v>16</v>
      </c>
      <c r="DH42" s="159">
        <v>1</v>
      </c>
      <c r="DI42" s="159">
        <v>6</v>
      </c>
      <c r="DJ42" s="156">
        <v>0</v>
      </c>
      <c r="DK42" s="155">
        <f t="shared" si="37"/>
        <v>789</v>
      </c>
      <c r="DL42" s="155">
        <f t="shared" si="38"/>
        <v>16</v>
      </c>
      <c r="DM42" s="159">
        <v>11</v>
      </c>
      <c r="DN42" s="159">
        <v>3</v>
      </c>
      <c r="DO42" s="159">
        <v>2</v>
      </c>
      <c r="DP42" s="163">
        <v>0</v>
      </c>
      <c r="DQ42" s="155">
        <f t="shared" si="40"/>
        <v>728</v>
      </c>
      <c r="DR42" s="159">
        <v>86</v>
      </c>
      <c r="DS42" s="159">
        <v>105</v>
      </c>
      <c r="DT42" s="159">
        <v>105</v>
      </c>
      <c r="DU42" s="159">
        <v>95</v>
      </c>
      <c r="DV42" s="159">
        <v>107</v>
      </c>
      <c r="DW42" s="159">
        <v>34</v>
      </c>
      <c r="DX42" s="159">
        <v>93</v>
      </c>
      <c r="DY42" s="163">
        <v>103</v>
      </c>
      <c r="DZ42" s="155">
        <f t="shared" si="22"/>
        <v>29</v>
      </c>
      <c r="EA42" s="159">
        <v>2</v>
      </c>
      <c r="EB42" s="159">
        <v>18</v>
      </c>
      <c r="EC42" s="159">
        <v>0</v>
      </c>
      <c r="ED42" s="159">
        <v>9</v>
      </c>
      <c r="EE42" s="159">
        <v>2</v>
      </c>
      <c r="EF42" s="159">
        <v>13</v>
      </c>
      <c r="EG42" s="164">
        <v>1</v>
      </c>
      <c r="EH42" s="165">
        <f t="shared" si="23"/>
        <v>0</v>
      </c>
      <c r="EI42" s="166">
        <v>0</v>
      </c>
      <c r="EJ42" s="166">
        <v>0</v>
      </c>
      <c r="EK42" s="166">
        <v>0</v>
      </c>
      <c r="EL42" s="167">
        <v>0</v>
      </c>
    </row>
    <row r="43" spans="1:142" s="162" customFormat="1">
      <c r="A43" s="213" t="s">
        <v>66</v>
      </c>
      <c r="B43" s="214"/>
      <c r="C43" s="155">
        <f t="shared" si="21"/>
        <v>468</v>
      </c>
      <c r="D43" s="155">
        <f t="shared" si="24"/>
        <v>192</v>
      </c>
      <c r="E43" s="155">
        <f t="shared" si="29"/>
        <v>113</v>
      </c>
      <c r="F43" s="159">
        <v>47</v>
      </c>
      <c r="G43" s="159">
        <v>0</v>
      </c>
      <c r="H43" s="159">
        <v>44</v>
      </c>
      <c r="I43" s="159">
        <v>0</v>
      </c>
      <c r="J43" s="159">
        <v>1</v>
      </c>
      <c r="K43" s="159">
        <v>1</v>
      </c>
      <c r="L43" s="163">
        <v>1</v>
      </c>
      <c r="M43" s="159">
        <v>3</v>
      </c>
      <c r="N43" s="159">
        <v>8</v>
      </c>
      <c r="O43" s="159">
        <v>0</v>
      </c>
      <c r="P43" s="159">
        <v>0</v>
      </c>
      <c r="Q43" s="159">
        <v>4</v>
      </c>
      <c r="R43" s="159">
        <v>4</v>
      </c>
      <c r="S43" s="159">
        <v>0</v>
      </c>
      <c r="T43" s="159">
        <v>0</v>
      </c>
      <c r="U43" s="159">
        <v>0</v>
      </c>
      <c r="V43" s="163">
        <v>0</v>
      </c>
      <c r="W43" s="155">
        <f t="shared" si="30"/>
        <v>2</v>
      </c>
      <c r="X43" s="156">
        <v>2</v>
      </c>
      <c r="Y43" s="156">
        <v>0</v>
      </c>
      <c r="Z43" s="156">
        <v>0</v>
      </c>
      <c r="AA43" s="155">
        <f t="shared" si="25"/>
        <v>19</v>
      </c>
      <c r="AB43" s="159">
        <v>3</v>
      </c>
      <c r="AC43" s="159">
        <v>1</v>
      </c>
      <c r="AD43" s="159">
        <v>13</v>
      </c>
      <c r="AE43" s="159">
        <v>0</v>
      </c>
      <c r="AF43" s="159">
        <v>2</v>
      </c>
      <c r="AG43" s="163">
        <v>0</v>
      </c>
      <c r="AH43" s="159">
        <v>0</v>
      </c>
      <c r="AI43" s="159">
        <v>0</v>
      </c>
      <c r="AJ43" s="159">
        <v>0</v>
      </c>
      <c r="AK43" s="159">
        <v>0</v>
      </c>
      <c r="AL43" s="159">
        <v>0</v>
      </c>
      <c r="AM43" s="159">
        <v>0</v>
      </c>
      <c r="AN43" s="155">
        <f t="shared" si="31"/>
        <v>17</v>
      </c>
      <c r="AO43" s="159">
        <v>1</v>
      </c>
      <c r="AP43" s="159">
        <v>16</v>
      </c>
      <c r="AQ43" s="159">
        <v>0</v>
      </c>
      <c r="AR43" s="163">
        <v>0</v>
      </c>
      <c r="AS43" s="159">
        <v>0</v>
      </c>
      <c r="AT43" s="155">
        <f t="shared" si="32"/>
        <v>13</v>
      </c>
      <c r="AU43" s="159">
        <v>11</v>
      </c>
      <c r="AV43" s="159">
        <v>2</v>
      </c>
      <c r="AW43" s="159">
        <v>0</v>
      </c>
      <c r="AX43" s="159">
        <v>0</v>
      </c>
      <c r="AY43" s="159">
        <v>0</v>
      </c>
      <c r="AZ43" s="155">
        <f t="shared" si="33"/>
        <v>15</v>
      </c>
      <c r="BA43" s="159">
        <v>13</v>
      </c>
      <c r="BB43" s="159">
        <v>2</v>
      </c>
      <c r="BC43" s="159">
        <v>0</v>
      </c>
      <c r="BD43" s="163">
        <v>1</v>
      </c>
      <c r="BE43" s="159">
        <v>0</v>
      </c>
      <c r="BF43" s="155">
        <f t="shared" si="39"/>
        <v>1</v>
      </c>
      <c r="BG43" s="159">
        <v>0</v>
      </c>
      <c r="BH43" s="159">
        <v>1</v>
      </c>
      <c r="BI43" s="159">
        <v>0</v>
      </c>
      <c r="BJ43" s="159">
        <v>1</v>
      </c>
      <c r="BK43" s="159">
        <v>0</v>
      </c>
      <c r="BL43" s="155">
        <f t="shared" si="26"/>
        <v>1</v>
      </c>
      <c r="BM43" s="159">
        <v>1</v>
      </c>
      <c r="BN43" s="159">
        <v>0</v>
      </c>
      <c r="BO43" s="159">
        <v>0</v>
      </c>
      <c r="BP43" s="163">
        <v>2</v>
      </c>
      <c r="BQ43" s="155">
        <f t="shared" si="27"/>
        <v>0</v>
      </c>
      <c r="BR43" s="156">
        <v>0</v>
      </c>
      <c r="BS43" s="156">
        <v>0</v>
      </c>
      <c r="BT43" s="156">
        <v>0</v>
      </c>
      <c r="BU43" s="156">
        <v>0</v>
      </c>
      <c r="BV43" s="156">
        <v>0</v>
      </c>
      <c r="BW43" s="156">
        <v>0</v>
      </c>
      <c r="BX43" s="156">
        <v>1</v>
      </c>
      <c r="BY43" s="156">
        <v>0</v>
      </c>
      <c r="BZ43" s="156">
        <v>0</v>
      </c>
      <c r="CA43" s="156">
        <v>0</v>
      </c>
      <c r="CB43" s="156">
        <v>6</v>
      </c>
      <c r="CC43" s="156">
        <v>0</v>
      </c>
      <c r="CD43" s="156">
        <v>0</v>
      </c>
      <c r="CE43" s="155">
        <f t="shared" si="28"/>
        <v>40</v>
      </c>
      <c r="CF43" s="156">
        <v>0</v>
      </c>
      <c r="CG43" s="202">
        <f t="shared" si="34"/>
        <v>0</v>
      </c>
      <c r="CH43" s="159">
        <v>0</v>
      </c>
      <c r="CI43" s="159">
        <v>0</v>
      </c>
      <c r="CJ43" s="159">
        <v>0</v>
      </c>
      <c r="CK43" s="159">
        <v>0</v>
      </c>
      <c r="CL43" s="159">
        <v>0</v>
      </c>
      <c r="CM43" s="159">
        <v>0</v>
      </c>
      <c r="CN43" s="163">
        <v>0</v>
      </c>
      <c r="CO43" s="159">
        <v>0</v>
      </c>
      <c r="CP43" s="159">
        <v>1</v>
      </c>
      <c r="CQ43" s="159">
        <v>3</v>
      </c>
      <c r="CR43" s="159">
        <v>0</v>
      </c>
      <c r="CS43" s="159">
        <v>2</v>
      </c>
      <c r="CT43" s="159">
        <v>6</v>
      </c>
      <c r="CU43" s="158">
        <f t="shared" si="35"/>
        <v>20</v>
      </c>
      <c r="CV43" s="159">
        <v>17</v>
      </c>
      <c r="CW43" s="159">
        <v>3</v>
      </c>
      <c r="CX43" s="159">
        <v>0</v>
      </c>
      <c r="CY43" s="159">
        <v>0</v>
      </c>
      <c r="CZ43" s="159">
        <v>0</v>
      </c>
      <c r="DA43" s="159">
        <v>0</v>
      </c>
      <c r="DB43" s="163">
        <v>3</v>
      </c>
      <c r="DC43" s="155">
        <f t="shared" si="36"/>
        <v>5</v>
      </c>
      <c r="DD43" s="159">
        <v>4</v>
      </c>
      <c r="DE43" s="159">
        <v>0</v>
      </c>
      <c r="DF43" s="159">
        <v>1</v>
      </c>
      <c r="DG43" s="159">
        <v>0</v>
      </c>
      <c r="DH43" s="159">
        <v>0</v>
      </c>
      <c r="DI43" s="159">
        <v>2</v>
      </c>
      <c r="DJ43" s="159">
        <v>0</v>
      </c>
      <c r="DK43" s="155">
        <f t="shared" si="37"/>
        <v>234</v>
      </c>
      <c r="DL43" s="155">
        <f t="shared" si="38"/>
        <v>3</v>
      </c>
      <c r="DM43" s="159">
        <v>1</v>
      </c>
      <c r="DN43" s="159">
        <v>0</v>
      </c>
      <c r="DO43" s="159">
        <v>2</v>
      </c>
      <c r="DP43" s="163">
        <v>0</v>
      </c>
      <c r="DQ43" s="155">
        <f t="shared" si="40"/>
        <v>183</v>
      </c>
      <c r="DR43" s="159">
        <v>22</v>
      </c>
      <c r="DS43" s="159">
        <v>22</v>
      </c>
      <c r="DT43" s="159">
        <v>21</v>
      </c>
      <c r="DU43" s="159">
        <v>22</v>
      </c>
      <c r="DV43" s="159">
        <v>26</v>
      </c>
      <c r="DW43" s="159">
        <v>22</v>
      </c>
      <c r="DX43" s="159">
        <v>22</v>
      </c>
      <c r="DY43" s="163">
        <v>26</v>
      </c>
      <c r="DZ43" s="155">
        <f t="shared" si="22"/>
        <v>26</v>
      </c>
      <c r="EA43" s="159">
        <v>0</v>
      </c>
      <c r="EB43" s="159">
        <v>16</v>
      </c>
      <c r="EC43" s="159">
        <v>0</v>
      </c>
      <c r="ED43" s="159">
        <v>10</v>
      </c>
      <c r="EE43" s="159">
        <v>0</v>
      </c>
      <c r="EF43" s="159">
        <v>22</v>
      </c>
      <c r="EG43" s="164">
        <v>0</v>
      </c>
      <c r="EH43" s="165">
        <f t="shared" si="23"/>
        <v>0</v>
      </c>
      <c r="EI43" s="166">
        <v>0</v>
      </c>
      <c r="EJ43" s="166">
        <v>0</v>
      </c>
      <c r="EK43" s="166">
        <v>0</v>
      </c>
      <c r="EL43" s="167">
        <v>0</v>
      </c>
    </row>
    <row r="44" spans="1:142" s="162" customFormat="1">
      <c r="A44" s="213" t="s">
        <v>67</v>
      </c>
      <c r="B44" s="214"/>
      <c r="C44" s="155">
        <f t="shared" si="21"/>
        <v>1002</v>
      </c>
      <c r="D44" s="155">
        <f t="shared" si="24"/>
        <v>489</v>
      </c>
      <c r="E44" s="155">
        <f t="shared" si="29"/>
        <v>290</v>
      </c>
      <c r="F44" s="159">
        <v>74</v>
      </c>
      <c r="G44" s="159">
        <v>8</v>
      </c>
      <c r="H44" s="159">
        <v>170</v>
      </c>
      <c r="I44" s="159">
        <v>0</v>
      </c>
      <c r="J44" s="159">
        <v>2</v>
      </c>
      <c r="K44" s="159">
        <v>4</v>
      </c>
      <c r="L44" s="163">
        <v>4</v>
      </c>
      <c r="M44" s="159">
        <v>13</v>
      </c>
      <c r="N44" s="159">
        <v>7</v>
      </c>
      <c r="O44" s="159">
        <v>0</v>
      </c>
      <c r="P44" s="159">
        <v>0</v>
      </c>
      <c r="Q44" s="159">
        <v>1</v>
      </c>
      <c r="R44" s="159">
        <v>6</v>
      </c>
      <c r="S44" s="159">
        <v>1</v>
      </c>
      <c r="T44" s="159">
        <v>0</v>
      </c>
      <c r="U44" s="159">
        <v>0</v>
      </c>
      <c r="V44" s="163">
        <v>0</v>
      </c>
      <c r="W44" s="155">
        <f t="shared" si="30"/>
        <v>5</v>
      </c>
      <c r="X44" s="156">
        <v>4</v>
      </c>
      <c r="Y44" s="156">
        <v>0</v>
      </c>
      <c r="Z44" s="156">
        <v>1</v>
      </c>
      <c r="AA44" s="155">
        <f t="shared" si="25"/>
        <v>36</v>
      </c>
      <c r="AB44" s="159">
        <v>7</v>
      </c>
      <c r="AC44" s="159">
        <v>8</v>
      </c>
      <c r="AD44" s="159">
        <v>20</v>
      </c>
      <c r="AE44" s="159">
        <v>0</v>
      </c>
      <c r="AF44" s="159">
        <v>0</v>
      </c>
      <c r="AG44" s="163">
        <v>1</v>
      </c>
      <c r="AH44" s="159">
        <v>0</v>
      </c>
      <c r="AI44" s="159">
        <v>6</v>
      </c>
      <c r="AJ44" s="159">
        <v>1</v>
      </c>
      <c r="AK44" s="159">
        <v>0</v>
      </c>
      <c r="AL44" s="159">
        <v>2</v>
      </c>
      <c r="AM44" s="159">
        <v>0</v>
      </c>
      <c r="AN44" s="155">
        <f t="shared" si="31"/>
        <v>29</v>
      </c>
      <c r="AO44" s="159">
        <v>0</v>
      </c>
      <c r="AP44" s="159">
        <v>29</v>
      </c>
      <c r="AQ44" s="159">
        <v>0</v>
      </c>
      <c r="AR44" s="163">
        <v>0</v>
      </c>
      <c r="AS44" s="159">
        <v>1</v>
      </c>
      <c r="AT44" s="155">
        <f t="shared" si="32"/>
        <v>21</v>
      </c>
      <c r="AU44" s="159">
        <v>6</v>
      </c>
      <c r="AV44" s="159">
        <v>15</v>
      </c>
      <c r="AW44" s="159">
        <v>0</v>
      </c>
      <c r="AX44" s="159">
        <v>0</v>
      </c>
      <c r="AY44" s="159">
        <v>0</v>
      </c>
      <c r="AZ44" s="155">
        <f t="shared" si="33"/>
        <v>33</v>
      </c>
      <c r="BA44" s="159">
        <v>22</v>
      </c>
      <c r="BB44" s="159">
        <v>11</v>
      </c>
      <c r="BC44" s="159">
        <v>0</v>
      </c>
      <c r="BD44" s="163">
        <v>2</v>
      </c>
      <c r="BE44" s="159">
        <v>1</v>
      </c>
      <c r="BF44" s="155">
        <f t="shared" si="39"/>
        <v>6</v>
      </c>
      <c r="BG44" s="159">
        <v>3</v>
      </c>
      <c r="BH44" s="159">
        <v>3</v>
      </c>
      <c r="BI44" s="159">
        <v>0</v>
      </c>
      <c r="BJ44" s="159">
        <v>7</v>
      </c>
      <c r="BK44" s="159">
        <v>0</v>
      </c>
      <c r="BL44" s="155">
        <f t="shared" si="26"/>
        <v>5</v>
      </c>
      <c r="BM44" s="159">
        <v>2</v>
      </c>
      <c r="BN44" s="159">
        <v>3</v>
      </c>
      <c r="BO44" s="159">
        <v>0</v>
      </c>
      <c r="BP44" s="163">
        <v>1</v>
      </c>
      <c r="BQ44" s="155">
        <f t="shared" si="27"/>
        <v>0</v>
      </c>
      <c r="BR44" s="156">
        <v>0</v>
      </c>
      <c r="BS44" s="156">
        <v>0</v>
      </c>
      <c r="BT44" s="156">
        <v>0</v>
      </c>
      <c r="BU44" s="156">
        <v>3</v>
      </c>
      <c r="BV44" s="156">
        <v>3</v>
      </c>
      <c r="BW44" s="156">
        <v>1</v>
      </c>
      <c r="BX44" s="156">
        <v>5</v>
      </c>
      <c r="BY44" s="156">
        <v>2</v>
      </c>
      <c r="BZ44" s="156">
        <v>0</v>
      </c>
      <c r="CA44" s="156">
        <v>2</v>
      </c>
      <c r="CB44" s="156">
        <v>27</v>
      </c>
      <c r="CC44" s="156">
        <v>0</v>
      </c>
      <c r="CD44" s="156">
        <v>0</v>
      </c>
      <c r="CE44" s="155">
        <f t="shared" si="28"/>
        <v>109</v>
      </c>
      <c r="CF44" s="156">
        <v>0</v>
      </c>
      <c r="CG44" s="202">
        <f t="shared" si="34"/>
        <v>0</v>
      </c>
      <c r="CH44" s="159">
        <v>0</v>
      </c>
      <c r="CI44" s="159">
        <v>0</v>
      </c>
      <c r="CJ44" s="159">
        <v>0</v>
      </c>
      <c r="CK44" s="159">
        <v>0</v>
      </c>
      <c r="CL44" s="159">
        <v>0</v>
      </c>
      <c r="CM44" s="159">
        <v>0</v>
      </c>
      <c r="CN44" s="163">
        <v>0</v>
      </c>
      <c r="CO44" s="159">
        <v>5</v>
      </c>
      <c r="CP44" s="159">
        <v>2</v>
      </c>
      <c r="CQ44" s="159">
        <v>12</v>
      </c>
      <c r="CR44" s="159">
        <v>1</v>
      </c>
      <c r="CS44" s="159">
        <v>7</v>
      </c>
      <c r="CT44" s="159">
        <v>10</v>
      </c>
      <c r="CU44" s="158">
        <f t="shared" si="35"/>
        <v>51</v>
      </c>
      <c r="CV44" s="159">
        <v>42</v>
      </c>
      <c r="CW44" s="159">
        <v>9</v>
      </c>
      <c r="CX44" s="159">
        <v>0</v>
      </c>
      <c r="CY44" s="159">
        <v>0</v>
      </c>
      <c r="CZ44" s="159">
        <v>0</v>
      </c>
      <c r="DA44" s="159">
        <v>0</v>
      </c>
      <c r="DB44" s="163">
        <v>3</v>
      </c>
      <c r="DC44" s="155">
        <f t="shared" si="36"/>
        <v>18</v>
      </c>
      <c r="DD44" s="159">
        <v>1</v>
      </c>
      <c r="DE44" s="159">
        <v>1</v>
      </c>
      <c r="DF44" s="159">
        <v>1</v>
      </c>
      <c r="DG44" s="159">
        <v>15</v>
      </c>
      <c r="DH44" s="159">
        <v>1</v>
      </c>
      <c r="DI44" s="159">
        <v>2</v>
      </c>
      <c r="DJ44" s="159">
        <v>0</v>
      </c>
      <c r="DK44" s="155">
        <f t="shared" si="37"/>
        <v>401</v>
      </c>
      <c r="DL44" s="155">
        <f t="shared" si="38"/>
        <v>16</v>
      </c>
      <c r="DM44" s="159">
        <v>3</v>
      </c>
      <c r="DN44" s="159">
        <v>6</v>
      </c>
      <c r="DO44" s="159">
        <v>7</v>
      </c>
      <c r="DP44" s="163">
        <v>0</v>
      </c>
      <c r="DQ44" s="155">
        <f t="shared" si="40"/>
        <v>337</v>
      </c>
      <c r="DR44" s="159">
        <v>18</v>
      </c>
      <c r="DS44" s="159">
        <v>15</v>
      </c>
      <c r="DT44" s="159">
        <v>36</v>
      </c>
      <c r="DU44" s="159">
        <v>65</v>
      </c>
      <c r="DV44" s="159">
        <v>63</v>
      </c>
      <c r="DW44" s="159">
        <v>30</v>
      </c>
      <c r="DX44" s="159">
        <v>66</v>
      </c>
      <c r="DY44" s="163">
        <v>44</v>
      </c>
      <c r="DZ44" s="155">
        <f t="shared" si="22"/>
        <v>36</v>
      </c>
      <c r="EA44" s="159">
        <v>0</v>
      </c>
      <c r="EB44" s="159">
        <v>20</v>
      </c>
      <c r="EC44" s="159">
        <v>1</v>
      </c>
      <c r="ED44" s="159">
        <v>15</v>
      </c>
      <c r="EE44" s="159">
        <v>2</v>
      </c>
      <c r="EF44" s="159">
        <v>7</v>
      </c>
      <c r="EG44" s="164">
        <v>3</v>
      </c>
      <c r="EH44" s="165">
        <f t="shared" si="23"/>
        <v>0</v>
      </c>
      <c r="EI44" s="166">
        <v>0</v>
      </c>
      <c r="EJ44" s="166">
        <v>0</v>
      </c>
      <c r="EK44" s="166">
        <v>0</v>
      </c>
      <c r="EL44" s="167">
        <v>0</v>
      </c>
    </row>
    <row r="45" spans="1:142" s="162" customFormat="1">
      <c r="A45" s="213" t="s">
        <v>68</v>
      </c>
      <c r="B45" s="214"/>
      <c r="C45" s="155">
        <f t="shared" si="21"/>
        <v>336</v>
      </c>
      <c r="D45" s="155">
        <f t="shared" si="24"/>
        <v>200</v>
      </c>
      <c r="E45" s="155">
        <f t="shared" si="29"/>
        <v>132</v>
      </c>
      <c r="F45" s="159">
        <v>63</v>
      </c>
      <c r="G45" s="159">
        <v>0</v>
      </c>
      <c r="H45" s="159">
        <v>39</v>
      </c>
      <c r="I45" s="159">
        <v>0</v>
      </c>
      <c r="J45" s="159">
        <v>3</v>
      </c>
      <c r="K45" s="159">
        <v>0</v>
      </c>
      <c r="L45" s="163">
        <v>1</v>
      </c>
      <c r="M45" s="159">
        <v>10</v>
      </c>
      <c r="N45" s="159">
        <v>4</v>
      </c>
      <c r="O45" s="159">
        <v>0</v>
      </c>
      <c r="P45" s="159">
        <v>2</v>
      </c>
      <c r="Q45" s="159">
        <v>0</v>
      </c>
      <c r="R45" s="159">
        <v>6</v>
      </c>
      <c r="S45" s="159">
        <v>4</v>
      </c>
      <c r="T45" s="159">
        <v>0</v>
      </c>
      <c r="U45" s="159">
        <v>0</v>
      </c>
      <c r="V45" s="163">
        <v>0</v>
      </c>
      <c r="W45" s="155">
        <f t="shared" si="30"/>
        <v>4</v>
      </c>
      <c r="X45" s="156">
        <v>3</v>
      </c>
      <c r="Y45" s="156">
        <v>0</v>
      </c>
      <c r="Z45" s="156">
        <v>1</v>
      </c>
      <c r="AA45" s="155">
        <f t="shared" si="25"/>
        <v>17</v>
      </c>
      <c r="AB45" s="159">
        <v>3</v>
      </c>
      <c r="AC45" s="159">
        <v>3</v>
      </c>
      <c r="AD45" s="159">
        <v>10</v>
      </c>
      <c r="AE45" s="159">
        <v>0</v>
      </c>
      <c r="AF45" s="159">
        <v>0</v>
      </c>
      <c r="AG45" s="163">
        <v>1</v>
      </c>
      <c r="AH45" s="159">
        <v>0</v>
      </c>
      <c r="AI45" s="159">
        <v>4</v>
      </c>
      <c r="AJ45" s="159">
        <v>0</v>
      </c>
      <c r="AK45" s="159">
        <v>0</v>
      </c>
      <c r="AL45" s="159">
        <v>0</v>
      </c>
      <c r="AM45" s="159">
        <v>0</v>
      </c>
      <c r="AN45" s="155">
        <f t="shared" si="31"/>
        <v>9</v>
      </c>
      <c r="AO45" s="159">
        <v>0</v>
      </c>
      <c r="AP45" s="159">
        <v>9</v>
      </c>
      <c r="AQ45" s="159">
        <v>0</v>
      </c>
      <c r="AR45" s="163">
        <v>0</v>
      </c>
      <c r="AS45" s="159">
        <v>0</v>
      </c>
      <c r="AT45" s="155">
        <f t="shared" si="32"/>
        <v>9</v>
      </c>
      <c r="AU45" s="159">
        <v>2</v>
      </c>
      <c r="AV45" s="159">
        <v>7</v>
      </c>
      <c r="AW45" s="159">
        <v>0</v>
      </c>
      <c r="AX45" s="159">
        <v>0</v>
      </c>
      <c r="AY45" s="159">
        <v>0</v>
      </c>
      <c r="AZ45" s="155">
        <f t="shared" si="33"/>
        <v>9</v>
      </c>
      <c r="BA45" s="159">
        <v>5</v>
      </c>
      <c r="BB45" s="159">
        <v>4</v>
      </c>
      <c r="BC45" s="159">
        <v>0</v>
      </c>
      <c r="BD45" s="163">
        <v>2</v>
      </c>
      <c r="BE45" s="159">
        <v>2</v>
      </c>
      <c r="BF45" s="155">
        <f t="shared" si="39"/>
        <v>4</v>
      </c>
      <c r="BG45" s="159">
        <v>2</v>
      </c>
      <c r="BH45" s="159">
        <v>2</v>
      </c>
      <c r="BI45" s="159">
        <v>0</v>
      </c>
      <c r="BJ45" s="159">
        <v>2</v>
      </c>
      <c r="BK45" s="159">
        <v>0</v>
      </c>
      <c r="BL45" s="155">
        <f t="shared" si="26"/>
        <v>2</v>
      </c>
      <c r="BM45" s="159">
        <v>2</v>
      </c>
      <c r="BN45" s="159">
        <v>0</v>
      </c>
      <c r="BO45" s="159">
        <v>0</v>
      </c>
      <c r="BP45" s="163">
        <v>0</v>
      </c>
      <c r="BQ45" s="155">
        <f t="shared" si="27"/>
        <v>0</v>
      </c>
      <c r="BR45" s="156">
        <v>0</v>
      </c>
      <c r="BS45" s="156">
        <v>0</v>
      </c>
      <c r="BT45" s="156">
        <v>0</v>
      </c>
      <c r="BU45" s="156">
        <v>0</v>
      </c>
      <c r="BV45" s="156">
        <v>0</v>
      </c>
      <c r="BW45" s="156">
        <v>0</v>
      </c>
      <c r="BX45" s="156">
        <v>1</v>
      </c>
      <c r="BY45" s="156">
        <v>1</v>
      </c>
      <c r="BZ45" s="156">
        <v>0</v>
      </c>
      <c r="CA45" s="156">
        <v>0</v>
      </c>
      <c r="CB45" s="156">
        <v>1</v>
      </c>
      <c r="CC45" s="156">
        <v>1</v>
      </c>
      <c r="CD45" s="156">
        <v>0</v>
      </c>
      <c r="CE45" s="155">
        <f t="shared" si="28"/>
        <v>36</v>
      </c>
      <c r="CF45" s="156">
        <v>0</v>
      </c>
      <c r="CG45" s="202">
        <f t="shared" si="34"/>
        <v>0</v>
      </c>
      <c r="CH45" s="159">
        <v>0</v>
      </c>
      <c r="CI45" s="159">
        <v>0</v>
      </c>
      <c r="CJ45" s="159">
        <v>0</v>
      </c>
      <c r="CK45" s="159">
        <v>0</v>
      </c>
      <c r="CL45" s="159">
        <v>0</v>
      </c>
      <c r="CM45" s="159">
        <v>0</v>
      </c>
      <c r="CN45" s="163">
        <v>0</v>
      </c>
      <c r="CO45" s="159">
        <v>3</v>
      </c>
      <c r="CP45" s="159">
        <v>6</v>
      </c>
      <c r="CQ45" s="159">
        <v>0</v>
      </c>
      <c r="CR45" s="159">
        <v>2</v>
      </c>
      <c r="CS45" s="159">
        <v>3</v>
      </c>
      <c r="CT45" s="159">
        <v>3</v>
      </c>
      <c r="CU45" s="158">
        <f t="shared" si="35"/>
        <v>13</v>
      </c>
      <c r="CV45" s="159">
        <v>8</v>
      </c>
      <c r="CW45" s="159">
        <v>5</v>
      </c>
      <c r="CX45" s="159">
        <v>0</v>
      </c>
      <c r="CY45" s="159">
        <v>0</v>
      </c>
      <c r="CZ45" s="159">
        <v>0</v>
      </c>
      <c r="DA45" s="159">
        <v>0</v>
      </c>
      <c r="DB45" s="163">
        <v>0</v>
      </c>
      <c r="DC45" s="155">
        <f t="shared" si="36"/>
        <v>6</v>
      </c>
      <c r="DD45" s="159">
        <v>0</v>
      </c>
      <c r="DE45" s="159">
        <v>1</v>
      </c>
      <c r="DF45" s="159">
        <v>0</v>
      </c>
      <c r="DG45" s="159">
        <v>5</v>
      </c>
      <c r="DH45" s="159">
        <v>0</v>
      </c>
      <c r="DI45" s="159">
        <v>1</v>
      </c>
      <c r="DJ45" s="156">
        <v>0</v>
      </c>
      <c r="DK45" s="155">
        <f t="shared" si="37"/>
        <v>99</v>
      </c>
      <c r="DL45" s="155">
        <f t="shared" si="38"/>
        <v>0</v>
      </c>
      <c r="DM45" s="159">
        <v>0</v>
      </c>
      <c r="DN45" s="159">
        <v>0</v>
      </c>
      <c r="DO45" s="159">
        <v>0</v>
      </c>
      <c r="DP45" s="163">
        <v>0</v>
      </c>
      <c r="DQ45" s="155">
        <f t="shared" si="40"/>
        <v>83</v>
      </c>
      <c r="DR45" s="159">
        <v>13</v>
      </c>
      <c r="DS45" s="159">
        <v>7</v>
      </c>
      <c r="DT45" s="159">
        <v>8</v>
      </c>
      <c r="DU45" s="159">
        <v>8</v>
      </c>
      <c r="DV45" s="159">
        <v>16</v>
      </c>
      <c r="DW45" s="159">
        <v>5</v>
      </c>
      <c r="DX45" s="159">
        <v>11</v>
      </c>
      <c r="DY45" s="163">
        <v>15</v>
      </c>
      <c r="DZ45" s="155">
        <f t="shared" si="22"/>
        <v>16</v>
      </c>
      <c r="EA45" s="159">
        <v>0</v>
      </c>
      <c r="EB45" s="159">
        <v>8</v>
      </c>
      <c r="EC45" s="159">
        <v>0</v>
      </c>
      <c r="ED45" s="159">
        <v>8</v>
      </c>
      <c r="EE45" s="159">
        <v>0</v>
      </c>
      <c r="EF45" s="159">
        <v>0</v>
      </c>
      <c r="EG45" s="164">
        <v>0</v>
      </c>
      <c r="EH45" s="165">
        <f t="shared" si="23"/>
        <v>0</v>
      </c>
      <c r="EI45" s="166">
        <v>0</v>
      </c>
      <c r="EJ45" s="166">
        <v>0</v>
      </c>
      <c r="EK45" s="166">
        <v>0</v>
      </c>
      <c r="EL45" s="167">
        <v>0</v>
      </c>
    </row>
    <row r="46" spans="1:142" s="162" customFormat="1">
      <c r="A46" s="215" t="s">
        <v>69</v>
      </c>
      <c r="B46" s="216"/>
      <c r="C46" s="177">
        <f t="shared" si="21"/>
        <v>2860</v>
      </c>
      <c r="D46" s="177">
        <f t="shared" si="24"/>
        <v>1438</v>
      </c>
      <c r="E46" s="177">
        <f t="shared" si="29"/>
        <v>121</v>
      </c>
      <c r="F46" s="175">
        <v>0</v>
      </c>
      <c r="G46" s="175">
        <v>0</v>
      </c>
      <c r="H46" s="175">
        <v>83</v>
      </c>
      <c r="I46" s="175">
        <v>0</v>
      </c>
      <c r="J46" s="175">
        <v>9</v>
      </c>
      <c r="K46" s="175">
        <v>5</v>
      </c>
      <c r="L46" s="176">
        <v>0</v>
      </c>
      <c r="M46" s="175">
        <v>2</v>
      </c>
      <c r="N46" s="175">
        <v>2</v>
      </c>
      <c r="O46" s="175">
        <v>0</v>
      </c>
      <c r="P46" s="175">
        <v>0</v>
      </c>
      <c r="Q46" s="175">
        <v>0</v>
      </c>
      <c r="R46" s="175">
        <v>12</v>
      </c>
      <c r="S46" s="175">
        <v>0</v>
      </c>
      <c r="T46" s="175">
        <v>8</v>
      </c>
      <c r="U46" s="175">
        <v>0</v>
      </c>
      <c r="V46" s="176">
        <v>0</v>
      </c>
      <c r="W46" s="186">
        <f t="shared" si="30"/>
        <v>127</v>
      </c>
      <c r="X46" s="156">
        <v>0</v>
      </c>
      <c r="Y46" s="156">
        <v>127</v>
      </c>
      <c r="Z46" s="156">
        <v>0</v>
      </c>
      <c r="AA46" s="177">
        <f t="shared" si="25"/>
        <v>0</v>
      </c>
      <c r="AB46" s="175">
        <v>0</v>
      </c>
      <c r="AC46" s="175">
        <v>0</v>
      </c>
      <c r="AD46" s="175">
        <v>0</v>
      </c>
      <c r="AE46" s="175">
        <v>0</v>
      </c>
      <c r="AF46" s="175">
        <v>0</v>
      </c>
      <c r="AG46" s="176">
        <v>0</v>
      </c>
      <c r="AH46" s="175">
        <v>0</v>
      </c>
      <c r="AI46" s="175">
        <v>0</v>
      </c>
      <c r="AJ46" s="175">
        <v>0</v>
      </c>
      <c r="AK46" s="175">
        <v>0</v>
      </c>
      <c r="AL46" s="175">
        <v>1</v>
      </c>
      <c r="AM46" s="175">
        <v>0</v>
      </c>
      <c r="AN46" s="177">
        <f t="shared" si="31"/>
        <v>50</v>
      </c>
      <c r="AO46" s="175">
        <v>9</v>
      </c>
      <c r="AP46" s="175">
        <v>27</v>
      </c>
      <c r="AQ46" s="175">
        <v>14</v>
      </c>
      <c r="AR46" s="176">
        <v>0</v>
      </c>
      <c r="AS46" s="175">
        <v>35</v>
      </c>
      <c r="AT46" s="177">
        <f t="shared" si="32"/>
        <v>22</v>
      </c>
      <c r="AU46" s="175">
        <v>7</v>
      </c>
      <c r="AV46" s="175">
        <v>15</v>
      </c>
      <c r="AW46" s="175">
        <v>0</v>
      </c>
      <c r="AX46" s="175">
        <v>0</v>
      </c>
      <c r="AY46" s="175">
        <v>0</v>
      </c>
      <c r="AZ46" s="177">
        <f t="shared" si="33"/>
        <v>1022</v>
      </c>
      <c r="BA46" s="175">
        <v>1020</v>
      </c>
      <c r="BB46" s="175">
        <v>2</v>
      </c>
      <c r="BC46" s="175">
        <v>0</v>
      </c>
      <c r="BD46" s="176">
        <v>13</v>
      </c>
      <c r="BE46" s="175">
        <v>3</v>
      </c>
      <c r="BF46" s="177">
        <f t="shared" si="39"/>
        <v>19</v>
      </c>
      <c r="BG46" s="175">
        <v>7</v>
      </c>
      <c r="BH46" s="175">
        <v>12</v>
      </c>
      <c r="BI46" s="175">
        <v>0</v>
      </c>
      <c r="BJ46" s="175">
        <v>0</v>
      </c>
      <c r="BK46" s="175">
        <v>0</v>
      </c>
      <c r="BL46" s="177">
        <f t="shared" si="26"/>
        <v>7</v>
      </c>
      <c r="BM46" s="175">
        <v>7</v>
      </c>
      <c r="BN46" s="175">
        <v>0</v>
      </c>
      <c r="BO46" s="175">
        <v>0</v>
      </c>
      <c r="BP46" s="176">
        <v>8</v>
      </c>
      <c r="BQ46" s="177">
        <f t="shared" si="27"/>
        <v>0</v>
      </c>
      <c r="BR46" s="156">
        <v>0</v>
      </c>
      <c r="BS46" s="156">
        <v>0</v>
      </c>
      <c r="BT46" s="156">
        <v>0</v>
      </c>
      <c r="BU46" s="156">
        <v>0</v>
      </c>
      <c r="BV46" s="156">
        <v>0</v>
      </c>
      <c r="BW46" s="156">
        <v>0</v>
      </c>
      <c r="BX46" s="156">
        <v>0</v>
      </c>
      <c r="BY46" s="156">
        <v>0</v>
      </c>
      <c r="BZ46" s="156">
        <v>0</v>
      </c>
      <c r="CA46" s="156">
        <v>0</v>
      </c>
      <c r="CB46" s="156">
        <v>10</v>
      </c>
      <c r="CC46" s="156">
        <v>0</v>
      </c>
      <c r="CD46" s="156">
        <v>0</v>
      </c>
      <c r="CE46" s="155">
        <f t="shared" si="28"/>
        <v>373</v>
      </c>
      <c r="CF46" s="175">
        <v>0</v>
      </c>
      <c r="CG46" s="204">
        <f t="shared" si="34"/>
        <v>0</v>
      </c>
      <c r="CH46" s="175">
        <v>0</v>
      </c>
      <c r="CI46" s="175">
        <v>0</v>
      </c>
      <c r="CJ46" s="175">
        <v>0</v>
      </c>
      <c r="CK46" s="175">
        <v>0</v>
      </c>
      <c r="CL46" s="175">
        <v>0</v>
      </c>
      <c r="CM46" s="175">
        <v>0</v>
      </c>
      <c r="CN46" s="176">
        <v>0</v>
      </c>
      <c r="CO46" s="175">
        <v>1</v>
      </c>
      <c r="CP46" s="175">
        <v>0</v>
      </c>
      <c r="CQ46" s="175">
        <v>0</v>
      </c>
      <c r="CR46" s="175">
        <v>0</v>
      </c>
      <c r="CS46" s="175">
        <v>0</v>
      </c>
      <c r="CT46" s="175">
        <v>36</v>
      </c>
      <c r="CU46" s="177">
        <f t="shared" si="35"/>
        <v>320</v>
      </c>
      <c r="CV46" s="175">
        <v>205</v>
      </c>
      <c r="CW46" s="175">
        <v>105</v>
      </c>
      <c r="CX46" s="175">
        <v>0</v>
      </c>
      <c r="CY46" s="175">
        <v>10</v>
      </c>
      <c r="CZ46" s="175">
        <v>0</v>
      </c>
      <c r="DA46" s="175">
        <v>0</v>
      </c>
      <c r="DB46" s="176">
        <v>5</v>
      </c>
      <c r="DC46" s="177">
        <f t="shared" si="36"/>
        <v>11</v>
      </c>
      <c r="DD46" s="175">
        <v>0</v>
      </c>
      <c r="DE46" s="175">
        <v>0</v>
      </c>
      <c r="DF46" s="175">
        <v>11</v>
      </c>
      <c r="DG46" s="175">
        <v>0</v>
      </c>
      <c r="DH46" s="175">
        <v>138</v>
      </c>
      <c r="DI46" s="175">
        <v>313</v>
      </c>
      <c r="DJ46" s="156">
        <v>0</v>
      </c>
      <c r="DK46" s="177">
        <f t="shared" si="37"/>
        <v>598</v>
      </c>
      <c r="DL46" s="177">
        <f t="shared" si="38"/>
        <v>0</v>
      </c>
      <c r="DM46" s="175">
        <v>0</v>
      </c>
      <c r="DN46" s="175">
        <v>0</v>
      </c>
      <c r="DO46" s="175">
        <v>0</v>
      </c>
      <c r="DP46" s="176">
        <v>0</v>
      </c>
      <c r="DQ46" s="177">
        <f t="shared" si="40"/>
        <v>556</v>
      </c>
      <c r="DR46" s="175">
        <v>0</v>
      </c>
      <c r="DS46" s="175">
        <v>0</v>
      </c>
      <c r="DT46" s="175">
        <v>0</v>
      </c>
      <c r="DU46" s="175">
        <v>508</v>
      </c>
      <c r="DV46" s="175">
        <v>15</v>
      </c>
      <c r="DW46" s="175">
        <v>0</v>
      </c>
      <c r="DX46" s="175">
        <v>0</v>
      </c>
      <c r="DY46" s="176">
        <v>33</v>
      </c>
      <c r="DZ46" s="177">
        <f t="shared" si="22"/>
        <v>42</v>
      </c>
      <c r="EA46" s="156">
        <v>0</v>
      </c>
      <c r="EB46" s="156">
        <v>42</v>
      </c>
      <c r="EC46" s="156">
        <v>0</v>
      </c>
      <c r="ED46" s="156">
        <v>0</v>
      </c>
      <c r="EE46" s="156">
        <v>0</v>
      </c>
      <c r="EF46" s="156">
        <v>0</v>
      </c>
      <c r="EG46" s="160">
        <v>0</v>
      </c>
      <c r="EH46" s="187">
        <f t="shared" si="23"/>
        <v>0</v>
      </c>
      <c r="EI46" s="180">
        <v>0</v>
      </c>
      <c r="EJ46" s="180">
        <v>0</v>
      </c>
      <c r="EK46" s="180">
        <v>0</v>
      </c>
      <c r="EL46" s="181">
        <v>0</v>
      </c>
    </row>
    <row r="47" spans="1:142">
      <c r="A47" s="78"/>
      <c r="B47" s="78"/>
      <c r="C47" s="4"/>
      <c r="D47" s="4"/>
      <c r="E47" s="4"/>
      <c r="F47" s="4"/>
      <c r="G47" s="5"/>
      <c r="H47" s="4"/>
      <c r="I47" s="5"/>
      <c r="J47" s="4"/>
      <c r="K47" s="4"/>
      <c r="L47" s="5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CO47" s="6"/>
      <c r="CP47" s="6"/>
      <c r="CQ47" s="6"/>
      <c r="CR47" s="6"/>
      <c r="CS47" s="6"/>
      <c r="CT47" s="79"/>
      <c r="CU47" s="49"/>
      <c r="CV47" s="79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Z47" s="6"/>
      <c r="EA47" s="6"/>
      <c r="EB47" s="6"/>
      <c r="EC47" s="6"/>
      <c r="ED47" s="6"/>
      <c r="EE47" s="6"/>
      <c r="EF47" s="6"/>
      <c r="EG47" s="6"/>
    </row>
    <row r="48" spans="1:142"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CE48" s="25"/>
      <c r="CK48" s="26"/>
      <c r="CL48" s="2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Z48" s="6"/>
      <c r="EA48" s="6"/>
      <c r="EB48" s="6"/>
      <c r="EC48" s="6"/>
      <c r="ED48" s="6"/>
      <c r="EE48" s="6"/>
      <c r="EF48" s="6"/>
      <c r="EG48" s="6"/>
    </row>
    <row r="49" spans="12:137"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Z49" s="6"/>
      <c r="EA49" s="6"/>
      <c r="EB49" s="6"/>
      <c r="EC49" s="6"/>
      <c r="ED49" s="6"/>
      <c r="EE49" s="6"/>
      <c r="EF49" s="6"/>
      <c r="EG49" s="6"/>
    </row>
    <row r="50" spans="12:137">
      <c r="L50" s="2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M50" s="2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Z50" s="6"/>
      <c r="EA50" s="6"/>
      <c r="EB50" s="6"/>
      <c r="EC50" s="6"/>
      <c r="ED50" s="6"/>
      <c r="EE50" s="6"/>
      <c r="EF50" s="6"/>
      <c r="EG50" s="6"/>
    </row>
    <row r="51" spans="12:137"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Z51" s="6"/>
      <c r="EA51" s="6"/>
      <c r="EB51" s="6"/>
      <c r="EC51" s="6"/>
      <c r="ED51" s="6"/>
      <c r="EE51" s="6"/>
      <c r="EF51" s="6"/>
      <c r="EG51" s="6"/>
    </row>
    <row r="52" spans="12:137"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Z52" s="6"/>
      <c r="EA52" s="6"/>
      <c r="EB52" s="6"/>
      <c r="EC52" s="6"/>
      <c r="ED52" s="6"/>
      <c r="EE52" s="6"/>
      <c r="EF52" s="6"/>
      <c r="EG52" s="6"/>
    </row>
    <row r="53" spans="12:137"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Z53" s="6"/>
      <c r="EA53" s="6"/>
      <c r="EB53" s="6"/>
      <c r="EC53" s="6"/>
      <c r="ED53" s="6"/>
      <c r="EE53" s="6"/>
      <c r="EF53" s="6"/>
      <c r="EG53" s="6"/>
    </row>
    <row r="54" spans="12:137"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Z54" s="6"/>
      <c r="EA54" s="6"/>
      <c r="EB54" s="6"/>
      <c r="EC54" s="6"/>
      <c r="ED54" s="6"/>
      <c r="EE54" s="6"/>
      <c r="EF54" s="6"/>
      <c r="EG54" s="6"/>
    </row>
    <row r="55" spans="12:137"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Z55" s="6"/>
      <c r="EA55" s="6"/>
      <c r="EB55" s="6"/>
      <c r="EC55" s="6"/>
      <c r="ED55" s="6"/>
      <c r="EE55" s="6"/>
      <c r="EF55" s="6"/>
      <c r="EG55" s="6"/>
    </row>
    <row r="56" spans="12:137"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Z56" s="6"/>
      <c r="EA56" s="6"/>
      <c r="EB56" s="6"/>
      <c r="EC56" s="6"/>
      <c r="ED56" s="6"/>
      <c r="EE56" s="6"/>
      <c r="EF56" s="6"/>
      <c r="EG56" s="6"/>
    </row>
    <row r="57" spans="12:137"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Z57" s="6"/>
      <c r="EA57" s="6"/>
      <c r="EB57" s="6"/>
      <c r="EC57" s="6"/>
      <c r="ED57" s="6"/>
      <c r="EE57" s="6"/>
      <c r="EF57" s="6"/>
      <c r="EG57" s="6"/>
    </row>
    <row r="58" spans="12:137"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Z58" s="6"/>
      <c r="EA58" s="6"/>
      <c r="EB58" s="6"/>
      <c r="EC58" s="6"/>
      <c r="ED58" s="6"/>
      <c r="EE58" s="6"/>
      <c r="EF58" s="6"/>
      <c r="EG58" s="6"/>
    </row>
    <row r="59" spans="12:137"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Z59" s="6"/>
      <c r="EA59" s="6"/>
      <c r="EB59" s="6"/>
      <c r="EC59" s="6"/>
      <c r="ED59" s="6"/>
      <c r="EE59" s="6"/>
      <c r="EF59" s="6"/>
      <c r="EG59" s="6"/>
    </row>
    <row r="60" spans="12:137"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Z60" s="6"/>
      <c r="EA60" s="6"/>
      <c r="EB60" s="6"/>
      <c r="EC60" s="6"/>
      <c r="ED60" s="6"/>
      <c r="EE60" s="6"/>
      <c r="EF60" s="6"/>
      <c r="EG60" s="6"/>
    </row>
    <row r="61" spans="12:137"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Z61" s="6"/>
      <c r="EA61" s="6"/>
      <c r="EB61" s="6"/>
      <c r="EC61" s="6"/>
      <c r="ED61" s="6"/>
      <c r="EE61" s="6"/>
      <c r="EF61" s="6"/>
      <c r="EG61" s="6"/>
    </row>
    <row r="62" spans="12:137"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Z62" s="6"/>
      <c r="EA62" s="6"/>
      <c r="EB62" s="6"/>
      <c r="EC62" s="6"/>
      <c r="ED62" s="6"/>
      <c r="EE62" s="6"/>
      <c r="EF62" s="6"/>
      <c r="EG62" s="6"/>
    </row>
    <row r="63" spans="12:137"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Z63" s="6"/>
      <c r="EA63" s="6"/>
      <c r="EB63" s="6"/>
      <c r="EC63" s="6"/>
      <c r="ED63" s="6"/>
      <c r="EE63" s="6"/>
      <c r="EF63" s="6"/>
      <c r="EG63" s="6"/>
    </row>
    <row r="64" spans="12:137"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Z64" s="6"/>
      <c r="EA64" s="6"/>
      <c r="EB64" s="6"/>
      <c r="EC64" s="6"/>
      <c r="ED64" s="6"/>
      <c r="EE64" s="6"/>
      <c r="EF64" s="6"/>
      <c r="EG64" s="6"/>
    </row>
    <row r="65" spans="45:137"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Z65" s="6"/>
      <c r="EA65" s="6"/>
      <c r="EB65" s="6"/>
      <c r="EC65" s="6"/>
      <c r="ED65" s="6"/>
      <c r="EE65" s="6"/>
      <c r="EF65" s="6"/>
      <c r="EG65" s="6"/>
    </row>
    <row r="66" spans="45:137"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Z66" s="6"/>
      <c r="EA66" s="6"/>
      <c r="EB66" s="6"/>
      <c r="EC66" s="6"/>
      <c r="ED66" s="6"/>
      <c r="EE66" s="6"/>
      <c r="EF66" s="6"/>
      <c r="EG66" s="6"/>
    </row>
    <row r="67" spans="45:137"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Z67" s="6"/>
      <c r="EA67" s="6"/>
      <c r="EB67" s="6"/>
      <c r="EC67" s="6"/>
      <c r="ED67" s="6"/>
      <c r="EE67" s="6"/>
      <c r="EF67" s="6"/>
      <c r="EG67" s="6"/>
    </row>
    <row r="68" spans="45:137"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Z68" s="6"/>
      <c r="EA68" s="6"/>
      <c r="EB68" s="6"/>
      <c r="EC68" s="6"/>
      <c r="ED68" s="6"/>
      <c r="EE68" s="6"/>
      <c r="EF68" s="6"/>
      <c r="EG68" s="6"/>
    </row>
    <row r="69" spans="45:137"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Z69" s="6"/>
      <c r="EA69" s="6"/>
      <c r="EB69" s="6"/>
      <c r="EC69" s="6"/>
      <c r="ED69" s="6"/>
      <c r="EE69" s="6"/>
      <c r="EF69" s="6"/>
      <c r="EG69" s="6"/>
    </row>
    <row r="70" spans="45:137"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Z70" s="6"/>
      <c r="EA70" s="6"/>
      <c r="EB70" s="6"/>
      <c r="EC70" s="6"/>
      <c r="ED70" s="6"/>
      <c r="EE70" s="6"/>
      <c r="EF70" s="6"/>
      <c r="EG70" s="6"/>
    </row>
    <row r="71" spans="45:137"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Z71" s="6"/>
      <c r="EA71" s="6"/>
      <c r="EB71" s="6"/>
      <c r="EC71" s="6"/>
      <c r="ED71" s="6"/>
      <c r="EE71" s="6"/>
      <c r="EF71" s="6"/>
      <c r="EG71" s="6"/>
    </row>
    <row r="72" spans="45:137"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Z72" s="6"/>
      <c r="EA72" s="6"/>
      <c r="EB72" s="6"/>
      <c r="EC72" s="6"/>
      <c r="ED72" s="6"/>
      <c r="EE72" s="6"/>
      <c r="EF72" s="6"/>
      <c r="EG72" s="6"/>
    </row>
    <row r="73" spans="45:137"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Z73" s="6"/>
      <c r="EA73" s="6"/>
      <c r="EB73" s="6"/>
      <c r="EC73" s="6"/>
      <c r="ED73" s="6"/>
      <c r="EE73" s="6"/>
      <c r="EF73" s="6"/>
      <c r="EG73" s="6"/>
    </row>
    <row r="74" spans="45:137"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Z74" s="6"/>
      <c r="EA74" s="6"/>
      <c r="EB74" s="6"/>
      <c r="EC74" s="6"/>
      <c r="ED74" s="6"/>
      <c r="EE74" s="6"/>
      <c r="EF74" s="6"/>
      <c r="EG74" s="6"/>
    </row>
    <row r="75" spans="45:137"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Z75" s="6"/>
      <c r="EA75" s="6"/>
      <c r="EB75" s="6"/>
      <c r="EC75" s="6"/>
      <c r="ED75" s="6"/>
      <c r="EE75" s="6"/>
      <c r="EF75" s="6"/>
      <c r="EG75" s="6"/>
    </row>
    <row r="76" spans="45:137"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Z76" s="6"/>
      <c r="EA76" s="6"/>
      <c r="EB76" s="6"/>
      <c r="EC76" s="6"/>
      <c r="ED76" s="6"/>
      <c r="EE76" s="6"/>
      <c r="EF76" s="6"/>
      <c r="EG76" s="6"/>
    </row>
    <row r="77" spans="45:137"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Z77" s="6"/>
      <c r="EA77" s="6"/>
      <c r="EB77" s="6"/>
      <c r="EC77" s="6"/>
      <c r="ED77" s="6"/>
      <c r="EE77" s="6"/>
      <c r="EF77" s="6"/>
      <c r="EG77" s="6"/>
    </row>
    <row r="78" spans="45:137"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Z78" s="6"/>
      <c r="EA78" s="6"/>
      <c r="EB78" s="6"/>
      <c r="EC78" s="6"/>
      <c r="ED78" s="6"/>
      <c r="EE78" s="6"/>
      <c r="EF78" s="6"/>
      <c r="EG78" s="6"/>
    </row>
    <row r="79" spans="45:137"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Z79" s="6"/>
      <c r="EA79" s="6"/>
      <c r="EB79" s="6"/>
      <c r="EC79" s="6"/>
      <c r="ED79" s="6"/>
      <c r="EE79" s="6"/>
      <c r="EF79" s="6"/>
      <c r="EG79" s="6"/>
    </row>
    <row r="80" spans="45:137"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Z80" s="6"/>
      <c r="EA80" s="6"/>
      <c r="EB80" s="6"/>
      <c r="EC80" s="6"/>
      <c r="ED80" s="6"/>
      <c r="EE80" s="6"/>
      <c r="EF80" s="6"/>
      <c r="EG80" s="6"/>
    </row>
    <row r="81" spans="45:137"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Z81" s="6"/>
      <c r="EA81" s="6"/>
      <c r="EB81" s="6"/>
      <c r="EC81" s="6"/>
      <c r="ED81" s="6"/>
      <c r="EE81" s="6"/>
      <c r="EF81" s="6"/>
      <c r="EG81" s="6"/>
    </row>
    <row r="82" spans="45:137"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Z82" s="6"/>
      <c r="EA82" s="6"/>
      <c r="EB82" s="6"/>
      <c r="EC82" s="6"/>
      <c r="ED82" s="6"/>
      <c r="EE82" s="6"/>
      <c r="EF82" s="6"/>
      <c r="EG82" s="6"/>
    </row>
    <row r="83" spans="45:137"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Z83" s="6"/>
      <c r="EA83" s="6"/>
      <c r="EB83" s="6"/>
      <c r="EC83" s="6"/>
      <c r="ED83" s="6"/>
      <c r="EE83" s="6"/>
      <c r="EF83" s="6"/>
      <c r="EG83" s="6"/>
    </row>
    <row r="84" spans="45:137"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Z84" s="6"/>
      <c r="EA84" s="6"/>
      <c r="EB84" s="6"/>
      <c r="EC84" s="6"/>
      <c r="ED84" s="6"/>
      <c r="EE84" s="6"/>
      <c r="EF84" s="6"/>
      <c r="EG84" s="6"/>
    </row>
    <row r="85" spans="45:137"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Z85" s="6"/>
      <c r="EA85" s="6"/>
      <c r="EB85" s="6"/>
      <c r="EC85" s="6"/>
      <c r="ED85" s="6"/>
      <c r="EE85" s="6"/>
      <c r="EF85" s="6"/>
      <c r="EG85" s="6"/>
    </row>
    <row r="86" spans="45:137"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Z86" s="6"/>
      <c r="EA86" s="6"/>
      <c r="EB86" s="6"/>
      <c r="EC86" s="6"/>
      <c r="ED86" s="6"/>
      <c r="EE86" s="6"/>
      <c r="EF86" s="6"/>
      <c r="EG86" s="6"/>
    </row>
    <row r="87" spans="45:137"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Z87" s="6"/>
      <c r="EA87" s="6"/>
      <c r="EB87" s="6"/>
      <c r="EC87" s="6"/>
      <c r="ED87" s="6"/>
      <c r="EE87" s="6"/>
      <c r="EF87" s="6"/>
      <c r="EG87" s="6"/>
    </row>
    <row r="88" spans="45:137"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Z88" s="6"/>
      <c r="EA88" s="6"/>
      <c r="EB88" s="6"/>
      <c r="EC88" s="6"/>
      <c r="ED88" s="6"/>
      <c r="EE88" s="6"/>
      <c r="EF88" s="6"/>
      <c r="EG88" s="6"/>
    </row>
    <row r="89" spans="45:137"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Z89" s="6"/>
      <c r="EA89" s="6"/>
      <c r="EB89" s="6"/>
      <c r="EC89" s="6"/>
      <c r="ED89" s="6"/>
      <c r="EE89" s="6"/>
      <c r="EF89" s="6"/>
      <c r="EG89" s="6"/>
    </row>
    <row r="90" spans="45:137"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Z90" s="6"/>
      <c r="EA90" s="6"/>
      <c r="EB90" s="6"/>
      <c r="EC90" s="6"/>
      <c r="ED90" s="6"/>
      <c r="EE90" s="6"/>
      <c r="EF90" s="6"/>
      <c r="EG90" s="6"/>
    </row>
    <row r="91" spans="45:137"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Z91" s="6"/>
      <c r="EA91" s="6"/>
      <c r="EB91" s="6"/>
      <c r="EC91" s="6"/>
      <c r="ED91" s="6"/>
      <c r="EE91" s="6"/>
      <c r="EF91" s="6"/>
      <c r="EG91" s="6"/>
    </row>
    <row r="92" spans="45:137"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Z92" s="6"/>
      <c r="EA92" s="6"/>
      <c r="EB92" s="6"/>
      <c r="EC92" s="6"/>
      <c r="ED92" s="6"/>
      <c r="EE92" s="6"/>
      <c r="EF92" s="6"/>
      <c r="EG92" s="6"/>
    </row>
    <row r="93" spans="45:137"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Z93" s="6"/>
      <c r="EA93" s="6"/>
      <c r="EB93" s="6"/>
      <c r="EC93" s="6"/>
      <c r="ED93" s="6"/>
      <c r="EE93" s="6"/>
      <c r="EF93" s="6"/>
      <c r="EG93" s="6"/>
    </row>
    <row r="94" spans="45:137"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Z94" s="6"/>
      <c r="EA94" s="6"/>
      <c r="EB94" s="6"/>
      <c r="EC94" s="6"/>
      <c r="ED94" s="6"/>
      <c r="EE94" s="6"/>
      <c r="EF94" s="6"/>
      <c r="EG94" s="6"/>
    </row>
    <row r="95" spans="45:137"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Z95" s="6"/>
      <c r="EA95" s="6"/>
      <c r="EB95" s="6"/>
      <c r="EC95" s="6"/>
      <c r="ED95" s="6"/>
      <c r="EE95" s="6"/>
      <c r="EF95" s="6"/>
      <c r="EG95" s="6"/>
    </row>
    <row r="96" spans="45:137"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Z96" s="6"/>
      <c r="EA96" s="6"/>
      <c r="EB96" s="6"/>
      <c r="EC96" s="6"/>
      <c r="ED96" s="6"/>
      <c r="EE96" s="6"/>
      <c r="EF96" s="6"/>
      <c r="EG96" s="6"/>
    </row>
    <row r="97" spans="93:137"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Z97" s="6"/>
      <c r="EA97" s="6"/>
      <c r="EB97" s="6"/>
      <c r="EC97" s="6"/>
      <c r="ED97" s="6"/>
      <c r="EE97" s="6"/>
      <c r="EF97" s="6"/>
      <c r="EG97" s="6"/>
    </row>
    <row r="98" spans="93:137"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Z98" s="6"/>
      <c r="EA98" s="6"/>
      <c r="EB98" s="6"/>
      <c r="EC98" s="6"/>
      <c r="ED98" s="6"/>
      <c r="EE98" s="6"/>
      <c r="EF98" s="6"/>
      <c r="EG98" s="6"/>
    </row>
    <row r="99" spans="93:137"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Z99" s="6"/>
      <c r="EA99" s="6"/>
      <c r="EB99" s="6"/>
      <c r="EC99" s="6"/>
      <c r="ED99" s="6"/>
      <c r="EE99" s="6"/>
      <c r="EF99" s="6"/>
      <c r="EG99" s="6"/>
    </row>
    <row r="100" spans="93:137"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Z100" s="6"/>
      <c r="EA100" s="6"/>
      <c r="EB100" s="6"/>
      <c r="EC100" s="6"/>
      <c r="ED100" s="6"/>
      <c r="EE100" s="6"/>
      <c r="EF100" s="6"/>
      <c r="EG100" s="6"/>
    </row>
    <row r="101" spans="93:137"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Z101" s="6"/>
      <c r="EA101" s="6"/>
      <c r="EB101" s="6"/>
      <c r="EC101" s="6"/>
      <c r="ED101" s="6"/>
      <c r="EE101" s="6"/>
      <c r="EF101" s="6"/>
      <c r="EG101" s="6"/>
    </row>
    <row r="102" spans="93:137"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Z102" s="6"/>
      <c r="EA102" s="6"/>
      <c r="EB102" s="6"/>
      <c r="EC102" s="6"/>
      <c r="ED102" s="6"/>
      <c r="EE102" s="6"/>
      <c r="EF102" s="6"/>
      <c r="EG102" s="6"/>
    </row>
    <row r="103" spans="93:137"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Z103" s="6"/>
      <c r="EA103" s="6"/>
      <c r="EB103" s="6"/>
      <c r="EC103" s="6"/>
      <c r="ED103" s="6"/>
      <c r="EE103" s="6"/>
      <c r="EF103" s="6"/>
      <c r="EG103" s="6"/>
    </row>
    <row r="104" spans="93:137"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Z104" s="6"/>
      <c r="EA104" s="6"/>
      <c r="EB104" s="6"/>
      <c r="EC104" s="6"/>
      <c r="ED104" s="6"/>
      <c r="EE104" s="6"/>
      <c r="EF104" s="6"/>
      <c r="EG104" s="6"/>
    </row>
    <row r="105" spans="93:137"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Z105" s="6"/>
      <c r="EA105" s="6"/>
      <c r="EB105" s="6"/>
      <c r="EC105" s="6"/>
      <c r="ED105" s="6"/>
      <c r="EE105" s="6"/>
      <c r="EF105" s="6"/>
      <c r="EG105" s="6"/>
    </row>
    <row r="106" spans="93:137"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Z106" s="6"/>
      <c r="EA106" s="6"/>
      <c r="EB106" s="6"/>
      <c r="EC106" s="6"/>
      <c r="ED106" s="6"/>
      <c r="EE106" s="6"/>
      <c r="EF106" s="6"/>
      <c r="EG106" s="6"/>
    </row>
    <row r="107" spans="93:137"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Z107" s="6"/>
      <c r="EA107" s="6"/>
      <c r="EB107" s="6"/>
      <c r="EC107" s="6"/>
      <c r="ED107" s="6"/>
      <c r="EE107" s="6"/>
      <c r="EF107" s="6"/>
      <c r="EG107" s="6"/>
    </row>
    <row r="108" spans="93:137"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Z108" s="6"/>
      <c r="EA108" s="6"/>
      <c r="EB108" s="6"/>
      <c r="EC108" s="6"/>
      <c r="ED108" s="6"/>
      <c r="EE108" s="6"/>
      <c r="EF108" s="6"/>
      <c r="EG108" s="6"/>
    </row>
    <row r="109" spans="93:137"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Z109" s="6"/>
      <c r="EA109" s="6"/>
      <c r="EB109" s="6"/>
      <c r="EC109" s="6"/>
      <c r="ED109" s="6"/>
      <c r="EE109" s="6"/>
      <c r="EF109" s="6"/>
      <c r="EG109" s="6"/>
    </row>
    <row r="110" spans="93:137"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Z110" s="6"/>
      <c r="EA110" s="6"/>
      <c r="EB110" s="6"/>
      <c r="EC110" s="6"/>
      <c r="ED110" s="6"/>
      <c r="EE110" s="6"/>
      <c r="EF110" s="6"/>
      <c r="EG110" s="6"/>
    </row>
    <row r="111" spans="93:137"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Z111" s="6"/>
      <c r="EA111" s="6"/>
      <c r="EB111" s="6"/>
      <c r="EC111" s="6"/>
      <c r="ED111" s="6"/>
      <c r="EE111" s="6"/>
      <c r="EF111" s="6"/>
      <c r="EG111" s="6"/>
    </row>
    <row r="112" spans="93:137"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Z112" s="6"/>
      <c r="EA112" s="6"/>
      <c r="EB112" s="6"/>
      <c r="EC112" s="6"/>
      <c r="ED112" s="6"/>
      <c r="EE112" s="6"/>
      <c r="EF112" s="6"/>
      <c r="EG112" s="6"/>
    </row>
    <row r="113" spans="93:137"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Z113" s="6"/>
      <c r="EA113" s="6"/>
      <c r="EB113" s="6"/>
      <c r="EC113" s="6"/>
      <c r="ED113" s="6"/>
      <c r="EE113" s="6"/>
      <c r="EF113" s="6"/>
      <c r="EG113" s="6"/>
    </row>
    <row r="114" spans="93:137"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Z114" s="6"/>
      <c r="EA114" s="6"/>
      <c r="EB114" s="6"/>
      <c r="EC114" s="6"/>
      <c r="ED114" s="6"/>
      <c r="EE114" s="6"/>
      <c r="EF114" s="6"/>
      <c r="EG114" s="6"/>
    </row>
    <row r="115" spans="93:137"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Z115" s="6"/>
      <c r="EA115" s="6"/>
      <c r="EB115" s="6"/>
      <c r="EC115" s="6"/>
      <c r="ED115" s="6"/>
      <c r="EE115" s="6"/>
      <c r="EF115" s="6"/>
      <c r="EG115" s="6"/>
    </row>
    <row r="116" spans="93:137"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Z116" s="6"/>
      <c r="EA116" s="6"/>
      <c r="EB116" s="6"/>
      <c r="EC116" s="6"/>
      <c r="ED116" s="6"/>
      <c r="EE116" s="6"/>
      <c r="EF116" s="6"/>
      <c r="EG116" s="6"/>
    </row>
    <row r="117" spans="93:137"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Z117" s="6"/>
      <c r="EA117" s="6"/>
      <c r="EB117" s="6"/>
      <c r="EC117" s="6"/>
      <c r="ED117" s="6"/>
      <c r="EE117" s="6"/>
      <c r="EF117" s="6"/>
      <c r="EG117" s="6"/>
    </row>
    <row r="118" spans="93:137"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Z118" s="6"/>
      <c r="EA118" s="6"/>
      <c r="EB118" s="6"/>
      <c r="EC118" s="6"/>
      <c r="ED118" s="6"/>
      <c r="EE118" s="6"/>
      <c r="EF118" s="6"/>
      <c r="EG118" s="6"/>
    </row>
    <row r="119" spans="93:137"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Z119" s="6"/>
      <c r="EA119" s="6"/>
      <c r="EB119" s="6"/>
      <c r="EC119" s="6"/>
      <c r="ED119" s="6"/>
      <c r="EE119" s="6"/>
      <c r="EF119" s="6"/>
      <c r="EG119" s="6"/>
    </row>
    <row r="120" spans="93:137"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Z120" s="6"/>
      <c r="EA120" s="6"/>
      <c r="EB120" s="6"/>
      <c r="EC120" s="6"/>
      <c r="ED120" s="6"/>
      <c r="EE120" s="6"/>
      <c r="EF120" s="6"/>
      <c r="EG120" s="6"/>
    </row>
    <row r="121" spans="93:137"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Z121" s="6"/>
      <c r="EA121" s="6"/>
      <c r="EB121" s="6"/>
      <c r="EC121" s="6"/>
      <c r="ED121" s="6"/>
      <c r="EE121" s="6"/>
      <c r="EF121" s="6"/>
      <c r="EG121" s="6"/>
    </row>
    <row r="122" spans="93:137"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Z122" s="6"/>
      <c r="EA122" s="6"/>
      <c r="EB122" s="6"/>
      <c r="EC122" s="6"/>
      <c r="ED122" s="6"/>
      <c r="EE122" s="6"/>
      <c r="EF122" s="6"/>
      <c r="EG122" s="6"/>
    </row>
    <row r="123" spans="93:137"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Z123" s="6"/>
      <c r="EA123" s="6"/>
      <c r="EB123" s="6"/>
      <c r="EC123" s="6"/>
      <c r="ED123" s="6"/>
      <c r="EE123" s="6"/>
      <c r="EF123" s="6"/>
      <c r="EG123" s="6"/>
    </row>
    <row r="124" spans="93:137"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Z124" s="6"/>
      <c r="EA124" s="6"/>
      <c r="EB124" s="6"/>
      <c r="EC124" s="6"/>
      <c r="ED124" s="6"/>
      <c r="EE124" s="6"/>
      <c r="EF124" s="6"/>
      <c r="EG124" s="6"/>
    </row>
    <row r="125" spans="93:137"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Z125" s="6"/>
      <c r="EA125" s="6"/>
      <c r="EB125" s="6"/>
      <c r="EC125" s="6"/>
      <c r="ED125" s="6"/>
      <c r="EE125" s="6"/>
      <c r="EF125" s="6"/>
      <c r="EG125" s="6"/>
    </row>
    <row r="126" spans="93:137"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Z126" s="6"/>
      <c r="EA126" s="6"/>
      <c r="EB126" s="6"/>
      <c r="EC126" s="6"/>
      <c r="ED126" s="6"/>
      <c r="EE126" s="6"/>
      <c r="EF126" s="6"/>
      <c r="EG126" s="6"/>
    </row>
    <row r="127" spans="93:137"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Z127" s="6"/>
      <c r="EA127" s="6"/>
      <c r="EB127" s="6"/>
      <c r="EC127" s="6"/>
      <c r="ED127" s="6"/>
      <c r="EE127" s="6"/>
      <c r="EF127" s="6"/>
      <c r="EG127" s="6"/>
    </row>
    <row r="128" spans="93:137"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Z128" s="6"/>
      <c r="EA128" s="6"/>
      <c r="EB128" s="6"/>
      <c r="EC128" s="6"/>
      <c r="ED128" s="6"/>
      <c r="EE128" s="6"/>
      <c r="EF128" s="6"/>
      <c r="EG128" s="6"/>
    </row>
    <row r="129" spans="93:137"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Z129" s="6"/>
      <c r="EA129" s="6"/>
      <c r="EB129" s="6"/>
      <c r="EC129" s="6"/>
      <c r="ED129" s="6"/>
      <c r="EE129" s="6"/>
      <c r="EF129" s="6"/>
      <c r="EG129" s="6"/>
    </row>
    <row r="130" spans="93:137"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Z130" s="6"/>
      <c r="EA130" s="6"/>
      <c r="EB130" s="6"/>
      <c r="EC130" s="6"/>
      <c r="ED130" s="6"/>
      <c r="EE130" s="6"/>
      <c r="EF130" s="6"/>
      <c r="EG130" s="6"/>
    </row>
    <row r="131" spans="93:137"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Z131" s="6"/>
      <c r="EA131" s="6"/>
      <c r="EB131" s="6"/>
      <c r="EC131" s="6"/>
      <c r="ED131" s="6"/>
      <c r="EE131" s="6"/>
      <c r="EF131" s="6"/>
      <c r="EG131" s="6"/>
    </row>
    <row r="132" spans="93:137">
      <c r="DZ132" s="6"/>
      <c r="EA132" s="6"/>
      <c r="EB132" s="6"/>
      <c r="EC132" s="6"/>
      <c r="ED132" s="6"/>
      <c r="EE132" s="6"/>
      <c r="EF132" s="6"/>
      <c r="EG132" s="6"/>
    </row>
    <row r="133" spans="93:137">
      <c r="DZ133" s="6"/>
      <c r="EA133" s="6"/>
      <c r="EB133" s="6"/>
      <c r="EC133" s="6"/>
      <c r="ED133" s="6"/>
      <c r="EE133" s="6"/>
      <c r="EF133" s="6"/>
      <c r="EG133" s="6"/>
    </row>
    <row r="134" spans="93:137">
      <c r="DZ134" s="6"/>
      <c r="EA134" s="6"/>
      <c r="EB134" s="6"/>
      <c r="EC134" s="6"/>
      <c r="ED134" s="6"/>
      <c r="EE134" s="6"/>
      <c r="EF134" s="6"/>
      <c r="EG134" s="6"/>
    </row>
    <row r="135" spans="93:137">
      <c r="DZ135" s="6"/>
      <c r="EA135" s="6"/>
      <c r="EB135" s="6"/>
      <c r="EC135" s="6"/>
      <c r="ED135" s="6"/>
      <c r="EE135" s="6"/>
      <c r="EF135" s="6"/>
      <c r="EG135" s="6"/>
    </row>
    <row r="136" spans="93:137">
      <c r="DZ136" s="6"/>
      <c r="EA136" s="6"/>
      <c r="EB136" s="6"/>
      <c r="EC136" s="6"/>
      <c r="ED136" s="6"/>
      <c r="EE136" s="6"/>
      <c r="EF136" s="6"/>
      <c r="EG136" s="6"/>
    </row>
    <row r="137" spans="93:137">
      <c r="DZ137" s="6"/>
      <c r="EA137" s="6"/>
      <c r="EB137" s="6"/>
      <c r="EC137" s="6"/>
      <c r="ED137" s="6"/>
      <c r="EE137" s="6"/>
      <c r="EF137" s="6"/>
      <c r="EG137" s="6"/>
    </row>
    <row r="138" spans="93:137">
      <c r="DZ138" s="6"/>
      <c r="EA138" s="6"/>
      <c r="EB138" s="6"/>
      <c r="EC138" s="6"/>
      <c r="ED138" s="6"/>
      <c r="EE138" s="6"/>
      <c r="EF138" s="6"/>
      <c r="EG138" s="6"/>
    </row>
    <row r="139" spans="93:137">
      <c r="DZ139" s="6"/>
      <c r="EA139" s="6"/>
      <c r="EB139" s="6"/>
      <c r="EC139" s="6"/>
      <c r="ED139" s="6"/>
      <c r="EE139" s="6"/>
      <c r="EF139" s="6"/>
      <c r="EG139" s="6"/>
    </row>
    <row r="140" spans="93:137">
      <c r="DZ140" s="6"/>
      <c r="EA140" s="6"/>
      <c r="EB140" s="6"/>
      <c r="EC140" s="6"/>
      <c r="ED140" s="6"/>
      <c r="EE140" s="6"/>
      <c r="EF140" s="6"/>
      <c r="EG140" s="6"/>
    </row>
    <row r="141" spans="93:137">
      <c r="DZ141" s="6"/>
      <c r="EA141" s="6"/>
      <c r="EB141" s="6"/>
      <c r="EC141" s="6"/>
      <c r="ED141" s="6"/>
      <c r="EE141" s="6"/>
      <c r="EF141" s="6"/>
      <c r="EG141" s="6"/>
    </row>
    <row r="142" spans="93:137">
      <c r="DZ142" s="6"/>
      <c r="EA142" s="6"/>
      <c r="EB142" s="6"/>
      <c r="EC142" s="6"/>
      <c r="ED142" s="6"/>
      <c r="EE142" s="6"/>
      <c r="EF142" s="6"/>
      <c r="EG142" s="6"/>
    </row>
    <row r="143" spans="93:137">
      <c r="DZ143" s="6"/>
      <c r="EA143" s="6"/>
      <c r="EB143" s="6"/>
      <c r="EC143" s="6"/>
      <c r="ED143" s="6"/>
      <c r="EE143" s="6"/>
      <c r="EF143" s="6"/>
      <c r="EG143" s="6"/>
    </row>
    <row r="144" spans="93:137">
      <c r="DZ144" s="6"/>
      <c r="EA144" s="6"/>
      <c r="EB144" s="6"/>
      <c r="EC144" s="6"/>
      <c r="ED144" s="6"/>
      <c r="EE144" s="6"/>
      <c r="EF144" s="6"/>
      <c r="EG144" s="6"/>
    </row>
    <row r="145" spans="130:137">
      <c r="DZ145" s="6"/>
      <c r="EA145" s="6"/>
      <c r="EB145" s="6"/>
      <c r="EC145" s="6"/>
      <c r="ED145" s="6"/>
      <c r="EE145" s="6"/>
      <c r="EF145" s="6"/>
      <c r="EG145" s="6"/>
    </row>
    <row r="146" spans="130:137">
      <c r="DZ146" s="6"/>
      <c r="EA146" s="6"/>
      <c r="EB146" s="6"/>
      <c r="EC146" s="6"/>
      <c r="ED146" s="6"/>
      <c r="EE146" s="6"/>
      <c r="EF146" s="6"/>
      <c r="EG146" s="6"/>
    </row>
    <row r="147" spans="130:137">
      <c r="DZ147" s="6"/>
      <c r="EA147" s="6"/>
      <c r="EB147" s="6"/>
      <c r="EC147" s="6"/>
      <c r="ED147" s="6"/>
      <c r="EE147" s="6"/>
      <c r="EF147" s="6"/>
      <c r="EG147" s="6"/>
    </row>
    <row r="148" spans="130:137">
      <c r="DZ148" s="6"/>
      <c r="EA148" s="6"/>
      <c r="EB148" s="6"/>
      <c r="EC148" s="6"/>
      <c r="ED148" s="6"/>
      <c r="EE148" s="6"/>
      <c r="EF148" s="6"/>
      <c r="EG148" s="6"/>
    </row>
    <row r="149" spans="130:137">
      <c r="DZ149" s="6"/>
      <c r="EA149" s="6"/>
      <c r="EB149" s="6"/>
      <c r="EC149" s="6"/>
      <c r="ED149" s="6"/>
      <c r="EE149" s="6"/>
      <c r="EF149" s="6"/>
      <c r="EG149" s="6"/>
    </row>
    <row r="150" spans="130:137">
      <c r="DZ150" s="6"/>
      <c r="EA150" s="6"/>
      <c r="EB150" s="6"/>
      <c r="EC150" s="6"/>
      <c r="ED150" s="6"/>
      <c r="EE150" s="6"/>
      <c r="EF150" s="6"/>
      <c r="EG150" s="6"/>
    </row>
    <row r="151" spans="130:137">
      <c r="DZ151" s="6"/>
      <c r="EA151" s="6"/>
      <c r="EB151" s="6"/>
      <c r="EC151" s="6"/>
      <c r="ED151" s="6"/>
      <c r="EE151" s="6"/>
      <c r="EF151" s="6"/>
      <c r="EG151" s="6"/>
    </row>
    <row r="152" spans="130:137">
      <c r="DZ152" s="6"/>
      <c r="EA152" s="6"/>
      <c r="EB152" s="6"/>
      <c r="EC152" s="6"/>
      <c r="ED152" s="6"/>
      <c r="EE152" s="6"/>
      <c r="EF152" s="6"/>
      <c r="EG152" s="6"/>
    </row>
    <row r="153" spans="130:137">
      <c r="DZ153" s="6"/>
      <c r="EA153" s="6"/>
      <c r="EB153" s="6"/>
      <c r="EC153" s="6"/>
      <c r="ED153" s="6"/>
      <c r="EE153" s="6"/>
      <c r="EF153" s="6"/>
      <c r="EG153" s="6"/>
    </row>
    <row r="154" spans="130:137">
      <c r="DZ154" s="6"/>
      <c r="EA154" s="6"/>
      <c r="EB154" s="6"/>
      <c r="EC154" s="6"/>
      <c r="ED154" s="6"/>
      <c r="EE154" s="6"/>
      <c r="EF154" s="6"/>
      <c r="EG154" s="6"/>
    </row>
    <row r="155" spans="130:137">
      <c r="DZ155" s="6"/>
      <c r="EA155" s="6"/>
      <c r="EB155" s="6"/>
      <c r="EC155" s="6"/>
      <c r="ED155" s="6"/>
      <c r="EE155" s="6"/>
      <c r="EF155" s="6"/>
      <c r="EG155" s="6"/>
    </row>
    <row r="156" spans="130:137">
      <c r="DZ156" s="6"/>
      <c r="EA156" s="6"/>
      <c r="EB156" s="6"/>
      <c r="EC156" s="6"/>
      <c r="ED156" s="6"/>
      <c r="EE156" s="6"/>
      <c r="EF156" s="6"/>
      <c r="EG156" s="6"/>
    </row>
    <row r="157" spans="130:137">
      <c r="DZ157" s="6"/>
      <c r="EA157" s="6"/>
      <c r="EB157" s="6"/>
      <c r="EC157" s="6"/>
      <c r="ED157" s="6"/>
      <c r="EE157" s="6"/>
      <c r="EF157" s="6"/>
      <c r="EG157" s="6"/>
    </row>
    <row r="158" spans="130:137">
      <c r="DZ158" s="6"/>
      <c r="EA158" s="6"/>
      <c r="EB158" s="6"/>
      <c r="EC158" s="6"/>
      <c r="ED158" s="6"/>
      <c r="EE158" s="6"/>
      <c r="EF158" s="6"/>
      <c r="EG158" s="6"/>
    </row>
    <row r="159" spans="130:137">
      <c r="DZ159" s="6"/>
      <c r="EA159" s="6"/>
      <c r="EB159" s="6"/>
      <c r="EC159" s="6"/>
      <c r="ED159" s="6"/>
      <c r="EE159" s="6"/>
      <c r="EF159" s="6"/>
      <c r="EG159" s="6"/>
    </row>
    <row r="160" spans="130:137">
      <c r="DZ160" s="6"/>
      <c r="EA160" s="6"/>
      <c r="EB160" s="6"/>
      <c r="EC160" s="6"/>
      <c r="ED160" s="6"/>
      <c r="EE160" s="6"/>
      <c r="EF160" s="6"/>
      <c r="EG160" s="6"/>
    </row>
    <row r="161" spans="130:137">
      <c r="DZ161" s="6"/>
      <c r="EA161" s="6"/>
      <c r="EB161" s="6"/>
      <c r="EC161" s="6"/>
      <c r="ED161" s="6"/>
      <c r="EE161" s="6"/>
      <c r="EF161" s="6"/>
      <c r="EG161" s="6"/>
    </row>
    <row r="162" spans="130:137">
      <c r="DZ162" s="6"/>
      <c r="EA162" s="6"/>
      <c r="EB162" s="6"/>
      <c r="EC162" s="6"/>
      <c r="ED162" s="6"/>
      <c r="EE162" s="6"/>
      <c r="EF162" s="6"/>
      <c r="EG162" s="6"/>
    </row>
    <row r="163" spans="130:137">
      <c r="DZ163" s="6"/>
      <c r="EA163" s="6"/>
      <c r="EB163" s="6"/>
      <c r="EC163" s="6"/>
      <c r="ED163" s="6"/>
      <c r="EE163" s="6"/>
      <c r="EF163" s="6"/>
      <c r="EG163" s="6"/>
    </row>
    <row r="164" spans="130:137">
      <c r="DZ164" s="6"/>
      <c r="EA164" s="6"/>
      <c r="EB164" s="6"/>
      <c r="EC164" s="6"/>
      <c r="ED164" s="6"/>
      <c r="EE164" s="6"/>
      <c r="EF164" s="6"/>
      <c r="EG164" s="6"/>
    </row>
    <row r="165" spans="130:137">
      <c r="DZ165" s="6"/>
      <c r="EA165" s="6"/>
      <c r="EB165" s="6"/>
      <c r="EC165" s="6"/>
      <c r="ED165" s="6"/>
      <c r="EE165" s="6"/>
      <c r="EF165" s="6"/>
      <c r="EG165" s="6"/>
    </row>
    <row r="166" spans="130:137">
      <c r="DZ166" s="6"/>
      <c r="EA166" s="6"/>
      <c r="EB166" s="6"/>
      <c r="EC166" s="6"/>
      <c r="ED166" s="6"/>
      <c r="EE166" s="6"/>
      <c r="EF166" s="6"/>
      <c r="EG166" s="6"/>
    </row>
    <row r="167" spans="130:137">
      <c r="DZ167" s="6"/>
      <c r="EA167" s="6"/>
      <c r="EB167" s="6"/>
      <c r="EC167" s="6"/>
      <c r="ED167" s="6"/>
      <c r="EE167" s="6"/>
      <c r="EF167" s="6"/>
      <c r="EG167" s="6"/>
    </row>
    <row r="168" spans="130:137">
      <c r="DZ168" s="6"/>
      <c r="EA168" s="6"/>
      <c r="EB168" s="6"/>
      <c r="EC168" s="6"/>
      <c r="ED168" s="6"/>
      <c r="EE168" s="6"/>
      <c r="EF168" s="6"/>
      <c r="EG168" s="6"/>
    </row>
    <row r="169" spans="130:137">
      <c r="DZ169" s="6"/>
      <c r="EA169" s="6"/>
      <c r="EB169" s="6"/>
      <c r="EC169" s="6"/>
      <c r="ED169" s="6"/>
      <c r="EE169" s="6"/>
      <c r="EF169" s="6"/>
      <c r="EG169" s="6"/>
    </row>
    <row r="170" spans="130:137">
      <c r="DZ170" s="6"/>
      <c r="EA170" s="6"/>
      <c r="EB170" s="6"/>
      <c r="EC170" s="6"/>
      <c r="ED170" s="6"/>
      <c r="EE170" s="6"/>
      <c r="EF170" s="6"/>
      <c r="EG170" s="6"/>
    </row>
    <row r="171" spans="130:137">
      <c r="DZ171" s="6"/>
      <c r="EA171" s="6"/>
      <c r="EB171" s="6"/>
      <c r="EC171" s="6"/>
      <c r="ED171" s="6"/>
      <c r="EE171" s="6"/>
      <c r="EF171" s="6"/>
      <c r="EG171" s="6"/>
    </row>
    <row r="172" spans="130:137">
      <c r="DZ172" s="6"/>
      <c r="EA172" s="6"/>
      <c r="EB172" s="6"/>
      <c r="EC172" s="6"/>
      <c r="ED172" s="6"/>
      <c r="EE172" s="6"/>
      <c r="EF172" s="6"/>
      <c r="EG172" s="6"/>
    </row>
    <row r="173" spans="130:137">
      <c r="DZ173" s="6"/>
      <c r="EA173" s="6"/>
      <c r="EB173" s="6"/>
      <c r="EC173" s="6"/>
      <c r="ED173" s="6"/>
      <c r="EE173" s="6"/>
      <c r="EF173" s="6"/>
      <c r="EG173" s="6"/>
    </row>
    <row r="174" spans="130:137">
      <c r="DZ174" s="6"/>
      <c r="EA174" s="6"/>
      <c r="EB174" s="6"/>
      <c r="EC174" s="6"/>
      <c r="ED174" s="6"/>
      <c r="EE174" s="6"/>
      <c r="EF174" s="6"/>
      <c r="EG174" s="6"/>
    </row>
    <row r="175" spans="130:137">
      <c r="DZ175" s="6"/>
      <c r="EA175" s="6"/>
      <c r="EB175" s="6"/>
      <c r="EC175" s="6"/>
      <c r="ED175" s="6"/>
      <c r="EE175" s="6"/>
      <c r="EF175" s="6"/>
      <c r="EG175" s="6"/>
    </row>
    <row r="176" spans="130:137">
      <c r="DZ176" s="6"/>
      <c r="EA176" s="6"/>
      <c r="EB176" s="6"/>
      <c r="EC176" s="6"/>
      <c r="ED176" s="6"/>
      <c r="EE176" s="6"/>
      <c r="EF176" s="6"/>
      <c r="EG176" s="6"/>
    </row>
    <row r="177" spans="130:137">
      <c r="DZ177" s="6"/>
      <c r="EA177" s="6"/>
      <c r="EB177" s="6"/>
      <c r="EC177" s="6"/>
      <c r="ED177" s="6"/>
      <c r="EE177" s="6"/>
      <c r="EF177" s="6"/>
      <c r="EG177" s="6"/>
    </row>
    <row r="178" spans="130:137">
      <c r="DZ178" s="6"/>
      <c r="EA178" s="6"/>
      <c r="EB178" s="6"/>
      <c r="EC178" s="6"/>
      <c r="ED178" s="6"/>
      <c r="EE178" s="6"/>
      <c r="EF178" s="6"/>
      <c r="EG178" s="6"/>
    </row>
    <row r="179" spans="130:137">
      <c r="DZ179" s="6"/>
      <c r="EA179" s="6"/>
      <c r="EB179" s="6"/>
      <c r="EC179" s="6"/>
      <c r="ED179" s="6"/>
      <c r="EE179" s="6"/>
      <c r="EF179" s="6"/>
      <c r="EG179" s="6"/>
    </row>
    <row r="180" spans="130:137">
      <c r="DZ180" s="6"/>
      <c r="EA180" s="6"/>
      <c r="EB180" s="6"/>
      <c r="EC180" s="6"/>
      <c r="ED180" s="6"/>
      <c r="EE180" s="6"/>
      <c r="EF180" s="6"/>
      <c r="EG180" s="6"/>
    </row>
    <row r="181" spans="130:137">
      <c r="DZ181" s="6"/>
      <c r="EA181" s="6"/>
      <c r="EB181" s="6"/>
      <c r="EC181" s="6"/>
      <c r="ED181" s="6"/>
      <c r="EE181" s="6"/>
      <c r="EF181" s="6"/>
      <c r="EG181" s="6"/>
    </row>
    <row r="182" spans="130:137">
      <c r="DZ182" s="6"/>
      <c r="EA182" s="6"/>
      <c r="EB182" s="6"/>
      <c r="EC182" s="6"/>
      <c r="ED182" s="6"/>
      <c r="EE182" s="6"/>
      <c r="EF182" s="6"/>
      <c r="EG182" s="6"/>
    </row>
    <row r="183" spans="130:137">
      <c r="DZ183" s="6"/>
      <c r="EA183" s="6"/>
      <c r="EB183" s="6"/>
      <c r="EC183" s="6"/>
      <c r="ED183" s="6"/>
      <c r="EE183" s="6"/>
      <c r="EF183" s="6"/>
      <c r="EG183" s="6"/>
    </row>
    <row r="184" spans="130:137">
      <c r="DZ184" s="6"/>
      <c r="EA184" s="6"/>
      <c r="EB184" s="6"/>
      <c r="EC184" s="6"/>
      <c r="ED184" s="6"/>
      <c r="EE184" s="6"/>
      <c r="EF184" s="6"/>
      <c r="EG184" s="6"/>
    </row>
    <row r="185" spans="130:137">
      <c r="DZ185" s="6"/>
      <c r="EA185" s="6"/>
      <c r="EB185" s="6"/>
      <c r="EC185" s="6"/>
      <c r="ED185" s="6"/>
      <c r="EE185" s="6"/>
      <c r="EF185" s="6"/>
      <c r="EG185" s="6"/>
    </row>
  </sheetData>
  <mergeCells count="116">
    <mergeCell ref="EI1:EL2"/>
    <mergeCell ref="EG2:EG3"/>
    <mergeCell ref="A2:B3"/>
    <mergeCell ref="C2:C3"/>
    <mergeCell ref="D2:D3"/>
    <mergeCell ref="E2:L2"/>
    <mergeCell ref="M2:V2"/>
    <mergeCell ref="W2:Z2"/>
    <mergeCell ref="AA2:AG2"/>
    <mergeCell ref="DC1:DG1"/>
    <mergeCell ref="DH1:DJ2"/>
    <mergeCell ref="AH2:AH3"/>
    <mergeCell ref="AI2:AI3"/>
    <mergeCell ref="AJ2:AJ3"/>
    <mergeCell ref="AK2:AK3"/>
    <mergeCell ref="BK2:BK3"/>
    <mergeCell ref="BL2:BO2"/>
    <mergeCell ref="AN2:AR2"/>
    <mergeCell ref="AS2:AS3"/>
    <mergeCell ref="AT2:AX2"/>
    <mergeCell ref="AY2:AY3"/>
    <mergeCell ref="AL2:AL3"/>
    <mergeCell ref="AM2:AM3"/>
    <mergeCell ref="BV2:BV3"/>
    <mergeCell ref="BF2:BH2"/>
    <mergeCell ref="BI2:BI3"/>
    <mergeCell ref="BJ2:BJ3"/>
    <mergeCell ref="DN2:DN3"/>
    <mergeCell ref="EF2:EF3"/>
    <mergeCell ref="DQ1:DY1"/>
    <mergeCell ref="EH1:EH3"/>
    <mergeCell ref="DK1:DK3"/>
    <mergeCell ref="DL1:DP1"/>
    <mergeCell ref="DE2:DE3"/>
    <mergeCell ref="DF2:DF3"/>
    <mergeCell ref="DG2:DG3"/>
    <mergeCell ref="DL2:DL3"/>
    <mergeCell ref="BW2:BW3"/>
    <mergeCell ref="BX2:BX3"/>
    <mergeCell ref="CG2:CN2"/>
    <mergeCell ref="CF2:CF3"/>
    <mergeCell ref="A8:A11"/>
    <mergeCell ref="DX2:DX3"/>
    <mergeCell ref="DY2:DY3"/>
    <mergeCell ref="DZ2:ED2"/>
    <mergeCell ref="EE2:EE3"/>
    <mergeCell ref="DV2:DV3"/>
    <mergeCell ref="DW2:DW3"/>
    <mergeCell ref="DO2:DP2"/>
    <mergeCell ref="DQ2:DQ3"/>
    <mergeCell ref="DR2:DR3"/>
    <mergeCell ref="DS2:DS3"/>
    <mergeCell ref="DT2:DT3"/>
    <mergeCell ref="DU2:DU3"/>
    <mergeCell ref="CR2:CR3"/>
    <mergeCell ref="CS2:CS3"/>
    <mergeCell ref="CT2:CT3"/>
    <mergeCell ref="CU2:CZ2"/>
    <mergeCell ref="DC2:DC3"/>
    <mergeCell ref="DD2:DD3"/>
    <mergeCell ref="BZ2:BZ3"/>
    <mergeCell ref="BY2:BY3"/>
    <mergeCell ref="AZ2:BC2"/>
    <mergeCell ref="BD2:BD3"/>
    <mergeCell ref="BE2:BE3"/>
    <mergeCell ref="A12:B12"/>
    <mergeCell ref="A13:B13"/>
    <mergeCell ref="A14:B14"/>
    <mergeCell ref="A15:B15"/>
    <mergeCell ref="A16:B16"/>
    <mergeCell ref="A17:B17"/>
    <mergeCell ref="A18:B18"/>
    <mergeCell ref="A19:B19"/>
    <mergeCell ref="DM2:DM3"/>
    <mergeCell ref="CA2:CA3"/>
    <mergeCell ref="DA2:DA3"/>
    <mergeCell ref="DB2:DB3"/>
    <mergeCell ref="CD2:CD3"/>
    <mergeCell ref="CE2:CE3"/>
    <mergeCell ref="CO2:CO3"/>
    <mergeCell ref="CP2:CP3"/>
    <mergeCell ref="CQ2:CQ3"/>
    <mergeCell ref="CB2:CB3"/>
    <mergeCell ref="CC2:CC3"/>
    <mergeCell ref="BP2:BP3"/>
    <mergeCell ref="BQ2:BS2"/>
    <mergeCell ref="BT2:BT3"/>
    <mergeCell ref="BU2:BU3"/>
    <mergeCell ref="A4:A7"/>
    <mergeCell ref="A30:B30"/>
    <mergeCell ref="A31:B31"/>
    <mergeCell ref="A32:B32"/>
    <mergeCell ref="A33:B33"/>
    <mergeCell ref="A36:B36"/>
    <mergeCell ref="A37:B37"/>
    <mergeCell ref="A20:B20"/>
    <mergeCell ref="A21:B21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38:B38"/>
    <mergeCell ref="A39:B39"/>
    <mergeCell ref="A46:B46"/>
    <mergeCell ref="A40:B40"/>
    <mergeCell ref="A41:B41"/>
    <mergeCell ref="A42:B42"/>
    <mergeCell ref="A43:B43"/>
    <mergeCell ref="A44:B44"/>
    <mergeCell ref="A45:B45"/>
  </mergeCells>
  <phoneticPr fontId="2"/>
  <pageMargins left="0.75" right="0.75" top="1" bottom="1" header="0.51200000000000001" footer="0.51200000000000001"/>
  <pageSetup paperSize="9" scale="70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128"/>
  <sheetViews>
    <sheetView zoomScaleNormal="100" workbookViewId="0">
      <pane xSplit="1" ySplit="2" topLeftCell="B3" activePane="bottomRight" state="frozen"/>
      <selection activeCell="C49" sqref="C49"/>
      <selection pane="topRight" activeCell="C49" sqref="C49"/>
      <selection pane="bottomLeft" activeCell="C49" sqref="C49"/>
      <selection pane="bottomRight" sqref="A1:XFD1048576"/>
    </sheetView>
  </sheetViews>
  <sheetFormatPr defaultRowHeight="11.25"/>
  <cols>
    <col min="1" max="1" width="3" style="28" customWidth="1"/>
    <col min="2" max="2" width="5" style="28" customWidth="1"/>
    <col min="3" max="8" width="5.75" style="28" customWidth="1"/>
    <col min="9" max="9" width="7.125" style="31" customWidth="1"/>
    <col min="10" max="10" width="7.125" style="28" customWidth="1"/>
    <col min="11" max="12" width="6.5" style="28" customWidth="1"/>
    <col min="13" max="13" width="6.375" style="28" customWidth="1"/>
    <col min="14" max="16" width="5.75" style="28" customWidth="1"/>
    <col min="17" max="16384" width="9" style="28"/>
  </cols>
  <sheetData>
    <row r="1" spans="1:16" ht="14.25" customHeight="1">
      <c r="A1" s="297"/>
      <c r="B1" s="295"/>
      <c r="C1" s="324" t="s">
        <v>194</v>
      </c>
      <c r="D1" s="324" t="s">
        <v>195</v>
      </c>
      <c r="E1" s="324" t="s">
        <v>196</v>
      </c>
      <c r="F1" s="324" t="s">
        <v>197</v>
      </c>
      <c r="G1" s="324" t="s">
        <v>198</v>
      </c>
      <c r="H1" s="324" t="s">
        <v>99</v>
      </c>
      <c r="I1" s="317" t="s">
        <v>84</v>
      </c>
      <c r="J1" s="317"/>
      <c r="K1" s="332"/>
      <c r="L1" s="332"/>
      <c r="M1" s="332"/>
      <c r="N1" s="332"/>
      <c r="O1" s="326" t="s">
        <v>25</v>
      </c>
      <c r="P1" s="321" t="s">
        <v>26</v>
      </c>
    </row>
    <row r="2" spans="1:16" ht="90" customHeight="1" thickBot="1">
      <c r="A2" s="298"/>
      <c r="B2" s="299"/>
      <c r="C2" s="325"/>
      <c r="D2" s="325"/>
      <c r="E2" s="325"/>
      <c r="F2" s="325"/>
      <c r="G2" s="325"/>
      <c r="H2" s="325"/>
      <c r="I2" s="53" t="s">
        <v>3</v>
      </c>
      <c r="J2" s="17" t="s">
        <v>11</v>
      </c>
      <c r="K2" s="17" t="s">
        <v>12</v>
      </c>
      <c r="L2" s="18" t="s">
        <v>229</v>
      </c>
      <c r="M2" s="18" t="s">
        <v>8</v>
      </c>
      <c r="N2" s="18" t="s">
        <v>9</v>
      </c>
      <c r="O2" s="325"/>
      <c r="P2" s="322"/>
    </row>
    <row r="3" spans="1:16" ht="14.25" customHeight="1" thickTop="1">
      <c r="A3" s="373" t="s">
        <v>227</v>
      </c>
      <c r="B3" s="29" t="s">
        <v>32</v>
      </c>
      <c r="C3" s="374">
        <v>471</v>
      </c>
      <c r="D3" s="374">
        <v>123</v>
      </c>
      <c r="E3" s="374">
        <v>199</v>
      </c>
      <c r="F3" s="374">
        <v>207</v>
      </c>
      <c r="G3" s="374">
        <v>547</v>
      </c>
      <c r="H3" s="374">
        <v>389</v>
      </c>
      <c r="I3" s="83">
        <v>29060</v>
      </c>
      <c r="J3" s="374">
        <v>19930</v>
      </c>
      <c r="K3" s="374">
        <v>6434</v>
      </c>
      <c r="L3" s="374">
        <v>249</v>
      </c>
      <c r="M3" s="374">
        <v>1911</v>
      </c>
      <c r="N3" s="374">
        <v>536</v>
      </c>
      <c r="O3" s="374">
        <v>10</v>
      </c>
      <c r="P3" s="408">
        <v>141</v>
      </c>
    </row>
    <row r="4" spans="1:16" ht="14.25" customHeight="1">
      <c r="A4" s="377"/>
      <c r="B4" s="212" t="s">
        <v>33</v>
      </c>
      <c r="C4" s="378">
        <v>142</v>
      </c>
      <c r="D4" s="378">
        <v>54</v>
      </c>
      <c r="E4" s="378">
        <v>65</v>
      </c>
      <c r="F4" s="378">
        <v>47</v>
      </c>
      <c r="G4" s="378">
        <v>124</v>
      </c>
      <c r="H4" s="378">
        <v>113</v>
      </c>
      <c r="I4" s="85">
        <v>5565</v>
      </c>
      <c r="J4" s="378">
        <v>3708</v>
      </c>
      <c r="K4" s="378">
        <v>1508</v>
      </c>
      <c r="L4" s="378">
        <v>28</v>
      </c>
      <c r="M4" s="378">
        <v>238</v>
      </c>
      <c r="N4" s="378">
        <v>83</v>
      </c>
      <c r="O4" s="378">
        <v>3</v>
      </c>
      <c r="P4" s="404">
        <v>77</v>
      </c>
    </row>
    <row r="5" spans="1:16" ht="14.25" customHeight="1">
      <c r="A5" s="377"/>
      <c r="B5" s="212" t="s">
        <v>35</v>
      </c>
      <c r="C5" s="378">
        <v>295</v>
      </c>
      <c r="D5" s="378">
        <v>62</v>
      </c>
      <c r="E5" s="378">
        <v>119</v>
      </c>
      <c r="F5" s="378">
        <v>145</v>
      </c>
      <c r="G5" s="378">
        <v>382</v>
      </c>
      <c r="H5" s="378">
        <v>270</v>
      </c>
      <c r="I5" s="85">
        <v>21950</v>
      </c>
      <c r="J5" s="378">
        <v>15217</v>
      </c>
      <c r="K5" s="378">
        <v>4524</v>
      </c>
      <c r="L5" s="378">
        <v>217</v>
      </c>
      <c r="M5" s="378">
        <v>1559</v>
      </c>
      <c r="N5" s="378">
        <v>433</v>
      </c>
      <c r="O5" s="378">
        <v>7</v>
      </c>
      <c r="P5" s="404">
        <v>59</v>
      </c>
    </row>
    <row r="6" spans="1:16" ht="14.25" customHeight="1" thickBot="1">
      <c r="A6" s="293"/>
      <c r="B6" s="211" t="s">
        <v>34</v>
      </c>
      <c r="C6" s="381">
        <v>34</v>
      </c>
      <c r="D6" s="381">
        <v>7</v>
      </c>
      <c r="E6" s="381">
        <v>15</v>
      </c>
      <c r="F6" s="381">
        <v>15</v>
      </c>
      <c r="G6" s="381">
        <v>41</v>
      </c>
      <c r="H6" s="381">
        <v>6</v>
      </c>
      <c r="I6" s="102">
        <v>1545</v>
      </c>
      <c r="J6" s="381">
        <v>1005</v>
      </c>
      <c r="K6" s="381">
        <v>402</v>
      </c>
      <c r="L6" s="381">
        <v>4</v>
      </c>
      <c r="M6" s="381">
        <v>114</v>
      </c>
      <c r="N6" s="381">
        <v>20</v>
      </c>
      <c r="O6" s="382">
        <v>0</v>
      </c>
      <c r="P6" s="407">
        <v>5</v>
      </c>
    </row>
    <row r="7" spans="1:16" ht="14.25" customHeight="1" thickTop="1">
      <c r="A7" s="373" t="s">
        <v>228</v>
      </c>
      <c r="B7" s="29" t="s">
        <v>32</v>
      </c>
      <c r="C7" s="375">
        <v>463</v>
      </c>
      <c r="D7" s="375">
        <v>122</v>
      </c>
      <c r="E7" s="375">
        <v>203</v>
      </c>
      <c r="F7" s="375">
        <v>209</v>
      </c>
      <c r="G7" s="375">
        <v>566</v>
      </c>
      <c r="H7" s="375">
        <v>385</v>
      </c>
      <c r="I7" s="88">
        <v>29244</v>
      </c>
      <c r="J7" s="375">
        <v>19605</v>
      </c>
      <c r="K7" s="375">
        <v>6639</v>
      </c>
      <c r="L7" s="375">
        <v>460</v>
      </c>
      <c r="M7" s="375">
        <v>2042</v>
      </c>
      <c r="N7" s="375">
        <v>498</v>
      </c>
      <c r="O7" s="375">
        <v>10</v>
      </c>
      <c r="P7" s="376">
        <v>141</v>
      </c>
    </row>
    <row r="8" spans="1:16" ht="14.25" customHeight="1">
      <c r="A8" s="377"/>
      <c r="B8" s="212" t="s">
        <v>33</v>
      </c>
      <c r="C8" s="379">
        <v>146</v>
      </c>
      <c r="D8" s="379">
        <v>55</v>
      </c>
      <c r="E8" s="379">
        <v>66</v>
      </c>
      <c r="F8" s="379">
        <v>47</v>
      </c>
      <c r="G8" s="379">
        <v>125</v>
      </c>
      <c r="H8" s="379">
        <v>114</v>
      </c>
      <c r="I8" s="95">
        <v>5521</v>
      </c>
      <c r="J8" s="379">
        <v>3575</v>
      </c>
      <c r="K8" s="379">
        <v>1561</v>
      </c>
      <c r="L8" s="379">
        <v>51</v>
      </c>
      <c r="M8" s="379">
        <v>259</v>
      </c>
      <c r="N8" s="379">
        <v>75</v>
      </c>
      <c r="O8" s="379">
        <v>3</v>
      </c>
      <c r="P8" s="380">
        <v>78</v>
      </c>
    </row>
    <row r="9" spans="1:16" ht="14.25" customHeight="1">
      <c r="A9" s="377"/>
      <c r="B9" s="212" t="s">
        <v>35</v>
      </c>
      <c r="C9" s="379">
        <v>285</v>
      </c>
      <c r="D9" s="379">
        <v>61</v>
      </c>
      <c r="E9" s="379">
        <v>121</v>
      </c>
      <c r="F9" s="379">
        <v>148</v>
      </c>
      <c r="G9" s="379">
        <v>402</v>
      </c>
      <c r="H9" s="379">
        <v>265</v>
      </c>
      <c r="I9" s="95">
        <v>22201</v>
      </c>
      <c r="J9" s="379">
        <v>15069</v>
      </c>
      <c r="K9" s="379">
        <v>4664</v>
      </c>
      <c r="L9" s="379">
        <v>401</v>
      </c>
      <c r="M9" s="379">
        <v>1664</v>
      </c>
      <c r="N9" s="379">
        <v>403</v>
      </c>
      <c r="O9" s="379">
        <v>7</v>
      </c>
      <c r="P9" s="380">
        <v>58</v>
      </c>
    </row>
    <row r="10" spans="1:16" ht="14.25" customHeight="1" thickBot="1">
      <c r="A10" s="293"/>
      <c r="B10" s="211" t="s">
        <v>34</v>
      </c>
      <c r="C10" s="382">
        <v>32</v>
      </c>
      <c r="D10" s="382">
        <v>6</v>
      </c>
      <c r="E10" s="382">
        <v>16</v>
      </c>
      <c r="F10" s="382">
        <v>14</v>
      </c>
      <c r="G10" s="382">
        <v>39</v>
      </c>
      <c r="H10" s="382">
        <v>6</v>
      </c>
      <c r="I10" s="104">
        <v>1522</v>
      </c>
      <c r="J10" s="382">
        <v>961</v>
      </c>
      <c r="K10" s="382">
        <v>414</v>
      </c>
      <c r="L10" s="382">
        <v>8</v>
      </c>
      <c r="M10" s="382">
        <v>119</v>
      </c>
      <c r="N10" s="382">
        <v>20</v>
      </c>
      <c r="O10" s="382">
        <v>0</v>
      </c>
      <c r="P10" s="383">
        <v>5</v>
      </c>
    </row>
    <row r="11" spans="1:16" ht="14.25" customHeight="1" thickTop="1">
      <c r="A11" s="281" t="s">
        <v>36</v>
      </c>
      <c r="B11" s="282"/>
      <c r="C11" s="385">
        <v>1</v>
      </c>
      <c r="D11" s="385">
        <v>0</v>
      </c>
      <c r="E11" s="385">
        <v>1</v>
      </c>
      <c r="F11" s="385">
        <v>1</v>
      </c>
      <c r="G11" s="385">
        <v>10</v>
      </c>
      <c r="H11" s="385">
        <v>3</v>
      </c>
      <c r="I11" s="81">
        <v>1691</v>
      </c>
      <c r="J11" s="385">
        <v>1150</v>
      </c>
      <c r="K11" s="385">
        <v>264</v>
      </c>
      <c r="L11" s="385">
        <v>50</v>
      </c>
      <c r="M11" s="385">
        <v>218</v>
      </c>
      <c r="N11" s="385">
        <v>9</v>
      </c>
      <c r="O11" s="385">
        <v>1</v>
      </c>
      <c r="P11" s="386">
        <v>7</v>
      </c>
    </row>
    <row r="12" spans="1:16" ht="14.25" customHeight="1">
      <c r="A12" s="275" t="s">
        <v>37</v>
      </c>
      <c r="B12" s="276"/>
      <c r="C12" s="388">
        <v>6</v>
      </c>
      <c r="D12" s="388">
        <v>1</v>
      </c>
      <c r="E12" s="388">
        <v>6</v>
      </c>
      <c r="F12" s="388">
        <v>6</v>
      </c>
      <c r="G12" s="388">
        <v>19</v>
      </c>
      <c r="H12" s="388">
        <v>88</v>
      </c>
      <c r="I12" s="93">
        <v>1373</v>
      </c>
      <c r="J12" s="388">
        <v>970</v>
      </c>
      <c r="K12" s="388">
        <v>209</v>
      </c>
      <c r="L12" s="388">
        <v>58</v>
      </c>
      <c r="M12" s="388">
        <v>114</v>
      </c>
      <c r="N12" s="388">
        <v>22</v>
      </c>
      <c r="O12" s="388">
        <v>0</v>
      </c>
      <c r="P12" s="389">
        <v>2</v>
      </c>
    </row>
    <row r="13" spans="1:16" ht="14.25" customHeight="1">
      <c r="A13" s="283" t="s">
        <v>38</v>
      </c>
      <c r="B13" s="284"/>
      <c r="C13" s="388">
        <v>14</v>
      </c>
      <c r="D13" s="388">
        <v>1</v>
      </c>
      <c r="E13" s="388">
        <v>2</v>
      </c>
      <c r="F13" s="388">
        <v>3</v>
      </c>
      <c r="G13" s="388">
        <v>32</v>
      </c>
      <c r="H13" s="388">
        <v>10</v>
      </c>
      <c r="I13" s="93">
        <v>1822</v>
      </c>
      <c r="J13" s="388">
        <v>1151</v>
      </c>
      <c r="K13" s="388">
        <v>337</v>
      </c>
      <c r="L13" s="388">
        <v>62</v>
      </c>
      <c r="M13" s="388">
        <v>250</v>
      </c>
      <c r="N13" s="388">
        <v>22</v>
      </c>
      <c r="O13" s="388">
        <v>0</v>
      </c>
      <c r="P13" s="389">
        <v>2</v>
      </c>
    </row>
    <row r="14" spans="1:16" ht="14.25" customHeight="1">
      <c r="A14" s="275" t="s">
        <v>39</v>
      </c>
      <c r="B14" s="276"/>
      <c r="C14" s="388">
        <v>14</v>
      </c>
      <c r="D14" s="388">
        <v>2</v>
      </c>
      <c r="E14" s="388">
        <v>0</v>
      </c>
      <c r="F14" s="388">
        <v>7</v>
      </c>
      <c r="G14" s="388">
        <v>24</v>
      </c>
      <c r="H14" s="388">
        <v>4</v>
      </c>
      <c r="I14" s="93">
        <v>1404</v>
      </c>
      <c r="J14" s="388">
        <v>1015</v>
      </c>
      <c r="K14" s="388">
        <v>175</v>
      </c>
      <c r="L14" s="388">
        <v>50</v>
      </c>
      <c r="M14" s="388">
        <v>143</v>
      </c>
      <c r="N14" s="388">
        <v>21</v>
      </c>
      <c r="O14" s="388">
        <v>2</v>
      </c>
      <c r="P14" s="389">
        <v>3</v>
      </c>
    </row>
    <row r="15" spans="1:16" ht="14.25" customHeight="1">
      <c r="A15" s="275" t="s">
        <v>40</v>
      </c>
      <c r="B15" s="276"/>
      <c r="C15" s="388">
        <v>3</v>
      </c>
      <c r="D15" s="388">
        <v>1</v>
      </c>
      <c r="E15" s="388">
        <v>2</v>
      </c>
      <c r="F15" s="388">
        <v>4</v>
      </c>
      <c r="G15" s="388">
        <v>14</v>
      </c>
      <c r="H15" s="388">
        <v>7</v>
      </c>
      <c r="I15" s="93">
        <v>588</v>
      </c>
      <c r="J15" s="388">
        <v>366</v>
      </c>
      <c r="K15" s="388">
        <v>159</v>
      </c>
      <c r="L15" s="388">
        <v>6</v>
      </c>
      <c r="M15" s="388">
        <v>51</v>
      </c>
      <c r="N15" s="388">
        <v>6</v>
      </c>
      <c r="O15" s="388">
        <v>0</v>
      </c>
      <c r="P15" s="389">
        <v>0</v>
      </c>
    </row>
    <row r="16" spans="1:16" ht="14.25" customHeight="1">
      <c r="A16" s="275" t="s">
        <v>41</v>
      </c>
      <c r="B16" s="276"/>
      <c r="C16" s="388">
        <v>17</v>
      </c>
      <c r="D16" s="388">
        <v>2</v>
      </c>
      <c r="E16" s="388">
        <v>3</v>
      </c>
      <c r="F16" s="388">
        <v>7</v>
      </c>
      <c r="G16" s="388">
        <v>25</v>
      </c>
      <c r="H16" s="388">
        <v>8</v>
      </c>
      <c r="I16" s="93">
        <v>783</v>
      </c>
      <c r="J16" s="388">
        <v>220</v>
      </c>
      <c r="K16" s="388">
        <v>517</v>
      </c>
      <c r="L16" s="388">
        <v>1</v>
      </c>
      <c r="M16" s="388">
        <v>28</v>
      </c>
      <c r="N16" s="388">
        <v>17</v>
      </c>
      <c r="O16" s="388">
        <v>0</v>
      </c>
      <c r="P16" s="389">
        <v>5</v>
      </c>
    </row>
    <row r="17" spans="1:16" ht="14.25" customHeight="1">
      <c r="A17" s="275" t="s">
        <v>42</v>
      </c>
      <c r="B17" s="276"/>
      <c r="C17" s="388">
        <v>16</v>
      </c>
      <c r="D17" s="388">
        <v>2</v>
      </c>
      <c r="E17" s="388">
        <v>8</v>
      </c>
      <c r="F17" s="388">
        <v>8</v>
      </c>
      <c r="G17" s="388">
        <v>19</v>
      </c>
      <c r="H17" s="388">
        <v>10</v>
      </c>
      <c r="I17" s="93">
        <v>666</v>
      </c>
      <c r="J17" s="388">
        <v>476</v>
      </c>
      <c r="K17" s="388">
        <v>152</v>
      </c>
      <c r="L17" s="388">
        <v>5</v>
      </c>
      <c r="M17" s="388">
        <v>20</v>
      </c>
      <c r="N17" s="388">
        <v>13</v>
      </c>
      <c r="O17" s="388">
        <v>0</v>
      </c>
      <c r="P17" s="389">
        <v>0</v>
      </c>
    </row>
    <row r="18" spans="1:16" ht="14.25" customHeight="1">
      <c r="A18" s="275" t="s">
        <v>43</v>
      </c>
      <c r="B18" s="276"/>
      <c r="C18" s="388">
        <v>12</v>
      </c>
      <c r="D18" s="388">
        <v>6</v>
      </c>
      <c r="E18" s="388">
        <v>5</v>
      </c>
      <c r="F18" s="388">
        <v>7</v>
      </c>
      <c r="G18" s="388">
        <v>20</v>
      </c>
      <c r="H18" s="388">
        <v>27</v>
      </c>
      <c r="I18" s="93">
        <v>1186</v>
      </c>
      <c r="J18" s="388">
        <v>833</v>
      </c>
      <c r="K18" s="388">
        <v>135</v>
      </c>
      <c r="L18" s="388">
        <v>31</v>
      </c>
      <c r="M18" s="388">
        <v>153</v>
      </c>
      <c r="N18" s="388">
        <v>34</v>
      </c>
      <c r="O18" s="388">
        <v>0</v>
      </c>
      <c r="P18" s="389">
        <v>3</v>
      </c>
    </row>
    <row r="19" spans="1:16" ht="14.25" customHeight="1">
      <c r="A19" s="275" t="s">
        <v>44</v>
      </c>
      <c r="B19" s="276"/>
      <c r="C19" s="388">
        <v>6</v>
      </c>
      <c r="D19" s="388">
        <v>5</v>
      </c>
      <c r="E19" s="388">
        <v>4</v>
      </c>
      <c r="F19" s="388">
        <v>9</v>
      </c>
      <c r="G19" s="388">
        <v>13</v>
      </c>
      <c r="H19" s="388">
        <v>7</v>
      </c>
      <c r="I19" s="93">
        <v>853</v>
      </c>
      <c r="J19" s="388">
        <v>599</v>
      </c>
      <c r="K19" s="388">
        <v>133</v>
      </c>
      <c r="L19" s="388">
        <v>19</v>
      </c>
      <c r="M19" s="388">
        <v>77</v>
      </c>
      <c r="N19" s="388">
        <v>25</v>
      </c>
      <c r="O19" s="388">
        <v>0</v>
      </c>
      <c r="P19" s="389">
        <v>3</v>
      </c>
    </row>
    <row r="20" spans="1:16" ht="14.25" customHeight="1">
      <c r="A20" s="275" t="s">
        <v>45</v>
      </c>
      <c r="B20" s="276"/>
      <c r="C20" s="388">
        <v>3</v>
      </c>
      <c r="D20" s="388">
        <v>0</v>
      </c>
      <c r="E20" s="388">
        <v>6</v>
      </c>
      <c r="F20" s="388">
        <v>3</v>
      </c>
      <c r="G20" s="388">
        <v>14</v>
      </c>
      <c r="H20" s="388">
        <v>1</v>
      </c>
      <c r="I20" s="93">
        <v>511</v>
      </c>
      <c r="J20" s="388">
        <v>320</v>
      </c>
      <c r="K20" s="388">
        <v>138</v>
      </c>
      <c r="L20" s="388">
        <v>12</v>
      </c>
      <c r="M20" s="388">
        <v>27</v>
      </c>
      <c r="N20" s="388">
        <v>14</v>
      </c>
      <c r="O20" s="388">
        <v>1</v>
      </c>
      <c r="P20" s="389">
        <v>0</v>
      </c>
    </row>
    <row r="21" spans="1:16" ht="14.25" customHeight="1">
      <c r="A21" s="275" t="s">
        <v>46</v>
      </c>
      <c r="B21" s="276"/>
      <c r="C21" s="388">
        <v>14</v>
      </c>
      <c r="D21" s="388">
        <v>4</v>
      </c>
      <c r="E21" s="388">
        <v>7</v>
      </c>
      <c r="F21" s="388">
        <v>13</v>
      </c>
      <c r="G21" s="388">
        <v>12</v>
      </c>
      <c r="H21" s="388">
        <v>8</v>
      </c>
      <c r="I21" s="93">
        <v>1506</v>
      </c>
      <c r="J21" s="388">
        <v>1067</v>
      </c>
      <c r="K21" s="388">
        <v>211</v>
      </c>
      <c r="L21" s="388">
        <v>17</v>
      </c>
      <c r="M21" s="388">
        <v>179</v>
      </c>
      <c r="N21" s="388">
        <v>32</v>
      </c>
      <c r="O21" s="388">
        <v>0</v>
      </c>
      <c r="P21" s="389">
        <v>1</v>
      </c>
    </row>
    <row r="22" spans="1:16" ht="14.25" customHeight="1">
      <c r="A22" s="275" t="s">
        <v>47</v>
      </c>
      <c r="B22" s="276"/>
      <c r="C22" s="388">
        <v>24</v>
      </c>
      <c r="D22" s="388">
        <v>3</v>
      </c>
      <c r="E22" s="388">
        <v>3</v>
      </c>
      <c r="F22" s="388">
        <v>9</v>
      </c>
      <c r="G22" s="388">
        <v>41</v>
      </c>
      <c r="H22" s="388">
        <v>4</v>
      </c>
      <c r="I22" s="93">
        <v>1352</v>
      </c>
      <c r="J22" s="388">
        <v>1037</v>
      </c>
      <c r="K22" s="388">
        <v>219</v>
      </c>
      <c r="L22" s="388">
        <v>6</v>
      </c>
      <c r="M22" s="388">
        <v>70</v>
      </c>
      <c r="N22" s="388">
        <v>20</v>
      </c>
      <c r="O22" s="388">
        <v>1</v>
      </c>
      <c r="P22" s="389">
        <v>6</v>
      </c>
    </row>
    <row r="23" spans="1:16" ht="14.25" customHeight="1">
      <c r="A23" s="275" t="s">
        <v>48</v>
      </c>
      <c r="B23" s="276"/>
      <c r="C23" s="388">
        <v>1</v>
      </c>
      <c r="D23" s="388">
        <v>2</v>
      </c>
      <c r="E23" s="388">
        <v>3</v>
      </c>
      <c r="F23" s="388">
        <v>2</v>
      </c>
      <c r="G23" s="388">
        <v>23</v>
      </c>
      <c r="H23" s="388">
        <v>2</v>
      </c>
      <c r="I23" s="93">
        <v>1031</v>
      </c>
      <c r="J23" s="388">
        <v>757</v>
      </c>
      <c r="K23" s="388">
        <v>70</v>
      </c>
      <c r="L23" s="388">
        <v>42</v>
      </c>
      <c r="M23" s="388">
        <v>152</v>
      </c>
      <c r="N23" s="388">
        <v>10</v>
      </c>
      <c r="O23" s="388">
        <v>0</v>
      </c>
      <c r="P23" s="389">
        <v>1</v>
      </c>
    </row>
    <row r="24" spans="1:16" ht="14.25" customHeight="1">
      <c r="A24" s="275" t="s">
        <v>49</v>
      </c>
      <c r="B24" s="276"/>
      <c r="C24" s="388">
        <v>4</v>
      </c>
      <c r="D24" s="388">
        <v>1</v>
      </c>
      <c r="E24" s="388">
        <v>3</v>
      </c>
      <c r="F24" s="388">
        <v>8</v>
      </c>
      <c r="G24" s="388">
        <v>8</v>
      </c>
      <c r="H24" s="388">
        <v>2</v>
      </c>
      <c r="I24" s="93">
        <v>468</v>
      </c>
      <c r="J24" s="388">
        <v>354</v>
      </c>
      <c r="K24" s="388">
        <v>80</v>
      </c>
      <c r="L24" s="388">
        <v>10</v>
      </c>
      <c r="M24" s="388">
        <v>19</v>
      </c>
      <c r="N24" s="388">
        <v>5</v>
      </c>
      <c r="O24" s="388">
        <v>0</v>
      </c>
      <c r="P24" s="389">
        <v>1</v>
      </c>
    </row>
    <row r="25" spans="1:16" ht="14.25" customHeight="1">
      <c r="A25" s="275" t="s">
        <v>50</v>
      </c>
      <c r="B25" s="276"/>
      <c r="C25" s="388">
        <v>4</v>
      </c>
      <c r="D25" s="388">
        <v>2</v>
      </c>
      <c r="E25" s="388">
        <v>4</v>
      </c>
      <c r="F25" s="388">
        <v>7</v>
      </c>
      <c r="G25" s="388">
        <v>5</v>
      </c>
      <c r="H25" s="388">
        <v>4</v>
      </c>
      <c r="I25" s="93">
        <v>756</v>
      </c>
      <c r="J25" s="388">
        <v>583</v>
      </c>
      <c r="K25" s="388">
        <v>131</v>
      </c>
      <c r="L25" s="388">
        <v>7</v>
      </c>
      <c r="M25" s="388">
        <v>27</v>
      </c>
      <c r="N25" s="388">
        <v>8</v>
      </c>
      <c r="O25" s="388">
        <v>0</v>
      </c>
      <c r="P25" s="389">
        <v>1</v>
      </c>
    </row>
    <row r="26" spans="1:16" ht="14.25" customHeight="1">
      <c r="A26" s="275" t="s">
        <v>51</v>
      </c>
      <c r="B26" s="276"/>
      <c r="C26" s="388">
        <v>8</v>
      </c>
      <c r="D26" s="388">
        <v>2</v>
      </c>
      <c r="E26" s="388">
        <v>3</v>
      </c>
      <c r="F26" s="388">
        <v>13</v>
      </c>
      <c r="G26" s="388">
        <v>13</v>
      </c>
      <c r="H26" s="388">
        <v>8</v>
      </c>
      <c r="I26" s="93">
        <v>863</v>
      </c>
      <c r="J26" s="388">
        <v>633</v>
      </c>
      <c r="K26" s="388">
        <v>180</v>
      </c>
      <c r="L26" s="388">
        <v>2</v>
      </c>
      <c r="M26" s="388">
        <v>45</v>
      </c>
      <c r="N26" s="388">
        <v>3</v>
      </c>
      <c r="O26" s="388">
        <v>0</v>
      </c>
      <c r="P26" s="389">
        <v>3</v>
      </c>
    </row>
    <row r="27" spans="1:16" ht="14.25" customHeight="1">
      <c r="A27" s="275" t="s">
        <v>52</v>
      </c>
      <c r="B27" s="276"/>
      <c r="C27" s="388">
        <v>5</v>
      </c>
      <c r="D27" s="388">
        <v>2</v>
      </c>
      <c r="E27" s="388">
        <v>13</v>
      </c>
      <c r="F27" s="388">
        <v>2</v>
      </c>
      <c r="G27" s="388">
        <v>19</v>
      </c>
      <c r="H27" s="388">
        <v>8</v>
      </c>
      <c r="I27" s="93">
        <v>579</v>
      </c>
      <c r="J27" s="388">
        <v>429</v>
      </c>
      <c r="K27" s="388">
        <v>121</v>
      </c>
      <c r="L27" s="388">
        <v>5</v>
      </c>
      <c r="M27" s="388">
        <v>16</v>
      </c>
      <c r="N27" s="388">
        <v>8</v>
      </c>
      <c r="O27" s="388">
        <v>0</v>
      </c>
      <c r="P27" s="389">
        <v>1</v>
      </c>
    </row>
    <row r="28" spans="1:16" ht="14.25" customHeight="1">
      <c r="A28" s="275" t="s">
        <v>53</v>
      </c>
      <c r="B28" s="276"/>
      <c r="C28" s="388">
        <v>19</v>
      </c>
      <c r="D28" s="388">
        <v>3</v>
      </c>
      <c r="E28" s="388">
        <v>2</v>
      </c>
      <c r="F28" s="388">
        <v>7</v>
      </c>
      <c r="G28" s="388">
        <v>8</v>
      </c>
      <c r="H28" s="388">
        <v>3</v>
      </c>
      <c r="I28" s="93">
        <v>333</v>
      </c>
      <c r="J28" s="388">
        <v>227</v>
      </c>
      <c r="K28" s="388">
        <v>94</v>
      </c>
      <c r="L28" s="388">
        <v>1</v>
      </c>
      <c r="M28" s="388">
        <v>9</v>
      </c>
      <c r="N28" s="388">
        <v>2</v>
      </c>
      <c r="O28" s="388">
        <v>0</v>
      </c>
      <c r="P28" s="389">
        <v>0</v>
      </c>
    </row>
    <row r="29" spans="1:16" ht="14.25" customHeight="1">
      <c r="A29" s="275" t="s">
        <v>54</v>
      </c>
      <c r="B29" s="276"/>
      <c r="C29" s="388">
        <v>15</v>
      </c>
      <c r="D29" s="388">
        <v>3</v>
      </c>
      <c r="E29" s="388">
        <v>9</v>
      </c>
      <c r="F29" s="388">
        <v>2</v>
      </c>
      <c r="G29" s="388">
        <v>15</v>
      </c>
      <c r="H29" s="388">
        <v>6</v>
      </c>
      <c r="I29" s="93">
        <v>848</v>
      </c>
      <c r="J29" s="388">
        <v>538</v>
      </c>
      <c r="K29" s="388">
        <v>277</v>
      </c>
      <c r="L29" s="388">
        <v>2</v>
      </c>
      <c r="M29" s="388">
        <v>24</v>
      </c>
      <c r="N29" s="388">
        <v>7</v>
      </c>
      <c r="O29" s="388">
        <v>0</v>
      </c>
      <c r="P29" s="389">
        <v>3</v>
      </c>
    </row>
    <row r="30" spans="1:16" ht="14.25" customHeight="1">
      <c r="A30" s="275" t="s">
        <v>55</v>
      </c>
      <c r="B30" s="276"/>
      <c r="C30" s="388">
        <v>26</v>
      </c>
      <c r="D30" s="388">
        <v>2</v>
      </c>
      <c r="E30" s="388">
        <v>5</v>
      </c>
      <c r="F30" s="388">
        <v>5</v>
      </c>
      <c r="G30" s="388">
        <v>10</v>
      </c>
      <c r="H30" s="388">
        <v>9</v>
      </c>
      <c r="I30" s="93">
        <v>836</v>
      </c>
      <c r="J30" s="388">
        <v>625</v>
      </c>
      <c r="K30" s="388">
        <v>183</v>
      </c>
      <c r="L30" s="388">
        <v>5</v>
      </c>
      <c r="M30" s="388">
        <v>7</v>
      </c>
      <c r="N30" s="388">
        <v>16</v>
      </c>
      <c r="O30" s="388">
        <v>0</v>
      </c>
      <c r="P30" s="389">
        <v>9</v>
      </c>
    </row>
    <row r="31" spans="1:16" ht="14.25" customHeight="1">
      <c r="A31" s="275" t="s">
        <v>56</v>
      </c>
      <c r="B31" s="276"/>
      <c r="C31" s="388">
        <v>40</v>
      </c>
      <c r="D31" s="388">
        <v>5</v>
      </c>
      <c r="E31" s="388">
        <v>14</v>
      </c>
      <c r="F31" s="388">
        <v>8</v>
      </c>
      <c r="G31" s="388">
        <v>21</v>
      </c>
      <c r="H31" s="388">
        <v>9</v>
      </c>
      <c r="I31" s="93">
        <v>1115</v>
      </c>
      <c r="J31" s="388">
        <v>647</v>
      </c>
      <c r="K31" s="388">
        <v>380</v>
      </c>
      <c r="L31" s="388">
        <v>2</v>
      </c>
      <c r="M31" s="388">
        <v>15</v>
      </c>
      <c r="N31" s="388">
        <v>71</v>
      </c>
      <c r="O31" s="388">
        <v>2</v>
      </c>
      <c r="P31" s="389">
        <v>3</v>
      </c>
    </row>
    <row r="32" spans="1:16" ht="14.25" customHeight="1">
      <c r="A32" s="275" t="s">
        <v>57</v>
      </c>
      <c r="B32" s="276"/>
      <c r="C32" s="388">
        <v>17</v>
      </c>
      <c r="D32" s="388">
        <v>9</v>
      </c>
      <c r="E32" s="388">
        <v>9</v>
      </c>
      <c r="F32" s="388">
        <v>8</v>
      </c>
      <c r="G32" s="388">
        <v>19</v>
      </c>
      <c r="H32" s="388">
        <v>11</v>
      </c>
      <c r="I32" s="93">
        <v>681</v>
      </c>
      <c r="J32" s="388">
        <v>340</v>
      </c>
      <c r="K32" s="388">
        <v>306</v>
      </c>
      <c r="L32" s="388">
        <v>6</v>
      </c>
      <c r="M32" s="388">
        <v>9</v>
      </c>
      <c r="N32" s="388">
        <v>20</v>
      </c>
      <c r="O32" s="388">
        <v>0</v>
      </c>
      <c r="P32" s="389">
        <v>2</v>
      </c>
    </row>
    <row r="33" spans="1:18" ht="14.25" customHeight="1" thickBot="1">
      <c r="A33" s="279" t="s">
        <v>58</v>
      </c>
      <c r="B33" s="280"/>
      <c r="C33" s="391">
        <v>16</v>
      </c>
      <c r="D33" s="391">
        <v>3</v>
      </c>
      <c r="E33" s="391">
        <v>9</v>
      </c>
      <c r="F33" s="391">
        <v>9</v>
      </c>
      <c r="G33" s="391">
        <v>18</v>
      </c>
      <c r="H33" s="391">
        <v>26</v>
      </c>
      <c r="I33" s="100">
        <v>956</v>
      </c>
      <c r="J33" s="391">
        <v>732</v>
      </c>
      <c r="K33" s="391">
        <v>193</v>
      </c>
      <c r="L33" s="391">
        <v>2</v>
      </c>
      <c r="M33" s="391">
        <v>11</v>
      </c>
      <c r="N33" s="391">
        <v>18</v>
      </c>
      <c r="O33" s="391">
        <v>0</v>
      </c>
      <c r="P33" s="392">
        <v>2</v>
      </c>
    </row>
    <row r="34" spans="1:18" ht="14.25" customHeight="1" thickTop="1">
      <c r="A34" s="281" t="s">
        <v>59</v>
      </c>
      <c r="B34" s="282"/>
      <c r="C34" s="385">
        <v>23</v>
      </c>
      <c r="D34" s="385">
        <v>4</v>
      </c>
      <c r="E34" s="385">
        <v>13</v>
      </c>
      <c r="F34" s="385">
        <v>9</v>
      </c>
      <c r="G34" s="385">
        <v>30</v>
      </c>
      <c r="H34" s="385">
        <v>3</v>
      </c>
      <c r="I34" s="81">
        <v>923</v>
      </c>
      <c r="J34" s="385">
        <v>557</v>
      </c>
      <c r="K34" s="385">
        <v>256</v>
      </c>
      <c r="L34" s="385">
        <v>6</v>
      </c>
      <c r="M34" s="385">
        <v>92</v>
      </c>
      <c r="N34" s="385">
        <v>12</v>
      </c>
      <c r="O34" s="385">
        <v>0</v>
      </c>
      <c r="P34" s="386">
        <v>2</v>
      </c>
    </row>
    <row r="35" spans="1:18" ht="14.25" customHeight="1" thickBot="1">
      <c r="A35" s="279" t="s">
        <v>92</v>
      </c>
      <c r="B35" s="280"/>
      <c r="C35" s="391">
        <v>9</v>
      </c>
      <c r="D35" s="391">
        <v>2</v>
      </c>
      <c r="E35" s="391">
        <v>3</v>
      </c>
      <c r="F35" s="391">
        <v>5</v>
      </c>
      <c r="G35" s="391">
        <v>9</v>
      </c>
      <c r="H35" s="391">
        <v>3</v>
      </c>
      <c r="I35" s="100">
        <v>599</v>
      </c>
      <c r="J35" s="391">
        <v>404</v>
      </c>
      <c r="K35" s="391">
        <v>158</v>
      </c>
      <c r="L35" s="391">
        <v>2</v>
      </c>
      <c r="M35" s="391">
        <v>27</v>
      </c>
      <c r="N35" s="391">
        <v>8</v>
      </c>
      <c r="O35" s="391">
        <v>0</v>
      </c>
      <c r="P35" s="392">
        <v>3</v>
      </c>
    </row>
    <row r="36" spans="1:18" ht="14.25" customHeight="1" thickTop="1">
      <c r="A36" s="281" t="s">
        <v>60</v>
      </c>
      <c r="B36" s="282"/>
      <c r="C36" s="385">
        <v>62</v>
      </c>
      <c r="D36" s="385">
        <v>14</v>
      </c>
      <c r="E36" s="385">
        <v>21</v>
      </c>
      <c r="F36" s="385">
        <v>21</v>
      </c>
      <c r="G36" s="385">
        <v>21</v>
      </c>
      <c r="H36" s="385">
        <v>11</v>
      </c>
      <c r="I36" s="81">
        <v>786</v>
      </c>
      <c r="J36" s="385">
        <v>536</v>
      </c>
      <c r="K36" s="385">
        <v>186</v>
      </c>
      <c r="L36" s="385">
        <v>2</v>
      </c>
      <c r="M36" s="385">
        <v>35</v>
      </c>
      <c r="N36" s="385">
        <v>27</v>
      </c>
      <c r="O36" s="385">
        <v>1</v>
      </c>
      <c r="P36" s="386">
        <v>33</v>
      </c>
    </row>
    <row r="37" spans="1:18" ht="14.25" customHeight="1">
      <c r="A37" s="275" t="s">
        <v>61</v>
      </c>
      <c r="B37" s="276"/>
      <c r="C37" s="388">
        <v>12</v>
      </c>
      <c r="D37" s="388">
        <v>5</v>
      </c>
      <c r="E37" s="388">
        <v>4</v>
      </c>
      <c r="F37" s="388">
        <v>4</v>
      </c>
      <c r="G37" s="388">
        <v>12</v>
      </c>
      <c r="H37" s="388">
        <v>2</v>
      </c>
      <c r="I37" s="93">
        <v>568</v>
      </c>
      <c r="J37" s="388">
        <v>361</v>
      </c>
      <c r="K37" s="388">
        <v>153</v>
      </c>
      <c r="L37" s="388">
        <v>6</v>
      </c>
      <c r="M37" s="388">
        <v>43</v>
      </c>
      <c r="N37" s="388">
        <v>5</v>
      </c>
      <c r="O37" s="388">
        <v>0</v>
      </c>
      <c r="P37" s="389">
        <v>6</v>
      </c>
    </row>
    <row r="38" spans="1:18" ht="14.25" customHeight="1">
      <c r="A38" s="275" t="s">
        <v>62</v>
      </c>
      <c r="B38" s="276"/>
      <c r="C38" s="388">
        <v>23</v>
      </c>
      <c r="D38" s="388">
        <v>2</v>
      </c>
      <c r="E38" s="388">
        <v>7</v>
      </c>
      <c r="F38" s="388">
        <v>4</v>
      </c>
      <c r="G38" s="388">
        <v>11</v>
      </c>
      <c r="H38" s="388">
        <v>6</v>
      </c>
      <c r="I38" s="93">
        <v>1086</v>
      </c>
      <c r="J38" s="388">
        <v>680</v>
      </c>
      <c r="K38" s="388">
        <v>319</v>
      </c>
      <c r="L38" s="388">
        <v>20</v>
      </c>
      <c r="M38" s="388">
        <v>62</v>
      </c>
      <c r="N38" s="388">
        <v>5</v>
      </c>
      <c r="O38" s="388">
        <v>1</v>
      </c>
      <c r="P38" s="389">
        <v>6</v>
      </c>
    </row>
    <row r="39" spans="1:18" ht="14.25" customHeight="1">
      <c r="A39" s="275" t="s">
        <v>63</v>
      </c>
      <c r="B39" s="276"/>
      <c r="C39" s="388">
        <v>19</v>
      </c>
      <c r="D39" s="388">
        <v>12</v>
      </c>
      <c r="E39" s="388">
        <v>9</v>
      </c>
      <c r="F39" s="388">
        <v>9</v>
      </c>
      <c r="G39" s="388">
        <v>47</v>
      </c>
      <c r="H39" s="388">
        <v>12</v>
      </c>
      <c r="I39" s="93">
        <v>1642</v>
      </c>
      <c r="J39" s="388">
        <v>1076</v>
      </c>
      <c r="K39" s="388">
        <v>453</v>
      </c>
      <c r="L39" s="388">
        <v>13</v>
      </c>
      <c r="M39" s="388">
        <v>88</v>
      </c>
      <c r="N39" s="388">
        <v>12</v>
      </c>
      <c r="O39" s="388">
        <v>1</v>
      </c>
      <c r="P39" s="389">
        <v>9</v>
      </c>
    </row>
    <row r="40" spans="1:18" ht="14.25" customHeight="1">
      <c r="A40" s="275" t="s">
        <v>64</v>
      </c>
      <c r="B40" s="276"/>
      <c r="C40" s="388">
        <v>16</v>
      </c>
      <c r="D40" s="388">
        <v>10</v>
      </c>
      <c r="E40" s="388">
        <v>7</v>
      </c>
      <c r="F40" s="388">
        <v>6</v>
      </c>
      <c r="G40" s="388">
        <v>15</v>
      </c>
      <c r="H40" s="388">
        <v>8</v>
      </c>
      <c r="I40" s="93">
        <v>941</v>
      </c>
      <c r="J40" s="388">
        <v>583</v>
      </c>
      <c r="K40" s="388">
        <v>304</v>
      </c>
      <c r="L40" s="388">
        <v>9</v>
      </c>
      <c r="M40" s="388">
        <v>20</v>
      </c>
      <c r="N40" s="388">
        <v>25</v>
      </c>
      <c r="O40" s="388">
        <v>0</v>
      </c>
      <c r="P40" s="389">
        <v>2</v>
      </c>
    </row>
    <row r="41" spans="1:18" ht="14.25" customHeight="1">
      <c r="A41" s="275" t="s">
        <v>65</v>
      </c>
      <c r="B41" s="276"/>
      <c r="C41" s="388">
        <v>5</v>
      </c>
      <c r="D41" s="388">
        <v>3</v>
      </c>
      <c r="E41" s="388">
        <v>3</v>
      </c>
      <c r="F41" s="388">
        <v>0</v>
      </c>
      <c r="G41" s="388">
        <v>7</v>
      </c>
      <c r="H41" s="388">
        <v>20</v>
      </c>
      <c r="I41" s="93">
        <v>94</v>
      </c>
      <c r="J41" s="388">
        <v>67</v>
      </c>
      <c r="K41" s="388">
        <v>24</v>
      </c>
      <c r="L41" s="388">
        <v>1</v>
      </c>
      <c r="M41" s="388">
        <v>1</v>
      </c>
      <c r="N41" s="388">
        <v>1</v>
      </c>
      <c r="O41" s="388">
        <v>0</v>
      </c>
      <c r="P41" s="389">
        <v>11</v>
      </c>
      <c r="R41" s="30"/>
    </row>
    <row r="42" spans="1:18" ht="14.25" customHeight="1">
      <c r="A42" s="275" t="s">
        <v>66</v>
      </c>
      <c r="B42" s="276"/>
      <c r="C42" s="388">
        <v>0</v>
      </c>
      <c r="D42" s="388">
        <v>1</v>
      </c>
      <c r="E42" s="388">
        <v>3</v>
      </c>
      <c r="F42" s="388">
        <v>0</v>
      </c>
      <c r="G42" s="388">
        <v>2</v>
      </c>
      <c r="H42" s="388">
        <v>6</v>
      </c>
      <c r="I42" s="93">
        <v>20</v>
      </c>
      <c r="J42" s="388">
        <v>17</v>
      </c>
      <c r="K42" s="388">
        <v>3</v>
      </c>
      <c r="L42" s="388">
        <v>0</v>
      </c>
      <c r="M42" s="388">
        <v>0</v>
      </c>
      <c r="N42" s="388">
        <v>0</v>
      </c>
      <c r="O42" s="388">
        <v>0</v>
      </c>
      <c r="P42" s="389">
        <v>3</v>
      </c>
    </row>
    <row r="43" spans="1:18" ht="14.25" customHeight="1">
      <c r="A43" s="275" t="s">
        <v>67</v>
      </c>
      <c r="B43" s="276"/>
      <c r="C43" s="388">
        <v>5</v>
      </c>
      <c r="D43" s="388">
        <v>2</v>
      </c>
      <c r="E43" s="388">
        <v>12</v>
      </c>
      <c r="F43" s="388">
        <v>1</v>
      </c>
      <c r="G43" s="388">
        <v>7</v>
      </c>
      <c r="H43" s="388">
        <v>10</v>
      </c>
      <c r="I43" s="93">
        <v>51</v>
      </c>
      <c r="J43" s="388">
        <v>42</v>
      </c>
      <c r="K43" s="388">
        <v>9</v>
      </c>
      <c r="L43" s="388">
        <v>0</v>
      </c>
      <c r="M43" s="388">
        <v>0</v>
      </c>
      <c r="N43" s="388">
        <v>0</v>
      </c>
      <c r="O43" s="388">
        <v>0</v>
      </c>
      <c r="P43" s="389">
        <v>3</v>
      </c>
    </row>
    <row r="44" spans="1:18" ht="14.25" customHeight="1">
      <c r="A44" s="275" t="s">
        <v>68</v>
      </c>
      <c r="B44" s="276"/>
      <c r="C44" s="388">
        <v>3</v>
      </c>
      <c r="D44" s="388">
        <v>6</v>
      </c>
      <c r="E44" s="388">
        <v>0</v>
      </c>
      <c r="F44" s="388">
        <v>2</v>
      </c>
      <c r="G44" s="388">
        <v>3</v>
      </c>
      <c r="H44" s="388">
        <v>3</v>
      </c>
      <c r="I44" s="93">
        <v>13</v>
      </c>
      <c r="J44" s="388">
        <v>8</v>
      </c>
      <c r="K44" s="388">
        <v>5</v>
      </c>
      <c r="L44" s="388">
        <v>0</v>
      </c>
      <c r="M44" s="388">
        <v>0</v>
      </c>
      <c r="N44" s="388">
        <v>0</v>
      </c>
      <c r="O44" s="388">
        <v>0</v>
      </c>
      <c r="P44" s="389">
        <v>0</v>
      </c>
    </row>
    <row r="45" spans="1:18" ht="14.25" customHeight="1">
      <c r="A45" s="277" t="s">
        <v>69</v>
      </c>
      <c r="B45" s="278"/>
      <c r="C45" s="394">
        <v>1</v>
      </c>
      <c r="D45" s="394">
        <v>0</v>
      </c>
      <c r="E45" s="394">
        <v>0</v>
      </c>
      <c r="F45" s="394">
        <v>0</v>
      </c>
      <c r="G45" s="394">
        <v>0</v>
      </c>
      <c r="H45" s="394">
        <v>36</v>
      </c>
      <c r="I45" s="112">
        <v>320</v>
      </c>
      <c r="J45" s="394">
        <v>205</v>
      </c>
      <c r="K45" s="394">
        <v>105</v>
      </c>
      <c r="L45" s="394">
        <v>0</v>
      </c>
      <c r="M45" s="394">
        <v>10</v>
      </c>
      <c r="N45" s="394">
        <v>0</v>
      </c>
      <c r="O45" s="394">
        <v>0</v>
      </c>
      <c r="P45" s="395">
        <v>5</v>
      </c>
    </row>
    <row r="46" spans="1:18">
      <c r="C46" s="39"/>
      <c r="D46" s="39"/>
      <c r="E46" s="39"/>
      <c r="F46" s="39"/>
      <c r="G46" s="39"/>
      <c r="H46" s="39"/>
      <c r="I46" s="40"/>
      <c r="J46" s="39"/>
      <c r="K46" s="39"/>
      <c r="L46" s="39"/>
      <c r="M46" s="39"/>
      <c r="N46" s="39"/>
      <c r="O46" s="39"/>
      <c r="P46" s="39"/>
    </row>
    <row r="47" spans="1:18">
      <c r="C47" s="39"/>
      <c r="D47" s="39"/>
      <c r="E47" s="39"/>
      <c r="F47" s="39"/>
      <c r="G47" s="39"/>
      <c r="H47" s="39"/>
      <c r="I47" s="40"/>
      <c r="J47" s="39"/>
      <c r="K47" s="39"/>
      <c r="L47" s="39"/>
      <c r="M47" s="39"/>
      <c r="N47" s="39"/>
      <c r="O47" s="39"/>
      <c r="P47" s="39"/>
    </row>
    <row r="48" spans="1:18">
      <c r="C48" s="39"/>
      <c r="D48" s="39"/>
      <c r="E48" s="39"/>
      <c r="F48" s="39"/>
      <c r="G48" s="39"/>
      <c r="H48" s="39"/>
      <c r="I48" s="40"/>
      <c r="J48" s="39"/>
      <c r="K48" s="39"/>
      <c r="L48" s="39"/>
      <c r="M48" s="39"/>
      <c r="N48" s="39"/>
      <c r="O48" s="39"/>
      <c r="P48" s="39"/>
    </row>
    <row r="49" spans="3:16">
      <c r="C49" s="39"/>
      <c r="D49" s="39"/>
      <c r="E49" s="39"/>
      <c r="F49" s="39"/>
      <c r="G49" s="39"/>
      <c r="H49" s="39"/>
      <c r="I49" s="40"/>
      <c r="J49" s="39"/>
      <c r="K49" s="39"/>
      <c r="L49" s="39"/>
      <c r="M49" s="39"/>
      <c r="N49" s="39"/>
      <c r="O49" s="39"/>
      <c r="P49" s="39"/>
    </row>
    <row r="50" spans="3:16">
      <c r="C50" s="39"/>
      <c r="D50" s="39"/>
      <c r="E50" s="39"/>
      <c r="F50" s="39"/>
      <c r="G50" s="39"/>
      <c r="H50" s="39"/>
      <c r="I50" s="40"/>
      <c r="J50" s="39"/>
      <c r="K50" s="39"/>
      <c r="L50" s="39"/>
      <c r="M50" s="39"/>
      <c r="N50" s="39"/>
      <c r="O50" s="39"/>
      <c r="P50" s="39"/>
    </row>
    <row r="51" spans="3:16">
      <c r="C51" s="39"/>
      <c r="D51" s="39"/>
      <c r="E51" s="39"/>
      <c r="F51" s="39"/>
      <c r="G51" s="39"/>
      <c r="H51" s="39"/>
      <c r="I51" s="40"/>
      <c r="J51" s="39"/>
      <c r="K51" s="39"/>
      <c r="L51" s="39"/>
      <c r="M51" s="39"/>
      <c r="N51" s="39"/>
      <c r="O51" s="39"/>
      <c r="P51" s="39"/>
    </row>
    <row r="52" spans="3:16">
      <c r="C52" s="39"/>
      <c r="D52" s="39"/>
      <c r="E52" s="39"/>
      <c r="F52" s="39"/>
      <c r="G52" s="39"/>
      <c r="H52" s="39"/>
      <c r="I52" s="40"/>
      <c r="J52" s="39"/>
      <c r="K52" s="39"/>
      <c r="L52" s="39"/>
      <c r="M52" s="39"/>
      <c r="N52" s="39"/>
      <c r="O52" s="39"/>
      <c r="P52" s="39"/>
    </row>
    <row r="53" spans="3:16">
      <c r="C53" s="39"/>
      <c r="D53" s="39"/>
      <c r="E53" s="39"/>
      <c r="F53" s="39"/>
      <c r="G53" s="39"/>
      <c r="H53" s="39"/>
      <c r="I53" s="40"/>
      <c r="J53" s="39"/>
      <c r="K53" s="39"/>
      <c r="L53" s="39"/>
      <c r="M53" s="39"/>
      <c r="N53" s="39"/>
      <c r="O53" s="39"/>
      <c r="P53" s="39"/>
    </row>
    <row r="54" spans="3:16">
      <c r="C54" s="39"/>
      <c r="D54" s="39"/>
      <c r="E54" s="39"/>
      <c r="F54" s="39"/>
      <c r="G54" s="39"/>
      <c r="H54" s="39"/>
      <c r="I54" s="40"/>
      <c r="J54" s="39"/>
      <c r="K54" s="39"/>
      <c r="L54" s="39"/>
      <c r="M54" s="39"/>
      <c r="N54" s="39"/>
      <c r="O54" s="39"/>
      <c r="P54" s="39"/>
    </row>
    <row r="55" spans="3:16">
      <c r="C55" s="39"/>
      <c r="D55" s="39"/>
      <c r="E55" s="39"/>
      <c r="F55" s="39"/>
      <c r="G55" s="39"/>
      <c r="H55" s="39"/>
      <c r="I55" s="40"/>
      <c r="J55" s="39"/>
      <c r="K55" s="39"/>
      <c r="L55" s="39"/>
      <c r="M55" s="39"/>
      <c r="N55" s="39"/>
      <c r="O55" s="39"/>
      <c r="P55" s="39"/>
    </row>
    <row r="56" spans="3:16">
      <c r="C56" s="39"/>
      <c r="D56" s="39"/>
      <c r="E56" s="39"/>
      <c r="F56" s="39"/>
      <c r="G56" s="39"/>
      <c r="H56" s="39"/>
      <c r="I56" s="40"/>
      <c r="J56" s="39"/>
      <c r="K56" s="39"/>
      <c r="L56" s="39"/>
      <c r="M56" s="39"/>
      <c r="N56" s="39"/>
      <c r="O56" s="39"/>
      <c r="P56" s="39"/>
    </row>
    <row r="57" spans="3:16">
      <c r="C57" s="39"/>
      <c r="D57" s="39"/>
      <c r="E57" s="39"/>
      <c r="F57" s="39"/>
      <c r="G57" s="39"/>
      <c r="H57" s="39"/>
      <c r="I57" s="40"/>
      <c r="J57" s="39"/>
      <c r="K57" s="39"/>
      <c r="L57" s="39"/>
      <c r="M57" s="39"/>
      <c r="N57" s="39"/>
      <c r="O57" s="39"/>
      <c r="P57" s="39"/>
    </row>
    <row r="58" spans="3:16">
      <c r="C58" s="39"/>
      <c r="D58" s="39"/>
      <c r="E58" s="39"/>
      <c r="F58" s="39"/>
      <c r="G58" s="39"/>
      <c r="H58" s="39"/>
      <c r="I58" s="40"/>
      <c r="J58" s="39"/>
      <c r="K58" s="39"/>
      <c r="L58" s="39"/>
      <c r="M58" s="39"/>
      <c r="N58" s="39"/>
      <c r="O58" s="39"/>
      <c r="P58" s="39"/>
    </row>
    <row r="59" spans="3:16">
      <c r="C59" s="39"/>
      <c r="D59" s="39"/>
      <c r="E59" s="39"/>
      <c r="F59" s="39"/>
      <c r="G59" s="39"/>
      <c r="H59" s="39"/>
      <c r="I59" s="40"/>
      <c r="J59" s="39"/>
      <c r="K59" s="39"/>
      <c r="L59" s="39"/>
      <c r="M59" s="39"/>
      <c r="N59" s="39"/>
      <c r="O59" s="39"/>
      <c r="P59" s="39"/>
    </row>
    <row r="60" spans="3:16">
      <c r="C60" s="39"/>
      <c r="D60" s="39"/>
      <c r="E60" s="39"/>
      <c r="F60" s="39"/>
      <c r="G60" s="39"/>
      <c r="H60" s="39"/>
      <c r="I60" s="40"/>
      <c r="J60" s="39"/>
      <c r="K60" s="39"/>
      <c r="L60" s="39"/>
      <c r="M60" s="39"/>
      <c r="N60" s="39"/>
      <c r="O60" s="39"/>
      <c r="P60" s="39"/>
    </row>
    <row r="61" spans="3:16">
      <c r="C61" s="39"/>
      <c r="D61" s="39"/>
      <c r="E61" s="39"/>
      <c r="F61" s="39"/>
      <c r="G61" s="39"/>
      <c r="H61" s="39"/>
      <c r="I61" s="40"/>
      <c r="J61" s="39"/>
      <c r="K61" s="39"/>
      <c r="L61" s="39"/>
      <c r="M61" s="39"/>
      <c r="N61" s="39"/>
      <c r="O61" s="39"/>
      <c r="P61" s="39"/>
    </row>
    <row r="62" spans="3:16">
      <c r="C62" s="39"/>
      <c r="D62" s="39"/>
      <c r="E62" s="39"/>
      <c r="F62" s="39"/>
      <c r="G62" s="39"/>
      <c r="H62" s="39"/>
      <c r="I62" s="40"/>
      <c r="J62" s="39"/>
      <c r="K62" s="39"/>
      <c r="L62" s="39"/>
      <c r="M62" s="39"/>
      <c r="N62" s="39"/>
      <c r="O62" s="39"/>
      <c r="P62" s="39"/>
    </row>
    <row r="63" spans="3:16">
      <c r="C63" s="39"/>
      <c r="D63" s="39"/>
      <c r="E63" s="39"/>
      <c r="F63" s="39"/>
      <c r="G63" s="39"/>
      <c r="H63" s="39"/>
      <c r="I63" s="40"/>
      <c r="J63" s="39"/>
      <c r="K63" s="39"/>
      <c r="L63" s="39"/>
      <c r="M63" s="39"/>
      <c r="N63" s="39"/>
      <c r="O63" s="39"/>
      <c r="P63" s="39"/>
    </row>
    <row r="64" spans="3:16">
      <c r="C64" s="39"/>
      <c r="D64" s="39"/>
      <c r="E64" s="39"/>
      <c r="F64" s="39"/>
      <c r="G64" s="39"/>
      <c r="H64" s="39"/>
      <c r="I64" s="40"/>
      <c r="J64" s="39"/>
      <c r="K64" s="39"/>
      <c r="L64" s="39"/>
      <c r="M64" s="39"/>
      <c r="N64" s="39"/>
      <c r="O64" s="39"/>
      <c r="P64" s="39"/>
    </row>
    <row r="65" spans="3:16">
      <c r="C65" s="39"/>
      <c r="D65" s="39"/>
      <c r="E65" s="39"/>
      <c r="F65" s="39"/>
      <c r="G65" s="39"/>
      <c r="H65" s="39"/>
      <c r="I65" s="40"/>
      <c r="J65" s="39"/>
      <c r="K65" s="39"/>
      <c r="L65" s="39"/>
      <c r="M65" s="39"/>
      <c r="N65" s="39"/>
      <c r="O65" s="39"/>
      <c r="P65" s="39"/>
    </row>
    <row r="66" spans="3:16">
      <c r="C66" s="39"/>
      <c r="D66" s="39"/>
      <c r="E66" s="39"/>
      <c r="F66" s="39"/>
      <c r="G66" s="39"/>
      <c r="H66" s="39"/>
      <c r="I66" s="40"/>
      <c r="J66" s="39"/>
      <c r="K66" s="39"/>
      <c r="L66" s="39"/>
      <c r="M66" s="39"/>
      <c r="N66" s="39"/>
      <c r="O66" s="39"/>
      <c r="P66" s="39"/>
    </row>
    <row r="67" spans="3:16">
      <c r="C67" s="39"/>
      <c r="D67" s="39"/>
      <c r="E67" s="39"/>
      <c r="F67" s="39"/>
      <c r="G67" s="39"/>
      <c r="H67" s="39"/>
      <c r="I67" s="40"/>
      <c r="J67" s="39"/>
      <c r="K67" s="39"/>
      <c r="L67" s="39"/>
      <c r="M67" s="39"/>
      <c r="N67" s="39"/>
      <c r="O67" s="39"/>
      <c r="P67" s="39"/>
    </row>
    <row r="68" spans="3:16">
      <c r="C68" s="39"/>
      <c r="D68" s="39"/>
      <c r="E68" s="39"/>
      <c r="F68" s="39"/>
      <c r="G68" s="39"/>
      <c r="H68" s="39"/>
      <c r="I68" s="40"/>
      <c r="J68" s="39"/>
      <c r="K68" s="39"/>
      <c r="L68" s="39"/>
      <c r="M68" s="39"/>
      <c r="N68" s="39"/>
      <c r="O68" s="39"/>
      <c r="P68" s="39"/>
    </row>
    <row r="69" spans="3:16">
      <c r="C69" s="39"/>
      <c r="D69" s="39"/>
      <c r="E69" s="39"/>
      <c r="F69" s="39"/>
      <c r="G69" s="39"/>
      <c r="H69" s="39"/>
      <c r="I69" s="40"/>
      <c r="J69" s="39"/>
      <c r="K69" s="39"/>
      <c r="L69" s="39"/>
      <c r="M69" s="39"/>
      <c r="N69" s="39"/>
      <c r="O69" s="39"/>
      <c r="P69" s="39"/>
    </row>
    <row r="70" spans="3:16">
      <c r="C70" s="39"/>
      <c r="D70" s="39"/>
      <c r="E70" s="39"/>
      <c r="F70" s="39"/>
      <c r="G70" s="39"/>
      <c r="H70" s="39"/>
      <c r="I70" s="40"/>
      <c r="J70" s="39"/>
      <c r="K70" s="39"/>
      <c r="L70" s="39"/>
      <c r="M70" s="39"/>
      <c r="N70" s="39"/>
      <c r="O70" s="39"/>
      <c r="P70" s="39"/>
    </row>
    <row r="71" spans="3:16"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39"/>
    </row>
    <row r="72" spans="3:16">
      <c r="C72" s="39"/>
      <c r="D72" s="39"/>
      <c r="E72" s="39"/>
      <c r="F72" s="39"/>
      <c r="G72" s="39"/>
      <c r="H72" s="39"/>
      <c r="I72" s="40"/>
      <c r="J72" s="39"/>
      <c r="K72" s="39"/>
      <c r="L72" s="39"/>
      <c r="M72" s="39"/>
      <c r="N72" s="39"/>
      <c r="O72" s="39"/>
      <c r="P72" s="39"/>
    </row>
    <row r="73" spans="3:16">
      <c r="C73" s="39"/>
      <c r="D73" s="39"/>
      <c r="E73" s="39"/>
      <c r="F73" s="39"/>
      <c r="G73" s="39"/>
      <c r="H73" s="39"/>
      <c r="I73" s="40"/>
      <c r="J73" s="39"/>
      <c r="K73" s="39"/>
      <c r="L73" s="39"/>
      <c r="M73" s="39"/>
      <c r="N73" s="39"/>
      <c r="O73" s="39"/>
      <c r="P73" s="39"/>
    </row>
    <row r="74" spans="3:16">
      <c r="C74" s="39"/>
      <c r="D74" s="39"/>
      <c r="E74" s="39"/>
      <c r="F74" s="39"/>
      <c r="G74" s="39"/>
      <c r="H74" s="39"/>
      <c r="I74" s="40"/>
      <c r="J74" s="39"/>
      <c r="K74" s="39"/>
      <c r="L74" s="39"/>
      <c r="M74" s="39"/>
      <c r="N74" s="39"/>
      <c r="O74" s="39"/>
      <c r="P74" s="39"/>
    </row>
    <row r="75" spans="3:16">
      <c r="C75" s="39"/>
      <c r="D75" s="39"/>
      <c r="E75" s="39"/>
      <c r="F75" s="39"/>
      <c r="G75" s="39"/>
      <c r="H75" s="39"/>
      <c r="I75" s="40"/>
      <c r="J75" s="39"/>
      <c r="K75" s="39"/>
      <c r="L75" s="39"/>
      <c r="M75" s="39"/>
      <c r="N75" s="39"/>
      <c r="O75" s="39"/>
      <c r="P75" s="39"/>
    </row>
    <row r="76" spans="3:16">
      <c r="C76" s="39"/>
      <c r="D76" s="39"/>
      <c r="E76" s="39"/>
      <c r="F76" s="39"/>
      <c r="G76" s="39"/>
      <c r="H76" s="39"/>
      <c r="I76" s="40"/>
      <c r="J76" s="39"/>
      <c r="K76" s="39"/>
      <c r="L76" s="39"/>
      <c r="M76" s="39"/>
      <c r="N76" s="39"/>
      <c r="O76" s="39"/>
      <c r="P76" s="39"/>
    </row>
    <row r="77" spans="3:16">
      <c r="C77" s="39"/>
      <c r="D77" s="39"/>
      <c r="E77" s="39"/>
      <c r="F77" s="39"/>
      <c r="G77" s="39"/>
      <c r="H77" s="39"/>
      <c r="I77" s="40"/>
      <c r="J77" s="39"/>
      <c r="K77" s="39"/>
      <c r="L77" s="39"/>
      <c r="M77" s="39"/>
      <c r="N77" s="39"/>
      <c r="O77" s="39"/>
      <c r="P77" s="39"/>
    </row>
    <row r="78" spans="3:16">
      <c r="C78" s="39"/>
      <c r="D78" s="39"/>
      <c r="E78" s="39"/>
      <c r="F78" s="39"/>
      <c r="G78" s="39"/>
      <c r="H78" s="39"/>
      <c r="I78" s="40"/>
      <c r="J78" s="39"/>
      <c r="K78" s="39"/>
      <c r="L78" s="39"/>
      <c r="M78" s="39"/>
      <c r="N78" s="39"/>
      <c r="O78" s="39"/>
      <c r="P78" s="39"/>
    </row>
    <row r="79" spans="3:16">
      <c r="C79" s="39"/>
      <c r="D79" s="39"/>
      <c r="E79" s="39"/>
      <c r="F79" s="39"/>
      <c r="G79" s="39"/>
      <c r="H79" s="39"/>
      <c r="I79" s="40"/>
      <c r="J79" s="39"/>
      <c r="K79" s="39"/>
      <c r="L79" s="39"/>
      <c r="M79" s="39"/>
      <c r="N79" s="39"/>
      <c r="O79" s="39"/>
      <c r="P79" s="39"/>
    </row>
    <row r="80" spans="3:16">
      <c r="C80" s="39"/>
      <c r="D80" s="39"/>
      <c r="E80" s="39"/>
      <c r="F80" s="39"/>
      <c r="G80" s="39"/>
      <c r="H80" s="39"/>
      <c r="I80" s="40"/>
      <c r="J80" s="39"/>
      <c r="K80" s="39"/>
      <c r="L80" s="39"/>
      <c r="M80" s="39"/>
      <c r="N80" s="39"/>
      <c r="O80" s="39"/>
      <c r="P80" s="39"/>
    </row>
    <row r="81" spans="3:16">
      <c r="C81" s="39"/>
      <c r="D81" s="39"/>
      <c r="E81" s="39"/>
      <c r="F81" s="39"/>
      <c r="G81" s="39"/>
      <c r="H81" s="39"/>
      <c r="I81" s="40"/>
      <c r="J81" s="39"/>
      <c r="K81" s="39"/>
      <c r="L81" s="39"/>
      <c r="M81" s="39"/>
      <c r="N81" s="39"/>
      <c r="O81" s="39"/>
      <c r="P81" s="39"/>
    </row>
    <row r="82" spans="3:16">
      <c r="C82" s="39"/>
      <c r="D82" s="39"/>
      <c r="E82" s="39"/>
      <c r="F82" s="39"/>
      <c r="G82" s="39"/>
      <c r="H82" s="39"/>
      <c r="I82" s="40"/>
      <c r="J82" s="39"/>
      <c r="K82" s="39"/>
      <c r="L82" s="39"/>
      <c r="M82" s="39"/>
      <c r="N82" s="39"/>
      <c r="O82" s="39"/>
      <c r="P82" s="39"/>
    </row>
    <row r="83" spans="3:16">
      <c r="C83" s="39"/>
      <c r="D83" s="39"/>
      <c r="E83" s="39"/>
      <c r="F83" s="39"/>
      <c r="G83" s="39"/>
      <c r="H83" s="39"/>
      <c r="I83" s="40"/>
      <c r="J83" s="39"/>
      <c r="K83" s="39"/>
      <c r="L83" s="39"/>
      <c r="M83" s="39"/>
      <c r="N83" s="39"/>
      <c r="O83" s="39"/>
      <c r="P83" s="39"/>
    </row>
    <row r="84" spans="3:16">
      <c r="C84" s="39"/>
      <c r="D84" s="39"/>
      <c r="E84" s="39"/>
      <c r="F84" s="39"/>
      <c r="G84" s="39"/>
      <c r="H84" s="39"/>
      <c r="I84" s="40"/>
      <c r="J84" s="39"/>
      <c r="K84" s="39"/>
      <c r="L84" s="39"/>
      <c r="M84" s="39"/>
      <c r="N84" s="39"/>
      <c r="O84" s="39"/>
      <c r="P84" s="39"/>
    </row>
    <row r="85" spans="3:16">
      <c r="C85" s="39"/>
      <c r="D85" s="39"/>
      <c r="E85" s="39"/>
      <c r="F85" s="39"/>
      <c r="G85" s="39"/>
      <c r="H85" s="39"/>
      <c r="I85" s="40"/>
      <c r="J85" s="39"/>
      <c r="K85" s="39"/>
      <c r="L85" s="39"/>
      <c r="M85" s="39"/>
      <c r="N85" s="39"/>
      <c r="O85" s="39"/>
      <c r="P85" s="39"/>
    </row>
    <row r="86" spans="3:16">
      <c r="C86" s="39"/>
      <c r="D86" s="39"/>
      <c r="E86" s="39"/>
      <c r="F86" s="39"/>
      <c r="G86" s="39"/>
      <c r="H86" s="39"/>
      <c r="I86" s="40"/>
      <c r="J86" s="39"/>
      <c r="K86" s="39"/>
      <c r="L86" s="39"/>
      <c r="M86" s="39"/>
      <c r="N86" s="39"/>
      <c r="O86" s="39"/>
      <c r="P86" s="39"/>
    </row>
    <row r="87" spans="3:16">
      <c r="C87" s="39"/>
      <c r="D87" s="39"/>
      <c r="E87" s="39"/>
      <c r="F87" s="39"/>
      <c r="G87" s="39"/>
      <c r="H87" s="39"/>
      <c r="I87" s="40"/>
      <c r="J87" s="39"/>
      <c r="K87" s="39"/>
      <c r="L87" s="39"/>
      <c r="M87" s="39"/>
      <c r="N87" s="39"/>
      <c r="O87" s="39"/>
      <c r="P87" s="39"/>
    </row>
    <row r="88" spans="3:16">
      <c r="C88" s="39"/>
      <c r="D88" s="39"/>
      <c r="E88" s="39"/>
      <c r="F88" s="39"/>
      <c r="G88" s="39"/>
      <c r="H88" s="39"/>
      <c r="I88" s="40"/>
      <c r="J88" s="39"/>
      <c r="K88" s="39"/>
      <c r="L88" s="39"/>
      <c r="M88" s="39"/>
      <c r="N88" s="39"/>
      <c r="O88" s="39"/>
      <c r="P88" s="39"/>
    </row>
    <row r="89" spans="3:16">
      <c r="C89" s="39"/>
      <c r="D89" s="39"/>
      <c r="E89" s="39"/>
      <c r="F89" s="39"/>
      <c r="G89" s="39"/>
      <c r="H89" s="39"/>
      <c r="I89" s="40"/>
      <c r="J89" s="39"/>
      <c r="K89" s="39"/>
      <c r="L89" s="39"/>
      <c r="M89" s="39"/>
      <c r="N89" s="39"/>
      <c r="O89" s="39"/>
      <c r="P89" s="39"/>
    </row>
    <row r="90" spans="3:16">
      <c r="C90" s="39"/>
      <c r="D90" s="39"/>
      <c r="E90" s="39"/>
      <c r="F90" s="39"/>
      <c r="G90" s="39"/>
      <c r="H90" s="39"/>
      <c r="I90" s="40"/>
      <c r="J90" s="39"/>
      <c r="K90" s="39"/>
      <c r="L90" s="39"/>
      <c r="M90" s="39"/>
      <c r="N90" s="39"/>
      <c r="O90" s="39"/>
      <c r="P90" s="39"/>
    </row>
    <row r="91" spans="3:16">
      <c r="C91" s="39"/>
      <c r="D91" s="39"/>
      <c r="E91" s="39"/>
      <c r="F91" s="39"/>
      <c r="G91" s="39"/>
      <c r="H91" s="39"/>
      <c r="I91" s="40"/>
      <c r="J91" s="39"/>
      <c r="K91" s="39"/>
      <c r="L91" s="39"/>
      <c r="M91" s="39"/>
      <c r="N91" s="39"/>
      <c r="O91" s="39"/>
      <c r="P91" s="39"/>
    </row>
    <row r="92" spans="3:16">
      <c r="C92" s="39"/>
      <c r="D92" s="39"/>
      <c r="E92" s="39"/>
      <c r="F92" s="39"/>
      <c r="G92" s="39"/>
      <c r="H92" s="39"/>
      <c r="I92" s="40"/>
      <c r="J92" s="39"/>
      <c r="K92" s="39"/>
      <c r="L92" s="39"/>
      <c r="M92" s="39"/>
      <c r="N92" s="39"/>
      <c r="O92" s="39"/>
      <c r="P92" s="39"/>
    </row>
    <row r="93" spans="3:16">
      <c r="C93" s="39"/>
      <c r="D93" s="39"/>
      <c r="E93" s="39"/>
      <c r="F93" s="39"/>
      <c r="G93" s="39"/>
      <c r="H93" s="39"/>
      <c r="I93" s="40"/>
      <c r="J93" s="39"/>
      <c r="K93" s="39"/>
      <c r="L93" s="39"/>
      <c r="M93" s="39"/>
      <c r="N93" s="39"/>
      <c r="O93" s="39"/>
      <c r="P93" s="39"/>
    </row>
    <row r="94" spans="3:16">
      <c r="C94" s="39"/>
      <c r="D94" s="39"/>
      <c r="E94" s="39"/>
      <c r="F94" s="39"/>
      <c r="G94" s="39"/>
      <c r="H94" s="39"/>
      <c r="I94" s="40"/>
      <c r="J94" s="39"/>
      <c r="K94" s="39"/>
      <c r="L94" s="39"/>
      <c r="M94" s="39"/>
      <c r="N94" s="39"/>
      <c r="O94" s="39"/>
      <c r="P94" s="39"/>
    </row>
    <row r="95" spans="3:16">
      <c r="C95" s="39"/>
      <c r="D95" s="39"/>
      <c r="E95" s="39"/>
      <c r="F95" s="39"/>
      <c r="G95" s="39"/>
      <c r="H95" s="39"/>
      <c r="I95" s="40"/>
      <c r="J95" s="39"/>
      <c r="K95" s="39"/>
      <c r="L95" s="39"/>
      <c r="M95" s="39"/>
      <c r="N95" s="39"/>
      <c r="O95" s="39"/>
      <c r="P95" s="39"/>
    </row>
    <row r="96" spans="3:16">
      <c r="C96" s="39"/>
      <c r="D96" s="39"/>
      <c r="E96" s="39"/>
      <c r="F96" s="39"/>
      <c r="G96" s="39"/>
      <c r="H96" s="39"/>
      <c r="I96" s="40"/>
      <c r="J96" s="39"/>
      <c r="K96" s="39"/>
      <c r="L96" s="39"/>
      <c r="M96" s="39"/>
      <c r="N96" s="39"/>
      <c r="O96" s="39"/>
      <c r="P96" s="39"/>
    </row>
    <row r="97" spans="3:16">
      <c r="C97" s="39"/>
      <c r="D97" s="39"/>
      <c r="E97" s="39"/>
      <c r="F97" s="39"/>
      <c r="G97" s="39"/>
      <c r="H97" s="39"/>
      <c r="I97" s="40"/>
      <c r="J97" s="39"/>
      <c r="K97" s="39"/>
      <c r="L97" s="39"/>
      <c r="M97" s="39"/>
      <c r="N97" s="39"/>
      <c r="O97" s="39"/>
      <c r="P97" s="39"/>
    </row>
    <row r="98" spans="3:16">
      <c r="C98" s="39"/>
      <c r="D98" s="39"/>
      <c r="E98" s="39"/>
      <c r="F98" s="39"/>
      <c r="G98" s="39"/>
      <c r="H98" s="39"/>
      <c r="I98" s="40"/>
      <c r="J98" s="39"/>
      <c r="K98" s="39"/>
      <c r="L98" s="39"/>
      <c r="M98" s="39"/>
      <c r="N98" s="39"/>
      <c r="O98" s="39"/>
      <c r="P98" s="39"/>
    </row>
    <row r="99" spans="3:16">
      <c r="C99" s="39"/>
      <c r="D99" s="39"/>
      <c r="E99" s="39"/>
      <c r="F99" s="39"/>
      <c r="G99" s="39"/>
      <c r="H99" s="39"/>
      <c r="I99" s="40"/>
      <c r="J99" s="39"/>
      <c r="K99" s="39"/>
      <c r="L99" s="39"/>
      <c r="M99" s="39"/>
      <c r="N99" s="39"/>
      <c r="O99" s="39"/>
      <c r="P99" s="39"/>
    </row>
    <row r="100" spans="3:16">
      <c r="C100" s="39"/>
      <c r="D100" s="39"/>
      <c r="E100" s="39"/>
      <c r="F100" s="39"/>
      <c r="G100" s="39"/>
      <c r="H100" s="39"/>
      <c r="I100" s="40"/>
      <c r="J100" s="39"/>
      <c r="K100" s="39"/>
      <c r="L100" s="39"/>
      <c r="M100" s="39"/>
      <c r="N100" s="39"/>
      <c r="O100" s="39"/>
      <c r="P100" s="39"/>
    </row>
    <row r="101" spans="3:16">
      <c r="C101" s="39"/>
      <c r="D101" s="39"/>
      <c r="E101" s="39"/>
      <c r="F101" s="39"/>
      <c r="G101" s="39"/>
      <c r="H101" s="39"/>
      <c r="I101" s="40"/>
      <c r="J101" s="39"/>
      <c r="K101" s="39"/>
      <c r="L101" s="39"/>
      <c r="M101" s="39"/>
      <c r="N101" s="39"/>
      <c r="O101" s="39"/>
      <c r="P101" s="39"/>
    </row>
    <row r="102" spans="3:16">
      <c r="C102" s="39"/>
      <c r="D102" s="39"/>
      <c r="E102" s="39"/>
      <c r="F102" s="39"/>
      <c r="G102" s="39"/>
      <c r="H102" s="39"/>
      <c r="I102" s="40"/>
      <c r="J102" s="39"/>
      <c r="K102" s="39"/>
      <c r="L102" s="39"/>
      <c r="M102" s="39"/>
      <c r="N102" s="39"/>
      <c r="O102" s="39"/>
      <c r="P102" s="39"/>
    </row>
    <row r="103" spans="3:16">
      <c r="C103" s="39"/>
      <c r="D103" s="39"/>
      <c r="E103" s="39"/>
      <c r="F103" s="39"/>
      <c r="G103" s="39"/>
      <c r="H103" s="39"/>
      <c r="I103" s="40"/>
      <c r="J103" s="39"/>
      <c r="K103" s="39"/>
      <c r="L103" s="39"/>
      <c r="M103" s="39"/>
      <c r="N103" s="39"/>
      <c r="O103" s="39"/>
      <c r="P103" s="39"/>
    </row>
    <row r="104" spans="3:16">
      <c r="C104" s="39"/>
      <c r="D104" s="39"/>
      <c r="E104" s="39"/>
      <c r="F104" s="39"/>
      <c r="G104" s="39"/>
      <c r="H104" s="39"/>
      <c r="I104" s="40"/>
      <c r="J104" s="39"/>
      <c r="K104" s="39"/>
      <c r="L104" s="39"/>
      <c r="M104" s="39"/>
      <c r="N104" s="39"/>
      <c r="O104" s="39"/>
      <c r="P104" s="39"/>
    </row>
    <row r="105" spans="3:16">
      <c r="C105" s="39"/>
      <c r="D105" s="39"/>
      <c r="E105" s="39"/>
      <c r="F105" s="39"/>
      <c r="G105" s="39"/>
      <c r="H105" s="39"/>
      <c r="I105" s="40"/>
      <c r="J105" s="39"/>
      <c r="K105" s="39"/>
      <c r="L105" s="39"/>
      <c r="M105" s="39"/>
      <c r="N105" s="39"/>
      <c r="O105" s="39"/>
      <c r="P105" s="39"/>
    </row>
    <row r="106" spans="3:16">
      <c r="C106" s="39"/>
      <c r="D106" s="39"/>
      <c r="E106" s="39"/>
      <c r="F106" s="39"/>
      <c r="G106" s="39"/>
      <c r="H106" s="39"/>
      <c r="I106" s="40"/>
      <c r="J106" s="39"/>
      <c r="K106" s="39"/>
      <c r="L106" s="39"/>
      <c r="M106" s="39"/>
      <c r="N106" s="39"/>
      <c r="O106" s="39"/>
      <c r="P106" s="39"/>
    </row>
    <row r="107" spans="3:16">
      <c r="C107" s="39"/>
      <c r="D107" s="39"/>
      <c r="E107" s="39"/>
      <c r="F107" s="39"/>
      <c r="G107" s="39"/>
      <c r="H107" s="39"/>
      <c r="I107" s="40"/>
      <c r="J107" s="39"/>
      <c r="K107" s="39"/>
      <c r="L107" s="39"/>
      <c r="M107" s="39"/>
      <c r="N107" s="39"/>
      <c r="O107" s="39"/>
      <c r="P107" s="39"/>
    </row>
    <row r="108" spans="3:16">
      <c r="C108" s="39"/>
      <c r="D108" s="39"/>
      <c r="E108" s="39"/>
      <c r="F108" s="39"/>
      <c r="G108" s="39"/>
      <c r="H108" s="39"/>
      <c r="I108" s="40"/>
      <c r="J108" s="39"/>
      <c r="K108" s="39"/>
      <c r="L108" s="39"/>
      <c r="M108" s="39"/>
      <c r="N108" s="39"/>
      <c r="O108" s="39"/>
      <c r="P108" s="39"/>
    </row>
    <row r="109" spans="3:16">
      <c r="C109" s="39"/>
      <c r="D109" s="39"/>
      <c r="E109" s="39"/>
      <c r="F109" s="39"/>
      <c r="G109" s="39"/>
      <c r="H109" s="39"/>
      <c r="I109" s="40"/>
      <c r="J109" s="39"/>
      <c r="K109" s="39"/>
      <c r="L109" s="39"/>
      <c r="M109" s="39"/>
      <c r="N109" s="39"/>
      <c r="O109" s="39"/>
      <c r="P109" s="39"/>
    </row>
    <row r="110" spans="3:16">
      <c r="C110" s="39"/>
      <c r="D110" s="39"/>
      <c r="E110" s="39"/>
      <c r="F110" s="39"/>
      <c r="G110" s="39"/>
      <c r="H110" s="39"/>
      <c r="I110" s="40"/>
      <c r="J110" s="39"/>
      <c r="K110" s="39"/>
      <c r="L110" s="39"/>
      <c r="M110" s="39"/>
      <c r="N110" s="39"/>
      <c r="O110" s="39"/>
      <c r="P110" s="39"/>
    </row>
    <row r="111" spans="3:16">
      <c r="C111" s="39"/>
      <c r="D111" s="39"/>
      <c r="E111" s="39"/>
      <c r="F111" s="39"/>
      <c r="G111" s="39"/>
      <c r="H111" s="39"/>
      <c r="I111" s="40"/>
      <c r="J111" s="39"/>
      <c r="K111" s="39"/>
      <c r="L111" s="39"/>
      <c r="M111" s="39"/>
      <c r="N111" s="39"/>
      <c r="O111" s="39"/>
      <c r="P111" s="39"/>
    </row>
    <row r="112" spans="3:16">
      <c r="C112" s="39"/>
      <c r="D112" s="39"/>
      <c r="E112" s="39"/>
      <c r="F112" s="39"/>
      <c r="G112" s="39"/>
      <c r="H112" s="39"/>
      <c r="I112" s="40"/>
      <c r="J112" s="39"/>
      <c r="K112" s="39"/>
      <c r="L112" s="39"/>
      <c r="M112" s="39"/>
      <c r="N112" s="39"/>
      <c r="O112" s="39"/>
      <c r="P112" s="39"/>
    </row>
    <row r="113" spans="3:16">
      <c r="C113" s="39"/>
      <c r="D113" s="39"/>
      <c r="E113" s="39"/>
      <c r="F113" s="39"/>
      <c r="G113" s="39"/>
      <c r="H113" s="39"/>
      <c r="I113" s="40"/>
      <c r="J113" s="39"/>
      <c r="K113" s="39"/>
      <c r="L113" s="39"/>
      <c r="M113" s="39"/>
      <c r="N113" s="39"/>
      <c r="O113" s="39"/>
      <c r="P113" s="39"/>
    </row>
    <row r="114" spans="3:16">
      <c r="C114" s="39"/>
      <c r="D114" s="39"/>
      <c r="E114" s="39"/>
      <c r="F114" s="39"/>
      <c r="G114" s="39"/>
      <c r="H114" s="39"/>
      <c r="I114" s="40"/>
      <c r="J114" s="39"/>
      <c r="K114" s="39"/>
      <c r="L114" s="39"/>
      <c r="M114" s="39"/>
      <c r="N114" s="39"/>
      <c r="O114" s="39"/>
      <c r="P114" s="39"/>
    </row>
    <row r="115" spans="3:16">
      <c r="C115" s="39"/>
      <c r="D115" s="39"/>
      <c r="E115" s="39"/>
      <c r="F115" s="39"/>
      <c r="G115" s="39"/>
      <c r="H115" s="39"/>
      <c r="I115" s="40"/>
      <c r="J115" s="39"/>
      <c r="K115" s="39"/>
      <c r="L115" s="39"/>
      <c r="M115" s="39"/>
      <c r="N115" s="39"/>
      <c r="O115" s="39"/>
      <c r="P115" s="39"/>
    </row>
    <row r="116" spans="3:16">
      <c r="C116" s="39"/>
      <c r="D116" s="39"/>
      <c r="E116" s="39"/>
      <c r="F116" s="39"/>
      <c r="G116" s="39"/>
      <c r="H116" s="39"/>
      <c r="I116" s="40"/>
      <c r="J116" s="39"/>
      <c r="K116" s="39"/>
      <c r="L116" s="39"/>
      <c r="M116" s="39"/>
      <c r="N116" s="39"/>
      <c r="O116" s="39"/>
      <c r="P116" s="39"/>
    </row>
    <row r="117" spans="3:16">
      <c r="C117" s="39"/>
      <c r="D117" s="39"/>
      <c r="E117" s="39"/>
      <c r="F117" s="39"/>
      <c r="G117" s="39"/>
      <c r="H117" s="39"/>
      <c r="I117" s="40"/>
      <c r="J117" s="39"/>
      <c r="K117" s="39"/>
      <c r="L117" s="39"/>
      <c r="M117" s="39"/>
      <c r="N117" s="39"/>
      <c r="O117" s="39"/>
      <c r="P117" s="39"/>
    </row>
    <row r="118" spans="3:16">
      <c r="C118" s="39"/>
      <c r="D118" s="39"/>
      <c r="E118" s="39"/>
      <c r="F118" s="39"/>
      <c r="G118" s="39"/>
      <c r="H118" s="39"/>
      <c r="I118" s="40"/>
      <c r="J118" s="39"/>
      <c r="K118" s="39"/>
      <c r="L118" s="39"/>
      <c r="M118" s="39"/>
      <c r="N118" s="39"/>
      <c r="O118" s="39"/>
      <c r="P118" s="39"/>
    </row>
    <row r="119" spans="3:16">
      <c r="C119" s="39"/>
      <c r="D119" s="39"/>
      <c r="E119" s="39"/>
      <c r="F119" s="39"/>
      <c r="G119" s="39"/>
      <c r="H119" s="39"/>
      <c r="I119" s="40"/>
      <c r="J119" s="39"/>
      <c r="K119" s="39"/>
      <c r="L119" s="39"/>
      <c r="M119" s="39"/>
      <c r="N119" s="39"/>
      <c r="O119" s="39"/>
      <c r="P119" s="39"/>
    </row>
    <row r="120" spans="3:16">
      <c r="C120" s="39"/>
      <c r="D120" s="39"/>
      <c r="E120" s="39"/>
      <c r="F120" s="39"/>
      <c r="G120" s="39"/>
      <c r="H120" s="39"/>
      <c r="I120" s="40"/>
      <c r="J120" s="39"/>
      <c r="K120" s="39"/>
      <c r="L120" s="39"/>
      <c r="M120" s="39"/>
      <c r="N120" s="39"/>
      <c r="O120" s="39"/>
      <c r="P120" s="39"/>
    </row>
    <row r="121" spans="3:16">
      <c r="C121" s="39"/>
      <c r="D121" s="39"/>
      <c r="E121" s="39"/>
      <c r="F121" s="39"/>
      <c r="G121" s="39"/>
      <c r="H121" s="39"/>
      <c r="I121" s="40"/>
      <c r="J121" s="39"/>
      <c r="K121" s="39"/>
      <c r="L121" s="39"/>
      <c r="M121" s="39"/>
      <c r="N121" s="39"/>
      <c r="O121" s="39"/>
      <c r="P121" s="39"/>
    </row>
    <row r="122" spans="3:16">
      <c r="C122" s="39"/>
      <c r="D122" s="39"/>
      <c r="E122" s="39"/>
      <c r="F122" s="39"/>
      <c r="G122" s="39"/>
      <c r="H122" s="39"/>
      <c r="I122" s="40"/>
      <c r="J122" s="39"/>
      <c r="K122" s="39"/>
      <c r="L122" s="39"/>
      <c r="M122" s="39"/>
      <c r="N122" s="39"/>
      <c r="O122" s="39"/>
      <c r="P122" s="39"/>
    </row>
    <row r="123" spans="3:16">
      <c r="C123" s="39"/>
      <c r="D123" s="39"/>
      <c r="E123" s="39"/>
      <c r="F123" s="39"/>
      <c r="G123" s="39"/>
      <c r="H123" s="39"/>
      <c r="I123" s="40"/>
      <c r="J123" s="39"/>
      <c r="K123" s="39"/>
      <c r="L123" s="39"/>
      <c r="M123" s="39"/>
      <c r="N123" s="39"/>
      <c r="O123" s="39"/>
      <c r="P123" s="39"/>
    </row>
    <row r="124" spans="3:16">
      <c r="C124" s="39"/>
      <c r="D124" s="39"/>
      <c r="E124" s="39"/>
      <c r="F124" s="39"/>
      <c r="G124" s="39"/>
      <c r="H124" s="39"/>
      <c r="I124" s="40"/>
      <c r="J124" s="39"/>
      <c r="K124" s="39"/>
      <c r="L124" s="39"/>
      <c r="M124" s="39"/>
      <c r="N124" s="39"/>
      <c r="O124" s="39"/>
      <c r="P124" s="39"/>
    </row>
    <row r="125" spans="3:16">
      <c r="C125" s="39"/>
      <c r="D125" s="39"/>
      <c r="E125" s="39"/>
      <c r="F125" s="39"/>
      <c r="G125" s="39"/>
      <c r="H125" s="39"/>
      <c r="I125" s="40"/>
      <c r="J125" s="39"/>
      <c r="K125" s="39"/>
      <c r="L125" s="39"/>
      <c r="M125" s="39"/>
      <c r="N125" s="39"/>
      <c r="O125" s="39"/>
      <c r="P125" s="39"/>
    </row>
    <row r="126" spans="3:16">
      <c r="C126" s="39"/>
      <c r="D126" s="39"/>
      <c r="E126" s="39"/>
      <c r="F126" s="39"/>
      <c r="G126" s="39"/>
      <c r="H126" s="39"/>
      <c r="I126" s="40"/>
      <c r="J126" s="39"/>
      <c r="K126" s="39"/>
      <c r="L126" s="39"/>
      <c r="M126" s="39"/>
      <c r="N126" s="39"/>
      <c r="O126" s="39"/>
      <c r="P126" s="39"/>
    </row>
    <row r="127" spans="3:16">
      <c r="C127" s="39"/>
      <c r="D127" s="39"/>
      <c r="E127" s="39"/>
      <c r="F127" s="39"/>
      <c r="G127" s="39"/>
      <c r="H127" s="39"/>
      <c r="I127" s="40"/>
      <c r="J127" s="39"/>
      <c r="K127" s="39"/>
      <c r="L127" s="39"/>
      <c r="M127" s="39"/>
      <c r="N127" s="39"/>
      <c r="O127" s="39"/>
      <c r="P127" s="39"/>
    </row>
    <row r="128" spans="3:16">
      <c r="C128" s="39"/>
      <c r="D128" s="39"/>
      <c r="E128" s="39"/>
      <c r="F128" s="39"/>
      <c r="G128" s="39"/>
      <c r="H128" s="39"/>
      <c r="I128" s="40"/>
      <c r="J128" s="39"/>
      <c r="K128" s="39"/>
      <c r="L128" s="39"/>
      <c r="M128" s="39"/>
      <c r="N128" s="39"/>
      <c r="O128" s="39"/>
      <c r="P128" s="39"/>
    </row>
  </sheetData>
  <mergeCells count="47">
    <mergeCell ref="O1:O2"/>
    <mergeCell ref="P1:P2"/>
    <mergeCell ref="I1:N1"/>
    <mergeCell ref="E1:E2"/>
    <mergeCell ref="F1:F2"/>
    <mergeCell ref="G1:G2"/>
    <mergeCell ref="H1:H2"/>
    <mergeCell ref="C1:C2"/>
    <mergeCell ref="D1:D2"/>
    <mergeCell ref="A40:B40"/>
    <mergeCell ref="A41:B41"/>
    <mergeCell ref="A37:B37"/>
    <mergeCell ref="A38:B38"/>
    <mergeCell ref="A32:B32"/>
    <mergeCell ref="A33:B33"/>
    <mergeCell ref="A34:B34"/>
    <mergeCell ref="A35:B35"/>
    <mergeCell ref="A14:B14"/>
    <mergeCell ref="A15:B15"/>
    <mergeCell ref="A36:B36"/>
    <mergeCell ref="A39:B39"/>
    <mergeCell ref="A45:B45"/>
    <mergeCell ref="A42:B42"/>
    <mergeCell ref="A43:B43"/>
    <mergeCell ref="A1:B2"/>
    <mergeCell ref="A3:A6"/>
    <mergeCell ref="A7:A10"/>
    <mergeCell ref="A11:B11"/>
    <mergeCell ref="A12:B12"/>
    <mergeCell ref="A13:B13"/>
    <mergeCell ref="A30:B30"/>
    <mergeCell ref="A31:B31"/>
    <mergeCell ref="A16:B16"/>
    <mergeCell ref="A17:B17"/>
    <mergeCell ref="A18:B18"/>
    <mergeCell ref="A19:B19"/>
    <mergeCell ref="A20:B20"/>
    <mergeCell ref="A44:B4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9"/>
  <sheetViews>
    <sheetView zoomScaleNormal="100" workbookViewId="0">
      <pane xSplit="1" ySplit="3" topLeftCell="B4" activePane="bottomRight" state="frozen"/>
      <selection activeCell="C49" sqref="C49"/>
      <selection pane="topRight" activeCell="C49" sqref="C49"/>
      <selection pane="bottomLeft" activeCell="C49" sqref="C49"/>
      <selection pane="bottomRight" sqref="A1:I46"/>
    </sheetView>
  </sheetViews>
  <sheetFormatPr defaultRowHeight="11.25"/>
  <cols>
    <col min="1" max="1" width="3" style="8" customWidth="1"/>
    <col min="2" max="2" width="5" style="8" customWidth="1"/>
    <col min="3" max="7" width="9.625" style="23" customWidth="1"/>
    <col min="8" max="8" width="9.625" style="8" customWidth="1"/>
    <col min="9" max="9" width="9.375" style="8" customWidth="1"/>
    <col min="10" max="10" width="13.75" style="8" hidden="1" customWidth="1"/>
    <col min="11" max="11" width="9" style="7"/>
    <col min="12" max="16384" width="9" style="8"/>
  </cols>
  <sheetData>
    <row r="1" spans="1:12" ht="13.5" customHeight="1">
      <c r="A1" s="297"/>
      <c r="B1" s="295"/>
      <c r="C1" s="255" t="s">
        <v>85</v>
      </c>
      <c r="D1" s="255"/>
      <c r="E1" s="255"/>
      <c r="F1" s="255"/>
      <c r="G1" s="255"/>
      <c r="H1" s="333" t="s">
        <v>206</v>
      </c>
      <c r="I1" s="334"/>
      <c r="J1" s="152"/>
    </row>
    <row r="2" spans="1:12" ht="27.75" customHeight="1">
      <c r="A2" s="337"/>
      <c r="B2" s="338"/>
      <c r="C2" s="341" t="s">
        <v>3</v>
      </c>
      <c r="D2" s="340" t="s">
        <v>100</v>
      </c>
      <c r="E2" s="340" t="s">
        <v>171</v>
      </c>
      <c r="F2" s="340" t="s">
        <v>172</v>
      </c>
      <c r="G2" s="339" t="s">
        <v>27</v>
      </c>
      <c r="H2" s="335"/>
      <c r="I2" s="336"/>
      <c r="J2" s="153"/>
    </row>
    <row r="3" spans="1:12" ht="65.25" customHeight="1" thickBot="1">
      <c r="A3" s="298"/>
      <c r="B3" s="299"/>
      <c r="C3" s="409"/>
      <c r="D3" s="309"/>
      <c r="E3" s="309"/>
      <c r="F3" s="309"/>
      <c r="G3" s="309"/>
      <c r="H3" s="57" t="s">
        <v>207</v>
      </c>
      <c r="I3" s="58" t="s">
        <v>208</v>
      </c>
      <c r="J3" s="193" t="s">
        <v>222</v>
      </c>
      <c r="K3" s="194"/>
      <c r="L3" s="188"/>
    </row>
    <row r="4" spans="1:12" ht="14.25" customHeight="1" thickTop="1">
      <c r="A4" s="410" t="s">
        <v>227</v>
      </c>
      <c r="B4" s="33" t="s">
        <v>32</v>
      </c>
      <c r="C4" s="411">
        <v>8004</v>
      </c>
      <c r="D4" s="396">
        <v>1841</v>
      </c>
      <c r="E4" s="396">
        <v>394</v>
      </c>
      <c r="F4" s="396">
        <v>291</v>
      </c>
      <c r="G4" s="396">
        <v>5478</v>
      </c>
      <c r="H4" s="396">
        <v>3931</v>
      </c>
      <c r="I4" s="412">
        <v>6374</v>
      </c>
      <c r="J4" s="195">
        <f>総括!DJ4</f>
        <v>0</v>
      </c>
      <c r="K4" s="194"/>
      <c r="L4" s="188"/>
    </row>
    <row r="5" spans="1:12" ht="14.25" customHeight="1">
      <c r="A5" s="413"/>
      <c r="B5" s="212" t="s">
        <v>33</v>
      </c>
      <c r="C5" s="95">
        <v>1838</v>
      </c>
      <c r="D5" s="379">
        <v>318</v>
      </c>
      <c r="E5" s="379">
        <v>107</v>
      </c>
      <c r="F5" s="379">
        <v>58</v>
      </c>
      <c r="G5" s="379">
        <v>1355</v>
      </c>
      <c r="H5" s="379">
        <v>393</v>
      </c>
      <c r="I5" s="389">
        <v>950</v>
      </c>
      <c r="J5" s="196">
        <f>総括!DJ5</f>
        <v>0</v>
      </c>
      <c r="K5" s="194"/>
      <c r="L5" s="188"/>
    </row>
    <row r="6" spans="1:12" ht="14.25" customHeight="1">
      <c r="A6" s="413"/>
      <c r="B6" s="212" t="s">
        <v>35</v>
      </c>
      <c r="C6" s="95">
        <v>5633</v>
      </c>
      <c r="D6" s="379">
        <v>1386</v>
      </c>
      <c r="E6" s="379">
        <v>250</v>
      </c>
      <c r="F6" s="379">
        <v>224</v>
      </c>
      <c r="G6" s="379">
        <v>3773</v>
      </c>
      <c r="H6" s="379">
        <v>3457</v>
      </c>
      <c r="I6" s="389">
        <v>5254</v>
      </c>
      <c r="J6" s="196">
        <f>総括!DJ6</f>
        <v>0</v>
      </c>
      <c r="K6" s="194"/>
      <c r="L6" s="188"/>
    </row>
    <row r="7" spans="1:12" ht="14.25" customHeight="1" thickBot="1">
      <c r="A7" s="414"/>
      <c r="B7" s="211" t="s">
        <v>34</v>
      </c>
      <c r="C7" s="104">
        <v>533</v>
      </c>
      <c r="D7" s="382">
        <v>137</v>
      </c>
      <c r="E7" s="382">
        <v>37</v>
      </c>
      <c r="F7" s="382">
        <v>9</v>
      </c>
      <c r="G7" s="382">
        <v>350</v>
      </c>
      <c r="H7" s="382">
        <v>81</v>
      </c>
      <c r="I7" s="392">
        <v>170</v>
      </c>
      <c r="J7" s="197">
        <f>総括!DJ7</f>
        <v>0</v>
      </c>
      <c r="K7" s="194"/>
      <c r="L7" s="188"/>
    </row>
    <row r="8" spans="1:12" ht="14.25" customHeight="1" thickTop="1">
      <c r="A8" s="373" t="s">
        <v>228</v>
      </c>
      <c r="B8" s="29" t="s">
        <v>32</v>
      </c>
      <c r="C8" s="88">
        <v>8284</v>
      </c>
      <c r="D8" s="375">
        <v>1833</v>
      </c>
      <c r="E8" s="375">
        <v>397</v>
      </c>
      <c r="F8" s="375">
        <v>281</v>
      </c>
      <c r="G8" s="375">
        <v>5773</v>
      </c>
      <c r="H8" s="375">
        <v>3789</v>
      </c>
      <c r="I8" s="376">
        <v>6799</v>
      </c>
      <c r="J8" s="198">
        <f>総括!DJ8</f>
        <v>0</v>
      </c>
      <c r="K8" s="194"/>
      <c r="L8" s="188"/>
    </row>
    <row r="9" spans="1:12" ht="14.25" customHeight="1">
      <c r="A9" s="377"/>
      <c r="B9" s="212" t="s">
        <v>33</v>
      </c>
      <c r="C9" s="95">
        <v>1864</v>
      </c>
      <c r="D9" s="379">
        <v>317</v>
      </c>
      <c r="E9" s="379">
        <v>105</v>
      </c>
      <c r="F9" s="379">
        <v>55</v>
      </c>
      <c r="G9" s="379">
        <v>1387</v>
      </c>
      <c r="H9" s="379">
        <v>379</v>
      </c>
      <c r="I9" s="380">
        <v>1023</v>
      </c>
      <c r="J9" s="196">
        <f>総括!DJ9</f>
        <v>0</v>
      </c>
      <c r="K9" s="194"/>
      <c r="L9" s="188"/>
    </row>
    <row r="10" spans="1:12" ht="14.25" customHeight="1">
      <c r="A10" s="377"/>
      <c r="B10" s="212" t="s">
        <v>35</v>
      </c>
      <c r="C10" s="95">
        <v>5876</v>
      </c>
      <c r="D10" s="379">
        <v>1386</v>
      </c>
      <c r="E10" s="379">
        <v>254</v>
      </c>
      <c r="F10" s="379">
        <v>216</v>
      </c>
      <c r="G10" s="379">
        <v>4020</v>
      </c>
      <c r="H10" s="379">
        <v>3340</v>
      </c>
      <c r="I10" s="380">
        <v>5581</v>
      </c>
      <c r="J10" s="196">
        <f>総括!DJ10</f>
        <v>0</v>
      </c>
      <c r="K10" s="194"/>
      <c r="L10" s="188"/>
    </row>
    <row r="11" spans="1:12" ht="14.25" customHeight="1" thickBot="1">
      <c r="A11" s="293"/>
      <c r="B11" s="211" t="s">
        <v>34</v>
      </c>
      <c r="C11" s="104">
        <v>544</v>
      </c>
      <c r="D11" s="382">
        <v>130</v>
      </c>
      <c r="E11" s="382">
        <v>38</v>
      </c>
      <c r="F11" s="382">
        <v>10</v>
      </c>
      <c r="G11" s="382">
        <v>366</v>
      </c>
      <c r="H11" s="382">
        <v>70</v>
      </c>
      <c r="I11" s="383">
        <v>195</v>
      </c>
      <c r="J11" s="197">
        <f>総括!DJ11</f>
        <v>0</v>
      </c>
      <c r="K11" s="194"/>
      <c r="L11" s="188"/>
    </row>
    <row r="12" spans="1:12" ht="14.25" customHeight="1" thickTop="1">
      <c r="A12" s="281" t="s">
        <v>36</v>
      </c>
      <c r="B12" s="282"/>
      <c r="C12" s="81">
        <v>99</v>
      </c>
      <c r="D12" s="385">
        <v>12</v>
      </c>
      <c r="E12" s="385">
        <v>10</v>
      </c>
      <c r="F12" s="385">
        <v>27</v>
      </c>
      <c r="G12" s="385">
        <v>50</v>
      </c>
      <c r="H12" s="385">
        <v>210</v>
      </c>
      <c r="I12" s="386">
        <v>434</v>
      </c>
      <c r="J12" s="199">
        <f>総括!DJ12</f>
        <v>0</v>
      </c>
      <c r="K12" s="194"/>
      <c r="L12" s="188"/>
    </row>
    <row r="13" spans="1:12" ht="14.25" customHeight="1">
      <c r="A13" s="275" t="s">
        <v>37</v>
      </c>
      <c r="B13" s="276"/>
      <c r="C13" s="93">
        <v>137</v>
      </c>
      <c r="D13" s="388">
        <v>20</v>
      </c>
      <c r="E13" s="388">
        <v>2</v>
      </c>
      <c r="F13" s="388">
        <v>26</v>
      </c>
      <c r="G13" s="388">
        <v>89</v>
      </c>
      <c r="H13" s="388">
        <v>752</v>
      </c>
      <c r="I13" s="94">
        <v>722</v>
      </c>
      <c r="J13" s="200">
        <f>総括!DJ13</f>
        <v>0</v>
      </c>
      <c r="K13" s="194"/>
      <c r="L13" s="188"/>
    </row>
    <row r="14" spans="1:12" ht="14.25" customHeight="1">
      <c r="A14" s="283" t="s">
        <v>38</v>
      </c>
      <c r="B14" s="284"/>
      <c r="C14" s="93">
        <v>228</v>
      </c>
      <c r="D14" s="388">
        <v>34</v>
      </c>
      <c r="E14" s="388">
        <v>15</v>
      </c>
      <c r="F14" s="388">
        <v>49</v>
      </c>
      <c r="G14" s="388">
        <v>130</v>
      </c>
      <c r="H14" s="388">
        <v>511</v>
      </c>
      <c r="I14" s="94">
        <v>680</v>
      </c>
      <c r="J14" s="200">
        <f>総括!DJ14</f>
        <v>0</v>
      </c>
      <c r="K14" s="194"/>
      <c r="L14" s="188"/>
    </row>
    <row r="15" spans="1:12" ht="14.25" customHeight="1">
      <c r="A15" s="275" t="s">
        <v>39</v>
      </c>
      <c r="B15" s="276"/>
      <c r="C15" s="93">
        <v>181</v>
      </c>
      <c r="D15" s="388">
        <v>55</v>
      </c>
      <c r="E15" s="388">
        <v>8</v>
      </c>
      <c r="F15" s="388">
        <v>8</v>
      </c>
      <c r="G15" s="388">
        <v>110</v>
      </c>
      <c r="H15" s="388">
        <v>339</v>
      </c>
      <c r="I15" s="94">
        <v>430</v>
      </c>
      <c r="J15" s="200">
        <f>総括!DJ15</f>
        <v>0</v>
      </c>
      <c r="K15" s="194"/>
      <c r="L15" s="194"/>
    </row>
    <row r="16" spans="1:12" ht="14.25" customHeight="1">
      <c r="A16" s="275" t="s">
        <v>40</v>
      </c>
      <c r="B16" s="276"/>
      <c r="C16" s="93">
        <v>146</v>
      </c>
      <c r="D16" s="388">
        <v>43</v>
      </c>
      <c r="E16" s="388">
        <v>8</v>
      </c>
      <c r="F16" s="388">
        <v>2</v>
      </c>
      <c r="G16" s="388">
        <v>93</v>
      </c>
      <c r="H16" s="388">
        <v>82</v>
      </c>
      <c r="I16" s="94">
        <v>144</v>
      </c>
      <c r="J16" s="200">
        <f>総括!DJ16</f>
        <v>0</v>
      </c>
      <c r="K16" s="194"/>
      <c r="L16" s="188"/>
    </row>
    <row r="17" spans="1:12" ht="14.25" customHeight="1">
      <c r="A17" s="275" t="s">
        <v>41</v>
      </c>
      <c r="B17" s="276"/>
      <c r="C17" s="93">
        <v>128</v>
      </c>
      <c r="D17" s="388">
        <v>28</v>
      </c>
      <c r="E17" s="388">
        <v>2</v>
      </c>
      <c r="F17" s="388">
        <v>8</v>
      </c>
      <c r="G17" s="388">
        <v>90</v>
      </c>
      <c r="H17" s="388">
        <v>194</v>
      </c>
      <c r="I17" s="94">
        <v>262</v>
      </c>
      <c r="J17" s="200">
        <f>総括!DJ17</f>
        <v>0</v>
      </c>
      <c r="K17" s="194"/>
      <c r="L17" s="188"/>
    </row>
    <row r="18" spans="1:12" ht="14.25" customHeight="1">
      <c r="A18" s="275" t="s">
        <v>42</v>
      </c>
      <c r="B18" s="276"/>
      <c r="C18" s="93">
        <v>165</v>
      </c>
      <c r="D18" s="388">
        <v>39</v>
      </c>
      <c r="E18" s="388">
        <v>8</v>
      </c>
      <c r="F18" s="388">
        <v>2</v>
      </c>
      <c r="G18" s="388">
        <v>116</v>
      </c>
      <c r="H18" s="388">
        <v>76</v>
      </c>
      <c r="I18" s="94">
        <v>187</v>
      </c>
      <c r="J18" s="200">
        <f>総括!DJ18</f>
        <v>0</v>
      </c>
      <c r="K18" s="194"/>
      <c r="L18" s="188"/>
    </row>
    <row r="19" spans="1:12" ht="14.25" customHeight="1">
      <c r="A19" s="275" t="s">
        <v>43</v>
      </c>
      <c r="B19" s="276"/>
      <c r="C19" s="93">
        <v>347</v>
      </c>
      <c r="D19" s="388">
        <v>87</v>
      </c>
      <c r="E19" s="388">
        <v>7</v>
      </c>
      <c r="F19" s="388">
        <v>14</v>
      </c>
      <c r="G19" s="388">
        <v>239</v>
      </c>
      <c r="H19" s="388">
        <v>100</v>
      </c>
      <c r="I19" s="94">
        <v>255</v>
      </c>
      <c r="J19" s="200">
        <f>総括!DJ19</f>
        <v>0</v>
      </c>
      <c r="K19" s="194"/>
      <c r="L19" s="188"/>
    </row>
    <row r="20" spans="1:12" ht="14.25" customHeight="1">
      <c r="A20" s="275" t="s">
        <v>44</v>
      </c>
      <c r="B20" s="276"/>
      <c r="C20" s="93">
        <v>223</v>
      </c>
      <c r="D20" s="388">
        <v>60</v>
      </c>
      <c r="E20" s="388">
        <v>9</v>
      </c>
      <c r="F20" s="388">
        <v>17</v>
      </c>
      <c r="G20" s="388">
        <v>137</v>
      </c>
      <c r="H20" s="388">
        <v>87</v>
      </c>
      <c r="I20" s="94">
        <v>160</v>
      </c>
      <c r="J20" s="200">
        <f>総括!DJ20</f>
        <v>0</v>
      </c>
      <c r="K20" s="194"/>
      <c r="L20" s="188"/>
    </row>
    <row r="21" spans="1:12" ht="14.25" customHeight="1">
      <c r="A21" s="275" t="s">
        <v>45</v>
      </c>
      <c r="B21" s="276"/>
      <c r="C21" s="93">
        <v>152</v>
      </c>
      <c r="D21" s="388">
        <v>34</v>
      </c>
      <c r="E21" s="388">
        <v>6</v>
      </c>
      <c r="F21" s="388">
        <v>4</v>
      </c>
      <c r="G21" s="388">
        <v>108</v>
      </c>
      <c r="H21" s="388">
        <v>56</v>
      </c>
      <c r="I21" s="94">
        <v>108</v>
      </c>
      <c r="J21" s="200">
        <f>総括!DJ21</f>
        <v>0</v>
      </c>
      <c r="K21" s="194"/>
      <c r="L21" s="188"/>
    </row>
    <row r="22" spans="1:12" ht="14.25" customHeight="1">
      <c r="A22" s="275" t="s">
        <v>46</v>
      </c>
      <c r="B22" s="276"/>
      <c r="C22" s="93">
        <v>362</v>
      </c>
      <c r="D22" s="388">
        <v>91</v>
      </c>
      <c r="E22" s="388">
        <v>16</v>
      </c>
      <c r="F22" s="388">
        <v>6</v>
      </c>
      <c r="G22" s="388">
        <v>249</v>
      </c>
      <c r="H22" s="388">
        <v>86</v>
      </c>
      <c r="I22" s="94">
        <v>195</v>
      </c>
      <c r="J22" s="200">
        <f>総括!DJ22</f>
        <v>0</v>
      </c>
      <c r="K22" s="194"/>
      <c r="L22" s="188"/>
    </row>
    <row r="23" spans="1:12" ht="14.25" customHeight="1">
      <c r="A23" s="275" t="s">
        <v>47</v>
      </c>
      <c r="B23" s="276"/>
      <c r="C23" s="93">
        <v>585</v>
      </c>
      <c r="D23" s="388">
        <v>94</v>
      </c>
      <c r="E23" s="388">
        <v>17</v>
      </c>
      <c r="F23" s="388">
        <v>2</v>
      </c>
      <c r="G23" s="388">
        <v>472</v>
      </c>
      <c r="H23" s="388">
        <v>112</v>
      </c>
      <c r="I23" s="94">
        <v>241</v>
      </c>
      <c r="J23" s="200">
        <f>総括!DJ23</f>
        <v>0</v>
      </c>
      <c r="K23" s="194"/>
      <c r="L23" s="188"/>
    </row>
    <row r="24" spans="1:12" ht="14.25" customHeight="1">
      <c r="A24" s="275" t="s">
        <v>48</v>
      </c>
      <c r="B24" s="276"/>
      <c r="C24" s="93">
        <v>136</v>
      </c>
      <c r="D24" s="388">
        <v>29</v>
      </c>
      <c r="E24" s="388">
        <v>7</v>
      </c>
      <c r="F24" s="388">
        <v>8</v>
      </c>
      <c r="G24" s="388">
        <v>92</v>
      </c>
      <c r="H24" s="388">
        <v>162</v>
      </c>
      <c r="I24" s="94">
        <v>297</v>
      </c>
      <c r="J24" s="200">
        <f>総括!DJ24</f>
        <v>0</v>
      </c>
      <c r="K24" s="194"/>
      <c r="L24" s="188"/>
    </row>
    <row r="25" spans="1:12" ht="14.25" customHeight="1">
      <c r="A25" s="275" t="s">
        <v>49</v>
      </c>
      <c r="B25" s="276"/>
      <c r="C25" s="93">
        <v>185</v>
      </c>
      <c r="D25" s="388">
        <v>45</v>
      </c>
      <c r="E25" s="388">
        <v>4</v>
      </c>
      <c r="F25" s="388">
        <v>0</v>
      </c>
      <c r="G25" s="388">
        <v>136</v>
      </c>
      <c r="H25" s="388">
        <v>51</v>
      </c>
      <c r="I25" s="94">
        <v>78</v>
      </c>
      <c r="J25" s="200">
        <f>総括!DJ25</f>
        <v>0</v>
      </c>
      <c r="K25" s="194"/>
      <c r="L25" s="188"/>
    </row>
    <row r="26" spans="1:12" ht="14.25" customHeight="1">
      <c r="A26" s="275" t="s">
        <v>50</v>
      </c>
      <c r="B26" s="276"/>
      <c r="C26" s="93">
        <v>331</v>
      </c>
      <c r="D26" s="388">
        <v>73</v>
      </c>
      <c r="E26" s="388">
        <v>3</v>
      </c>
      <c r="F26" s="388">
        <v>6</v>
      </c>
      <c r="G26" s="388">
        <v>249</v>
      </c>
      <c r="H26" s="388">
        <v>58</v>
      </c>
      <c r="I26" s="94">
        <v>171</v>
      </c>
      <c r="J26" s="200">
        <f>総括!DJ26</f>
        <v>0</v>
      </c>
      <c r="K26" s="194"/>
      <c r="L26" s="188"/>
    </row>
    <row r="27" spans="1:12" ht="14.25" customHeight="1">
      <c r="A27" s="275" t="s">
        <v>51</v>
      </c>
      <c r="B27" s="276"/>
      <c r="C27" s="93">
        <v>181</v>
      </c>
      <c r="D27" s="388">
        <v>43</v>
      </c>
      <c r="E27" s="388">
        <v>9</v>
      </c>
      <c r="F27" s="388">
        <v>10</v>
      </c>
      <c r="G27" s="388">
        <v>119</v>
      </c>
      <c r="H27" s="388">
        <v>89</v>
      </c>
      <c r="I27" s="94">
        <v>260</v>
      </c>
      <c r="J27" s="200">
        <f>総括!DJ27</f>
        <v>0</v>
      </c>
      <c r="K27" s="194"/>
      <c r="L27" s="188"/>
    </row>
    <row r="28" spans="1:12" ht="14.25" customHeight="1">
      <c r="A28" s="275" t="s">
        <v>52</v>
      </c>
      <c r="B28" s="276"/>
      <c r="C28" s="93">
        <v>180</v>
      </c>
      <c r="D28" s="388">
        <v>55</v>
      </c>
      <c r="E28" s="388">
        <v>9</v>
      </c>
      <c r="F28" s="388">
        <v>2</v>
      </c>
      <c r="G28" s="388">
        <v>114</v>
      </c>
      <c r="H28" s="388">
        <v>40</v>
      </c>
      <c r="I28" s="94">
        <v>95</v>
      </c>
      <c r="J28" s="200">
        <f>総括!DJ28</f>
        <v>0</v>
      </c>
      <c r="K28" s="194"/>
      <c r="L28" s="188"/>
    </row>
    <row r="29" spans="1:12" ht="14.25" customHeight="1">
      <c r="A29" s="275" t="s">
        <v>53</v>
      </c>
      <c r="B29" s="276"/>
      <c r="C29" s="93">
        <v>145</v>
      </c>
      <c r="D29" s="388">
        <v>36</v>
      </c>
      <c r="E29" s="388">
        <v>7</v>
      </c>
      <c r="F29" s="388">
        <v>4</v>
      </c>
      <c r="G29" s="388">
        <v>98</v>
      </c>
      <c r="H29" s="388">
        <v>41</v>
      </c>
      <c r="I29" s="94">
        <v>72</v>
      </c>
      <c r="J29" s="200">
        <f>総括!DJ29</f>
        <v>0</v>
      </c>
      <c r="K29" s="194"/>
      <c r="L29" s="188"/>
    </row>
    <row r="30" spans="1:12" ht="14.25" customHeight="1">
      <c r="A30" s="275" t="s">
        <v>54</v>
      </c>
      <c r="B30" s="276"/>
      <c r="C30" s="93">
        <v>447</v>
      </c>
      <c r="D30" s="388">
        <v>87</v>
      </c>
      <c r="E30" s="388">
        <v>33</v>
      </c>
      <c r="F30" s="388">
        <v>4</v>
      </c>
      <c r="G30" s="388">
        <v>323</v>
      </c>
      <c r="H30" s="388">
        <v>47</v>
      </c>
      <c r="I30" s="94">
        <v>126</v>
      </c>
      <c r="J30" s="200">
        <f>総括!DJ30</f>
        <v>0</v>
      </c>
      <c r="K30" s="194"/>
      <c r="L30" s="188"/>
    </row>
    <row r="31" spans="1:12" ht="14.25" customHeight="1">
      <c r="A31" s="275" t="s">
        <v>55</v>
      </c>
      <c r="B31" s="276"/>
      <c r="C31" s="93">
        <v>449</v>
      </c>
      <c r="D31" s="388">
        <v>106</v>
      </c>
      <c r="E31" s="388">
        <v>16</v>
      </c>
      <c r="F31" s="388">
        <v>4</v>
      </c>
      <c r="G31" s="388">
        <v>323</v>
      </c>
      <c r="H31" s="388">
        <v>50</v>
      </c>
      <c r="I31" s="94">
        <v>129</v>
      </c>
      <c r="J31" s="200">
        <f>総括!DJ31</f>
        <v>0</v>
      </c>
      <c r="K31" s="194"/>
      <c r="L31" s="188"/>
    </row>
    <row r="32" spans="1:12" ht="14.25" customHeight="1">
      <c r="A32" s="275" t="s">
        <v>56</v>
      </c>
      <c r="B32" s="276"/>
      <c r="C32" s="93">
        <v>397</v>
      </c>
      <c r="D32" s="388">
        <v>115</v>
      </c>
      <c r="E32" s="388">
        <v>29</v>
      </c>
      <c r="F32" s="388">
        <v>9</v>
      </c>
      <c r="G32" s="388">
        <v>244</v>
      </c>
      <c r="H32" s="388">
        <v>77</v>
      </c>
      <c r="I32" s="94">
        <v>187</v>
      </c>
      <c r="J32" s="200">
        <f>総括!DJ32</f>
        <v>0</v>
      </c>
      <c r="K32" s="194"/>
      <c r="L32" s="188"/>
    </row>
    <row r="33" spans="1:12" ht="14.25" customHeight="1">
      <c r="A33" s="275" t="s">
        <v>57</v>
      </c>
      <c r="B33" s="276"/>
      <c r="C33" s="93">
        <v>282</v>
      </c>
      <c r="D33" s="388">
        <v>82</v>
      </c>
      <c r="E33" s="388">
        <v>12</v>
      </c>
      <c r="F33" s="388">
        <v>0</v>
      </c>
      <c r="G33" s="388">
        <v>188</v>
      </c>
      <c r="H33" s="388">
        <v>49</v>
      </c>
      <c r="I33" s="94">
        <v>193</v>
      </c>
      <c r="J33" s="200">
        <f>総括!DJ33</f>
        <v>0</v>
      </c>
      <c r="K33" s="194"/>
      <c r="L33" s="188"/>
    </row>
    <row r="34" spans="1:12" ht="14.25" customHeight="1" thickBot="1">
      <c r="A34" s="279" t="s">
        <v>58</v>
      </c>
      <c r="B34" s="280"/>
      <c r="C34" s="100">
        <v>390</v>
      </c>
      <c r="D34" s="391">
        <v>118</v>
      </c>
      <c r="E34" s="391">
        <v>17</v>
      </c>
      <c r="F34" s="391">
        <v>4</v>
      </c>
      <c r="G34" s="391">
        <v>251</v>
      </c>
      <c r="H34" s="391">
        <v>71</v>
      </c>
      <c r="I34" s="101">
        <v>155</v>
      </c>
      <c r="J34" s="201">
        <f>総括!DJ34</f>
        <v>0</v>
      </c>
      <c r="K34" s="194"/>
      <c r="L34" s="188"/>
    </row>
    <row r="35" spans="1:12" ht="14.25" customHeight="1" thickTop="1">
      <c r="A35" s="281" t="s">
        <v>59</v>
      </c>
      <c r="B35" s="282"/>
      <c r="C35" s="81">
        <v>327</v>
      </c>
      <c r="D35" s="385">
        <v>88</v>
      </c>
      <c r="E35" s="385">
        <v>25</v>
      </c>
      <c r="F35" s="385">
        <v>2</v>
      </c>
      <c r="G35" s="385">
        <v>212</v>
      </c>
      <c r="H35" s="385">
        <v>49</v>
      </c>
      <c r="I35" s="82">
        <v>119</v>
      </c>
      <c r="J35" s="199">
        <f>総括!DJ35</f>
        <v>0</v>
      </c>
      <c r="K35" s="194"/>
      <c r="L35" s="188"/>
    </row>
    <row r="36" spans="1:12" ht="14.25" customHeight="1" thickBot="1">
      <c r="A36" s="279" t="s">
        <v>92</v>
      </c>
      <c r="B36" s="280"/>
      <c r="C36" s="100">
        <v>217</v>
      </c>
      <c r="D36" s="391">
        <v>42</v>
      </c>
      <c r="E36" s="391">
        <v>13</v>
      </c>
      <c r="F36" s="391">
        <v>8</v>
      </c>
      <c r="G36" s="391">
        <v>154</v>
      </c>
      <c r="H36" s="391">
        <v>21</v>
      </c>
      <c r="I36" s="101">
        <v>76</v>
      </c>
      <c r="J36" s="201">
        <f>総括!DJ36</f>
        <v>0</v>
      </c>
      <c r="K36" s="194"/>
      <c r="L36" s="188"/>
    </row>
    <row r="37" spans="1:12" ht="14.25" customHeight="1" thickTop="1">
      <c r="A37" s="281" t="s">
        <v>60</v>
      </c>
      <c r="B37" s="282"/>
      <c r="C37" s="81">
        <v>269</v>
      </c>
      <c r="D37" s="385">
        <v>31</v>
      </c>
      <c r="E37" s="385">
        <v>24</v>
      </c>
      <c r="F37" s="385">
        <v>4</v>
      </c>
      <c r="G37" s="385">
        <v>210</v>
      </c>
      <c r="H37" s="385">
        <v>29</v>
      </c>
      <c r="I37" s="82">
        <v>95</v>
      </c>
      <c r="J37" s="199">
        <f>総括!DJ37</f>
        <v>0</v>
      </c>
      <c r="K37" s="194"/>
      <c r="L37" s="188"/>
    </row>
    <row r="38" spans="1:12" ht="14.25" customHeight="1">
      <c r="A38" s="275" t="s">
        <v>61</v>
      </c>
      <c r="B38" s="276"/>
      <c r="C38" s="93">
        <v>199</v>
      </c>
      <c r="D38" s="388">
        <v>34</v>
      </c>
      <c r="E38" s="388">
        <v>13</v>
      </c>
      <c r="F38" s="388">
        <v>5</v>
      </c>
      <c r="G38" s="388">
        <v>147</v>
      </c>
      <c r="H38" s="388">
        <v>21</v>
      </c>
      <c r="I38" s="94">
        <v>50</v>
      </c>
      <c r="J38" s="200">
        <f>総括!DJ38</f>
        <v>0</v>
      </c>
      <c r="K38" s="194"/>
      <c r="L38" s="188"/>
    </row>
    <row r="39" spans="1:12" ht="14.25" customHeight="1">
      <c r="A39" s="275" t="s">
        <v>62</v>
      </c>
      <c r="B39" s="276"/>
      <c r="C39" s="93">
        <v>309</v>
      </c>
      <c r="D39" s="388">
        <v>47</v>
      </c>
      <c r="E39" s="388">
        <v>17</v>
      </c>
      <c r="F39" s="388">
        <v>20</v>
      </c>
      <c r="G39" s="388">
        <v>225</v>
      </c>
      <c r="H39" s="388">
        <v>59</v>
      </c>
      <c r="I39" s="94">
        <v>186</v>
      </c>
      <c r="J39" s="200">
        <f>総括!DJ39</f>
        <v>0</v>
      </c>
      <c r="K39" s="194"/>
      <c r="L39" s="188"/>
    </row>
    <row r="40" spans="1:12" ht="14.25" customHeight="1">
      <c r="A40" s="275" t="s">
        <v>63</v>
      </c>
      <c r="B40" s="276"/>
      <c r="C40" s="93">
        <v>569</v>
      </c>
      <c r="D40" s="388">
        <v>92</v>
      </c>
      <c r="E40" s="388">
        <v>24</v>
      </c>
      <c r="F40" s="388">
        <v>10</v>
      </c>
      <c r="G40" s="388">
        <v>443</v>
      </c>
      <c r="H40" s="388">
        <v>89</v>
      </c>
      <c r="I40" s="94">
        <v>246</v>
      </c>
      <c r="J40" s="200">
        <f>総括!DJ40</f>
        <v>0</v>
      </c>
      <c r="K40" s="194"/>
      <c r="L40" s="188"/>
    </row>
    <row r="41" spans="1:12" ht="14.25" customHeight="1">
      <c r="A41" s="275" t="s">
        <v>64</v>
      </c>
      <c r="B41" s="276"/>
      <c r="C41" s="93">
        <v>454</v>
      </c>
      <c r="D41" s="388">
        <v>100</v>
      </c>
      <c r="E41" s="388">
        <v>25</v>
      </c>
      <c r="F41" s="388">
        <v>3</v>
      </c>
      <c r="G41" s="388">
        <v>326</v>
      </c>
      <c r="H41" s="388">
        <v>41</v>
      </c>
      <c r="I41" s="94">
        <v>122</v>
      </c>
      <c r="J41" s="200">
        <f>総括!DJ41</f>
        <v>0</v>
      </c>
      <c r="K41" s="194"/>
      <c r="L41" s="188"/>
    </row>
    <row r="42" spans="1:12" ht="14.25" customHeight="1">
      <c r="A42" s="275" t="s">
        <v>65</v>
      </c>
      <c r="B42" s="276"/>
      <c r="C42" s="93">
        <v>24</v>
      </c>
      <c r="D42" s="388">
        <v>8</v>
      </c>
      <c r="E42" s="388">
        <v>0</v>
      </c>
      <c r="F42" s="388">
        <v>0</v>
      </c>
      <c r="G42" s="388">
        <v>16</v>
      </c>
      <c r="H42" s="388">
        <v>1</v>
      </c>
      <c r="I42" s="94">
        <v>6</v>
      </c>
      <c r="J42" s="200">
        <f>総括!DJ42</f>
        <v>0</v>
      </c>
      <c r="K42" s="194"/>
      <c r="L42" s="194"/>
    </row>
    <row r="43" spans="1:12" ht="14.25" customHeight="1">
      <c r="A43" s="275" t="s">
        <v>66</v>
      </c>
      <c r="B43" s="276"/>
      <c r="C43" s="93">
        <v>5</v>
      </c>
      <c r="D43" s="388">
        <v>4</v>
      </c>
      <c r="E43" s="388">
        <v>0</v>
      </c>
      <c r="F43" s="388">
        <v>1</v>
      </c>
      <c r="G43" s="388">
        <v>0</v>
      </c>
      <c r="H43" s="388">
        <v>0</v>
      </c>
      <c r="I43" s="94">
        <v>2</v>
      </c>
      <c r="J43" s="200">
        <f>総括!DJ43</f>
        <v>0</v>
      </c>
      <c r="K43" s="194"/>
      <c r="L43" s="188"/>
    </row>
    <row r="44" spans="1:12" ht="14.25" customHeight="1">
      <c r="A44" s="275" t="s">
        <v>67</v>
      </c>
      <c r="B44" s="276"/>
      <c r="C44" s="93">
        <v>18</v>
      </c>
      <c r="D44" s="388">
        <v>1</v>
      </c>
      <c r="E44" s="388">
        <v>1</v>
      </c>
      <c r="F44" s="388">
        <v>1</v>
      </c>
      <c r="G44" s="388">
        <v>15</v>
      </c>
      <c r="H44" s="388">
        <v>1</v>
      </c>
      <c r="I44" s="94">
        <v>2</v>
      </c>
      <c r="J44" s="200">
        <f>総括!DJ44</f>
        <v>0</v>
      </c>
      <c r="K44" s="194"/>
      <c r="L44" s="188"/>
    </row>
    <row r="45" spans="1:12" ht="14.25" customHeight="1">
      <c r="A45" s="275" t="s">
        <v>68</v>
      </c>
      <c r="B45" s="276"/>
      <c r="C45" s="93">
        <v>6</v>
      </c>
      <c r="D45" s="388">
        <v>0</v>
      </c>
      <c r="E45" s="388">
        <v>1</v>
      </c>
      <c r="F45" s="388">
        <v>0</v>
      </c>
      <c r="G45" s="388">
        <v>5</v>
      </c>
      <c r="H45" s="388">
        <v>0</v>
      </c>
      <c r="I45" s="94">
        <v>1</v>
      </c>
      <c r="J45" s="200">
        <f>総括!DJ45</f>
        <v>0</v>
      </c>
      <c r="K45" s="194"/>
      <c r="L45" s="188"/>
    </row>
    <row r="46" spans="1:12" ht="14.25" customHeight="1">
      <c r="A46" s="277" t="s">
        <v>69</v>
      </c>
      <c r="B46" s="278"/>
      <c r="C46" s="112">
        <v>11</v>
      </c>
      <c r="D46" s="394">
        <v>0</v>
      </c>
      <c r="E46" s="394">
        <v>0</v>
      </c>
      <c r="F46" s="394">
        <v>11</v>
      </c>
      <c r="G46" s="394">
        <v>0</v>
      </c>
      <c r="H46" s="394">
        <v>138</v>
      </c>
      <c r="I46" s="113">
        <v>313</v>
      </c>
      <c r="J46" s="154">
        <f>総括!DJ46</f>
        <v>0</v>
      </c>
    </row>
    <row r="47" spans="1:12">
      <c r="C47" s="6"/>
      <c r="D47" s="6"/>
      <c r="E47" s="6"/>
      <c r="F47" s="6"/>
      <c r="G47" s="6"/>
      <c r="H47" s="1"/>
      <c r="I47" s="1"/>
      <c r="J47" s="1"/>
    </row>
    <row r="48" spans="1:12">
      <c r="C48" s="6"/>
      <c r="D48" s="6"/>
      <c r="E48" s="6"/>
      <c r="F48" s="6"/>
      <c r="G48" s="6"/>
      <c r="H48" s="1"/>
      <c r="I48" s="1"/>
      <c r="J48" s="1"/>
    </row>
    <row r="49" spans="3:10">
      <c r="C49" s="6"/>
      <c r="D49" s="6"/>
      <c r="E49" s="6"/>
      <c r="F49" s="6"/>
      <c r="G49" s="6"/>
      <c r="H49" s="1"/>
      <c r="I49" s="1"/>
      <c r="J49" s="1"/>
    </row>
    <row r="50" spans="3:10">
      <c r="C50" s="6"/>
      <c r="D50" s="6"/>
      <c r="E50" s="6"/>
      <c r="F50" s="6"/>
      <c r="G50" s="6"/>
      <c r="H50" s="1"/>
      <c r="I50" s="1"/>
      <c r="J50" s="1"/>
    </row>
    <row r="51" spans="3:10">
      <c r="C51" s="6"/>
      <c r="D51" s="6"/>
      <c r="E51" s="6"/>
      <c r="F51" s="6"/>
      <c r="G51" s="6"/>
      <c r="H51" s="1"/>
      <c r="I51" s="1"/>
      <c r="J51" s="1"/>
    </row>
    <row r="52" spans="3:10">
      <c r="C52" s="6"/>
      <c r="D52" s="6"/>
      <c r="E52" s="6"/>
      <c r="F52" s="6"/>
      <c r="G52" s="6"/>
      <c r="H52" s="1"/>
      <c r="I52" s="1"/>
      <c r="J52" s="1"/>
    </row>
    <row r="53" spans="3:10">
      <c r="C53" s="6"/>
      <c r="D53" s="6"/>
      <c r="E53" s="6"/>
      <c r="F53" s="6"/>
      <c r="G53" s="6"/>
      <c r="H53" s="1"/>
      <c r="I53" s="1"/>
      <c r="J53" s="1"/>
    </row>
    <row r="54" spans="3:10">
      <c r="C54" s="6"/>
      <c r="D54" s="6"/>
      <c r="E54" s="6"/>
      <c r="F54" s="6"/>
      <c r="G54" s="6"/>
      <c r="H54" s="1"/>
      <c r="I54" s="1"/>
      <c r="J54" s="1"/>
    </row>
    <row r="55" spans="3:10">
      <c r="C55" s="6"/>
      <c r="D55" s="6"/>
      <c r="E55" s="6"/>
      <c r="F55" s="6"/>
      <c r="G55" s="6"/>
      <c r="H55" s="1"/>
      <c r="I55" s="1"/>
      <c r="J55" s="1"/>
    </row>
    <row r="56" spans="3:10">
      <c r="C56" s="6"/>
      <c r="D56" s="6"/>
      <c r="E56" s="6"/>
      <c r="F56" s="6"/>
      <c r="G56" s="6"/>
      <c r="H56" s="1"/>
      <c r="I56" s="1"/>
      <c r="J56" s="1"/>
    </row>
    <row r="57" spans="3:10">
      <c r="C57" s="6"/>
      <c r="D57" s="6"/>
      <c r="E57" s="6"/>
      <c r="F57" s="6"/>
      <c r="G57" s="6"/>
      <c r="H57" s="1"/>
      <c r="I57" s="1"/>
      <c r="J57" s="1"/>
    </row>
    <row r="58" spans="3:10">
      <c r="C58" s="6"/>
      <c r="D58" s="6"/>
      <c r="E58" s="6"/>
      <c r="F58" s="6"/>
      <c r="G58" s="6"/>
      <c r="H58" s="1"/>
      <c r="I58" s="1"/>
      <c r="J58" s="1"/>
    </row>
    <row r="59" spans="3:10">
      <c r="C59" s="6"/>
      <c r="D59" s="6"/>
      <c r="E59" s="6"/>
      <c r="F59" s="6"/>
      <c r="G59" s="6"/>
      <c r="H59" s="1"/>
      <c r="I59" s="1"/>
      <c r="J59" s="1"/>
    </row>
    <row r="60" spans="3:10">
      <c r="C60" s="6"/>
      <c r="D60" s="6"/>
      <c r="E60" s="6"/>
      <c r="F60" s="6"/>
      <c r="G60" s="6"/>
      <c r="H60" s="1"/>
      <c r="I60" s="1"/>
      <c r="J60" s="1"/>
    </row>
    <row r="61" spans="3:10">
      <c r="C61" s="6"/>
      <c r="D61" s="6"/>
      <c r="E61" s="6"/>
      <c r="F61" s="6"/>
      <c r="G61" s="6"/>
      <c r="H61" s="1"/>
      <c r="I61" s="1"/>
      <c r="J61" s="1"/>
    </row>
    <row r="62" spans="3:10">
      <c r="C62" s="6"/>
      <c r="D62" s="6"/>
      <c r="E62" s="6"/>
      <c r="F62" s="6"/>
      <c r="G62" s="6"/>
      <c r="H62" s="1"/>
      <c r="I62" s="1"/>
      <c r="J62" s="1"/>
    </row>
    <row r="63" spans="3:10">
      <c r="C63" s="6"/>
      <c r="D63" s="6"/>
      <c r="E63" s="6"/>
      <c r="F63" s="6"/>
      <c r="G63" s="6"/>
      <c r="H63" s="1"/>
      <c r="I63" s="1"/>
      <c r="J63" s="1"/>
    </row>
    <row r="64" spans="3:10">
      <c r="C64" s="6"/>
      <c r="D64" s="6"/>
      <c r="E64" s="6"/>
      <c r="F64" s="6"/>
      <c r="G64" s="6"/>
      <c r="H64" s="1"/>
      <c r="I64" s="1"/>
      <c r="J64" s="1"/>
    </row>
    <row r="65" spans="3:10">
      <c r="C65" s="6"/>
      <c r="D65" s="6"/>
      <c r="E65" s="6"/>
      <c r="F65" s="6"/>
      <c r="G65" s="6"/>
      <c r="H65" s="1"/>
      <c r="I65" s="1"/>
      <c r="J65" s="1"/>
    </row>
    <row r="66" spans="3:10">
      <c r="C66" s="6"/>
      <c r="D66" s="6"/>
      <c r="E66" s="6"/>
      <c r="F66" s="6"/>
      <c r="G66" s="6"/>
      <c r="H66" s="1"/>
      <c r="I66" s="1"/>
      <c r="J66" s="1"/>
    </row>
    <row r="67" spans="3:10">
      <c r="C67" s="6"/>
      <c r="D67" s="6"/>
      <c r="E67" s="6"/>
      <c r="F67" s="6"/>
      <c r="G67" s="6"/>
      <c r="H67" s="1"/>
      <c r="I67" s="1"/>
      <c r="J67" s="1"/>
    </row>
    <row r="68" spans="3:10">
      <c r="C68" s="6"/>
      <c r="D68" s="6"/>
      <c r="E68" s="6"/>
      <c r="F68" s="6"/>
      <c r="G68" s="6"/>
      <c r="H68" s="1"/>
      <c r="I68" s="1"/>
      <c r="J68" s="1"/>
    </row>
    <row r="69" spans="3:10">
      <c r="C69" s="6"/>
      <c r="D69" s="6"/>
      <c r="E69" s="6"/>
      <c r="F69" s="6"/>
      <c r="G69" s="6"/>
      <c r="H69" s="1"/>
      <c r="I69" s="1"/>
      <c r="J69" s="1"/>
    </row>
  </sheetData>
  <mergeCells count="45">
    <mergeCell ref="A35:B35"/>
    <mergeCell ref="A37:B37"/>
    <mergeCell ref="A46:B46"/>
    <mergeCell ref="A41:B41"/>
    <mergeCell ref="A42:B42"/>
    <mergeCell ref="A43:B43"/>
    <mergeCell ref="A44:B44"/>
    <mergeCell ref="A45:B45"/>
    <mergeCell ref="A23:B23"/>
    <mergeCell ref="A30:B30"/>
    <mergeCell ref="A24:B24"/>
    <mergeCell ref="A39:B39"/>
    <mergeCell ref="A40:B40"/>
    <mergeCell ref="A32:B32"/>
    <mergeCell ref="A25:B25"/>
    <mergeCell ref="A26:B26"/>
    <mergeCell ref="A27:B27"/>
    <mergeCell ref="A28:B28"/>
    <mergeCell ref="A29:B29"/>
    <mergeCell ref="A38:B38"/>
    <mergeCell ref="A31:B31"/>
    <mergeCell ref="A36:B36"/>
    <mergeCell ref="A33:B33"/>
    <mergeCell ref="A34:B34"/>
    <mergeCell ref="A21:B21"/>
    <mergeCell ref="A19:B19"/>
    <mergeCell ref="A22:B22"/>
    <mergeCell ref="D2:D3"/>
    <mergeCell ref="C2:C3"/>
    <mergeCell ref="H1:I2"/>
    <mergeCell ref="A1:B3"/>
    <mergeCell ref="A20:B20"/>
    <mergeCell ref="A8:A11"/>
    <mergeCell ref="A13:B13"/>
    <mergeCell ref="A14:B14"/>
    <mergeCell ref="A12:B12"/>
    <mergeCell ref="A15:B15"/>
    <mergeCell ref="A16:B16"/>
    <mergeCell ref="A17:B17"/>
    <mergeCell ref="A18:B18"/>
    <mergeCell ref="A4:A7"/>
    <mergeCell ref="C1:G1"/>
    <mergeCell ref="G2:G3"/>
    <mergeCell ref="F2:F3"/>
    <mergeCell ref="E2:E3"/>
  </mergeCells>
  <phoneticPr fontId="2"/>
  <pageMargins left="0.46" right="0.2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69"/>
  <sheetViews>
    <sheetView zoomScaleNormal="100" workbookViewId="0">
      <pane xSplit="1" ySplit="3" topLeftCell="B4" activePane="bottomRight" state="frozen"/>
      <selection activeCell="C49" sqref="C49"/>
      <selection pane="topRight" activeCell="C49" sqref="C49"/>
      <selection pane="bottomLeft" activeCell="C49" sqref="C49"/>
      <selection pane="bottomRight" sqref="A1:H46"/>
    </sheetView>
  </sheetViews>
  <sheetFormatPr defaultRowHeight="13.5"/>
  <cols>
    <col min="1" max="1" width="3" style="8" customWidth="1"/>
    <col min="2" max="2" width="5" style="8" customWidth="1"/>
    <col min="3" max="4" width="10.625" style="23" customWidth="1"/>
    <col min="5" max="6" width="10.625" style="8" customWidth="1"/>
    <col min="7" max="7" width="10.625" style="23" customWidth="1"/>
    <col min="8" max="8" width="10.625" style="8" customWidth="1"/>
    <col min="9" max="16384" width="9" style="117"/>
  </cols>
  <sheetData>
    <row r="1" spans="1:15" ht="13.5" customHeight="1">
      <c r="A1" s="297"/>
      <c r="B1" s="295"/>
      <c r="C1" s="342" t="s">
        <v>94</v>
      </c>
      <c r="D1" s="292" t="s">
        <v>86</v>
      </c>
      <c r="E1" s="292"/>
      <c r="F1" s="292"/>
      <c r="G1" s="292"/>
      <c r="H1" s="344"/>
    </row>
    <row r="2" spans="1:15" ht="27.75" customHeight="1">
      <c r="A2" s="337"/>
      <c r="B2" s="338"/>
      <c r="C2" s="343"/>
      <c r="D2" s="341" t="s">
        <v>3</v>
      </c>
      <c r="E2" s="345" t="s">
        <v>101</v>
      </c>
      <c r="F2" s="345" t="s">
        <v>173</v>
      </c>
      <c r="G2" s="346" t="s">
        <v>91</v>
      </c>
      <c r="H2" s="347"/>
    </row>
    <row r="3" spans="1:15" ht="65.25" customHeight="1" thickBot="1">
      <c r="A3" s="298"/>
      <c r="B3" s="299"/>
      <c r="C3" s="415"/>
      <c r="D3" s="409"/>
      <c r="E3" s="416"/>
      <c r="F3" s="416"/>
      <c r="G3" s="50" t="s">
        <v>148</v>
      </c>
      <c r="H3" s="51" t="s">
        <v>174</v>
      </c>
      <c r="I3" s="192"/>
      <c r="J3" s="192"/>
      <c r="K3" s="192"/>
      <c r="L3" s="192"/>
    </row>
    <row r="4" spans="1:15" ht="14.25" customHeight="1" thickTop="1">
      <c r="A4" s="373" t="s">
        <v>227</v>
      </c>
      <c r="B4" s="29" t="s">
        <v>32</v>
      </c>
      <c r="C4" s="83">
        <v>152950</v>
      </c>
      <c r="D4" s="83">
        <v>5947</v>
      </c>
      <c r="E4" s="374">
        <v>3242</v>
      </c>
      <c r="F4" s="374">
        <v>1220</v>
      </c>
      <c r="G4" s="374">
        <v>1388</v>
      </c>
      <c r="H4" s="408">
        <v>97</v>
      </c>
      <c r="I4" s="192"/>
      <c r="J4" s="192"/>
      <c r="K4" s="192"/>
      <c r="L4" s="192"/>
    </row>
    <row r="5" spans="1:15">
      <c r="A5" s="377"/>
      <c r="B5" s="212" t="s">
        <v>33</v>
      </c>
      <c r="C5" s="85">
        <v>41284</v>
      </c>
      <c r="D5" s="85">
        <v>1114</v>
      </c>
      <c r="E5" s="378">
        <v>445</v>
      </c>
      <c r="F5" s="378">
        <v>434</v>
      </c>
      <c r="G5" s="378">
        <v>227</v>
      </c>
      <c r="H5" s="404">
        <v>8</v>
      </c>
      <c r="I5" s="192"/>
      <c r="J5" s="192"/>
      <c r="K5" s="192"/>
      <c r="L5" s="192"/>
    </row>
    <row r="6" spans="1:15">
      <c r="A6" s="377"/>
      <c r="B6" s="212" t="s">
        <v>35</v>
      </c>
      <c r="C6" s="85">
        <v>100148</v>
      </c>
      <c r="D6" s="85">
        <v>4583</v>
      </c>
      <c r="E6" s="378">
        <v>2638</v>
      </c>
      <c r="F6" s="378">
        <v>746</v>
      </c>
      <c r="G6" s="378">
        <v>1110</v>
      </c>
      <c r="H6" s="404">
        <v>89</v>
      </c>
      <c r="I6" s="192"/>
      <c r="J6" s="192"/>
      <c r="K6" s="192"/>
      <c r="L6" s="192"/>
    </row>
    <row r="7" spans="1:15" ht="14.25" thickBot="1">
      <c r="A7" s="293"/>
      <c r="B7" s="211" t="s">
        <v>34</v>
      </c>
      <c r="C7" s="102">
        <v>11518</v>
      </c>
      <c r="D7" s="102">
        <v>250</v>
      </c>
      <c r="E7" s="381">
        <v>159</v>
      </c>
      <c r="F7" s="381">
        <v>40</v>
      </c>
      <c r="G7" s="381">
        <v>51</v>
      </c>
      <c r="H7" s="407">
        <v>0</v>
      </c>
      <c r="I7" s="192"/>
      <c r="J7" s="192"/>
      <c r="K7" s="192"/>
      <c r="L7" s="192"/>
    </row>
    <row r="8" spans="1:15" ht="14.25" customHeight="1" thickTop="1">
      <c r="A8" s="373" t="s">
        <v>228</v>
      </c>
      <c r="B8" s="29" t="s">
        <v>32</v>
      </c>
      <c r="C8" s="88">
        <v>152983</v>
      </c>
      <c r="D8" s="88">
        <v>5914</v>
      </c>
      <c r="E8" s="375">
        <v>3224</v>
      </c>
      <c r="F8" s="375">
        <v>1206</v>
      </c>
      <c r="G8" s="375">
        <v>1387</v>
      </c>
      <c r="H8" s="376">
        <v>97</v>
      </c>
      <c r="I8" s="192"/>
      <c r="J8" s="192"/>
      <c r="K8" s="192"/>
      <c r="L8" s="192"/>
    </row>
    <row r="9" spans="1:15">
      <c r="A9" s="377"/>
      <c r="B9" s="212" t="s">
        <v>33</v>
      </c>
      <c r="C9" s="95">
        <v>41282</v>
      </c>
      <c r="D9" s="95">
        <v>1119</v>
      </c>
      <c r="E9" s="379">
        <v>446</v>
      </c>
      <c r="F9" s="379">
        <v>435</v>
      </c>
      <c r="G9" s="379">
        <v>230</v>
      </c>
      <c r="H9" s="380">
        <v>8</v>
      </c>
      <c r="I9" s="192"/>
      <c r="J9" s="192"/>
      <c r="K9" s="192"/>
      <c r="L9" s="192"/>
    </row>
    <row r="10" spans="1:15">
      <c r="A10" s="377"/>
      <c r="B10" s="212" t="s">
        <v>35</v>
      </c>
      <c r="C10" s="95">
        <v>100199</v>
      </c>
      <c r="D10" s="95">
        <v>4544</v>
      </c>
      <c r="E10" s="379">
        <v>2619</v>
      </c>
      <c r="F10" s="379">
        <v>731</v>
      </c>
      <c r="G10" s="379">
        <v>1105</v>
      </c>
      <c r="H10" s="380">
        <v>89</v>
      </c>
      <c r="I10" s="192"/>
      <c r="J10" s="192"/>
      <c r="K10" s="192"/>
      <c r="L10" s="192"/>
      <c r="O10" s="8"/>
    </row>
    <row r="11" spans="1:15" ht="14.25" thickBot="1">
      <c r="A11" s="293"/>
      <c r="B11" s="211" t="s">
        <v>34</v>
      </c>
      <c r="C11" s="104">
        <v>11502</v>
      </c>
      <c r="D11" s="104">
        <v>251</v>
      </c>
      <c r="E11" s="382">
        <v>159</v>
      </c>
      <c r="F11" s="382">
        <v>40</v>
      </c>
      <c r="G11" s="382">
        <v>52</v>
      </c>
      <c r="H11" s="383">
        <v>0</v>
      </c>
      <c r="I11" s="192"/>
      <c r="J11" s="192"/>
      <c r="K11" s="192"/>
      <c r="L11" s="192"/>
    </row>
    <row r="12" spans="1:15" ht="14.25" customHeight="1" thickTop="1">
      <c r="A12" s="281" t="s">
        <v>36</v>
      </c>
      <c r="B12" s="282"/>
      <c r="C12" s="81">
        <v>1914</v>
      </c>
      <c r="D12" s="81">
        <v>49</v>
      </c>
      <c r="E12" s="385">
        <v>15</v>
      </c>
      <c r="F12" s="385">
        <v>3</v>
      </c>
      <c r="G12" s="385">
        <v>30</v>
      </c>
      <c r="H12" s="386">
        <v>1</v>
      </c>
      <c r="I12" s="192"/>
      <c r="J12" s="192"/>
      <c r="K12" s="192"/>
      <c r="L12" s="192"/>
    </row>
    <row r="13" spans="1:15" ht="13.5" customHeight="1">
      <c r="A13" s="275" t="s">
        <v>37</v>
      </c>
      <c r="B13" s="276"/>
      <c r="C13" s="93">
        <v>3708</v>
      </c>
      <c r="D13" s="93">
        <v>98</v>
      </c>
      <c r="E13" s="388">
        <v>45</v>
      </c>
      <c r="F13" s="388">
        <v>4</v>
      </c>
      <c r="G13" s="388">
        <v>30</v>
      </c>
      <c r="H13" s="389">
        <v>19</v>
      </c>
      <c r="I13" s="192"/>
      <c r="J13" s="192"/>
      <c r="K13" s="192"/>
      <c r="L13" s="192"/>
    </row>
    <row r="14" spans="1:15" ht="13.5" customHeight="1">
      <c r="A14" s="283" t="s">
        <v>38</v>
      </c>
      <c r="B14" s="284"/>
      <c r="C14" s="93">
        <v>4190</v>
      </c>
      <c r="D14" s="93">
        <v>75</v>
      </c>
      <c r="E14" s="388">
        <v>48</v>
      </c>
      <c r="F14" s="388">
        <v>4</v>
      </c>
      <c r="G14" s="388">
        <v>23</v>
      </c>
      <c r="H14" s="389">
        <v>0</v>
      </c>
      <c r="I14" s="192"/>
      <c r="J14" s="192"/>
      <c r="K14" s="192"/>
      <c r="L14" s="192"/>
    </row>
    <row r="15" spans="1:15" ht="13.5" customHeight="1">
      <c r="A15" s="275" t="s">
        <v>39</v>
      </c>
      <c r="B15" s="276"/>
      <c r="C15" s="93">
        <v>5640</v>
      </c>
      <c r="D15" s="93">
        <v>113</v>
      </c>
      <c r="E15" s="388">
        <v>93</v>
      </c>
      <c r="F15" s="388">
        <v>0</v>
      </c>
      <c r="G15" s="388">
        <v>20</v>
      </c>
      <c r="H15" s="389">
        <v>0</v>
      </c>
      <c r="I15" s="192"/>
      <c r="J15" s="192"/>
      <c r="K15" s="192"/>
      <c r="L15" s="192"/>
    </row>
    <row r="16" spans="1:15" ht="13.5" customHeight="1">
      <c r="A16" s="275" t="s">
        <v>40</v>
      </c>
      <c r="B16" s="276"/>
      <c r="C16" s="93">
        <v>2170</v>
      </c>
      <c r="D16" s="93">
        <v>137</v>
      </c>
      <c r="E16" s="388">
        <v>94</v>
      </c>
      <c r="F16" s="388">
        <v>15</v>
      </c>
      <c r="G16" s="388">
        <v>28</v>
      </c>
      <c r="H16" s="389">
        <v>0</v>
      </c>
      <c r="I16" s="192"/>
      <c r="J16" s="192"/>
      <c r="K16" s="192"/>
      <c r="L16" s="192"/>
    </row>
    <row r="17" spans="1:12" ht="13.5" customHeight="1">
      <c r="A17" s="275" t="s">
        <v>41</v>
      </c>
      <c r="B17" s="276"/>
      <c r="C17" s="93">
        <v>3785</v>
      </c>
      <c r="D17" s="93">
        <v>134</v>
      </c>
      <c r="E17" s="388">
        <v>95</v>
      </c>
      <c r="F17" s="388">
        <v>18</v>
      </c>
      <c r="G17" s="388">
        <v>21</v>
      </c>
      <c r="H17" s="389">
        <v>0</v>
      </c>
      <c r="I17" s="192"/>
      <c r="J17" s="192"/>
      <c r="K17" s="192"/>
      <c r="L17" s="192"/>
    </row>
    <row r="18" spans="1:12" ht="13.5" customHeight="1">
      <c r="A18" s="275" t="s">
        <v>42</v>
      </c>
      <c r="B18" s="276"/>
      <c r="C18" s="93">
        <v>5057</v>
      </c>
      <c r="D18" s="93">
        <v>116</v>
      </c>
      <c r="E18" s="388">
        <v>93</v>
      </c>
      <c r="F18" s="388">
        <v>5</v>
      </c>
      <c r="G18" s="388">
        <v>7</v>
      </c>
      <c r="H18" s="389">
        <v>11</v>
      </c>
      <c r="I18" s="192"/>
      <c r="J18" s="192"/>
      <c r="K18" s="192"/>
      <c r="L18" s="192"/>
    </row>
    <row r="19" spans="1:12" ht="13.5" customHeight="1">
      <c r="A19" s="275" t="s">
        <v>43</v>
      </c>
      <c r="B19" s="276"/>
      <c r="C19" s="93">
        <v>4127</v>
      </c>
      <c r="D19" s="93">
        <v>110</v>
      </c>
      <c r="E19" s="388">
        <v>64</v>
      </c>
      <c r="F19" s="388">
        <v>10</v>
      </c>
      <c r="G19" s="388">
        <v>31</v>
      </c>
      <c r="H19" s="389">
        <v>5</v>
      </c>
      <c r="I19" s="192"/>
      <c r="J19" s="192"/>
      <c r="K19" s="192"/>
      <c r="L19" s="192"/>
    </row>
    <row r="20" spans="1:12" ht="13.5" customHeight="1">
      <c r="A20" s="275" t="s">
        <v>44</v>
      </c>
      <c r="B20" s="276"/>
      <c r="C20" s="93">
        <v>6183</v>
      </c>
      <c r="D20" s="93">
        <v>177</v>
      </c>
      <c r="E20" s="388">
        <v>94</v>
      </c>
      <c r="F20" s="388">
        <v>26</v>
      </c>
      <c r="G20" s="388">
        <v>56</v>
      </c>
      <c r="H20" s="389">
        <v>1</v>
      </c>
      <c r="I20" s="192"/>
      <c r="J20" s="192"/>
      <c r="K20" s="192"/>
      <c r="L20" s="192"/>
    </row>
    <row r="21" spans="1:12" ht="13.5" customHeight="1">
      <c r="A21" s="275" t="s">
        <v>45</v>
      </c>
      <c r="B21" s="276"/>
      <c r="C21" s="93">
        <v>1989</v>
      </c>
      <c r="D21" s="93">
        <v>306</v>
      </c>
      <c r="E21" s="388">
        <v>116</v>
      </c>
      <c r="F21" s="388">
        <v>125</v>
      </c>
      <c r="G21" s="388">
        <v>54</v>
      </c>
      <c r="H21" s="389">
        <v>11</v>
      </c>
      <c r="I21" s="192"/>
      <c r="J21" s="192"/>
      <c r="K21" s="192"/>
      <c r="L21" s="192"/>
    </row>
    <row r="22" spans="1:12" ht="13.5" customHeight="1">
      <c r="A22" s="275" t="s">
        <v>46</v>
      </c>
      <c r="B22" s="276"/>
      <c r="C22" s="93">
        <v>7371</v>
      </c>
      <c r="D22" s="93">
        <v>463</v>
      </c>
      <c r="E22" s="388">
        <v>287</v>
      </c>
      <c r="F22" s="388">
        <v>24</v>
      </c>
      <c r="G22" s="388">
        <v>120</v>
      </c>
      <c r="H22" s="389">
        <v>32</v>
      </c>
      <c r="I22" s="192"/>
      <c r="J22" s="192"/>
      <c r="K22" s="192"/>
      <c r="L22" s="192"/>
    </row>
    <row r="23" spans="1:12" ht="13.5" customHeight="1">
      <c r="A23" s="275" t="s">
        <v>47</v>
      </c>
      <c r="B23" s="276"/>
      <c r="C23" s="93">
        <v>9835</v>
      </c>
      <c r="D23" s="93">
        <v>408</v>
      </c>
      <c r="E23" s="388">
        <v>198</v>
      </c>
      <c r="F23" s="388">
        <v>87</v>
      </c>
      <c r="G23" s="388">
        <v>123</v>
      </c>
      <c r="H23" s="389">
        <v>0</v>
      </c>
      <c r="I23" s="192"/>
      <c r="J23" s="192"/>
      <c r="K23" s="192"/>
      <c r="L23" s="192"/>
    </row>
    <row r="24" spans="1:12" ht="13.5" customHeight="1">
      <c r="A24" s="275" t="s">
        <v>48</v>
      </c>
      <c r="B24" s="276"/>
      <c r="C24" s="93">
        <v>3052</v>
      </c>
      <c r="D24" s="93">
        <v>279</v>
      </c>
      <c r="E24" s="388">
        <v>69</v>
      </c>
      <c r="F24" s="388">
        <v>2</v>
      </c>
      <c r="G24" s="388">
        <v>207</v>
      </c>
      <c r="H24" s="389">
        <v>1</v>
      </c>
      <c r="I24" s="192"/>
      <c r="J24" s="192"/>
      <c r="K24" s="192"/>
      <c r="L24" s="192"/>
    </row>
    <row r="25" spans="1:12" ht="13.5" customHeight="1">
      <c r="A25" s="275" t="s">
        <v>49</v>
      </c>
      <c r="B25" s="276"/>
      <c r="C25" s="93">
        <v>3268</v>
      </c>
      <c r="D25" s="93">
        <v>163</v>
      </c>
      <c r="E25" s="388">
        <v>151</v>
      </c>
      <c r="F25" s="388">
        <v>9</v>
      </c>
      <c r="G25" s="388">
        <v>2</v>
      </c>
      <c r="H25" s="389">
        <v>1</v>
      </c>
      <c r="I25" s="192"/>
      <c r="J25" s="192"/>
      <c r="K25" s="192"/>
      <c r="L25" s="192"/>
    </row>
    <row r="26" spans="1:12" ht="13.5" customHeight="1">
      <c r="A26" s="275" t="s">
        <v>50</v>
      </c>
      <c r="B26" s="276"/>
      <c r="C26" s="93">
        <v>4858</v>
      </c>
      <c r="D26" s="93">
        <v>310</v>
      </c>
      <c r="E26" s="388">
        <v>149</v>
      </c>
      <c r="F26" s="388">
        <v>110</v>
      </c>
      <c r="G26" s="388">
        <v>50</v>
      </c>
      <c r="H26" s="389">
        <v>1</v>
      </c>
      <c r="I26" s="192"/>
      <c r="J26" s="192"/>
      <c r="K26" s="192"/>
      <c r="L26" s="192"/>
    </row>
    <row r="27" spans="1:12" ht="13.5" customHeight="1">
      <c r="A27" s="275" t="s">
        <v>51</v>
      </c>
      <c r="B27" s="276"/>
      <c r="C27" s="93">
        <v>3379</v>
      </c>
      <c r="D27" s="93">
        <v>180</v>
      </c>
      <c r="E27" s="388">
        <v>116</v>
      </c>
      <c r="F27" s="388">
        <v>15</v>
      </c>
      <c r="G27" s="388">
        <v>46</v>
      </c>
      <c r="H27" s="389">
        <v>3</v>
      </c>
      <c r="I27" s="192"/>
      <c r="J27" s="192"/>
      <c r="K27" s="192"/>
      <c r="L27" s="192"/>
    </row>
    <row r="28" spans="1:12" ht="13.5" customHeight="1">
      <c r="A28" s="275" t="s">
        <v>52</v>
      </c>
      <c r="B28" s="276"/>
      <c r="C28" s="93">
        <v>4349</v>
      </c>
      <c r="D28" s="93">
        <v>388</v>
      </c>
      <c r="E28" s="388">
        <v>206</v>
      </c>
      <c r="F28" s="388">
        <v>154</v>
      </c>
      <c r="G28" s="388">
        <v>28</v>
      </c>
      <c r="H28" s="389">
        <v>0</v>
      </c>
      <c r="I28" s="192"/>
      <c r="J28" s="192"/>
      <c r="K28" s="192"/>
      <c r="L28" s="192"/>
    </row>
    <row r="29" spans="1:12" ht="13.5" customHeight="1">
      <c r="A29" s="275" t="s">
        <v>53</v>
      </c>
      <c r="B29" s="276"/>
      <c r="C29" s="93">
        <v>2976</v>
      </c>
      <c r="D29" s="93">
        <v>158</v>
      </c>
      <c r="E29" s="388">
        <v>94</v>
      </c>
      <c r="F29" s="388">
        <v>42</v>
      </c>
      <c r="G29" s="388">
        <v>22</v>
      </c>
      <c r="H29" s="389">
        <v>0</v>
      </c>
      <c r="I29" s="192"/>
      <c r="J29" s="192"/>
      <c r="K29" s="192"/>
      <c r="L29" s="192"/>
    </row>
    <row r="30" spans="1:12" ht="13.5" customHeight="1">
      <c r="A30" s="275" t="s">
        <v>54</v>
      </c>
      <c r="B30" s="276"/>
      <c r="C30" s="93">
        <v>3856</v>
      </c>
      <c r="D30" s="93">
        <v>48</v>
      </c>
      <c r="E30" s="388">
        <v>8</v>
      </c>
      <c r="F30" s="388">
        <v>16</v>
      </c>
      <c r="G30" s="388">
        <v>24</v>
      </c>
      <c r="H30" s="389">
        <v>0</v>
      </c>
      <c r="I30" s="192"/>
      <c r="J30" s="192"/>
      <c r="K30" s="192"/>
      <c r="L30" s="192"/>
    </row>
    <row r="31" spans="1:12" ht="13.5" customHeight="1">
      <c r="A31" s="275" t="s">
        <v>55</v>
      </c>
      <c r="B31" s="276"/>
      <c r="C31" s="93">
        <v>3818</v>
      </c>
      <c r="D31" s="93">
        <v>111</v>
      </c>
      <c r="E31" s="388">
        <v>58</v>
      </c>
      <c r="F31" s="388">
        <v>33</v>
      </c>
      <c r="G31" s="388">
        <v>20</v>
      </c>
      <c r="H31" s="389">
        <v>0</v>
      </c>
      <c r="I31" s="192"/>
      <c r="J31" s="192"/>
      <c r="K31" s="192"/>
      <c r="L31" s="192"/>
    </row>
    <row r="32" spans="1:12" ht="13.5" customHeight="1">
      <c r="A32" s="275" t="s">
        <v>56</v>
      </c>
      <c r="B32" s="276"/>
      <c r="C32" s="93">
        <v>4668</v>
      </c>
      <c r="D32" s="93">
        <v>247</v>
      </c>
      <c r="E32" s="388">
        <v>195</v>
      </c>
      <c r="F32" s="388">
        <v>4</v>
      </c>
      <c r="G32" s="388">
        <v>48</v>
      </c>
      <c r="H32" s="389">
        <v>0</v>
      </c>
      <c r="I32" s="192"/>
      <c r="J32" s="192"/>
      <c r="K32" s="192"/>
      <c r="L32" s="192"/>
    </row>
    <row r="33" spans="1:12" ht="13.5" customHeight="1">
      <c r="A33" s="275" t="s">
        <v>57</v>
      </c>
      <c r="B33" s="276"/>
      <c r="C33" s="93">
        <v>5462</v>
      </c>
      <c r="D33" s="93">
        <v>165</v>
      </c>
      <c r="E33" s="388">
        <v>114</v>
      </c>
      <c r="F33" s="388">
        <v>9</v>
      </c>
      <c r="G33" s="388">
        <v>42</v>
      </c>
      <c r="H33" s="389">
        <v>0</v>
      </c>
      <c r="I33" s="192"/>
      <c r="J33" s="192"/>
      <c r="K33" s="192"/>
      <c r="L33" s="192"/>
    </row>
    <row r="34" spans="1:12" ht="14.25" customHeight="1" thickBot="1">
      <c r="A34" s="279" t="s">
        <v>58</v>
      </c>
      <c r="B34" s="280"/>
      <c r="C34" s="100">
        <v>4544</v>
      </c>
      <c r="D34" s="100">
        <v>309</v>
      </c>
      <c r="E34" s="391">
        <v>217</v>
      </c>
      <c r="F34" s="391">
        <v>16</v>
      </c>
      <c r="G34" s="391">
        <v>73</v>
      </c>
      <c r="H34" s="392">
        <v>3</v>
      </c>
      <c r="I34" s="192"/>
      <c r="J34" s="192"/>
      <c r="K34" s="192"/>
      <c r="L34" s="192"/>
    </row>
    <row r="35" spans="1:12" ht="14.25" customHeight="1" thickTop="1">
      <c r="A35" s="281" t="s">
        <v>59</v>
      </c>
      <c r="B35" s="282"/>
      <c r="C35" s="81">
        <v>5633</v>
      </c>
      <c r="D35" s="81">
        <v>173</v>
      </c>
      <c r="E35" s="385">
        <v>111</v>
      </c>
      <c r="F35" s="385">
        <v>30</v>
      </c>
      <c r="G35" s="385">
        <v>32</v>
      </c>
      <c r="H35" s="386">
        <v>0</v>
      </c>
      <c r="I35" s="192"/>
      <c r="J35" s="192"/>
      <c r="K35" s="192"/>
      <c r="L35" s="192"/>
    </row>
    <row r="36" spans="1:12" ht="14.25" customHeight="1" thickBot="1">
      <c r="A36" s="279" t="s">
        <v>92</v>
      </c>
      <c r="B36" s="280"/>
      <c r="C36" s="100">
        <v>5869</v>
      </c>
      <c r="D36" s="100">
        <v>78</v>
      </c>
      <c r="E36" s="391">
        <v>48</v>
      </c>
      <c r="F36" s="391">
        <v>10</v>
      </c>
      <c r="G36" s="391">
        <v>20</v>
      </c>
      <c r="H36" s="392">
        <v>0</v>
      </c>
      <c r="I36" s="192"/>
      <c r="J36" s="192"/>
      <c r="K36" s="192"/>
      <c r="L36" s="192"/>
    </row>
    <row r="37" spans="1:12" ht="14.25" customHeight="1" thickTop="1">
      <c r="A37" s="281" t="s">
        <v>60</v>
      </c>
      <c r="B37" s="282"/>
      <c r="C37" s="81">
        <v>4696</v>
      </c>
      <c r="D37" s="81">
        <v>312</v>
      </c>
      <c r="E37" s="385">
        <v>54</v>
      </c>
      <c r="F37" s="385">
        <v>179</v>
      </c>
      <c r="G37" s="385">
        <v>77</v>
      </c>
      <c r="H37" s="386">
        <v>2</v>
      </c>
      <c r="I37" s="192"/>
      <c r="J37" s="192"/>
      <c r="K37" s="192"/>
      <c r="L37" s="192"/>
    </row>
    <row r="38" spans="1:12" ht="13.5" customHeight="1">
      <c r="A38" s="275" t="s">
        <v>61</v>
      </c>
      <c r="B38" s="276"/>
      <c r="C38" s="93">
        <v>2733</v>
      </c>
      <c r="D38" s="93">
        <v>71</v>
      </c>
      <c r="E38" s="388">
        <v>62</v>
      </c>
      <c r="F38" s="388">
        <v>4</v>
      </c>
      <c r="G38" s="388">
        <v>5</v>
      </c>
      <c r="H38" s="389">
        <v>0</v>
      </c>
      <c r="I38" s="192"/>
      <c r="J38" s="192"/>
      <c r="K38" s="192"/>
      <c r="L38" s="192"/>
    </row>
    <row r="39" spans="1:12" ht="13.5" customHeight="1">
      <c r="A39" s="275" t="s">
        <v>62</v>
      </c>
      <c r="B39" s="276"/>
      <c r="C39" s="93">
        <v>9423</v>
      </c>
      <c r="D39" s="93">
        <v>64</v>
      </c>
      <c r="E39" s="388">
        <v>22</v>
      </c>
      <c r="F39" s="388">
        <v>2</v>
      </c>
      <c r="G39" s="388">
        <v>36</v>
      </c>
      <c r="H39" s="389">
        <v>4</v>
      </c>
      <c r="I39" s="192"/>
      <c r="J39" s="192"/>
      <c r="K39" s="192"/>
      <c r="L39" s="192"/>
    </row>
    <row r="40" spans="1:12" ht="13.5" customHeight="1">
      <c r="A40" s="275" t="s">
        <v>63</v>
      </c>
      <c r="B40" s="276"/>
      <c r="C40" s="93">
        <v>13189</v>
      </c>
      <c r="D40" s="93">
        <v>384</v>
      </c>
      <c r="E40" s="388">
        <v>190</v>
      </c>
      <c r="F40" s="388">
        <v>134</v>
      </c>
      <c r="G40" s="388">
        <v>58</v>
      </c>
      <c r="H40" s="389">
        <v>2</v>
      </c>
      <c r="I40" s="192"/>
      <c r="J40" s="192"/>
      <c r="K40" s="192"/>
      <c r="L40" s="192"/>
    </row>
    <row r="41" spans="1:12" ht="13.5" customHeight="1">
      <c r="A41" s="275" t="s">
        <v>64</v>
      </c>
      <c r="B41" s="276"/>
      <c r="C41" s="93">
        <v>9120</v>
      </c>
      <c r="D41" s="93">
        <v>253</v>
      </c>
      <c r="E41" s="388">
        <v>103</v>
      </c>
      <c r="F41" s="388">
        <v>107</v>
      </c>
      <c r="G41" s="388">
        <v>43</v>
      </c>
      <c r="H41" s="389">
        <v>0</v>
      </c>
      <c r="I41" s="192"/>
      <c r="J41" s="192"/>
      <c r="K41" s="192"/>
      <c r="L41" s="192"/>
    </row>
    <row r="42" spans="1:12" ht="13.5" customHeight="1">
      <c r="A42" s="275" t="s">
        <v>65</v>
      </c>
      <c r="B42" s="276"/>
      <c r="C42" s="93">
        <v>789</v>
      </c>
      <c r="D42" s="93">
        <v>16</v>
      </c>
      <c r="E42" s="388">
        <v>11</v>
      </c>
      <c r="F42" s="388">
        <v>3</v>
      </c>
      <c r="G42" s="388">
        <v>2</v>
      </c>
      <c r="H42" s="389">
        <v>0</v>
      </c>
      <c r="I42" s="192"/>
      <c r="J42" s="192"/>
      <c r="K42" s="192"/>
      <c r="L42" s="192"/>
    </row>
    <row r="43" spans="1:12" ht="13.5" customHeight="1">
      <c r="A43" s="275" t="s">
        <v>66</v>
      </c>
      <c r="B43" s="276"/>
      <c r="C43" s="93">
        <v>234</v>
      </c>
      <c r="D43" s="93">
        <v>3</v>
      </c>
      <c r="E43" s="388">
        <v>1</v>
      </c>
      <c r="F43" s="388">
        <v>0</v>
      </c>
      <c r="G43" s="388">
        <v>2</v>
      </c>
      <c r="H43" s="389">
        <v>0</v>
      </c>
      <c r="I43" s="192"/>
      <c r="J43" s="192"/>
      <c r="K43" s="192"/>
      <c r="L43" s="192"/>
    </row>
    <row r="44" spans="1:12" ht="13.5" customHeight="1">
      <c r="A44" s="275" t="s">
        <v>67</v>
      </c>
      <c r="B44" s="276"/>
      <c r="C44" s="93">
        <v>401</v>
      </c>
      <c r="D44" s="93">
        <v>16</v>
      </c>
      <c r="E44" s="388">
        <v>3</v>
      </c>
      <c r="F44" s="388">
        <v>6</v>
      </c>
      <c r="G44" s="388">
        <v>7</v>
      </c>
      <c r="H44" s="389">
        <v>0</v>
      </c>
      <c r="I44" s="192"/>
      <c r="J44" s="192"/>
      <c r="K44" s="192"/>
      <c r="L44" s="192"/>
    </row>
    <row r="45" spans="1:12" ht="13.5" customHeight="1">
      <c r="A45" s="275" t="s">
        <v>68</v>
      </c>
      <c r="B45" s="276"/>
      <c r="C45" s="93">
        <v>99</v>
      </c>
      <c r="D45" s="93">
        <v>0</v>
      </c>
      <c r="E45" s="388">
        <v>0</v>
      </c>
      <c r="F45" s="388">
        <v>0</v>
      </c>
      <c r="G45" s="388">
        <v>0</v>
      </c>
      <c r="H45" s="389">
        <v>0</v>
      </c>
      <c r="I45" s="192"/>
      <c r="J45" s="192"/>
      <c r="K45" s="192"/>
      <c r="L45" s="192"/>
    </row>
    <row r="46" spans="1:12" ht="13.5" customHeight="1">
      <c r="A46" s="277" t="s">
        <v>69</v>
      </c>
      <c r="B46" s="278"/>
      <c r="C46" s="112">
        <v>598</v>
      </c>
      <c r="D46" s="112">
        <v>0</v>
      </c>
      <c r="E46" s="394">
        <v>0</v>
      </c>
      <c r="F46" s="394">
        <v>0</v>
      </c>
      <c r="G46" s="394">
        <v>0</v>
      </c>
      <c r="H46" s="395">
        <v>0</v>
      </c>
    </row>
    <row r="47" spans="1:12">
      <c r="C47" s="6"/>
      <c r="D47" s="6"/>
      <c r="E47" s="1"/>
      <c r="F47" s="1"/>
      <c r="G47" s="6"/>
      <c r="H47" s="1"/>
    </row>
    <row r="48" spans="1:12">
      <c r="C48" s="6"/>
      <c r="D48" s="6"/>
      <c r="E48" s="1"/>
      <c r="F48" s="1"/>
      <c r="G48" s="6"/>
      <c r="H48" s="1"/>
    </row>
    <row r="49" spans="3:8">
      <c r="C49" s="6"/>
      <c r="D49" s="6"/>
      <c r="E49" s="1"/>
      <c r="F49" s="1"/>
      <c r="G49" s="6"/>
      <c r="H49" s="1"/>
    </row>
    <row r="50" spans="3:8">
      <c r="C50" s="6"/>
      <c r="D50" s="6"/>
      <c r="E50" s="1"/>
      <c r="F50" s="1"/>
      <c r="G50" s="6"/>
      <c r="H50" s="1"/>
    </row>
    <row r="51" spans="3:8">
      <c r="C51" s="6"/>
      <c r="D51" s="6"/>
      <c r="E51" s="1"/>
      <c r="F51" s="1"/>
      <c r="G51" s="6"/>
      <c r="H51" s="1"/>
    </row>
    <row r="52" spans="3:8">
      <c r="C52" s="6"/>
      <c r="D52" s="6"/>
      <c r="E52" s="1"/>
      <c r="F52" s="1"/>
      <c r="G52" s="6"/>
      <c r="H52" s="1"/>
    </row>
    <row r="53" spans="3:8">
      <c r="C53" s="6"/>
      <c r="D53" s="6"/>
      <c r="E53" s="1"/>
      <c r="F53" s="1"/>
      <c r="G53" s="6"/>
      <c r="H53" s="1"/>
    </row>
    <row r="54" spans="3:8">
      <c r="C54" s="6"/>
      <c r="D54" s="6"/>
      <c r="E54" s="1"/>
      <c r="F54" s="1"/>
      <c r="G54" s="6"/>
      <c r="H54" s="1"/>
    </row>
    <row r="55" spans="3:8">
      <c r="C55" s="6"/>
      <c r="D55" s="6"/>
      <c r="E55" s="1"/>
      <c r="F55" s="1"/>
      <c r="G55" s="6"/>
      <c r="H55" s="1"/>
    </row>
    <row r="56" spans="3:8">
      <c r="C56" s="6"/>
      <c r="D56" s="6"/>
      <c r="E56" s="1"/>
      <c r="F56" s="1"/>
      <c r="G56" s="6"/>
      <c r="H56" s="1"/>
    </row>
    <row r="57" spans="3:8">
      <c r="C57" s="6"/>
      <c r="D57" s="6"/>
      <c r="E57" s="1"/>
      <c r="F57" s="1"/>
      <c r="G57" s="6"/>
      <c r="H57" s="1"/>
    </row>
    <row r="58" spans="3:8">
      <c r="C58" s="6"/>
      <c r="D58" s="6"/>
      <c r="E58" s="1"/>
      <c r="F58" s="1"/>
      <c r="G58" s="6"/>
      <c r="H58" s="1"/>
    </row>
    <row r="59" spans="3:8">
      <c r="C59" s="6"/>
      <c r="D59" s="6"/>
      <c r="E59" s="1"/>
      <c r="F59" s="1"/>
      <c r="G59" s="6"/>
      <c r="H59" s="1"/>
    </row>
    <row r="60" spans="3:8">
      <c r="C60" s="6"/>
      <c r="D60" s="6"/>
      <c r="E60" s="1"/>
      <c r="F60" s="1"/>
      <c r="G60" s="6"/>
      <c r="H60" s="1"/>
    </row>
    <row r="61" spans="3:8">
      <c r="C61" s="6"/>
      <c r="D61" s="6"/>
      <c r="E61" s="1"/>
      <c r="F61" s="1"/>
      <c r="G61" s="6"/>
      <c r="H61" s="1"/>
    </row>
    <row r="62" spans="3:8">
      <c r="C62" s="6"/>
      <c r="D62" s="6"/>
      <c r="E62" s="1"/>
      <c r="F62" s="1"/>
      <c r="G62" s="6"/>
      <c r="H62" s="1"/>
    </row>
    <row r="63" spans="3:8">
      <c r="C63" s="6"/>
      <c r="D63" s="6"/>
      <c r="E63" s="1"/>
      <c r="F63" s="1"/>
      <c r="G63" s="6"/>
      <c r="H63" s="1"/>
    </row>
    <row r="64" spans="3:8">
      <c r="C64" s="6"/>
      <c r="D64" s="6"/>
      <c r="E64" s="1"/>
      <c r="F64" s="1"/>
      <c r="G64" s="6"/>
      <c r="H64" s="1"/>
    </row>
    <row r="65" spans="3:8">
      <c r="C65" s="6"/>
      <c r="D65" s="6"/>
      <c r="E65" s="1"/>
      <c r="F65" s="1"/>
      <c r="G65" s="6"/>
      <c r="H65" s="1"/>
    </row>
    <row r="66" spans="3:8">
      <c r="C66" s="6"/>
      <c r="D66" s="6"/>
      <c r="E66" s="1"/>
      <c r="F66" s="1"/>
      <c r="G66" s="6"/>
      <c r="H66" s="1"/>
    </row>
    <row r="67" spans="3:8">
      <c r="C67" s="6"/>
      <c r="D67" s="6"/>
      <c r="E67" s="1"/>
      <c r="F67" s="1"/>
      <c r="G67" s="6"/>
      <c r="H67" s="1"/>
    </row>
    <row r="68" spans="3:8">
      <c r="C68" s="6"/>
      <c r="D68" s="6"/>
      <c r="E68" s="1"/>
      <c r="F68" s="1"/>
      <c r="G68" s="6"/>
      <c r="H68" s="1"/>
    </row>
    <row r="69" spans="3:8">
      <c r="C69" s="6"/>
      <c r="D69" s="6"/>
      <c r="E69" s="1"/>
      <c r="F69" s="1"/>
      <c r="G69" s="6"/>
      <c r="H69" s="1"/>
    </row>
  </sheetData>
  <mergeCells count="44">
    <mergeCell ref="A45:B45"/>
    <mergeCell ref="A46:B46"/>
    <mergeCell ref="C1:C3"/>
    <mergeCell ref="D1:H1"/>
    <mergeCell ref="D2:D3"/>
    <mergeCell ref="E2:E3"/>
    <mergeCell ref="F2:F3"/>
    <mergeCell ref="G2:H2"/>
    <mergeCell ref="A41:B41"/>
    <mergeCell ref="A42:B42"/>
    <mergeCell ref="A43:B43"/>
    <mergeCell ref="A44:B44"/>
    <mergeCell ref="A37:B37"/>
    <mergeCell ref="A38:B38"/>
    <mergeCell ref="A39:B39"/>
    <mergeCell ref="A40:B40"/>
    <mergeCell ref="A35:B35"/>
    <mergeCell ref="A36:B36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9:B19"/>
    <mergeCell ref="A20:B20"/>
    <mergeCell ref="A1:B3"/>
    <mergeCell ref="A4:A7"/>
    <mergeCell ref="A8:A11"/>
    <mergeCell ref="A12:B12"/>
    <mergeCell ref="A13:B13"/>
    <mergeCell ref="A14:B14"/>
    <mergeCell ref="A15:B15"/>
    <mergeCell ref="A16:B16"/>
    <mergeCell ref="A17:B17"/>
    <mergeCell ref="A18:B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46"/>
  <sheetViews>
    <sheetView zoomScaleNormal="100" workbookViewId="0">
      <pane xSplit="1" ySplit="3" topLeftCell="B4" activePane="bottomRight" state="frozen"/>
      <selection activeCell="C49" sqref="C49"/>
      <selection pane="topRight" activeCell="C49" sqref="C49"/>
      <selection pane="bottomLeft" activeCell="C49" sqref="C49"/>
      <selection pane="bottomRight" sqref="A1:K46"/>
    </sheetView>
  </sheetViews>
  <sheetFormatPr defaultRowHeight="11.25"/>
  <cols>
    <col min="1" max="1" width="3" style="8" customWidth="1"/>
    <col min="2" max="2" width="5" style="8" customWidth="1"/>
    <col min="3" max="3" width="8.625" style="23" customWidth="1"/>
    <col min="4" max="11" width="8.625" style="8" customWidth="1"/>
    <col min="12" max="16384" width="9" style="8"/>
  </cols>
  <sheetData>
    <row r="1" spans="1:12" ht="14.25" customHeight="1">
      <c r="A1" s="297"/>
      <c r="B1" s="295"/>
      <c r="C1" s="349" t="s">
        <v>87</v>
      </c>
      <c r="D1" s="349"/>
      <c r="E1" s="349"/>
      <c r="F1" s="349"/>
      <c r="G1" s="349"/>
      <c r="H1" s="349"/>
      <c r="I1" s="349"/>
      <c r="J1" s="349"/>
      <c r="K1" s="350"/>
      <c r="L1" s="28"/>
    </row>
    <row r="2" spans="1:12" ht="17.25" customHeight="1">
      <c r="A2" s="337"/>
      <c r="B2" s="338"/>
      <c r="C2" s="339" t="s">
        <v>199</v>
      </c>
      <c r="D2" s="345" t="s">
        <v>106</v>
      </c>
      <c r="E2" s="345" t="s">
        <v>200</v>
      </c>
      <c r="F2" s="345" t="s">
        <v>201</v>
      </c>
      <c r="G2" s="345" t="s">
        <v>202</v>
      </c>
      <c r="H2" s="345" t="s">
        <v>107</v>
      </c>
      <c r="I2" s="345" t="s">
        <v>203</v>
      </c>
      <c r="J2" s="345" t="s">
        <v>108</v>
      </c>
      <c r="K2" s="348" t="s">
        <v>204</v>
      </c>
      <c r="L2" s="28"/>
    </row>
    <row r="3" spans="1:12" ht="78.75" customHeight="1" thickBot="1">
      <c r="A3" s="298"/>
      <c r="B3" s="299"/>
      <c r="C3" s="309"/>
      <c r="D3" s="325"/>
      <c r="E3" s="325"/>
      <c r="F3" s="325"/>
      <c r="G3" s="325"/>
      <c r="H3" s="325"/>
      <c r="I3" s="325"/>
      <c r="J3" s="325"/>
      <c r="K3" s="322"/>
      <c r="L3" s="189"/>
    </row>
    <row r="4" spans="1:12" ht="14.25" customHeight="1" thickTop="1">
      <c r="A4" s="373" t="s">
        <v>227</v>
      </c>
      <c r="B4" s="29" t="s">
        <v>32</v>
      </c>
      <c r="C4" s="83">
        <v>130326</v>
      </c>
      <c r="D4" s="374">
        <v>13594</v>
      </c>
      <c r="E4" s="374">
        <v>17163</v>
      </c>
      <c r="F4" s="374">
        <v>20679</v>
      </c>
      <c r="G4" s="374">
        <v>12485</v>
      </c>
      <c r="H4" s="374">
        <v>27693</v>
      </c>
      <c r="I4" s="374">
        <v>6739</v>
      </c>
      <c r="J4" s="374">
        <v>14205</v>
      </c>
      <c r="K4" s="408">
        <v>17768</v>
      </c>
      <c r="L4" s="189"/>
    </row>
    <row r="5" spans="1:12" ht="14.25" customHeight="1">
      <c r="A5" s="377"/>
      <c r="B5" s="212" t="s">
        <v>33</v>
      </c>
      <c r="C5" s="85">
        <v>34486</v>
      </c>
      <c r="D5" s="378">
        <v>4069</v>
      </c>
      <c r="E5" s="378">
        <v>4965</v>
      </c>
      <c r="F5" s="378">
        <v>5680</v>
      </c>
      <c r="G5" s="378">
        <v>3225</v>
      </c>
      <c r="H5" s="378">
        <v>5954</v>
      </c>
      <c r="I5" s="378">
        <v>1479</v>
      </c>
      <c r="J5" s="378">
        <v>4284</v>
      </c>
      <c r="K5" s="404">
        <v>4830</v>
      </c>
      <c r="L5" s="189"/>
    </row>
    <row r="6" spans="1:12" ht="14.25" customHeight="1">
      <c r="A6" s="377"/>
      <c r="B6" s="212" t="s">
        <v>35</v>
      </c>
      <c r="C6" s="85">
        <v>86226</v>
      </c>
      <c r="D6" s="378">
        <v>8185</v>
      </c>
      <c r="E6" s="378">
        <v>10888</v>
      </c>
      <c r="F6" s="378">
        <v>13522</v>
      </c>
      <c r="G6" s="378">
        <v>7922</v>
      </c>
      <c r="H6" s="378">
        <v>19853</v>
      </c>
      <c r="I6" s="378">
        <v>4983</v>
      </c>
      <c r="J6" s="378">
        <v>8943</v>
      </c>
      <c r="K6" s="404">
        <v>11930</v>
      </c>
      <c r="L6" s="189"/>
    </row>
    <row r="7" spans="1:12" ht="14.25" customHeight="1" thickBot="1">
      <c r="A7" s="293"/>
      <c r="B7" s="211" t="s">
        <v>34</v>
      </c>
      <c r="C7" s="102">
        <v>9614</v>
      </c>
      <c r="D7" s="381">
        <v>1340</v>
      </c>
      <c r="E7" s="381">
        <v>1310</v>
      </c>
      <c r="F7" s="381">
        <v>1477</v>
      </c>
      <c r="G7" s="381">
        <v>1338</v>
      </c>
      <c r="H7" s="381">
        <v>1886</v>
      </c>
      <c r="I7" s="381">
        <v>277</v>
      </c>
      <c r="J7" s="381">
        <v>978</v>
      </c>
      <c r="K7" s="407">
        <v>1008</v>
      </c>
      <c r="L7" s="189"/>
    </row>
    <row r="8" spans="1:12" ht="14.25" customHeight="1" thickTop="1">
      <c r="A8" s="373" t="s">
        <v>228</v>
      </c>
      <c r="B8" s="29" t="s">
        <v>32</v>
      </c>
      <c r="C8" s="88">
        <v>130355</v>
      </c>
      <c r="D8" s="375">
        <v>13615</v>
      </c>
      <c r="E8" s="375">
        <v>17117</v>
      </c>
      <c r="F8" s="375">
        <v>20704</v>
      </c>
      <c r="G8" s="375">
        <v>12450</v>
      </c>
      <c r="H8" s="375">
        <v>27734</v>
      </c>
      <c r="I8" s="375">
        <v>6707</v>
      </c>
      <c r="J8" s="375">
        <v>14227</v>
      </c>
      <c r="K8" s="376">
        <v>17801</v>
      </c>
      <c r="L8" s="190"/>
    </row>
    <row r="9" spans="1:12" ht="14.25" customHeight="1">
      <c r="A9" s="377"/>
      <c r="B9" s="212" t="s">
        <v>33</v>
      </c>
      <c r="C9" s="95">
        <v>34478</v>
      </c>
      <c r="D9" s="379">
        <v>4069</v>
      </c>
      <c r="E9" s="379">
        <v>4965</v>
      </c>
      <c r="F9" s="379">
        <v>5680</v>
      </c>
      <c r="G9" s="379">
        <v>3225</v>
      </c>
      <c r="H9" s="379">
        <v>5947</v>
      </c>
      <c r="I9" s="379">
        <v>1478</v>
      </c>
      <c r="J9" s="379">
        <v>4284</v>
      </c>
      <c r="K9" s="380">
        <v>4830</v>
      </c>
      <c r="L9" s="189"/>
    </row>
    <row r="10" spans="1:12" ht="14.25" customHeight="1">
      <c r="A10" s="377"/>
      <c r="B10" s="212" t="s">
        <v>35</v>
      </c>
      <c r="C10" s="95">
        <v>86278</v>
      </c>
      <c r="D10" s="379">
        <v>8208</v>
      </c>
      <c r="E10" s="379">
        <v>10844</v>
      </c>
      <c r="F10" s="379">
        <v>13549</v>
      </c>
      <c r="G10" s="379">
        <v>7889</v>
      </c>
      <c r="H10" s="379">
        <v>19903</v>
      </c>
      <c r="I10" s="379">
        <v>4954</v>
      </c>
      <c r="J10" s="379">
        <v>8967</v>
      </c>
      <c r="K10" s="380">
        <v>11964</v>
      </c>
      <c r="L10" s="189"/>
    </row>
    <row r="11" spans="1:12" ht="14.25" customHeight="1" thickBot="1">
      <c r="A11" s="293"/>
      <c r="B11" s="211" t="s">
        <v>34</v>
      </c>
      <c r="C11" s="104">
        <v>9599</v>
      </c>
      <c r="D11" s="382">
        <v>1338</v>
      </c>
      <c r="E11" s="382">
        <v>1308</v>
      </c>
      <c r="F11" s="382">
        <v>1475</v>
      </c>
      <c r="G11" s="382">
        <v>1336</v>
      </c>
      <c r="H11" s="382">
        <v>1884</v>
      </c>
      <c r="I11" s="382">
        <v>275</v>
      </c>
      <c r="J11" s="382">
        <v>976</v>
      </c>
      <c r="K11" s="383">
        <v>1007</v>
      </c>
      <c r="L11" s="189"/>
    </row>
    <row r="12" spans="1:12" ht="14.25" customHeight="1" thickTop="1">
      <c r="A12" s="281" t="s">
        <v>36</v>
      </c>
      <c r="B12" s="282"/>
      <c r="C12" s="81">
        <v>1787</v>
      </c>
      <c r="D12" s="385">
        <v>145</v>
      </c>
      <c r="E12" s="385">
        <v>435</v>
      </c>
      <c r="F12" s="385">
        <v>190</v>
      </c>
      <c r="G12" s="385">
        <v>129</v>
      </c>
      <c r="H12" s="385">
        <v>648</v>
      </c>
      <c r="I12" s="385">
        <v>66</v>
      </c>
      <c r="J12" s="385">
        <v>103</v>
      </c>
      <c r="K12" s="386">
        <v>71</v>
      </c>
      <c r="L12" s="189"/>
    </row>
    <row r="13" spans="1:12" ht="14.25" customHeight="1">
      <c r="A13" s="275" t="s">
        <v>37</v>
      </c>
      <c r="B13" s="276"/>
      <c r="C13" s="93">
        <v>3097</v>
      </c>
      <c r="D13" s="388">
        <v>172</v>
      </c>
      <c r="E13" s="388">
        <v>220</v>
      </c>
      <c r="F13" s="388">
        <v>292</v>
      </c>
      <c r="G13" s="388">
        <v>299</v>
      </c>
      <c r="H13" s="388">
        <v>708</v>
      </c>
      <c r="I13" s="388">
        <v>65</v>
      </c>
      <c r="J13" s="388">
        <v>308</v>
      </c>
      <c r="K13" s="389">
        <v>1033</v>
      </c>
      <c r="L13" s="189"/>
    </row>
    <row r="14" spans="1:12" ht="14.25" customHeight="1">
      <c r="A14" s="283" t="s">
        <v>38</v>
      </c>
      <c r="B14" s="284"/>
      <c r="C14" s="93">
        <v>3596</v>
      </c>
      <c r="D14" s="388">
        <v>425</v>
      </c>
      <c r="E14" s="388">
        <v>424</v>
      </c>
      <c r="F14" s="388">
        <v>429</v>
      </c>
      <c r="G14" s="388">
        <v>446</v>
      </c>
      <c r="H14" s="388">
        <v>468</v>
      </c>
      <c r="I14" s="388">
        <v>427</v>
      </c>
      <c r="J14" s="388">
        <v>480</v>
      </c>
      <c r="K14" s="389">
        <v>497</v>
      </c>
      <c r="L14" s="189"/>
    </row>
    <row r="15" spans="1:12" ht="14.25" customHeight="1">
      <c r="A15" s="275" t="s">
        <v>39</v>
      </c>
      <c r="B15" s="276"/>
      <c r="C15" s="93">
        <v>5320</v>
      </c>
      <c r="D15" s="388">
        <v>290</v>
      </c>
      <c r="E15" s="388">
        <v>611</v>
      </c>
      <c r="F15" s="388">
        <v>611</v>
      </c>
      <c r="G15" s="388">
        <v>382</v>
      </c>
      <c r="H15" s="388">
        <v>1302</v>
      </c>
      <c r="I15" s="388">
        <v>214</v>
      </c>
      <c r="J15" s="388">
        <v>701</v>
      </c>
      <c r="K15" s="389">
        <v>1209</v>
      </c>
      <c r="L15" s="189"/>
    </row>
    <row r="16" spans="1:12" ht="14.25" customHeight="1">
      <c r="A16" s="275" t="s">
        <v>40</v>
      </c>
      <c r="B16" s="276"/>
      <c r="C16" s="93">
        <v>1905</v>
      </c>
      <c r="D16" s="388">
        <v>172</v>
      </c>
      <c r="E16" s="388">
        <v>142</v>
      </c>
      <c r="F16" s="388">
        <v>320</v>
      </c>
      <c r="G16" s="388">
        <v>222</v>
      </c>
      <c r="H16" s="388">
        <v>498</v>
      </c>
      <c r="I16" s="388">
        <v>126</v>
      </c>
      <c r="J16" s="388">
        <v>201</v>
      </c>
      <c r="K16" s="389">
        <v>224</v>
      </c>
      <c r="L16" s="189"/>
    </row>
    <row r="17" spans="1:12" ht="14.25" customHeight="1">
      <c r="A17" s="275" t="s">
        <v>41</v>
      </c>
      <c r="B17" s="276"/>
      <c r="C17" s="93">
        <v>3343</v>
      </c>
      <c r="D17" s="388">
        <v>262</v>
      </c>
      <c r="E17" s="388">
        <v>301</v>
      </c>
      <c r="F17" s="388">
        <v>635</v>
      </c>
      <c r="G17" s="388">
        <v>238</v>
      </c>
      <c r="H17" s="388">
        <v>1106</v>
      </c>
      <c r="I17" s="388">
        <v>136</v>
      </c>
      <c r="J17" s="388">
        <v>292</v>
      </c>
      <c r="K17" s="389">
        <v>373</v>
      </c>
      <c r="L17" s="189"/>
    </row>
    <row r="18" spans="1:12" ht="14.25" customHeight="1">
      <c r="A18" s="275" t="s">
        <v>42</v>
      </c>
      <c r="B18" s="276"/>
      <c r="C18" s="93">
        <v>4839</v>
      </c>
      <c r="D18" s="388">
        <v>533</v>
      </c>
      <c r="E18" s="388">
        <v>572</v>
      </c>
      <c r="F18" s="388">
        <v>1269</v>
      </c>
      <c r="G18" s="388">
        <v>320</v>
      </c>
      <c r="H18" s="388">
        <v>1124</v>
      </c>
      <c r="I18" s="388">
        <v>193</v>
      </c>
      <c r="J18" s="388">
        <v>490</v>
      </c>
      <c r="K18" s="389">
        <v>338</v>
      </c>
      <c r="L18" s="189"/>
    </row>
    <row r="19" spans="1:12" ht="14.25" customHeight="1">
      <c r="A19" s="275" t="s">
        <v>43</v>
      </c>
      <c r="B19" s="276"/>
      <c r="C19" s="93">
        <v>3636</v>
      </c>
      <c r="D19" s="388">
        <v>400</v>
      </c>
      <c r="E19" s="388">
        <v>326</v>
      </c>
      <c r="F19" s="388">
        <v>559</v>
      </c>
      <c r="G19" s="388">
        <v>306</v>
      </c>
      <c r="H19" s="388">
        <v>875</v>
      </c>
      <c r="I19" s="388">
        <v>225</v>
      </c>
      <c r="J19" s="388">
        <v>243</v>
      </c>
      <c r="K19" s="389">
        <v>702</v>
      </c>
      <c r="L19" s="189"/>
    </row>
    <row r="20" spans="1:12" ht="14.25" customHeight="1">
      <c r="A20" s="275" t="s">
        <v>44</v>
      </c>
      <c r="B20" s="276"/>
      <c r="C20" s="93">
        <v>4633</v>
      </c>
      <c r="D20" s="388">
        <v>598</v>
      </c>
      <c r="E20" s="388">
        <v>762</v>
      </c>
      <c r="F20" s="388">
        <v>690</v>
      </c>
      <c r="G20" s="388">
        <v>355</v>
      </c>
      <c r="H20" s="388">
        <v>612</v>
      </c>
      <c r="I20" s="388">
        <v>338</v>
      </c>
      <c r="J20" s="388">
        <v>614</v>
      </c>
      <c r="K20" s="389">
        <v>664</v>
      </c>
      <c r="L20" s="189"/>
    </row>
    <row r="21" spans="1:12" ht="14.25" customHeight="1">
      <c r="A21" s="275" t="s">
        <v>45</v>
      </c>
      <c r="B21" s="276"/>
      <c r="C21" s="93">
        <v>1553</v>
      </c>
      <c r="D21" s="388">
        <v>104</v>
      </c>
      <c r="E21" s="388">
        <v>165</v>
      </c>
      <c r="F21" s="388">
        <v>132</v>
      </c>
      <c r="G21" s="388">
        <v>320</v>
      </c>
      <c r="H21" s="388">
        <v>386</v>
      </c>
      <c r="I21" s="388">
        <v>126</v>
      </c>
      <c r="J21" s="388">
        <v>156</v>
      </c>
      <c r="K21" s="389">
        <v>164</v>
      </c>
      <c r="L21" s="189"/>
    </row>
    <row r="22" spans="1:12" ht="14.25" customHeight="1">
      <c r="A22" s="275" t="s">
        <v>46</v>
      </c>
      <c r="B22" s="276"/>
      <c r="C22" s="93">
        <v>5837</v>
      </c>
      <c r="D22" s="388">
        <v>745</v>
      </c>
      <c r="E22" s="388">
        <v>705</v>
      </c>
      <c r="F22" s="388">
        <v>631</v>
      </c>
      <c r="G22" s="388">
        <v>567</v>
      </c>
      <c r="H22" s="388">
        <v>983</v>
      </c>
      <c r="I22" s="388">
        <v>591</v>
      </c>
      <c r="J22" s="388">
        <v>780</v>
      </c>
      <c r="K22" s="389">
        <v>835</v>
      </c>
      <c r="L22" s="189"/>
    </row>
    <row r="23" spans="1:12" ht="14.25" customHeight="1">
      <c r="A23" s="275" t="s">
        <v>47</v>
      </c>
      <c r="B23" s="276"/>
      <c r="C23" s="93">
        <v>8754</v>
      </c>
      <c r="D23" s="388">
        <v>614</v>
      </c>
      <c r="E23" s="388">
        <v>943</v>
      </c>
      <c r="F23" s="388">
        <v>1137</v>
      </c>
      <c r="G23" s="388">
        <v>718</v>
      </c>
      <c r="H23" s="388">
        <v>2064</v>
      </c>
      <c r="I23" s="388">
        <v>366</v>
      </c>
      <c r="J23" s="388">
        <v>1174</v>
      </c>
      <c r="K23" s="389">
        <v>1738</v>
      </c>
      <c r="L23" s="189"/>
    </row>
    <row r="24" spans="1:12" ht="14.25" customHeight="1">
      <c r="A24" s="275" t="s">
        <v>48</v>
      </c>
      <c r="B24" s="276"/>
      <c r="C24" s="93">
        <v>2692</v>
      </c>
      <c r="D24" s="388">
        <v>290</v>
      </c>
      <c r="E24" s="388">
        <v>606</v>
      </c>
      <c r="F24" s="388">
        <v>343</v>
      </c>
      <c r="G24" s="388">
        <v>99</v>
      </c>
      <c r="H24" s="388">
        <v>1099</v>
      </c>
      <c r="I24" s="388">
        <v>121</v>
      </c>
      <c r="J24" s="388">
        <v>129</v>
      </c>
      <c r="K24" s="389">
        <v>5</v>
      </c>
      <c r="L24" s="189"/>
    </row>
    <row r="25" spans="1:12" ht="14.25" customHeight="1">
      <c r="A25" s="275" t="s">
        <v>49</v>
      </c>
      <c r="B25" s="276"/>
      <c r="C25" s="93">
        <v>2902</v>
      </c>
      <c r="D25" s="388">
        <v>295</v>
      </c>
      <c r="E25" s="388">
        <v>304</v>
      </c>
      <c r="F25" s="388">
        <v>339</v>
      </c>
      <c r="G25" s="388">
        <v>382</v>
      </c>
      <c r="H25" s="388">
        <v>692</v>
      </c>
      <c r="I25" s="388">
        <v>160</v>
      </c>
      <c r="J25" s="388">
        <v>235</v>
      </c>
      <c r="K25" s="389">
        <v>495</v>
      </c>
      <c r="L25" s="189"/>
    </row>
    <row r="26" spans="1:12" ht="14.25" customHeight="1">
      <c r="A26" s="275" t="s">
        <v>50</v>
      </c>
      <c r="B26" s="276"/>
      <c r="C26" s="93">
        <v>4101</v>
      </c>
      <c r="D26" s="388">
        <v>389</v>
      </c>
      <c r="E26" s="388">
        <v>653</v>
      </c>
      <c r="F26" s="388">
        <v>713</v>
      </c>
      <c r="G26" s="388">
        <v>464</v>
      </c>
      <c r="H26" s="388">
        <v>751</v>
      </c>
      <c r="I26" s="388">
        <v>189</v>
      </c>
      <c r="J26" s="388">
        <v>255</v>
      </c>
      <c r="K26" s="389">
        <v>687</v>
      </c>
      <c r="L26" s="189"/>
    </row>
    <row r="27" spans="1:12" ht="14.25" customHeight="1">
      <c r="A27" s="275" t="s">
        <v>51</v>
      </c>
      <c r="B27" s="276"/>
      <c r="C27" s="93">
        <v>2868</v>
      </c>
      <c r="D27" s="388">
        <v>314</v>
      </c>
      <c r="E27" s="388">
        <v>476</v>
      </c>
      <c r="F27" s="388">
        <v>301</v>
      </c>
      <c r="G27" s="388">
        <v>403</v>
      </c>
      <c r="H27" s="388">
        <v>768</v>
      </c>
      <c r="I27" s="388">
        <v>148</v>
      </c>
      <c r="J27" s="388">
        <v>235</v>
      </c>
      <c r="K27" s="389">
        <v>223</v>
      </c>
      <c r="L27" s="189"/>
    </row>
    <row r="28" spans="1:12" ht="14.25" customHeight="1">
      <c r="A28" s="275" t="s">
        <v>52</v>
      </c>
      <c r="B28" s="276"/>
      <c r="C28" s="93">
        <v>3482</v>
      </c>
      <c r="D28" s="388">
        <v>396</v>
      </c>
      <c r="E28" s="388">
        <v>470</v>
      </c>
      <c r="F28" s="388">
        <v>557</v>
      </c>
      <c r="G28" s="388">
        <v>302</v>
      </c>
      <c r="H28" s="388">
        <v>642</v>
      </c>
      <c r="I28" s="388">
        <v>222</v>
      </c>
      <c r="J28" s="388">
        <v>381</v>
      </c>
      <c r="K28" s="389">
        <v>512</v>
      </c>
      <c r="L28" s="189"/>
    </row>
    <row r="29" spans="1:12" ht="14.25" customHeight="1">
      <c r="A29" s="275" t="s">
        <v>53</v>
      </c>
      <c r="B29" s="276"/>
      <c r="C29" s="93">
        <v>2460</v>
      </c>
      <c r="D29" s="388">
        <v>234</v>
      </c>
      <c r="E29" s="388">
        <v>283</v>
      </c>
      <c r="F29" s="388">
        <v>389</v>
      </c>
      <c r="G29" s="388">
        <v>234</v>
      </c>
      <c r="H29" s="388">
        <v>502</v>
      </c>
      <c r="I29" s="388">
        <v>152</v>
      </c>
      <c r="J29" s="388">
        <v>287</v>
      </c>
      <c r="K29" s="389">
        <v>379</v>
      </c>
      <c r="L29" s="189"/>
    </row>
    <row r="30" spans="1:12" ht="14.25" customHeight="1">
      <c r="A30" s="275" t="s">
        <v>54</v>
      </c>
      <c r="B30" s="276"/>
      <c r="C30" s="93">
        <v>3429</v>
      </c>
      <c r="D30" s="388">
        <v>173</v>
      </c>
      <c r="E30" s="388">
        <v>253</v>
      </c>
      <c r="F30" s="388">
        <v>757</v>
      </c>
      <c r="G30" s="388">
        <v>272</v>
      </c>
      <c r="H30" s="388">
        <v>877</v>
      </c>
      <c r="I30" s="388">
        <v>250</v>
      </c>
      <c r="J30" s="388">
        <v>343</v>
      </c>
      <c r="K30" s="389">
        <v>504</v>
      </c>
      <c r="L30" s="189"/>
    </row>
    <row r="31" spans="1:12" ht="14.25" customHeight="1">
      <c r="A31" s="275" t="s">
        <v>55</v>
      </c>
      <c r="B31" s="276"/>
      <c r="C31" s="93">
        <v>3538</v>
      </c>
      <c r="D31" s="388">
        <v>460</v>
      </c>
      <c r="E31" s="388">
        <v>539</v>
      </c>
      <c r="F31" s="388">
        <v>596</v>
      </c>
      <c r="G31" s="388">
        <v>273</v>
      </c>
      <c r="H31" s="388">
        <v>808</v>
      </c>
      <c r="I31" s="388">
        <v>118</v>
      </c>
      <c r="J31" s="388">
        <v>213</v>
      </c>
      <c r="K31" s="389">
        <v>531</v>
      </c>
      <c r="L31" s="189"/>
    </row>
    <row r="32" spans="1:12" ht="14.25" customHeight="1">
      <c r="A32" s="275" t="s">
        <v>56</v>
      </c>
      <c r="B32" s="276"/>
      <c r="C32" s="93">
        <v>3868</v>
      </c>
      <c r="D32" s="388">
        <v>214</v>
      </c>
      <c r="E32" s="388">
        <v>346</v>
      </c>
      <c r="F32" s="388">
        <v>885</v>
      </c>
      <c r="G32" s="388">
        <v>330</v>
      </c>
      <c r="H32" s="388">
        <v>1245</v>
      </c>
      <c r="I32" s="388">
        <v>243</v>
      </c>
      <c r="J32" s="388">
        <v>392</v>
      </c>
      <c r="K32" s="389">
        <v>213</v>
      </c>
      <c r="L32" s="189"/>
    </row>
    <row r="33" spans="1:15" ht="14.25" customHeight="1">
      <c r="A33" s="275" t="s">
        <v>57</v>
      </c>
      <c r="B33" s="276"/>
      <c r="C33" s="93">
        <v>4697</v>
      </c>
      <c r="D33" s="388">
        <v>502</v>
      </c>
      <c r="E33" s="388">
        <v>875</v>
      </c>
      <c r="F33" s="388">
        <v>994</v>
      </c>
      <c r="G33" s="388">
        <v>396</v>
      </c>
      <c r="H33" s="388">
        <v>758</v>
      </c>
      <c r="I33" s="388">
        <v>290</v>
      </c>
      <c r="J33" s="388">
        <v>550</v>
      </c>
      <c r="K33" s="389">
        <v>332</v>
      </c>
      <c r="L33" s="189"/>
    </row>
    <row r="34" spans="1:15" ht="14.25" customHeight="1" thickBot="1">
      <c r="A34" s="279" t="s">
        <v>58</v>
      </c>
      <c r="B34" s="280"/>
      <c r="C34" s="100">
        <v>3941</v>
      </c>
      <c r="D34" s="391">
        <v>481</v>
      </c>
      <c r="E34" s="391">
        <v>433</v>
      </c>
      <c r="F34" s="391">
        <v>780</v>
      </c>
      <c r="G34" s="391">
        <v>432</v>
      </c>
      <c r="H34" s="391">
        <v>987</v>
      </c>
      <c r="I34" s="391">
        <v>188</v>
      </c>
      <c r="J34" s="391">
        <v>405</v>
      </c>
      <c r="K34" s="392">
        <v>235</v>
      </c>
      <c r="L34" s="189"/>
    </row>
    <row r="35" spans="1:15" ht="14.25" customHeight="1" thickTop="1">
      <c r="A35" s="281" t="s">
        <v>59</v>
      </c>
      <c r="B35" s="282"/>
      <c r="C35" s="81">
        <v>4557</v>
      </c>
      <c r="D35" s="385">
        <v>675</v>
      </c>
      <c r="E35" s="385">
        <v>702</v>
      </c>
      <c r="F35" s="385">
        <v>849</v>
      </c>
      <c r="G35" s="385">
        <v>587</v>
      </c>
      <c r="H35" s="385">
        <v>1018</v>
      </c>
      <c r="I35" s="385">
        <v>166</v>
      </c>
      <c r="J35" s="385">
        <v>383</v>
      </c>
      <c r="K35" s="386">
        <v>177</v>
      </c>
      <c r="L35" s="189"/>
    </row>
    <row r="36" spans="1:15" ht="14.25" customHeight="1" thickBot="1">
      <c r="A36" s="279" t="s">
        <v>92</v>
      </c>
      <c r="B36" s="280"/>
      <c r="C36" s="100">
        <v>5042</v>
      </c>
      <c r="D36" s="391">
        <v>663</v>
      </c>
      <c r="E36" s="391">
        <v>606</v>
      </c>
      <c r="F36" s="391">
        <v>626</v>
      </c>
      <c r="G36" s="391">
        <v>749</v>
      </c>
      <c r="H36" s="391">
        <v>866</v>
      </c>
      <c r="I36" s="391">
        <v>109</v>
      </c>
      <c r="J36" s="391">
        <v>593</v>
      </c>
      <c r="K36" s="392">
        <v>830</v>
      </c>
      <c r="L36" s="191"/>
    </row>
    <row r="37" spans="1:15" ht="14.25" customHeight="1" thickTop="1">
      <c r="A37" s="281" t="s">
        <v>60</v>
      </c>
      <c r="B37" s="282"/>
      <c r="C37" s="81">
        <v>3933</v>
      </c>
      <c r="D37" s="385">
        <v>241</v>
      </c>
      <c r="E37" s="385">
        <v>582</v>
      </c>
      <c r="F37" s="385">
        <v>631</v>
      </c>
      <c r="G37" s="385">
        <v>278</v>
      </c>
      <c r="H37" s="385">
        <v>1003</v>
      </c>
      <c r="I37" s="385">
        <v>165</v>
      </c>
      <c r="J37" s="385">
        <v>294</v>
      </c>
      <c r="K37" s="386">
        <v>739</v>
      </c>
      <c r="L37" s="189"/>
    </row>
    <row r="38" spans="1:15" ht="14.25" customHeight="1">
      <c r="A38" s="275" t="s">
        <v>61</v>
      </c>
      <c r="B38" s="276"/>
      <c r="C38" s="93">
        <v>2383</v>
      </c>
      <c r="D38" s="388">
        <v>212</v>
      </c>
      <c r="E38" s="388">
        <v>288</v>
      </c>
      <c r="F38" s="388">
        <v>406</v>
      </c>
      <c r="G38" s="388">
        <v>205</v>
      </c>
      <c r="H38" s="388">
        <v>451</v>
      </c>
      <c r="I38" s="388">
        <v>122</v>
      </c>
      <c r="J38" s="388">
        <v>337</v>
      </c>
      <c r="K38" s="389">
        <v>362</v>
      </c>
      <c r="L38" s="189"/>
    </row>
    <row r="39" spans="1:15" ht="14.25" customHeight="1">
      <c r="A39" s="275" t="s">
        <v>62</v>
      </c>
      <c r="B39" s="276"/>
      <c r="C39" s="93">
        <v>7564</v>
      </c>
      <c r="D39" s="388">
        <v>909</v>
      </c>
      <c r="E39" s="388">
        <v>1122</v>
      </c>
      <c r="F39" s="388">
        <v>1003</v>
      </c>
      <c r="G39" s="388">
        <v>661</v>
      </c>
      <c r="H39" s="388">
        <v>1312</v>
      </c>
      <c r="I39" s="388">
        <v>260</v>
      </c>
      <c r="J39" s="388">
        <v>1153</v>
      </c>
      <c r="K39" s="389">
        <v>1144</v>
      </c>
      <c r="L39" s="189"/>
    </row>
    <row r="40" spans="1:15" ht="14.25" customHeight="1">
      <c r="A40" s="275" t="s">
        <v>63</v>
      </c>
      <c r="B40" s="276"/>
      <c r="C40" s="93">
        <v>11173</v>
      </c>
      <c r="D40" s="388">
        <v>1390</v>
      </c>
      <c r="E40" s="388">
        <v>1576</v>
      </c>
      <c r="F40" s="388">
        <v>2180</v>
      </c>
      <c r="G40" s="388">
        <v>815</v>
      </c>
      <c r="H40" s="388">
        <v>1806</v>
      </c>
      <c r="I40" s="388">
        <v>352</v>
      </c>
      <c r="J40" s="388">
        <v>1435</v>
      </c>
      <c r="K40" s="389">
        <v>1619</v>
      </c>
      <c r="L40" s="189"/>
    </row>
    <row r="41" spans="1:15" ht="14.25" customHeight="1">
      <c r="A41" s="275" t="s">
        <v>64</v>
      </c>
      <c r="B41" s="276"/>
      <c r="C41" s="93">
        <v>7538</v>
      </c>
      <c r="D41" s="388">
        <v>1178</v>
      </c>
      <c r="E41" s="388">
        <v>1248</v>
      </c>
      <c r="F41" s="388">
        <v>1290</v>
      </c>
      <c r="G41" s="388">
        <v>568</v>
      </c>
      <c r="H41" s="388">
        <v>1148</v>
      </c>
      <c r="I41" s="388">
        <v>488</v>
      </c>
      <c r="J41" s="388">
        <v>873</v>
      </c>
      <c r="K41" s="389">
        <v>745</v>
      </c>
      <c r="L41" s="189"/>
    </row>
    <row r="42" spans="1:15" ht="14.25" customHeight="1">
      <c r="A42" s="275" t="s">
        <v>65</v>
      </c>
      <c r="B42" s="276"/>
      <c r="C42" s="93">
        <v>728</v>
      </c>
      <c r="D42" s="388">
        <v>86</v>
      </c>
      <c r="E42" s="388">
        <v>105</v>
      </c>
      <c r="F42" s="388">
        <v>105</v>
      </c>
      <c r="G42" s="388">
        <v>95</v>
      </c>
      <c r="H42" s="388">
        <v>107</v>
      </c>
      <c r="I42" s="388">
        <v>34</v>
      </c>
      <c r="J42" s="388">
        <v>93</v>
      </c>
      <c r="K42" s="389">
        <v>103</v>
      </c>
      <c r="L42" s="189"/>
    </row>
    <row r="43" spans="1:15" ht="14.25" customHeight="1">
      <c r="A43" s="275" t="s">
        <v>66</v>
      </c>
      <c r="B43" s="276"/>
      <c r="C43" s="93">
        <v>183</v>
      </c>
      <c r="D43" s="388">
        <v>22</v>
      </c>
      <c r="E43" s="388">
        <v>22</v>
      </c>
      <c r="F43" s="388">
        <v>21</v>
      </c>
      <c r="G43" s="388">
        <v>22</v>
      </c>
      <c r="H43" s="388">
        <v>26</v>
      </c>
      <c r="I43" s="388">
        <v>22</v>
      </c>
      <c r="J43" s="388">
        <v>22</v>
      </c>
      <c r="K43" s="389">
        <v>26</v>
      </c>
      <c r="L43" s="189"/>
    </row>
    <row r="44" spans="1:15" ht="14.25" customHeight="1">
      <c r="A44" s="275" t="s">
        <v>67</v>
      </c>
      <c r="B44" s="276"/>
      <c r="C44" s="93">
        <v>337</v>
      </c>
      <c r="D44" s="388">
        <v>18</v>
      </c>
      <c r="E44" s="388">
        <v>15</v>
      </c>
      <c r="F44" s="388">
        <v>36</v>
      </c>
      <c r="G44" s="388">
        <v>65</v>
      </c>
      <c r="H44" s="388">
        <v>63</v>
      </c>
      <c r="I44" s="388">
        <v>30</v>
      </c>
      <c r="J44" s="388">
        <v>66</v>
      </c>
      <c r="K44" s="389">
        <v>44</v>
      </c>
      <c r="L44" s="189"/>
    </row>
    <row r="45" spans="1:15" ht="14.25" customHeight="1">
      <c r="A45" s="275" t="s">
        <v>68</v>
      </c>
      <c r="B45" s="276"/>
      <c r="C45" s="93">
        <v>83</v>
      </c>
      <c r="D45" s="388">
        <v>13</v>
      </c>
      <c r="E45" s="388">
        <v>7</v>
      </c>
      <c r="F45" s="388">
        <v>8</v>
      </c>
      <c r="G45" s="388">
        <v>8</v>
      </c>
      <c r="H45" s="388">
        <v>16</v>
      </c>
      <c r="I45" s="388">
        <v>5</v>
      </c>
      <c r="J45" s="388">
        <v>11</v>
      </c>
      <c r="K45" s="389">
        <v>15</v>
      </c>
      <c r="L45" s="189"/>
    </row>
    <row r="46" spans="1:15" ht="14.25" customHeight="1">
      <c r="A46" s="277" t="s">
        <v>69</v>
      </c>
      <c r="B46" s="278"/>
      <c r="C46" s="112">
        <v>556</v>
      </c>
      <c r="D46" s="394">
        <v>0</v>
      </c>
      <c r="E46" s="394">
        <v>0</v>
      </c>
      <c r="F46" s="394">
        <v>0</v>
      </c>
      <c r="G46" s="394">
        <v>508</v>
      </c>
      <c r="H46" s="394">
        <v>15</v>
      </c>
      <c r="I46" s="394">
        <v>0</v>
      </c>
      <c r="J46" s="394">
        <v>0</v>
      </c>
      <c r="K46" s="395">
        <v>33</v>
      </c>
      <c r="L46" s="28"/>
      <c r="O46" s="7"/>
    </row>
  </sheetData>
  <mergeCells count="48">
    <mergeCell ref="J2:J3"/>
    <mergeCell ref="K2:K3"/>
    <mergeCell ref="C1:K1"/>
    <mergeCell ref="C2:C3"/>
    <mergeCell ref="D2:D3"/>
    <mergeCell ref="E2:E3"/>
    <mergeCell ref="F2:F3"/>
    <mergeCell ref="G2:G3"/>
    <mergeCell ref="H2:H3"/>
    <mergeCell ref="I2:I3"/>
    <mergeCell ref="A38:B38"/>
    <mergeCell ref="A39:B39"/>
    <mergeCell ref="A40:B40"/>
    <mergeCell ref="A45:B45"/>
    <mergeCell ref="A46:B46"/>
    <mergeCell ref="A41:B41"/>
    <mergeCell ref="A42:B42"/>
    <mergeCell ref="A43:B43"/>
    <mergeCell ref="A44:B44"/>
    <mergeCell ref="A35:B35"/>
    <mergeCell ref="A37:B37"/>
    <mergeCell ref="A36:B36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1:B3"/>
    <mergeCell ref="A4:A7"/>
    <mergeCell ref="A8:A11"/>
    <mergeCell ref="A12:B12"/>
    <mergeCell ref="A28:B28"/>
    <mergeCell ref="A13:B13"/>
    <mergeCell ref="A14:B14"/>
    <mergeCell ref="A15:B15"/>
    <mergeCell ref="A16:B16"/>
    <mergeCell ref="A17:B17"/>
    <mergeCell ref="A18:B18"/>
    <mergeCell ref="A19:B19"/>
    <mergeCell ref="A20:B2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184"/>
  <sheetViews>
    <sheetView zoomScaleNormal="100" workbookViewId="0">
      <pane xSplit="1" ySplit="2" topLeftCell="B3" activePane="bottomRight" state="frozen"/>
      <selection activeCell="C49" sqref="C49"/>
      <selection pane="topRight" activeCell="C49" sqref="C49"/>
      <selection pane="bottomLeft" activeCell="C49" sqref="C49"/>
      <selection pane="bottomRight" sqref="A1:XFD1048576"/>
    </sheetView>
  </sheetViews>
  <sheetFormatPr defaultRowHeight="11.25"/>
  <cols>
    <col min="1" max="1" width="3" style="8" customWidth="1"/>
    <col min="2" max="2" width="5" style="8" customWidth="1"/>
    <col min="3" max="3" width="8.625" style="23" customWidth="1"/>
    <col min="4" max="5" width="8.625" style="8" customWidth="1"/>
    <col min="6" max="6" width="5.625" style="8" customWidth="1"/>
    <col min="7" max="10" width="8.625" style="8" customWidth="1"/>
    <col min="11" max="16384" width="9" style="8"/>
  </cols>
  <sheetData>
    <row r="1" spans="1:12" ht="14.25" customHeight="1">
      <c r="A1" s="297"/>
      <c r="B1" s="295"/>
      <c r="C1" s="349" t="s">
        <v>88</v>
      </c>
      <c r="D1" s="349"/>
      <c r="E1" s="349"/>
      <c r="F1" s="349"/>
      <c r="G1" s="349"/>
      <c r="H1" s="326" t="s">
        <v>135</v>
      </c>
      <c r="I1" s="326" t="s">
        <v>28</v>
      </c>
      <c r="J1" s="321" t="s">
        <v>29</v>
      </c>
    </row>
    <row r="2" spans="1:12" ht="90" customHeight="1" thickBot="1">
      <c r="A2" s="298"/>
      <c r="B2" s="299"/>
      <c r="C2" s="19" t="s">
        <v>177</v>
      </c>
      <c r="D2" s="18" t="s">
        <v>89</v>
      </c>
      <c r="E2" s="18" t="s">
        <v>90</v>
      </c>
      <c r="F2" s="18" t="s">
        <v>175</v>
      </c>
      <c r="G2" s="18" t="s">
        <v>176</v>
      </c>
      <c r="H2" s="325"/>
      <c r="I2" s="325"/>
      <c r="J2" s="322"/>
    </row>
    <row r="3" spans="1:12" ht="14.25" customHeight="1" thickTop="1">
      <c r="A3" s="373" t="s">
        <v>227</v>
      </c>
      <c r="B3" s="29" t="s">
        <v>32</v>
      </c>
      <c r="C3" s="88">
        <v>8392</v>
      </c>
      <c r="D3" s="375">
        <v>146</v>
      </c>
      <c r="E3" s="375">
        <v>5254</v>
      </c>
      <c r="F3" s="375">
        <v>195</v>
      </c>
      <c r="G3" s="375">
        <v>2797</v>
      </c>
      <c r="H3" s="375">
        <v>19</v>
      </c>
      <c r="I3" s="375">
        <v>8103</v>
      </c>
      <c r="J3" s="376">
        <v>163</v>
      </c>
    </row>
    <row r="4" spans="1:12" ht="14.25" customHeight="1">
      <c r="A4" s="377"/>
      <c r="B4" s="212" t="s">
        <v>33</v>
      </c>
      <c r="C4" s="95">
        <v>2410</v>
      </c>
      <c r="D4" s="379">
        <v>4</v>
      </c>
      <c r="E4" s="379">
        <v>1609</v>
      </c>
      <c r="F4" s="379">
        <v>6</v>
      </c>
      <c r="G4" s="379">
        <v>791</v>
      </c>
      <c r="H4" s="379">
        <v>5</v>
      </c>
      <c r="I4" s="379">
        <v>3112</v>
      </c>
      <c r="J4" s="380">
        <v>157</v>
      </c>
    </row>
    <row r="5" spans="1:12" ht="14.25" customHeight="1">
      <c r="A5" s="377"/>
      <c r="B5" s="212" t="s">
        <v>35</v>
      </c>
      <c r="C5" s="95">
        <v>5059</v>
      </c>
      <c r="D5" s="379">
        <v>142</v>
      </c>
      <c r="E5" s="379">
        <v>3142</v>
      </c>
      <c r="F5" s="379">
        <v>180</v>
      </c>
      <c r="G5" s="379">
        <v>1595</v>
      </c>
      <c r="H5" s="379">
        <v>14</v>
      </c>
      <c r="I5" s="379">
        <v>4265</v>
      </c>
      <c r="J5" s="380">
        <v>1</v>
      </c>
    </row>
    <row r="6" spans="1:12" ht="14.25" customHeight="1" thickBot="1">
      <c r="A6" s="293"/>
      <c r="B6" s="211" t="s">
        <v>34</v>
      </c>
      <c r="C6" s="104">
        <v>923</v>
      </c>
      <c r="D6" s="382">
        <v>0</v>
      </c>
      <c r="E6" s="382">
        <v>503</v>
      </c>
      <c r="F6" s="382">
        <v>9</v>
      </c>
      <c r="G6" s="382">
        <v>411</v>
      </c>
      <c r="H6" s="382">
        <v>0</v>
      </c>
      <c r="I6" s="382">
        <v>726</v>
      </c>
      <c r="J6" s="383">
        <v>5</v>
      </c>
    </row>
    <row r="7" spans="1:12" ht="14.25" customHeight="1" thickTop="1">
      <c r="A7" s="373" t="s">
        <v>228</v>
      </c>
      <c r="B7" s="29" t="s">
        <v>32</v>
      </c>
      <c r="C7" s="88">
        <v>8454</v>
      </c>
      <c r="D7" s="375">
        <v>145</v>
      </c>
      <c r="E7" s="375">
        <v>5316</v>
      </c>
      <c r="F7" s="375">
        <v>194</v>
      </c>
      <c r="G7" s="375">
        <v>2799</v>
      </c>
      <c r="H7" s="375">
        <v>19</v>
      </c>
      <c r="I7" s="375">
        <v>8077</v>
      </c>
      <c r="J7" s="376">
        <v>164</v>
      </c>
    </row>
    <row r="8" spans="1:12" ht="14.25" customHeight="1">
      <c r="A8" s="377"/>
      <c r="B8" s="212" t="s">
        <v>33</v>
      </c>
      <c r="C8" s="95">
        <v>2410</v>
      </c>
      <c r="D8" s="379">
        <v>4</v>
      </c>
      <c r="E8" s="379">
        <v>1609</v>
      </c>
      <c r="F8" s="379">
        <v>6</v>
      </c>
      <c r="G8" s="379">
        <v>791</v>
      </c>
      <c r="H8" s="379">
        <v>5</v>
      </c>
      <c r="I8" s="379">
        <v>3112</v>
      </c>
      <c r="J8" s="380">
        <v>158</v>
      </c>
    </row>
    <row r="9" spans="1:12" ht="14.25" customHeight="1">
      <c r="A9" s="377"/>
      <c r="B9" s="212" t="s">
        <v>35</v>
      </c>
      <c r="C9" s="95">
        <v>5125</v>
      </c>
      <c r="D9" s="379">
        <v>141</v>
      </c>
      <c r="E9" s="379">
        <v>3206</v>
      </c>
      <c r="F9" s="379">
        <v>179</v>
      </c>
      <c r="G9" s="379">
        <v>1599</v>
      </c>
      <c r="H9" s="379">
        <v>14</v>
      </c>
      <c r="I9" s="379">
        <v>4237</v>
      </c>
      <c r="J9" s="380">
        <v>1</v>
      </c>
    </row>
    <row r="10" spans="1:12" ht="14.25" customHeight="1" thickBot="1">
      <c r="A10" s="293"/>
      <c r="B10" s="211" t="s">
        <v>34</v>
      </c>
      <c r="C10" s="104">
        <v>919</v>
      </c>
      <c r="D10" s="382">
        <v>0</v>
      </c>
      <c r="E10" s="382">
        <v>501</v>
      </c>
      <c r="F10" s="382">
        <v>9</v>
      </c>
      <c r="G10" s="382">
        <v>409</v>
      </c>
      <c r="H10" s="382">
        <v>0</v>
      </c>
      <c r="I10" s="382">
        <v>728</v>
      </c>
      <c r="J10" s="383">
        <v>5</v>
      </c>
    </row>
    <row r="11" spans="1:12" ht="14.25" customHeight="1" thickTop="1">
      <c r="A11" s="281" t="s">
        <v>36</v>
      </c>
      <c r="B11" s="282"/>
      <c r="C11" s="81">
        <v>50</v>
      </c>
      <c r="D11" s="385">
        <v>0</v>
      </c>
      <c r="E11" s="385">
        <v>26</v>
      </c>
      <c r="F11" s="385">
        <v>1</v>
      </c>
      <c r="G11" s="385">
        <v>23</v>
      </c>
      <c r="H11" s="385">
        <v>2</v>
      </c>
      <c r="I11" s="385">
        <v>26</v>
      </c>
      <c r="J11" s="386">
        <v>0</v>
      </c>
    </row>
    <row r="12" spans="1:12" ht="14.25" customHeight="1">
      <c r="A12" s="275" t="s">
        <v>37</v>
      </c>
      <c r="B12" s="276"/>
      <c r="C12" s="93">
        <v>368</v>
      </c>
      <c r="D12" s="388">
        <v>35</v>
      </c>
      <c r="E12" s="388">
        <v>288</v>
      </c>
      <c r="F12" s="388">
        <v>0</v>
      </c>
      <c r="G12" s="388">
        <v>45</v>
      </c>
      <c r="H12" s="388">
        <v>7</v>
      </c>
      <c r="I12" s="388">
        <v>138</v>
      </c>
      <c r="J12" s="389">
        <v>0</v>
      </c>
    </row>
    <row r="13" spans="1:12" ht="14.25" customHeight="1">
      <c r="A13" s="283" t="s">
        <v>38</v>
      </c>
      <c r="B13" s="284"/>
      <c r="C13" s="93">
        <v>103</v>
      </c>
      <c r="D13" s="388">
        <v>0</v>
      </c>
      <c r="E13" s="388">
        <v>67</v>
      </c>
      <c r="F13" s="388">
        <v>0</v>
      </c>
      <c r="G13" s="388">
        <v>36</v>
      </c>
      <c r="H13" s="388">
        <v>0</v>
      </c>
      <c r="I13" s="388">
        <v>416</v>
      </c>
      <c r="J13" s="389">
        <v>0</v>
      </c>
    </row>
    <row r="14" spans="1:12" ht="14.25" customHeight="1">
      <c r="A14" s="275" t="s">
        <v>39</v>
      </c>
      <c r="B14" s="276"/>
      <c r="C14" s="93">
        <v>192</v>
      </c>
      <c r="D14" s="388">
        <v>0</v>
      </c>
      <c r="E14" s="388">
        <v>123</v>
      </c>
      <c r="F14" s="388">
        <v>3</v>
      </c>
      <c r="G14" s="388">
        <v>66</v>
      </c>
      <c r="H14" s="388">
        <v>0</v>
      </c>
      <c r="I14" s="388">
        <v>15</v>
      </c>
      <c r="J14" s="389">
        <v>0</v>
      </c>
    </row>
    <row r="15" spans="1:12" ht="14.25" customHeight="1">
      <c r="A15" s="275" t="s">
        <v>40</v>
      </c>
      <c r="B15" s="276"/>
      <c r="C15" s="93">
        <v>106</v>
      </c>
      <c r="D15" s="388">
        <v>2</v>
      </c>
      <c r="E15" s="388">
        <v>67</v>
      </c>
      <c r="F15" s="388">
        <v>3</v>
      </c>
      <c r="G15" s="388">
        <v>34</v>
      </c>
      <c r="H15" s="388">
        <v>0</v>
      </c>
      <c r="I15" s="388">
        <v>22</v>
      </c>
      <c r="J15" s="389">
        <v>0</v>
      </c>
      <c r="L15" s="23"/>
    </row>
    <row r="16" spans="1:12" ht="14.25" customHeight="1">
      <c r="A16" s="275" t="s">
        <v>41</v>
      </c>
      <c r="B16" s="276"/>
      <c r="C16" s="93">
        <v>224</v>
      </c>
      <c r="D16" s="388">
        <v>16</v>
      </c>
      <c r="E16" s="388">
        <v>118</v>
      </c>
      <c r="F16" s="388">
        <v>44</v>
      </c>
      <c r="G16" s="388">
        <v>46</v>
      </c>
      <c r="H16" s="388">
        <v>0</v>
      </c>
      <c r="I16" s="388">
        <v>84</v>
      </c>
      <c r="J16" s="389">
        <v>0</v>
      </c>
    </row>
    <row r="17" spans="1:10" ht="14.25" customHeight="1">
      <c r="A17" s="275" t="s">
        <v>42</v>
      </c>
      <c r="B17" s="276"/>
      <c r="C17" s="93">
        <v>80</v>
      </c>
      <c r="D17" s="388">
        <v>14</v>
      </c>
      <c r="E17" s="388">
        <v>18</v>
      </c>
      <c r="F17" s="388">
        <v>24</v>
      </c>
      <c r="G17" s="388">
        <v>24</v>
      </c>
      <c r="H17" s="388">
        <v>0</v>
      </c>
      <c r="I17" s="388">
        <v>22</v>
      </c>
      <c r="J17" s="389">
        <v>0</v>
      </c>
    </row>
    <row r="18" spans="1:10" ht="14.25" customHeight="1">
      <c r="A18" s="275" t="s">
        <v>43</v>
      </c>
      <c r="B18" s="276"/>
      <c r="C18" s="93">
        <v>163</v>
      </c>
      <c r="D18" s="388">
        <v>1</v>
      </c>
      <c r="E18" s="388">
        <v>89</v>
      </c>
      <c r="F18" s="388">
        <v>1</v>
      </c>
      <c r="G18" s="388">
        <v>72</v>
      </c>
      <c r="H18" s="388">
        <v>0</v>
      </c>
      <c r="I18" s="388">
        <v>218</v>
      </c>
      <c r="J18" s="389">
        <v>0</v>
      </c>
    </row>
    <row r="19" spans="1:10" ht="14.25" customHeight="1">
      <c r="A19" s="275" t="s">
        <v>44</v>
      </c>
      <c r="B19" s="276"/>
      <c r="C19" s="93">
        <v>654</v>
      </c>
      <c r="D19" s="388">
        <v>16</v>
      </c>
      <c r="E19" s="388">
        <v>586</v>
      </c>
      <c r="F19" s="388">
        <v>0</v>
      </c>
      <c r="G19" s="388">
        <v>52</v>
      </c>
      <c r="H19" s="388">
        <v>1</v>
      </c>
      <c r="I19" s="388">
        <v>718</v>
      </c>
      <c r="J19" s="389">
        <v>0</v>
      </c>
    </row>
    <row r="20" spans="1:10" ht="14.25" customHeight="1">
      <c r="A20" s="275" t="s">
        <v>45</v>
      </c>
      <c r="B20" s="276"/>
      <c r="C20" s="93">
        <v>61</v>
      </c>
      <c r="D20" s="388">
        <v>5</v>
      </c>
      <c r="E20" s="388">
        <v>38</v>
      </c>
      <c r="F20" s="388">
        <v>1</v>
      </c>
      <c r="G20" s="388">
        <v>17</v>
      </c>
      <c r="H20" s="388">
        <v>0</v>
      </c>
      <c r="I20" s="388">
        <v>69</v>
      </c>
      <c r="J20" s="389">
        <v>0</v>
      </c>
    </row>
    <row r="21" spans="1:10" ht="14.25" customHeight="1">
      <c r="A21" s="275" t="s">
        <v>46</v>
      </c>
      <c r="B21" s="276"/>
      <c r="C21" s="93">
        <v>908</v>
      </c>
      <c r="D21" s="388">
        <v>3</v>
      </c>
      <c r="E21" s="388">
        <v>552</v>
      </c>
      <c r="F21" s="388">
        <v>6</v>
      </c>
      <c r="G21" s="388">
        <v>347</v>
      </c>
      <c r="H21" s="388">
        <v>0</v>
      </c>
      <c r="I21" s="388">
        <v>163</v>
      </c>
      <c r="J21" s="389">
        <v>0</v>
      </c>
    </row>
    <row r="22" spans="1:10" ht="14.25" customHeight="1">
      <c r="A22" s="275" t="s">
        <v>47</v>
      </c>
      <c r="B22" s="276"/>
      <c r="C22" s="93">
        <v>461</v>
      </c>
      <c r="D22" s="388">
        <v>0</v>
      </c>
      <c r="E22" s="388">
        <v>301</v>
      </c>
      <c r="F22" s="388">
        <v>0</v>
      </c>
      <c r="G22" s="388">
        <v>160</v>
      </c>
      <c r="H22" s="388">
        <v>0</v>
      </c>
      <c r="I22" s="388">
        <v>212</v>
      </c>
      <c r="J22" s="389">
        <v>0</v>
      </c>
    </row>
    <row r="23" spans="1:10" ht="14.25" customHeight="1">
      <c r="A23" s="275" t="s">
        <v>48</v>
      </c>
      <c r="B23" s="276"/>
      <c r="C23" s="93">
        <v>73</v>
      </c>
      <c r="D23" s="388">
        <v>0</v>
      </c>
      <c r="E23" s="388">
        <v>49</v>
      </c>
      <c r="F23" s="388">
        <v>0</v>
      </c>
      <c r="G23" s="388">
        <v>24</v>
      </c>
      <c r="H23" s="388">
        <v>3</v>
      </c>
      <c r="I23" s="388">
        <v>5</v>
      </c>
      <c r="J23" s="389">
        <v>0</v>
      </c>
    </row>
    <row r="24" spans="1:10" ht="14.25" customHeight="1">
      <c r="A24" s="275" t="s">
        <v>49</v>
      </c>
      <c r="B24" s="276"/>
      <c r="C24" s="93">
        <v>104</v>
      </c>
      <c r="D24" s="388">
        <v>7</v>
      </c>
      <c r="E24" s="388">
        <v>37</v>
      </c>
      <c r="F24" s="388">
        <v>0</v>
      </c>
      <c r="G24" s="388">
        <v>60</v>
      </c>
      <c r="H24" s="388">
        <v>0</v>
      </c>
      <c r="I24" s="388">
        <v>99</v>
      </c>
      <c r="J24" s="389">
        <v>0</v>
      </c>
    </row>
    <row r="25" spans="1:10" ht="14.25" customHeight="1">
      <c r="A25" s="275" t="s">
        <v>50</v>
      </c>
      <c r="B25" s="276"/>
      <c r="C25" s="93">
        <v>141</v>
      </c>
      <c r="D25" s="388">
        <v>8</v>
      </c>
      <c r="E25" s="388">
        <v>93</v>
      </c>
      <c r="F25" s="388">
        <v>0</v>
      </c>
      <c r="G25" s="388">
        <v>40</v>
      </c>
      <c r="H25" s="388">
        <v>0</v>
      </c>
      <c r="I25" s="388">
        <v>306</v>
      </c>
      <c r="J25" s="389">
        <v>0</v>
      </c>
    </row>
    <row r="26" spans="1:10" ht="14.25" customHeight="1">
      <c r="A26" s="275" t="s">
        <v>51</v>
      </c>
      <c r="B26" s="276"/>
      <c r="C26" s="93">
        <v>79</v>
      </c>
      <c r="D26" s="388">
        <v>0</v>
      </c>
      <c r="E26" s="388">
        <v>52</v>
      </c>
      <c r="F26" s="388">
        <v>0</v>
      </c>
      <c r="G26" s="388">
        <v>27</v>
      </c>
      <c r="H26" s="388">
        <v>0</v>
      </c>
      <c r="I26" s="388">
        <v>252</v>
      </c>
      <c r="J26" s="389">
        <v>0</v>
      </c>
    </row>
    <row r="27" spans="1:10" ht="14.25" customHeight="1">
      <c r="A27" s="275" t="s">
        <v>52</v>
      </c>
      <c r="B27" s="276"/>
      <c r="C27" s="93">
        <v>152</v>
      </c>
      <c r="D27" s="388">
        <v>8</v>
      </c>
      <c r="E27" s="388">
        <v>101</v>
      </c>
      <c r="F27" s="388">
        <v>0</v>
      </c>
      <c r="G27" s="388">
        <v>43</v>
      </c>
      <c r="H27" s="388">
        <v>0</v>
      </c>
      <c r="I27" s="388">
        <v>327</v>
      </c>
      <c r="J27" s="389">
        <v>0</v>
      </c>
    </row>
    <row r="28" spans="1:10" ht="14.25" customHeight="1">
      <c r="A28" s="275" t="s">
        <v>53</v>
      </c>
      <c r="B28" s="276"/>
      <c r="C28" s="93">
        <v>209</v>
      </c>
      <c r="D28" s="388">
        <v>2</v>
      </c>
      <c r="E28" s="388">
        <v>144</v>
      </c>
      <c r="F28" s="388">
        <v>15</v>
      </c>
      <c r="G28" s="388">
        <v>48</v>
      </c>
      <c r="H28" s="388">
        <v>0</v>
      </c>
      <c r="I28" s="388">
        <v>149</v>
      </c>
      <c r="J28" s="389">
        <v>0</v>
      </c>
    </row>
    <row r="29" spans="1:10" ht="14.25" customHeight="1">
      <c r="A29" s="275" t="s">
        <v>54</v>
      </c>
      <c r="B29" s="276"/>
      <c r="C29" s="93">
        <v>243</v>
      </c>
      <c r="D29" s="388">
        <v>6</v>
      </c>
      <c r="E29" s="388">
        <v>179</v>
      </c>
      <c r="F29" s="388">
        <v>27</v>
      </c>
      <c r="G29" s="388">
        <v>31</v>
      </c>
      <c r="H29" s="388">
        <v>0</v>
      </c>
      <c r="I29" s="388">
        <v>136</v>
      </c>
      <c r="J29" s="389">
        <v>0</v>
      </c>
    </row>
    <row r="30" spans="1:10" ht="14.25" customHeight="1">
      <c r="A30" s="275" t="s">
        <v>55</v>
      </c>
      <c r="B30" s="276"/>
      <c r="C30" s="93">
        <v>145</v>
      </c>
      <c r="D30" s="388">
        <v>0</v>
      </c>
      <c r="E30" s="388">
        <v>85</v>
      </c>
      <c r="F30" s="388">
        <v>0</v>
      </c>
      <c r="G30" s="388">
        <v>60</v>
      </c>
      <c r="H30" s="388">
        <v>0</v>
      </c>
      <c r="I30" s="388">
        <v>23</v>
      </c>
      <c r="J30" s="389">
        <v>1</v>
      </c>
    </row>
    <row r="31" spans="1:10" ht="14.25" customHeight="1">
      <c r="A31" s="275" t="s">
        <v>56</v>
      </c>
      <c r="B31" s="276"/>
      <c r="C31" s="93">
        <v>106</v>
      </c>
      <c r="D31" s="388">
        <v>6</v>
      </c>
      <c r="E31" s="388">
        <v>55</v>
      </c>
      <c r="F31" s="388">
        <v>16</v>
      </c>
      <c r="G31" s="388">
        <v>29</v>
      </c>
      <c r="H31" s="388">
        <v>0</v>
      </c>
      <c r="I31" s="388">
        <v>447</v>
      </c>
      <c r="J31" s="389">
        <v>0</v>
      </c>
    </row>
    <row r="32" spans="1:10" ht="14.25" customHeight="1">
      <c r="A32" s="275" t="s">
        <v>57</v>
      </c>
      <c r="B32" s="276"/>
      <c r="C32" s="93">
        <v>317</v>
      </c>
      <c r="D32" s="388">
        <v>9</v>
      </c>
      <c r="E32" s="388">
        <v>84</v>
      </c>
      <c r="F32" s="388">
        <v>9</v>
      </c>
      <c r="G32" s="388">
        <v>215</v>
      </c>
      <c r="H32" s="388">
        <v>0</v>
      </c>
      <c r="I32" s="388">
        <v>283</v>
      </c>
      <c r="J32" s="389">
        <v>0</v>
      </c>
    </row>
    <row r="33" spans="1:10" ht="14.25" customHeight="1" thickBot="1">
      <c r="A33" s="279" t="s">
        <v>58</v>
      </c>
      <c r="B33" s="280"/>
      <c r="C33" s="100">
        <v>186</v>
      </c>
      <c r="D33" s="391">
        <v>3</v>
      </c>
      <c r="E33" s="391">
        <v>54</v>
      </c>
      <c r="F33" s="391">
        <v>29</v>
      </c>
      <c r="G33" s="391">
        <v>100</v>
      </c>
      <c r="H33" s="391">
        <v>1</v>
      </c>
      <c r="I33" s="391">
        <v>107</v>
      </c>
      <c r="J33" s="392">
        <v>0</v>
      </c>
    </row>
    <row r="34" spans="1:10" ht="14.25" customHeight="1" thickTop="1">
      <c r="A34" s="281" t="s">
        <v>59</v>
      </c>
      <c r="B34" s="282"/>
      <c r="C34" s="81">
        <v>431</v>
      </c>
      <c r="D34" s="385">
        <v>0</v>
      </c>
      <c r="E34" s="385">
        <v>212</v>
      </c>
      <c r="F34" s="385">
        <v>0</v>
      </c>
      <c r="G34" s="385">
        <v>219</v>
      </c>
      <c r="H34" s="385">
        <v>0</v>
      </c>
      <c r="I34" s="385">
        <v>472</v>
      </c>
      <c r="J34" s="386">
        <v>0</v>
      </c>
    </row>
    <row r="35" spans="1:10" ht="14.25" customHeight="1" thickBot="1">
      <c r="A35" s="279" t="s">
        <v>92</v>
      </c>
      <c r="B35" s="280"/>
      <c r="C35" s="100">
        <v>488</v>
      </c>
      <c r="D35" s="391">
        <v>0</v>
      </c>
      <c r="E35" s="391">
        <v>289</v>
      </c>
      <c r="F35" s="391">
        <v>9</v>
      </c>
      <c r="G35" s="391">
        <v>190</v>
      </c>
      <c r="H35" s="391">
        <v>0</v>
      </c>
      <c r="I35" s="391">
        <v>256</v>
      </c>
      <c r="J35" s="392">
        <v>5</v>
      </c>
    </row>
    <row r="36" spans="1:10" ht="14.25" customHeight="1" thickTop="1">
      <c r="A36" s="281" t="s">
        <v>60</v>
      </c>
      <c r="B36" s="282"/>
      <c r="C36" s="81">
        <v>183</v>
      </c>
      <c r="D36" s="385">
        <v>0</v>
      </c>
      <c r="E36" s="385">
        <v>106</v>
      </c>
      <c r="F36" s="385">
        <v>0</v>
      </c>
      <c r="G36" s="385">
        <v>77</v>
      </c>
      <c r="H36" s="385">
        <v>0</v>
      </c>
      <c r="I36" s="385">
        <v>179</v>
      </c>
      <c r="J36" s="386">
        <v>89</v>
      </c>
    </row>
    <row r="37" spans="1:10" ht="14.25" customHeight="1">
      <c r="A37" s="275" t="s">
        <v>61</v>
      </c>
      <c r="B37" s="276"/>
      <c r="C37" s="93">
        <v>161</v>
      </c>
      <c r="D37" s="388">
        <v>0</v>
      </c>
      <c r="E37" s="388">
        <v>103</v>
      </c>
      <c r="F37" s="388">
        <v>0</v>
      </c>
      <c r="G37" s="388">
        <v>58</v>
      </c>
      <c r="H37" s="388">
        <v>0</v>
      </c>
      <c r="I37" s="388">
        <v>116</v>
      </c>
      <c r="J37" s="389">
        <v>2</v>
      </c>
    </row>
    <row r="38" spans="1:10" ht="14.25" customHeight="1">
      <c r="A38" s="275" t="s">
        <v>62</v>
      </c>
      <c r="B38" s="276"/>
      <c r="C38" s="93">
        <v>539</v>
      </c>
      <c r="D38" s="388">
        <v>0</v>
      </c>
      <c r="E38" s="388">
        <v>437</v>
      </c>
      <c r="F38" s="388">
        <v>0</v>
      </c>
      <c r="G38" s="388">
        <v>102</v>
      </c>
      <c r="H38" s="388">
        <v>0</v>
      </c>
      <c r="I38" s="388">
        <v>1215</v>
      </c>
      <c r="J38" s="389">
        <v>41</v>
      </c>
    </row>
    <row r="39" spans="1:10" ht="14.25" customHeight="1">
      <c r="A39" s="275" t="s">
        <v>63</v>
      </c>
      <c r="B39" s="276"/>
      <c r="C39" s="93">
        <v>837</v>
      </c>
      <c r="D39" s="388">
        <v>2</v>
      </c>
      <c r="E39" s="388">
        <v>516</v>
      </c>
      <c r="F39" s="388">
        <v>5</v>
      </c>
      <c r="G39" s="388">
        <v>314</v>
      </c>
      <c r="H39" s="388">
        <v>0</v>
      </c>
      <c r="I39" s="388">
        <v>790</v>
      </c>
      <c r="J39" s="389">
        <v>5</v>
      </c>
    </row>
    <row r="40" spans="1:10" ht="14.25" customHeight="1">
      <c r="A40" s="275" t="s">
        <v>64</v>
      </c>
      <c r="B40" s="276"/>
      <c r="C40" s="93">
        <v>541</v>
      </c>
      <c r="D40" s="388">
        <v>0</v>
      </c>
      <c r="E40" s="388">
        <v>343</v>
      </c>
      <c r="F40" s="388">
        <v>0</v>
      </c>
      <c r="G40" s="388">
        <v>198</v>
      </c>
      <c r="H40" s="388">
        <v>1</v>
      </c>
      <c r="I40" s="388">
        <v>770</v>
      </c>
      <c r="J40" s="389">
        <v>17</v>
      </c>
    </row>
    <row r="41" spans="1:10" ht="14.25" customHeight="1">
      <c r="A41" s="275" t="s">
        <v>65</v>
      </c>
      <c r="B41" s="276"/>
      <c r="C41" s="93">
        <v>29</v>
      </c>
      <c r="D41" s="388">
        <v>2</v>
      </c>
      <c r="E41" s="388">
        <v>18</v>
      </c>
      <c r="F41" s="388">
        <v>0</v>
      </c>
      <c r="G41" s="388">
        <v>9</v>
      </c>
      <c r="H41" s="388">
        <v>2</v>
      </c>
      <c r="I41" s="388">
        <v>13</v>
      </c>
      <c r="J41" s="389">
        <v>1</v>
      </c>
    </row>
    <row r="42" spans="1:10" ht="14.25" customHeight="1">
      <c r="A42" s="275" t="s">
        <v>66</v>
      </c>
      <c r="B42" s="276"/>
      <c r="C42" s="93">
        <v>26</v>
      </c>
      <c r="D42" s="388">
        <v>0</v>
      </c>
      <c r="E42" s="388">
        <v>16</v>
      </c>
      <c r="F42" s="388">
        <v>0</v>
      </c>
      <c r="G42" s="388">
        <v>10</v>
      </c>
      <c r="H42" s="388">
        <v>0</v>
      </c>
      <c r="I42" s="388">
        <v>22</v>
      </c>
      <c r="J42" s="389">
        <v>0</v>
      </c>
    </row>
    <row r="43" spans="1:10" ht="14.25" customHeight="1">
      <c r="A43" s="275" t="s">
        <v>67</v>
      </c>
      <c r="B43" s="276"/>
      <c r="C43" s="93">
        <v>36</v>
      </c>
      <c r="D43" s="388">
        <v>0</v>
      </c>
      <c r="E43" s="388">
        <v>20</v>
      </c>
      <c r="F43" s="388">
        <v>1</v>
      </c>
      <c r="G43" s="388">
        <v>15</v>
      </c>
      <c r="H43" s="388">
        <v>2</v>
      </c>
      <c r="I43" s="388">
        <v>7</v>
      </c>
      <c r="J43" s="389">
        <v>3</v>
      </c>
    </row>
    <row r="44" spans="1:10" ht="14.25" customHeight="1">
      <c r="A44" s="275" t="s">
        <v>68</v>
      </c>
      <c r="B44" s="276"/>
      <c r="C44" s="93">
        <v>16</v>
      </c>
      <c r="D44" s="388">
        <v>0</v>
      </c>
      <c r="E44" s="388">
        <v>8</v>
      </c>
      <c r="F44" s="388">
        <v>0</v>
      </c>
      <c r="G44" s="388">
        <v>8</v>
      </c>
      <c r="H44" s="388">
        <v>0</v>
      </c>
      <c r="I44" s="388">
        <v>0</v>
      </c>
      <c r="J44" s="389">
        <v>0</v>
      </c>
    </row>
    <row r="45" spans="1:10" ht="14.25" customHeight="1">
      <c r="A45" s="277" t="s">
        <v>69</v>
      </c>
      <c r="B45" s="278"/>
      <c r="C45" s="112">
        <v>42</v>
      </c>
      <c r="D45" s="394">
        <v>0</v>
      </c>
      <c r="E45" s="394">
        <v>42</v>
      </c>
      <c r="F45" s="394">
        <v>0</v>
      </c>
      <c r="G45" s="394">
        <v>0</v>
      </c>
      <c r="H45" s="394">
        <v>0</v>
      </c>
      <c r="I45" s="394">
        <v>0</v>
      </c>
      <c r="J45" s="395">
        <v>0</v>
      </c>
    </row>
    <row r="46" spans="1:10">
      <c r="C46" s="6"/>
      <c r="D46" s="1"/>
      <c r="E46" s="1"/>
      <c r="F46" s="1"/>
      <c r="G46" s="1"/>
      <c r="H46" s="1"/>
      <c r="I46" s="1"/>
      <c r="J46" s="1"/>
    </row>
    <row r="47" spans="1:10">
      <c r="C47" s="6"/>
      <c r="D47" s="1"/>
      <c r="E47" s="1"/>
      <c r="F47" s="1"/>
      <c r="G47" s="1"/>
      <c r="H47" s="1"/>
      <c r="I47" s="1"/>
      <c r="J47" s="1"/>
    </row>
    <row r="48" spans="1:10">
      <c r="C48" s="6"/>
      <c r="D48" s="1"/>
      <c r="E48" s="1"/>
      <c r="F48" s="1"/>
      <c r="G48" s="1"/>
      <c r="H48" s="1"/>
      <c r="I48" s="1"/>
      <c r="J48" s="1"/>
    </row>
    <row r="49" spans="3:10">
      <c r="C49" s="6"/>
      <c r="D49" s="1"/>
      <c r="E49" s="1"/>
      <c r="F49" s="1"/>
      <c r="G49" s="1"/>
      <c r="H49" s="1"/>
      <c r="I49" s="1"/>
      <c r="J49" s="1"/>
    </row>
    <row r="50" spans="3:10">
      <c r="C50" s="6"/>
      <c r="D50" s="1"/>
      <c r="E50" s="1"/>
      <c r="F50" s="1"/>
      <c r="G50" s="1"/>
      <c r="H50" s="1"/>
      <c r="I50" s="1"/>
      <c r="J50" s="1"/>
    </row>
    <row r="51" spans="3:10">
      <c r="C51" s="6"/>
      <c r="D51" s="1"/>
      <c r="E51" s="1"/>
      <c r="F51" s="1"/>
      <c r="G51" s="1"/>
      <c r="H51" s="1"/>
      <c r="I51" s="1"/>
      <c r="J51" s="1"/>
    </row>
    <row r="52" spans="3:10">
      <c r="C52" s="6"/>
      <c r="D52" s="1"/>
      <c r="E52" s="1"/>
      <c r="F52" s="1"/>
      <c r="G52" s="1"/>
      <c r="H52" s="1"/>
      <c r="I52" s="1"/>
      <c r="J52" s="1"/>
    </row>
    <row r="53" spans="3:10">
      <c r="C53" s="6"/>
      <c r="D53" s="1"/>
      <c r="E53" s="1"/>
      <c r="F53" s="1"/>
      <c r="G53" s="1"/>
      <c r="H53" s="1"/>
      <c r="I53" s="1"/>
      <c r="J53" s="1"/>
    </row>
    <row r="54" spans="3:10">
      <c r="C54" s="6"/>
      <c r="D54" s="1"/>
      <c r="E54" s="1"/>
      <c r="F54" s="1"/>
      <c r="G54" s="1"/>
      <c r="H54" s="1"/>
      <c r="I54" s="1"/>
      <c r="J54" s="1"/>
    </row>
    <row r="55" spans="3:10">
      <c r="C55" s="6"/>
      <c r="D55" s="1"/>
      <c r="E55" s="1"/>
      <c r="F55" s="1"/>
      <c r="G55" s="1"/>
      <c r="H55" s="1"/>
      <c r="I55" s="1"/>
      <c r="J55" s="1"/>
    </row>
    <row r="56" spans="3:10">
      <c r="C56" s="6"/>
      <c r="D56" s="1"/>
      <c r="E56" s="1"/>
      <c r="F56" s="1"/>
      <c r="G56" s="1"/>
      <c r="H56" s="1"/>
      <c r="I56" s="1"/>
      <c r="J56" s="1"/>
    </row>
    <row r="57" spans="3:10">
      <c r="C57" s="6"/>
      <c r="D57" s="1"/>
      <c r="E57" s="1"/>
      <c r="F57" s="1"/>
      <c r="G57" s="1"/>
      <c r="H57" s="1"/>
      <c r="I57" s="1"/>
      <c r="J57" s="1"/>
    </row>
    <row r="58" spans="3:10">
      <c r="C58" s="6"/>
      <c r="D58" s="1"/>
      <c r="E58" s="1"/>
      <c r="F58" s="1"/>
      <c r="G58" s="1"/>
      <c r="H58" s="1"/>
      <c r="I58" s="1"/>
      <c r="J58" s="1"/>
    </row>
    <row r="59" spans="3:10">
      <c r="C59" s="6"/>
      <c r="D59" s="1"/>
      <c r="E59" s="1"/>
      <c r="F59" s="1"/>
      <c r="G59" s="1"/>
      <c r="H59" s="1"/>
      <c r="I59" s="1"/>
      <c r="J59" s="1"/>
    </row>
    <row r="60" spans="3:10">
      <c r="C60" s="6"/>
      <c r="D60" s="1"/>
      <c r="E60" s="1"/>
      <c r="F60" s="1"/>
      <c r="G60" s="1"/>
      <c r="H60" s="1"/>
      <c r="I60" s="1"/>
      <c r="J60" s="1"/>
    </row>
    <row r="61" spans="3:10">
      <c r="C61" s="6"/>
      <c r="D61" s="1"/>
      <c r="E61" s="1"/>
      <c r="F61" s="1"/>
      <c r="G61" s="1"/>
      <c r="H61" s="1"/>
      <c r="I61" s="1"/>
      <c r="J61" s="1"/>
    </row>
    <row r="62" spans="3:10">
      <c r="C62" s="6"/>
      <c r="D62" s="1"/>
      <c r="E62" s="1"/>
      <c r="F62" s="1"/>
      <c r="G62" s="1"/>
      <c r="H62" s="1"/>
      <c r="I62" s="1"/>
      <c r="J62" s="1"/>
    </row>
    <row r="63" spans="3:10">
      <c r="C63" s="6"/>
      <c r="D63" s="1"/>
      <c r="E63" s="1"/>
      <c r="F63" s="1"/>
      <c r="G63" s="1"/>
      <c r="H63" s="1"/>
      <c r="I63" s="1"/>
      <c r="J63" s="1"/>
    </row>
    <row r="64" spans="3:10">
      <c r="C64" s="6"/>
      <c r="D64" s="1"/>
      <c r="E64" s="1"/>
      <c r="F64" s="1"/>
      <c r="G64" s="1"/>
      <c r="H64" s="1"/>
      <c r="I64" s="1"/>
      <c r="J64" s="1"/>
    </row>
    <row r="65" spans="3:10">
      <c r="C65" s="6"/>
      <c r="D65" s="1"/>
      <c r="E65" s="1"/>
      <c r="F65" s="1"/>
      <c r="G65" s="1"/>
      <c r="H65" s="1"/>
      <c r="I65" s="1"/>
      <c r="J65" s="1"/>
    </row>
    <row r="66" spans="3:10">
      <c r="C66" s="6"/>
      <c r="D66" s="1"/>
      <c r="E66" s="1"/>
      <c r="F66" s="1"/>
      <c r="G66" s="1"/>
      <c r="H66" s="1"/>
      <c r="I66" s="1"/>
      <c r="J66" s="1"/>
    </row>
    <row r="67" spans="3:10">
      <c r="C67" s="6"/>
      <c r="D67" s="1"/>
      <c r="E67" s="1"/>
      <c r="F67" s="1"/>
      <c r="G67" s="1"/>
      <c r="H67" s="1"/>
      <c r="I67" s="1"/>
      <c r="J67" s="1"/>
    </row>
    <row r="68" spans="3:10">
      <c r="C68" s="6"/>
      <c r="D68" s="1"/>
      <c r="E68" s="1"/>
      <c r="F68" s="1"/>
      <c r="G68" s="1"/>
      <c r="H68" s="1"/>
      <c r="I68" s="1"/>
      <c r="J68" s="1"/>
    </row>
    <row r="69" spans="3:10">
      <c r="C69" s="6"/>
      <c r="D69" s="1"/>
      <c r="E69" s="1"/>
      <c r="F69" s="1"/>
      <c r="G69" s="1"/>
      <c r="H69" s="1"/>
      <c r="I69" s="1"/>
      <c r="J69" s="1"/>
    </row>
    <row r="70" spans="3:10">
      <c r="C70" s="6"/>
      <c r="D70" s="1"/>
      <c r="E70" s="1"/>
      <c r="F70" s="1"/>
      <c r="G70" s="1"/>
      <c r="H70" s="1"/>
      <c r="I70" s="1"/>
      <c r="J70" s="1"/>
    </row>
    <row r="71" spans="3:10">
      <c r="C71" s="6"/>
      <c r="D71" s="1"/>
      <c r="E71" s="1"/>
      <c r="F71" s="1"/>
      <c r="G71" s="1"/>
      <c r="H71" s="1"/>
      <c r="I71" s="1"/>
      <c r="J71" s="1"/>
    </row>
    <row r="72" spans="3:10">
      <c r="C72" s="6"/>
      <c r="D72" s="1"/>
      <c r="E72" s="1"/>
      <c r="F72" s="1"/>
      <c r="G72" s="1"/>
      <c r="H72" s="1"/>
      <c r="I72" s="1"/>
      <c r="J72" s="1"/>
    </row>
    <row r="73" spans="3:10">
      <c r="C73" s="6"/>
      <c r="D73" s="1"/>
      <c r="E73" s="1"/>
      <c r="F73" s="1"/>
      <c r="G73" s="1"/>
      <c r="H73" s="1"/>
      <c r="I73" s="1"/>
      <c r="J73" s="1"/>
    </row>
    <row r="74" spans="3:10">
      <c r="C74" s="6"/>
      <c r="D74" s="1"/>
      <c r="E74" s="1"/>
      <c r="F74" s="1"/>
      <c r="G74" s="1"/>
      <c r="H74" s="1"/>
      <c r="I74" s="1"/>
      <c r="J74" s="1"/>
    </row>
    <row r="75" spans="3:10">
      <c r="C75" s="6"/>
      <c r="D75" s="1"/>
      <c r="E75" s="1"/>
      <c r="F75" s="1"/>
      <c r="G75" s="1"/>
      <c r="H75" s="1"/>
      <c r="I75" s="1"/>
      <c r="J75" s="1"/>
    </row>
    <row r="76" spans="3:10">
      <c r="C76" s="6"/>
      <c r="D76" s="1"/>
      <c r="E76" s="1"/>
      <c r="F76" s="1"/>
      <c r="G76" s="1"/>
      <c r="H76" s="1"/>
      <c r="I76" s="1"/>
      <c r="J76" s="1"/>
    </row>
    <row r="77" spans="3:10">
      <c r="C77" s="6"/>
      <c r="D77" s="1"/>
      <c r="E77" s="1"/>
      <c r="F77" s="1"/>
      <c r="G77" s="1"/>
      <c r="H77" s="1"/>
      <c r="I77" s="1"/>
      <c r="J77" s="1"/>
    </row>
    <row r="78" spans="3:10">
      <c r="C78" s="6"/>
      <c r="D78" s="1"/>
      <c r="E78" s="1"/>
      <c r="F78" s="1"/>
      <c r="G78" s="1"/>
      <c r="H78" s="1"/>
      <c r="I78" s="1"/>
      <c r="J78" s="1"/>
    </row>
    <row r="79" spans="3:10">
      <c r="C79" s="6"/>
      <c r="D79" s="1"/>
      <c r="E79" s="1"/>
      <c r="F79" s="1"/>
      <c r="G79" s="1"/>
      <c r="H79" s="1"/>
      <c r="I79" s="1"/>
      <c r="J79" s="1"/>
    </row>
    <row r="80" spans="3:10">
      <c r="C80" s="6"/>
      <c r="D80" s="1"/>
      <c r="E80" s="1"/>
      <c r="F80" s="1"/>
      <c r="G80" s="1"/>
      <c r="H80" s="1"/>
      <c r="I80" s="1"/>
      <c r="J80" s="1"/>
    </row>
    <row r="81" spans="3:10">
      <c r="C81" s="6"/>
      <c r="D81" s="1"/>
      <c r="E81" s="1"/>
      <c r="F81" s="1"/>
      <c r="G81" s="1"/>
      <c r="H81" s="1"/>
      <c r="I81" s="1"/>
      <c r="J81" s="1"/>
    </row>
    <row r="82" spans="3:10">
      <c r="C82" s="6"/>
      <c r="D82" s="1"/>
      <c r="E82" s="1"/>
      <c r="F82" s="1"/>
      <c r="G82" s="1"/>
      <c r="H82" s="1"/>
      <c r="I82" s="1"/>
      <c r="J82" s="1"/>
    </row>
    <row r="83" spans="3:10">
      <c r="C83" s="6"/>
      <c r="D83" s="1"/>
      <c r="E83" s="1"/>
      <c r="F83" s="1"/>
      <c r="G83" s="1"/>
      <c r="H83" s="1"/>
      <c r="I83" s="1"/>
      <c r="J83" s="1"/>
    </row>
    <row r="84" spans="3:10">
      <c r="C84" s="6"/>
      <c r="D84" s="1"/>
      <c r="E84" s="1"/>
      <c r="F84" s="1"/>
      <c r="G84" s="1"/>
      <c r="H84" s="1"/>
      <c r="I84" s="1"/>
      <c r="J84" s="1"/>
    </row>
    <row r="85" spans="3:10">
      <c r="C85" s="6"/>
      <c r="D85" s="1"/>
      <c r="E85" s="1"/>
      <c r="F85" s="1"/>
      <c r="G85" s="1"/>
      <c r="H85" s="1"/>
      <c r="I85" s="1"/>
      <c r="J85" s="1"/>
    </row>
    <row r="86" spans="3:10">
      <c r="C86" s="6"/>
      <c r="D86" s="1"/>
      <c r="E86" s="1"/>
      <c r="F86" s="1"/>
      <c r="G86" s="1"/>
      <c r="H86" s="1"/>
      <c r="I86" s="1"/>
      <c r="J86" s="1"/>
    </row>
    <row r="87" spans="3:10">
      <c r="C87" s="6"/>
      <c r="D87" s="1"/>
      <c r="E87" s="1"/>
      <c r="F87" s="1"/>
      <c r="G87" s="1"/>
      <c r="H87" s="1"/>
      <c r="I87" s="1"/>
      <c r="J87" s="1"/>
    </row>
    <row r="88" spans="3:10">
      <c r="C88" s="6"/>
      <c r="D88" s="1"/>
      <c r="E88" s="1"/>
      <c r="F88" s="1"/>
      <c r="G88" s="1"/>
      <c r="H88" s="1"/>
      <c r="I88" s="1"/>
      <c r="J88" s="1"/>
    </row>
    <row r="89" spans="3:10">
      <c r="C89" s="6"/>
      <c r="D89" s="1"/>
      <c r="E89" s="1"/>
      <c r="F89" s="1"/>
      <c r="G89" s="1"/>
      <c r="H89" s="1"/>
      <c r="I89" s="1"/>
      <c r="J89" s="1"/>
    </row>
    <row r="90" spans="3:10">
      <c r="C90" s="6"/>
      <c r="D90" s="1"/>
      <c r="E90" s="1"/>
      <c r="F90" s="1"/>
      <c r="G90" s="1"/>
      <c r="H90" s="1"/>
      <c r="I90" s="1"/>
      <c r="J90" s="1"/>
    </row>
    <row r="91" spans="3:10">
      <c r="C91" s="6"/>
      <c r="D91" s="1"/>
      <c r="E91" s="1"/>
      <c r="F91" s="1"/>
      <c r="G91" s="1"/>
      <c r="H91" s="1"/>
      <c r="I91" s="1"/>
      <c r="J91" s="1"/>
    </row>
    <row r="92" spans="3:10">
      <c r="C92" s="6"/>
      <c r="D92" s="1"/>
      <c r="E92" s="1"/>
      <c r="F92" s="1"/>
      <c r="G92" s="1"/>
      <c r="H92" s="1"/>
      <c r="I92" s="1"/>
      <c r="J92" s="1"/>
    </row>
    <row r="93" spans="3:10">
      <c r="C93" s="6"/>
      <c r="D93" s="1"/>
      <c r="E93" s="1"/>
      <c r="F93" s="1"/>
      <c r="G93" s="1"/>
      <c r="H93" s="1"/>
      <c r="I93" s="1"/>
      <c r="J93" s="1"/>
    </row>
    <row r="94" spans="3:10">
      <c r="C94" s="6"/>
      <c r="D94" s="1"/>
      <c r="E94" s="1"/>
      <c r="F94" s="1"/>
      <c r="G94" s="1"/>
      <c r="H94" s="1"/>
      <c r="I94" s="1"/>
      <c r="J94" s="1"/>
    </row>
    <row r="95" spans="3:10">
      <c r="C95" s="6"/>
      <c r="D95" s="1"/>
      <c r="E95" s="1"/>
      <c r="F95" s="1"/>
      <c r="G95" s="1"/>
      <c r="H95" s="1"/>
      <c r="I95" s="1"/>
      <c r="J95" s="1"/>
    </row>
    <row r="96" spans="3:10">
      <c r="C96" s="6"/>
      <c r="D96" s="1"/>
      <c r="E96" s="1"/>
      <c r="F96" s="1"/>
      <c r="G96" s="1"/>
      <c r="H96" s="1"/>
      <c r="I96" s="1"/>
      <c r="J96" s="1"/>
    </row>
    <row r="97" spans="3:10">
      <c r="C97" s="6"/>
      <c r="D97" s="1"/>
      <c r="E97" s="1"/>
      <c r="F97" s="1"/>
      <c r="G97" s="1"/>
      <c r="H97" s="1"/>
      <c r="I97" s="1"/>
      <c r="J97" s="1"/>
    </row>
    <row r="98" spans="3:10">
      <c r="C98" s="6"/>
      <c r="D98" s="1"/>
      <c r="E98" s="1"/>
      <c r="F98" s="1"/>
      <c r="G98" s="1"/>
      <c r="H98" s="1"/>
      <c r="I98" s="1"/>
      <c r="J98" s="1"/>
    </row>
    <row r="99" spans="3:10">
      <c r="C99" s="6"/>
      <c r="D99" s="1"/>
      <c r="E99" s="1"/>
      <c r="F99" s="1"/>
      <c r="G99" s="1"/>
      <c r="H99" s="1"/>
      <c r="I99" s="1"/>
      <c r="J99" s="1"/>
    </row>
    <row r="100" spans="3:10">
      <c r="C100" s="6"/>
      <c r="D100" s="1"/>
      <c r="E100" s="1"/>
      <c r="F100" s="1"/>
      <c r="G100" s="1"/>
      <c r="H100" s="1"/>
      <c r="I100" s="1"/>
      <c r="J100" s="1"/>
    </row>
    <row r="101" spans="3:10">
      <c r="C101" s="6"/>
      <c r="D101" s="1"/>
      <c r="E101" s="1"/>
      <c r="F101" s="1"/>
      <c r="G101" s="1"/>
      <c r="H101" s="1"/>
      <c r="I101" s="1"/>
      <c r="J101" s="1"/>
    </row>
    <row r="102" spans="3:10">
      <c r="C102" s="6"/>
      <c r="D102" s="1"/>
      <c r="E102" s="1"/>
      <c r="F102" s="1"/>
      <c r="G102" s="1"/>
      <c r="H102" s="1"/>
      <c r="I102" s="1"/>
      <c r="J102" s="1"/>
    </row>
    <row r="103" spans="3:10">
      <c r="C103" s="6"/>
      <c r="D103" s="1"/>
      <c r="E103" s="1"/>
      <c r="F103" s="1"/>
      <c r="G103" s="1"/>
      <c r="H103" s="1"/>
      <c r="I103" s="1"/>
      <c r="J103" s="1"/>
    </row>
    <row r="104" spans="3:10">
      <c r="C104" s="6"/>
      <c r="D104" s="1"/>
      <c r="E104" s="1"/>
      <c r="F104" s="1"/>
      <c r="G104" s="1"/>
      <c r="H104" s="1"/>
      <c r="I104" s="1"/>
      <c r="J104" s="1"/>
    </row>
    <row r="105" spans="3:10">
      <c r="C105" s="6"/>
      <c r="D105" s="1"/>
      <c r="E105" s="1"/>
      <c r="F105" s="1"/>
      <c r="G105" s="1"/>
      <c r="H105" s="1"/>
      <c r="I105" s="1"/>
      <c r="J105" s="1"/>
    </row>
    <row r="106" spans="3:10">
      <c r="C106" s="6"/>
      <c r="D106" s="1"/>
      <c r="E106" s="1"/>
      <c r="F106" s="1"/>
      <c r="G106" s="1"/>
      <c r="H106" s="1"/>
      <c r="I106" s="1"/>
      <c r="J106" s="1"/>
    </row>
    <row r="107" spans="3:10">
      <c r="C107" s="6"/>
      <c r="D107" s="1"/>
      <c r="E107" s="1"/>
      <c r="F107" s="1"/>
      <c r="G107" s="1"/>
      <c r="H107" s="1"/>
      <c r="I107" s="1"/>
      <c r="J107" s="1"/>
    </row>
    <row r="108" spans="3:10">
      <c r="C108" s="6"/>
      <c r="D108" s="1"/>
      <c r="E108" s="1"/>
      <c r="F108" s="1"/>
      <c r="G108" s="1"/>
      <c r="H108" s="1"/>
      <c r="I108" s="1"/>
      <c r="J108" s="1"/>
    </row>
    <row r="109" spans="3:10">
      <c r="C109" s="6"/>
      <c r="D109" s="1"/>
      <c r="E109" s="1"/>
      <c r="F109" s="1"/>
      <c r="G109" s="1"/>
      <c r="H109" s="1"/>
      <c r="I109" s="1"/>
      <c r="J109" s="1"/>
    </row>
    <row r="110" spans="3:10">
      <c r="C110" s="6"/>
      <c r="D110" s="1"/>
      <c r="E110" s="1"/>
      <c r="F110" s="1"/>
      <c r="G110" s="1"/>
      <c r="H110" s="1"/>
      <c r="I110" s="1"/>
      <c r="J110" s="1"/>
    </row>
    <row r="111" spans="3:10">
      <c r="C111" s="6"/>
      <c r="D111" s="1"/>
      <c r="E111" s="1"/>
      <c r="F111" s="1"/>
      <c r="G111" s="1"/>
      <c r="H111" s="1"/>
      <c r="I111" s="1"/>
      <c r="J111" s="1"/>
    </row>
    <row r="112" spans="3:10">
      <c r="C112" s="6"/>
      <c r="D112" s="1"/>
      <c r="E112" s="1"/>
      <c r="F112" s="1"/>
      <c r="G112" s="1"/>
      <c r="H112" s="1"/>
      <c r="I112" s="1"/>
      <c r="J112" s="1"/>
    </row>
    <row r="113" spans="3:10">
      <c r="C113" s="6"/>
      <c r="D113" s="1"/>
      <c r="E113" s="1"/>
      <c r="F113" s="1"/>
      <c r="G113" s="1"/>
      <c r="H113" s="1"/>
      <c r="I113" s="1"/>
      <c r="J113" s="1"/>
    </row>
    <row r="114" spans="3:10">
      <c r="C114" s="6"/>
      <c r="D114" s="1"/>
      <c r="E114" s="1"/>
      <c r="F114" s="1"/>
      <c r="G114" s="1"/>
      <c r="H114" s="1"/>
      <c r="I114" s="1"/>
      <c r="J114" s="1"/>
    </row>
    <row r="115" spans="3:10">
      <c r="C115" s="6"/>
      <c r="D115" s="1"/>
      <c r="E115" s="1"/>
      <c r="F115" s="1"/>
      <c r="G115" s="1"/>
      <c r="H115" s="1"/>
      <c r="I115" s="1"/>
      <c r="J115" s="1"/>
    </row>
    <row r="116" spans="3:10">
      <c r="C116" s="6"/>
      <c r="D116" s="1"/>
      <c r="E116" s="1"/>
      <c r="F116" s="1"/>
      <c r="G116" s="1"/>
      <c r="H116" s="1"/>
      <c r="I116" s="1"/>
      <c r="J116" s="1"/>
    </row>
    <row r="117" spans="3:10">
      <c r="C117" s="6"/>
      <c r="D117" s="1"/>
      <c r="E117" s="1"/>
      <c r="F117" s="1"/>
      <c r="G117" s="1"/>
      <c r="H117" s="1"/>
      <c r="I117" s="1"/>
      <c r="J117" s="1"/>
    </row>
    <row r="118" spans="3:10">
      <c r="C118" s="6"/>
      <c r="D118" s="1"/>
      <c r="E118" s="1"/>
      <c r="F118" s="1"/>
      <c r="G118" s="1"/>
      <c r="H118" s="1"/>
      <c r="I118" s="1"/>
      <c r="J118" s="1"/>
    </row>
    <row r="119" spans="3:10">
      <c r="C119" s="6"/>
      <c r="D119" s="1"/>
      <c r="E119" s="1"/>
      <c r="F119" s="1"/>
      <c r="G119" s="1"/>
      <c r="H119" s="1"/>
      <c r="I119" s="1"/>
      <c r="J119" s="1"/>
    </row>
    <row r="120" spans="3:10">
      <c r="C120" s="6"/>
      <c r="D120" s="1"/>
      <c r="E120" s="1"/>
      <c r="F120" s="1"/>
      <c r="G120" s="1"/>
      <c r="H120" s="1"/>
      <c r="I120" s="1"/>
      <c r="J120" s="1"/>
    </row>
    <row r="121" spans="3:10">
      <c r="C121" s="6"/>
      <c r="D121" s="1"/>
      <c r="E121" s="1"/>
      <c r="F121" s="1"/>
      <c r="G121" s="1"/>
      <c r="H121" s="1"/>
      <c r="I121" s="1"/>
      <c r="J121" s="1"/>
    </row>
    <row r="122" spans="3:10">
      <c r="C122" s="6"/>
      <c r="D122" s="1"/>
      <c r="E122" s="1"/>
      <c r="F122" s="1"/>
      <c r="G122" s="1"/>
      <c r="H122" s="1"/>
      <c r="I122" s="1"/>
      <c r="J122" s="1"/>
    </row>
    <row r="123" spans="3:10">
      <c r="C123" s="6"/>
      <c r="D123" s="1"/>
      <c r="E123" s="1"/>
      <c r="F123" s="1"/>
      <c r="G123" s="1"/>
      <c r="H123" s="1"/>
      <c r="I123" s="1"/>
      <c r="J123" s="1"/>
    </row>
    <row r="124" spans="3:10">
      <c r="C124" s="6"/>
      <c r="D124" s="1"/>
      <c r="E124" s="1"/>
      <c r="F124" s="1"/>
      <c r="G124" s="1"/>
      <c r="H124" s="1"/>
      <c r="I124" s="1"/>
      <c r="J124" s="1"/>
    </row>
    <row r="125" spans="3:10">
      <c r="C125" s="6"/>
      <c r="D125" s="1"/>
      <c r="E125" s="1"/>
      <c r="F125" s="1"/>
      <c r="G125" s="1"/>
      <c r="H125" s="1"/>
      <c r="I125" s="1"/>
      <c r="J125" s="1"/>
    </row>
    <row r="126" spans="3:10">
      <c r="C126" s="6"/>
      <c r="D126" s="1"/>
      <c r="E126" s="1"/>
      <c r="F126" s="1"/>
      <c r="G126" s="1"/>
      <c r="H126" s="1"/>
      <c r="I126" s="1"/>
      <c r="J126" s="1"/>
    </row>
    <row r="127" spans="3:10">
      <c r="C127" s="6"/>
      <c r="D127" s="1"/>
      <c r="E127" s="1"/>
      <c r="F127" s="1"/>
      <c r="G127" s="1"/>
      <c r="H127" s="1"/>
      <c r="I127" s="1"/>
      <c r="J127" s="1"/>
    </row>
    <row r="128" spans="3:10">
      <c r="C128" s="6"/>
      <c r="D128" s="1"/>
      <c r="E128" s="1"/>
      <c r="F128" s="1"/>
      <c r="G128" s="1"/>
      <c r="H128" s="1"/>
      <c r="I128" s="1"/>
      <c r="J128" s="1"/>
    </row>
    <row r="129" spans="3:10">
      <c r="C129" s="6"/>
      <c r="D129" s="1"/>
      <c r="E129" s="1"/>
      <c r="F129" s="1"/>
      <c r="G129" s="1"/>
      <c r="H129" s="1"/>
      <c r="I129" s="1"/>
      <c r="J129" s="1"/>
    </row>
    <row r="130" spans="3:10">
      <c r="C130" s="6"/>
      <c r="D130" s="1"/>
      <c r="E130" s="1"/>
      <c r="F130" s="1"/>
      <c r="G130" s="1"/>
      <c r="H130" s="1"/>
      <c r="I130" s="1"/>
      <c r="J130" s="1"/>
    </row>
    <row r="131" spans="3:10">
      <c r="C131" s="6"/>
      <c r="D131" s="1"/>
      <c r="E131" s="1"/>
      <c r="F131" s="1"/>
      <c r="G131" s="1"/>
      <c r="H131" s="1"/>
      <c r="I131" s="1"/>
      <c r="J131" s="1"/>
    </row>
    <row r="132" spans="3:10">
      <c r="C132" s="6"/>
      <c r="D132" s="1"/>
      <c r="E132" s="1"/>
      <c r="F132" s="1"/>
      <c r="G132" s="1"/>
      <c r="H132" s="1"/>
      <c r="I132" s="1"/>
      <c r="J132" s="1"/>
    </row>
    <row r="133" spans="3:10">
      <c r="C133" s="6"/>
      <c r="D133" s="1"/>
      <c r="E133" s="1"/>
      <c r="F133" s="1"/>
      <c r="G133" s="1"/>
      <c r="H133" s="1"/>
      <c r="I133" s="1"/>
      <c r="J133" s="1"/>
    </row>
    <row r="134" spans="3:10">
      <c r="C134" s="6"/>
      <c r="D134" s="1"/>
      <c r="E134" s="1"/>
      <c r="F134" s="1"/>
      <c r="G134" s="1"/>
      <c r="H134" s="1"/>
      <c r="I134" s="1"/>
      <c r="J134" s="1"/>
    </row>
    <row r="135" spans="3:10">
      <c r="C135" s="6"/>
      <c r="D135" s="1"/>
      <c r="E135" s="1"/>
      <c r="F135" s="1"/>
      <c r="G135" s="1"/>
      <c r="H135" s="1"/>
      <c r="I135" s="1"/>
      <c r="J135" s="1"/>
    </row>
    <row r="136" spans="3:10">
      <c r="C136" s="6"/>
      <c r="D136" s="1"/>
      <c r="E136" s="1"/>
      <c r="F136" s="1"/>
      <c r="G136" s="1"/>
      <c r="H136" s="1"/>
      <c r="I136" s="1"/>
      <c r="J136" s="1"/>
    </row>
    <row r="137" spans="3:10">
      <c r="C137" s="6"/>
      <c r="D137" s="1"/>
      <c r="E137" s="1"/>
      <c r="F137" s="1"/>
      <c r="G137" s="1"/>
      <c r="H137" s="1"/>
      <c r="I137" s="1"/>
      <c r="J137" s="1"/>
    </row>
    <row r="138" spans="3:10">
      <c r="C138" s="6"/>
      <c r="D138" s="1"/>
      <c r="E138" s="1"/>
      <c r="F138" s="1"/>
      <c r="G138" s="1"/>
      <c r="H138" s="1"/>
      <c r="I138" s="1"/>
      <c r="J138" s="1"/>
    </row>
    <row r="139" spans="3:10">
      <c r="C139" s="6"/>
      <c r="D139" s="1"/>
      <c r="E139" s="1"/>
      <c r="F139" s="1"/>
      <c r="G139" s="1"/>
      <c r="H139" s="1"/>
      <c r="I139" s="1"/>
      <c r="J139" s="1"/>
    </row>
    <row r="140" spans="3:10">
      <c r="C140" s="6"/>
      <c r="D140" s="1"/>
      <c r="E140" s="1"/>
      <c r="F140" s="1"/>
      <c r="G140" s="1"/>
      <c r="H140" s="1"/>
      <c r="I140" s="1"/>
      <c r="J140" s="1"/>
    </row>
    <row r="141" spans="3:10">
      <c r="C141" s="6"/>
      <c r="D141" s="1"/>
      <c r="E141" s="1"/>
      <c r="F141" s="1"/>
      <c r="G141" s="1"/>
      <c r="H141" s="1"/>
      <c r="I141" s="1"/>
      <c r="J141" s="1"/>
    </row>
    <row r="142" spans="3:10">
      <c r="C142" s="6"/>
      <c r="D142" s="1"/>
      <c r="E142" s="1"/>
      <c r="F142" s="1"/>
      <c r="G142" s="1"/>
      <c r="H142" s="1"/>
      <c r="I142" s="1"/>
      <c r="J142" s="1"/>
    </row>
    <row r="143" spans="3:10">
      <c r="C143" s="6"/>
      <c r="D143" s="1"/>
      <c r="E143" s="1"/>
      <c r="F143" s="1"/>
      <c r="G143" s="1"/>
      <c r="H143" s="1"/>
      <c r="I143" s="1"/>
      <c r="J143" s="1"/>
    </row>
    <row r="144" spans="3:10">
      <c r="C144" s="6"/>
      <c r="D144" s="1"/>
      <c r="E144" s="1"/>
      <c r="F144" s="1"/>
      <c r="G144" s="1"/>
      <c r="H144" s="1"/>
      <c r="I144" s="1"/>
      <c r="J144" s="1"/>
    </row>
    <row r="145" spans="3:10">
      <c r="C145" s="6"/>
      <c r="D145" s="1"/>
      <c r="E145" s="1"/>
      <c r="F145" s="1"/>
      <c r="G145" s="1"/>
      <c r="H145" s="1"/>
      <c r="I145" s="1"/>
      <c r="J145" s="1"/>
    </row>
    <row r="146" spans="3:10">
      <c r="C146" s="6"/>
      <c r="D146" s="1"/>
      <c r="E146" s="1"/>
      <c r="F146" s="1"/>
      <c r="G146" s="1"/>
      <c r="H146" s="1"/>
      <c r="I146" s="1"/>
      <c r="J146" s="1"/>
    </row>
    <row r="147" spans="3:10">
      <c r="C147" s="6"/>
      <c r="D147" s="1"/>
      <c r="E147" s="1"/>
      <c r="F147" s="1"/>
      <c r="G147" s="1"/>
      <c r="H147" s="1"/>
      <c r="I147" s="1"/>
      <c r="J147" s="1"/>
    </row>
    <row r="148" spans="3:10">
      <c r="C148" s="6"/>
      <c r="D148" s="1"/>
      <c r="E148" s="1"/>
      <c r="F148" s="1"/>
      <c r="G148" s="1"/>
      <c r="H148" s="1"/>
      <c r="I148" s="1"/>
      <c r="J148" s="1"/>
    </row>
    <row r="149" spans="3:10">
      <c r="C149" s="6"/>
      <c r="D149" s="1"/>
      <c r="E149" s="1"/>
      <c r="F149" s="1"/>
      <c r="G149" s="1"/>
      <c r="H149" s="1"/>
      <c r="I149" s="1"/>
      <c r="J149" s="1"/>
    </row>
    <row r="150" spans="3:10">
      <c r="C150" s="6"/>
      <c r="D150" s="1"/>
      <c r="E150" s="1"/>
      <c r="F150" s="1"/>
      <c r="G150" s="1"/>
      <c r="H150" s="1"/>
      <c r="I150" s="1"/>
      <c r="J150" s="1"/>
    </row>
    <row r="151" spans="3:10">
      <c r="C151" s="6"/>
      <c r="D151" s="1"/>
      <c r="E151" s="1"/>
      <c r="F151" s="1"/>
      <c r="G151" s="1"/>
      <c r="H151" s="1"/>
      <c r="I151" s="1"/>
      <c r="J151" s="1"/>
    </row>
    <row r="152" spans="3:10">
      <c r="C152" s="6"/>
      <c r="D152" s="1"/>
      <c r="E152" s="1"/>
      <c r="F152" s="1"/>
      <c r="G152" s="1"/>
      <c r="H152" s="1"/>
      <c r="I152" s="1"/>
      <c r="J152" s="1"/>
    </row>
    <row r="153" spans="3:10">
      <c r="C153" s="6"/>
      <c r="D153" s="1"/>
      <c r="E153" s="1"/>
      <c r="F153" s="1"/>
      <c r="G153" s="1"/>
      <c r="H153" s="1"/>
      <c r="I153" s="1"/>
      <c r="J153" s="1"/>
    </row>
    <row r="154" spans="3:10">
      <c r="C154" s="6"/>
      <c r="D154" s="1"/>
      <c r="E154" s="1"/>
      <c r="F154" s="1"/>
      <c r="G154" s="1"/>
      <c r="H154" s="1"/>
      <c r="I154" s="1"/>
      <c r="J154" s="1"/>
    </row>
    <row r="155" spans="3:10">
      <c r="C155" s="6"/>
      <c r="D155" s="1"/>
      <c r="E155" s="1"/>
      <c r="F155" s="1"/>
      <c r="G155" s="1"/>
      <c r="H155" s="1"/>
      <c r="I155" s="1"/>
      <c r="J155" s="1"/>
    </row>
    <row r="156" spans="3:10">
      <c r="C156" s="6"/>
      <c r="D156" s="1"/>
      <c r="E156" s="1"/>
      <c r="F156" s="1"/>
      <c r="G156" s="1"/>
      <c r="H156" s="1"/>
      <c r="I156" s="1"/>
      <c r="J156" s="1"/>
    </row>
    <row r="157" spans="3:10">
      <c r="C157" s="6"/>
      <c r="D157" s="1"/>
      <c r="E157" s="1"/>
      <c r="F157" s="1"/>
      <c r="G157" s="1"/>
      <c r="H157" s="1"/>
      <c r="I157" s="1"/>
      <c r="J157" s="1"/>
    </row>
    <row r="158" spans="3:10">
      <c r="C158" s="6"/>
      <c r="D158" s="1"/>
      <c r="E158" s="1"/>
      <c r="F158" s="1"/>
      <c r="G158" s="1"/>
      <c r="H158" s="1"/>
      <c r="I158" s="1"/>
      <c r="J158" s="1"/>
    </row>
    <row r="159" spans="3:10">
      <c r="C159" s="6"/>
      <c r="D159" s="1"/>
      <c r="E159" s="1"/>
      <c r="F159" s="1"/>
      <c r="G159" s="1"/>
      <c r="H159" s="1"/>
      <c r="I159" s="1"/>
      <c r="J159" s="1"/>
    </row>
    <row r="160" spans="3:10">
      <c r="C160" s="6"/>
      <c r="D160" s="1"/>
      <c r="E160" s="1"/>
      <c r="F160" s="1"/>
      <c r="G160" s="1"/>
      <c r="H160" s="1"/>
      <c r="I160" s="1"/>
      <c r="J160" s="1"/>
    </row>
    <row r="161" spans="3:10">
      <c r="C161" s="6"/>
      <c r="D161" s="1"/>
      <c r="E161" s="1"/>
      <c r="F161" s="1"/>
      <c r="G161" s="1"/>
      <c r="H161" s="1"/>
      <c r="I161" s="1"/>
      <c r="J161" s="1"/>
    </row>
    <row r="162" spans="3:10">
      <c r="C162" s="6"/>
      <c r="D162" s="1"/>
      <c r="E162" s="1"/>
      <c r="F162" s="1"/>
      <c r="G162" s="1"/>
      <c r="H162" s="1"/>
      <c r="I162" s="1"/>
      <c r="J162" s="1"/>
    </row>
    <row r="163" spans="3:10">
      <c r="C163" s="6"/>
      <c r="D163" s="1"/>
      <c r="E163" s="1"/>
      <c r="F163" s="1"/>
      <c r="G163" s="1"/>
      <c r="H163" s="1"/>
      <c r="I163" s="1"/>
      <c r="J163" s="1"/>
    </row>
    <row r="164" spans="3:10">
      <c r="C164" s="6"/>
      <c r="D164" s="1"/>
      <c r="E164" s="1"/>
      <c r="F164" s="1"/>
      <c r="G164" s="1"/>
      <c r="H164" s="1"/>
      <c r="I164" s="1"/>
      <c r="J164" s="1"/>
    </row>
    <row r="165" spans="3:10">
      <c r="C165" s="6"/>
      <c r="D165" s="1"/>
      <c r="E165" s="1"/>
      <c r="F165" s="1"/>
      <c r="G165" s="1"/>
      <c r="H165" s="1"/>
      <c r="I165" s="1"/>
      <c r="J165" s="1"/>
    </row>
    <row r="166" spans="3:10">
      <c r="C166" s="6"/>
      <c r="D166" s="1"/>
      <c r="E166" s="1"/>
      <c r="F166" s="1"/>
      <c r="G166" s="1"/>
      <c r="H166" s="1"/>
      <c r="I166" s="1"/>
      <c r="J166" s="1"/>
    </row>
    <row r="167" spans="3:10">
      <c r="C167" s="6"/>
      <c r="D167" s="1"/>
      <c r="E167" s="1"/>
      <c r="F167" s="1"/>
      <c r="G167" s="1"/>
      <c r="H167" s="1"/>
      <c r="I167" s="1"/>
      <c r="J167" s="1"/>
    </row>
    <row r="168" spans="3:10">
      <c r="C168" s="6"/>
      <c r="D168" s="1"/>
      <c r="E168" s="1"/>
      <c r="F168" s="1"/>
      <c r="G168" s="1"/>
      <c r="H168" s="1"/>
      <c r="I168" s="1"/>
      <c r="J168" s="1"/>
    </row>
    <row r="169" spans="3:10">
      <c r="C169" s="6"/>
      <c r="D169" s="1"/>
      <c r="E169" s="1"/>
      <c r="F169" s="1"/>
      <c r="G169" s="1"/>
      <c r="H169" s="1"/>
      <c r="I169" s="1"/>
      <c r="J169" s="1"/>
    </row>
    <row r="170" spans="3:10">
      <c r="C170" s="6"/>
      <c r="D170" s="1"/>
      <c r="E170" s="1"/>
      <c r="F170" s="1"/>
      <c r="G170" s="1"/>
      <c r="H170" s="1"/>
      <c r="I170" s="1"/>
      <c r="J170" s="1"/>
    </row>
    <row r="171" spans="3:10">
      <c r="C171" s="6"/>
      <c r="D171" s="1"/>
      <c r="E171" s="1"/>
      <c r="F171" s="1"/>
      <c r="G171" s="1"/>
      <c r="H171" s="1"/>
      <c r="I171" s="1"/>
      <c r="J171" s="1"/>
    </row>
    <row r="172" spans="3:10">
      <c r="C172" s="6"/>
      <c r="D172" s="1"/>
      <c r="E172" s="1"/>
      <c r="F172" s="1"/>
      <c r="G172" s="1"/>
      <c r="H172" s="1"/>
      <c r="I172" s="1"/>
      <c r="J172" s="1"/>
    </row>
    <row r="173" spans="3:10">
      <c r="C173" s="6"/>
      <c r="D173" s="1"/>
      <c r="E173" s="1"/>
      <c r="F173" s="1"/>
      <c r="G173" s="1"/>
      <c r="H173" s="1"/>
      <c r="I173" s="1"/>
      <c r="J173" s="1"/>
    </row>
    <row r="174" spans="3:10">
      <c r="C174" s="6"/>
      <c r="D174" s="1"/>
      <c r="E174" s="1"/>
      <c r="F174" s="1"/>
      <c r="G174" s="1"/>
      <c r="H174" s="1"/>
      <c r="I174" s="1"/>
      <c r="J174" s="1"/>
    </row>
    <row r="175" spans="3:10">
      <c r="C175" s="6"/>
      <c r="D175" s="1"/>
      <c r="E175" s="1"/>
      <c r="F175" s="1"/>
      <c r="G175" s="1"/>
      <c r="H175" s="1"/>
      <c r="I175" s="1"/>
      <c r="J175" s="1"/>
    </row>
    <row r="176" spans="3:10">
      <c r="C176" s="6"/>
      <c r="D176" s="1"/>
      <c r="E176" s="1"/>
      <c r="F176" s="1"/>
      <c r="G176" s="1"/>
      <c r="H176" s="1"/>
      <c r="I176" s="1"/>
      <c r="J176" s="1"/>
    </row>
    <row r="177" spans="3:10">
      <c r="C177" s="6"/>
      <c r="D177" s="1"/>
      <c r="E177" s="1"/>
      <c r="F177" s="1"/>
      <c r="G177" s="1"/>
      <c r="H177" s="1"/>
      <c r="I177" s="1"/>
      <c r="J177" s="1"/>
    </row>
    <row r="178" spans="3:10">
      <c r="C178" s="6"/>
      <c r="D178" s="1"/>
      <c r="E178" s="1"/>
      <c r="F178" s="1"/>
      <c r="G178" s="1"/>
      <c r="H178" s="1"/>
      <c r="I178" s="1"/>
      <c r="J178" s="1"/>
    </row>
    <row r="179" spans="3:10">
      <c r="C179" s="6"/>
      <c r="D179" s="1"/>
      <c r="E179" s="1"/>
      <c r="F179" s="1"/>
      <c r="G179" s="1"/>
      <c r="H179" s="1"/>
      <c r="I179" s="1"/>
      <c r="J179" s="1"/>
    </row>
    <row r="180" spans="3:10">
      <c r="C180" s="6"/>
      <c r="D180" s="1"/>
      <c r="E180" s="1"/>
      <c r="F180" s="1"/>
      <c r="G180" s="1"/>
      <c r="H180" s="1"/>
      <c r="I180" s="1"/>
      <c r="J180" s="1"/>
    </row>
    <row r="181" spans="3:10">
      <c r="C181" s="6"/>
      <c r="D181" s="1"/>
      <c r="E181" s="1"/>
      <c r="F181" s="1"/>
      <c r="G181" s="1"/>
      <c r="H181" s="1"/>
      <c r="I181" s="1"/>
      <c r="J181" s="1"/>
    </row>
    <row r="182" spans="3:10">
      <c r="C182" s="6"/>
      <c r="D182" s="1"/>
      <c r="E182" s="1"/>
      <c r="F182" s="1"/>
      <c r="G182" s="1"/>
      <c r="H182" s="1"/>
      <c r="I182" s="1"/>
      <c r="J182" s="1"/>
    </row>
    <row r="183" spans="3:10">
      <c r="C183" s="6"/>
      <c r="D183" s="1"/>
      <c r="E183" s="1"/>
      <c r="F183" s="1"/>
      <c r="G183" s="1"/>
      <c r="H183" s="1"/>
      <c r="I183" s="1"/>
      <c r="J183" s="1"/>
    </row>
    <row r="184" spans="3:10">
      <c r="C184" s="6"/>
      <c r="D184" s="1"/>
      <c r="E184" s="1"/>
      <c r="F184" s="1"/>
      <c r="G184" s="1"/>
      <c r="H184" s="1"/>
      <c r="I184" s="1"/>
      <c r="J184" s="1"/>
    </row>
  </sheetData>
  <mergeCells count="42">
    <mergeCell ref="A22:B22"/>
    <mergeCell ref="A14:B14"/>
    <mergeCell ref="A15:B15"/>
    <mergeCell ref="A1:B2"/>
    <mergeCell ref="A21:B21"/>
    <mergeCell ref="A20:B20"/>
    <mergeCell ref="A16:B16"/>
    <mergeCell ref="A18:B18"/>
    <mergeCell ref="A19:B19"/>
    <mergeCell ref="A7:A10"/>
    <mergeCell ref="A11:B11"/>
    <mergeCell ref="A3:A6"/>
    <mergeCell ref="J1:J2"/>
    <mergeCell ref="C1:G1"/>
    <mergeCell ref="H1:H2"/>
    <mergeCell ref="A17:B17"/>
    <mergeCell ref="A12:B12"/>
    <mergeCell ref="A13:B13"/>
    <mergeCell ref="I1:I2"/>
    <mergeCell ref="A28:B28"/>
    <mergeCell ref="A29:B29"/>
    <mergeCell ref="A30:B30"/>
    <mergeCell ref="A23:B23"/>
    <mergeCell ref="A24:B24"/>
    <mergeCell ref="A25:B25"/>
    <mergeCell ref="A26:B26"/>
    <mergeCell ref="A27:B27"/>
    <mergeCell ref="A31:B31"/>
    <mergeCell ref="A32:B32"/>
    <mergeCell ref="A33:B33"/>
    <mergeCell ref="A34:B34"/>
    <mergeCell ref="A38:B38"/>
    <mergeCell ref="A35:B35"/>
    <mergeCell ref="A37:B37"/>
    <mergeCell ref="A36:B36"/>
    <mergeCell ref="A44:B44"/>
    <mergeCell ref="A45:B45"/>
    <mergeCell ref="A42:B42"/>
    <mergeCell ref="A43:B43"/>
    <mergeCell ref="A39:B39"/>
    <mergeCell ref="A40:B40"/>
    <mergeCell ref="A41:B41"/>
  </mergeCells>
  <phoneticPr fontId="2"/>
  <pageMargins left="0.28999999999999998" right="0.2" top="1" bottom="1" header="0.51200000000000001" footer="0.51200000000000001"/>
  <pageSetup paperSize="9"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45"/>
  <sheetViews>
    <sheetView zoomScaleNormal="100" workbookViewId="0">
      <selection activeCell="G20" sqref="G20"/>
    </sheetView>
  </sheetViews>
  <sheetFormatPr defaultRowHeight="11.25"/>
  <cols>
    <col min="1" max="1" width="3" style="8" customWidth="1"/>
    <col min="2" max="2" width="5" style="8" customWidth="1"/>
    <col min="3" max="3" width="8.625" style="23" customWidth="1"/>
    <col min="4" max="7" width="8.625" style="8" customWidth="1"/>
    <col min="8" max="16384" width="9" style="8"/>
  </cols>
  <sheetData>
    <row r="1" spans="1:9" ht="14.25" customHeight="1">
      <c r="A1" s="357"/>
      <c r="B1" s="353"/>
      <c r="C1" s="351" t="s">
        <v>205</v>
      </c>
      <c r="D1" s="353" t="s">
        <v>137</v>
      </c>
      <c r="E1" s="353"/>
      <c r="F1" s="353"/>
      <c r="G1" s="354"/>
    </row>
    <row r="2" spans="1:9" ht="90" customHeight="1" thickBot="1">
      <c r="A2" s="358"/>
      <c r="B2" s="299"/>
      <c r="C2" s="352"/>
      <c r="D2" s="55" t="s">
        <v>0</v>
      </c>
      <c r="E2" s="55" t="s">
        <v>10</v>
      </c>
      <c r="F2" s="55" t="s">
        <v>133</v>
      </c>
      <c r="G2" s="56" t="s">
        <v>134</v>
      </c>
    </row>
    <row r="3" spans="1:9" ht="14.25" customHeight="1" thickTop="1">
      <c r="A3" s="373" t="s">
        <v>227</v>
      </c>
      <c r="B3" s="33" t="s">
        <v>32</v>
      </c>
      <c r="C3" s="417">
        <v>105</v>
      </c>
      <c r="D3" s="418">
        <v>100</v>
      </c>
      <c r="E3" s="418">
        <v>2</v>
      </c>
      <c r="F3" s="418">
        <v>3</v>
      </c>
      <c r="G3" s="419">
        <v>0</v>
      </c>
    </row>
    <row r="4" spans="1:9" ht="14.25" customHeight="1">
      <c r="A4" s="377"/>
      <c r="B4" s="212" t="s">
        <v>33</v>
      </c>
      <c r="C4" s="98">
        <v>2</v>
      </c>
      <c r="D4" s="420">
        <v>2</v>
      </c>
      <c r="E4" s="420">
        <v>0</v>
      </c>
      <c r="F4" s="420">
        <v>0</v>
      </c>
      <c r="G4" s="421">
        <v>0</v>
      </c>
    </row>
    <row r="5" spans="1:9" ht="14.25" customHeight="1">
      <c r="A5" s="377"/>
      <c r="B5" s="212" t="s">
        <v>35</v>
      </c>
      <c r="C5" s="98">
        <v>103</v>
      </c>
      <c r="D5" s="420">
        <v>98</v>
      </c>
      <c r="E5" s="420">
        <v>2</v>
      </c>
      <c r="F5" s="420">
        <v>3</v>
      </c>
      <c r="G5" s="421">
        <v>0</v>
      </c>
    </row>
    <row r="6" spans="1:9" ht="14.25" customHeight="1" thickBot="1">
      <c r="A6" s="293"/>
      <c r="B6" s="211" t="s">
        <v>34</v>
      </c>
      <c r="C6" s="107">
        <v>0</v>
      </c>
      <c r="D6" s="422">
        <v>0</v>
      </c>
      <c r="E6" s="422">
        <v>0</v>
      </c>
      <c r="F6" s="422">
        <v>0</v>
      </c>
      <c r="G6" s="423">
        <v>0</v>
      </c>
    </row>
    <row r="7" spans="1:9" ht="14.25" customHeight="1" thickTop="1">
      <c r="A7" s="373" t="s">
        <v>228</v>
      </c>
      <c r="B7" s="29" t="s">
        <v>32</v>
      </c>
      <c r="C7" s="424">
        <v>149</v>
      </c>
      <c r="D7" s="425">
        <v>144</v>
      </c>
      <c r="E7" s="425">
        <v>2</v>
      </c>
      <c r="F7" s="425">
        <v>3</v>
      </c>
      <c r="G7" s="426">
        <v>0</v>
      </c>
    </row>
    <row r="8" spans="1:9" ht="14.25" customHeight="1">
      <c r="A8" s="377"/>
      <c r="B8" s="212" t="s">
        <v>33</v>
      </c>
      <c r="C8" s="427">
        <v>2</v>
      </c>
      <c r="D8" s="420">
        <v>2</v>
      </c>
      <c r="E8" s="420">
        <v>0</v>
      </c>
      <c r="F8" s="420">
        <v>0</v>
      </c>
      <c r="G8" s="421">
        <v>0</v>
      </c>
    </row>
    <row r="9" spans="1:9" ht="14.25" customHeight="1">
      <c r="A9" s="377"/>
      <c r="B9" s="212" t="s">
        <v>35</v>
      </c>
      <c r="C9" s="427">
        <v>147</v>
      </c>
      <c r="D9" s="420">
        <v>142</v>
      </c>
      <c r="E9" s="420">
        <v>2</v>
      </c>
      <c r="F9" s="420">
        <v>3</v>
      </c>
      <c r="G9" s="421">
        <v>0</v>
      </c>
    </row>
    <row r="10" spans="1:9" ht="14.25" customHeight="1" thickBot="1">
      <c r="A10" s="293"/>
      <c r="B10" s="211" t="s">
        <v>34</v>
      </c>
      <c r="C10" s="428">
        <v>0</v>
      </c>
      <c r="D10" s="422">
        <v>0</v>
      </c>
      <c r="E10" s="422">
        <v>0</v>
      </c>
      <c r="F10" s="422">
        <v>0</v>
      </c>
      <c r="G10" s="423">
        <v>0</v>
      </c>
    </row>
    <row r="11" spans="1:9" ht="14.25" customHeight="1" thickTop="1">
      <c r="A11" s="359" t="s">
        <v>36</v>
      </c>
      <c r="B11" s="282"/>
      <c r="C11" s="424">
        <v>9</v>
      </c>
      <c r="D11" s="425">
        <v>9</v>
      </c>
      <c r="E11" s="425">
        <v>0</v>
      </c>
      <c r="F11" s="425">
        <v>0</v>
      </c>
      <c r="G11" s="426">
        <v>0</v>
      </c>
    </row>
    <row r="12" spans="1:9" ht="14.25" customHeight="1">
      <c r="A12" s="355" t="s">
        <v>37</v>
      </c>
      <c r="B12" s="276"/>
      <c r="C12" s="427">
        <v>24</v>
      </c>
      <c r="D12" s="420">
        <v>24</v>
      </c>
      <c r="E12" s="420">
        <v>0</v>
      </c>
      <c r="F12" s="420">
        <v>0</v>
      </c>
      <c r="G12" s="421">
        <v>0</v>
      </c>
    </row>
    <row r="13" spans="1:9" ht="14.25" customHeight="1">
      <c r="A13" s="356" t="s">
        <v>38</v>
      </c>
      <c r="B13" s="284"/>
      <c r="C13" s="427">
        <v>39</v>
      </c>
      <c r="D13" s="420">
        <v>36</v>
      </c>
      <c r="E13" s="420">
        <v>0</v>
      </c>
      <c r="F13" s="420">
        <v>3</v>
      </c>
      <c r="G13" s="421">
        <v>0</v>
      </c>
    </row>
    <row r="14" spans="1:9" ht="14.25" customHeight="1">
      <c r="A14" s="355" t="s">
        <v>39</v>
      </c>
      <c r="B14" s="276"/>
      <c r="C14" s="427">
        <v>12</v>
      </c>
      <c r="D14" s="420">
        <v>12</v>
      </c>
      <c r="E14" s="420">
        <v>0</v>
      </c>
      <c r="F14" s="420">
        <v>0</v>
      </c>
      <c r="G14" s="421">
        <v>0</v>
      </c>
    </row>
    <row r="15" spans="1:9" ht="14.25" customHeight="1">
      <c r="A15" s="355" t="s">
        <v>40</v>
      </c>
      <c r="B15" s="276"/>
      <c r="C15" s="427">
        <v>3</v>
      </c>
      <c r="D15" s="420">
        <v>3</v>
      </c>
      <c r="E15" s="420">
        <v>0</v>
      </c>
      <c r="F15" s="420">
        <v>0</v>
      </c>
      <c r="G15" s="421">
        <v>0</v>
      </c>
      <c r="I15" s="23"/>
    </row>
    <row r="16" spans="1:9" ht="14.25" customHeight="1">
      <c r="A16" s="355" t="s">
        <v>41</v>
      </c>
      <c r="B16" s="276"/>
      <c r="C16" s="427">
        <v>9</v>
      </c>
      <c r="D16" s="420">
        <v>9</v>
      </c>
      <c r="E16" s="420">
        <v>0</v>
      </c>
      <c r="F16" s="420">
        <v>0</v>
      </c>
      <c r="G16" s="421">
        <v>0</v>
      </c>
    </row>
    <row r="17" spans="1:7" ht="14.25" customHeight="1">
      <c r="A17" s="355" t="s">
        <v>42</v>
      </c>
      <c r="B17" s="276"/>
      <c r="C17" s="427">
        <v>0</v>
      </c>
      <c r="D17" s="420">
        <v>0</v>
      </c>
      <c r="E17" s="420">
        <v>0</v>
      </c>
      <c r="F17" s="420">
        <v>0</v>
      </c>
      <c r="G17" s="421">
        <v>0</v>
      </c>
    </row>
    <row r="18" spans="1:7" ht="14.25" customHeight="1">
      <c r="A18" s="355" t="s">
        <v>43</v>
      </c>
      <c r="B18" s="276"/>
      <c r="C18" s="427">
        <v>1</v>
      </c>
      <c r="D18" s="420">
        <v>1</v>
      </c>
      <c r="E18" s="420">
        <v>0</v>
      </c>
      <c r="F18" s="420">
        <v>0</v>
      </c>
      <c r="G18" s="421">
        <v>0</v>
      </c>
    </row>
    <row r="19" spans="1:7" ht="14.25" customHeight="1">
      <c r="A19" s="355" t="s">
        <v>44</v>
      </c>
      <c r="B19" s="276"/>
      <c r="C19" s="427">
        <v>6</v>
      </c>
      <c r="D19" s="420">
        <v>6</v>
      </c>
      <c r="E19" s="420">
        <v>0</v>
      </c>
      <c r="F19" s="420">
        <v>0</v>
      </c>
      <c r="G19" s="421">
        <v>0</v>
      </c>
    </row>
    <row r="20" spans="1:7" ht="14.25" customHeight="1">
      <c r="A20" s="355" t="s">
        <v>45</v>
      </c>
      <c r="B20" s="276"/>
      <c r="C20" s="427">
        <v>5</v>
      </c>
      <c r="D20" s="420">
        <v>5</v>
      </c>
      <c r="E20" s="420">
        <v>0</v>
      </c>
      <c r="F20" s="420">
        <v>0</v>
      </c>
      <c r="G20" s="421">
        <v>0</v>
      </c>
    </row>
    <row r="21" spans="1:7" ht="14.25" customHeight="1">
      <c r="A21" s="355" t="s">
        <v>46</v>
      </c>
      <c r="B21" s="276"/>
      <c r="C21" s="427">
        <v>1</v>
      </c>
      <c r="D21" s="420">
        <v>1</v>
      </c>
      <c r="E21" s="420">
        <v>0</v>
      </c>
      <c r="F21" s="420">
        <v>0</v>
      </c>
      <c r="G21" s="421">
        <v>0</v>
      </c>
    </row>
    <row r="22" spans="1:7" ht="14.25" customHeight="1">
      <c r="A22" s="355" t="s">
        <v>47</v>
      </c>
      <c r="B22" s="276"/>
      <c r="C22" s="427">
        <v>4</v>
      </c>
      <c r="D22" s="420">
        <v>4</v>
      </c>
      <c r="E22" s="420">
        <v>0</v>
      </c>
      <c r="F22" s="420">
        <v>0</v>
      </c>
      <c r="G22" s="421">
        <v>0</v>
      </c>
    </row>
    <row r="23" spans="1:7" ht="14.25" customHeight="1">
      <c r="A23" s="355" t="s">
        <v>48</v>
      </c>
      <c r="B23" s="276"/>
      <c r="C23" s="427">
        <v>17</v>
      </c>
      <c r="D23" s="420">
        <v>17</v>
      </c>
      <c r="E23" s="420">
        <v>0</v>
      </c>
      <c r="F23" s="420">
        <v>0</v>
      </c>
      <c r="G23" s="421">
        <v>0</v>
      </c>
    </row>
    <row r="24" spans="1:7" ht="14.25" customHeight="1">
      <c r="A24" s="355" t="s">
        <v>49</v>
      </c>
      <c r="B24" s="276"/>
      <c r="C24" s="427">
        <v>2</v>
      </c>
      <c r="D24" s="420">
        <v>2</v>
      </c>
      <c r="E24" s="420">
        <v>0</v>
      </c>
      <c r="F24" s="420">
        <v>0</v>
      </c>
      <c r="G24" s="421">
        <v>0</v>
      </c>
    </row>
    <row r="25" spans="1:7" ht="14.25" customHeight="1">
      <c r="A25" s="355" t="s">
        <v>50</v>
      </c>
      <c r="B25" s="276"/>
      <c r="C25" s="427">
        <v>1</v>
      </c>
      <c r="D25" s="420">
        <v>1</v>
      </c>
      <c r="E25" s="420">
        <v>0</v>
      </c>
      <c r="F25" s="420">
        <v>0</v>
      </c>
      <c r="G25" s="421">
        <v>0</v>
      </c>
    </row>
    <row r="26" spans="1:7" ht="14.25" customHeight="1">
      <c r="A26" s="355" t="s">
        <v>51</v>
      </c>
      <c r="B26" s="276"/>
      <c r="C26" s="427">
        <v>4</v>
      </c>
      <c r="D26" s="420">
        <v>3</v>
      </c>
      <c r="E26" s="420">
        <v>1</v>
      </c>
      <c r="F26" s="420">
        <v>0</v>
      </c>
      <c r="G26" s="421">
        <v>0</v>
      </c>
    </row>
    <row r="27" spans="1:7" ht="14.25" customHeight="1">
      <c r="A27" s="355" t="s">
        <v>52</v>
      </c>
      <c r="B27" s="276"/>
      <c r="C27" s="427">
        <v>1</v>
      </c>
      <c r="D27" s="420">
        <v>1</v>
      </c>
      <c r="E27" s="420">
        <v>0</v>
      </c>
      <c r="F27" s="420">
        <v>0</v>
      </c>
      <c r="G27" s="421">
        <v>0</v>
      </c>
    </row>
    <row r="28" spans="1:7" ht="14.25" customHeight="1">
      <c r="A28" s="355" t="s">
        <v>53</v>
      </c>
      <c r="B28" s="276"/>
      <c r="C28" s="427">
        <v>1</v>
      </c>
      <c r="D28" s="420">
        <v>1</v>
      </c>
      <c r="E28" s="420">
        <v>0</v>
      </c>
      <c r="F28" s="420">
        <v>0</v>
      </c>
      <c r="G28" s="421">
        <v>0</v>
      </c>
    </row>
    <row r="29" spans="1:7" ht="14.25" customHeight="1">
      <c r="A29" s="355" t="s">
        <v>54</v>
      </c>
      <c r="B29" s="276"/>
      <c r="C29" s="427">
        <v>1</v>
      </c>
      <c r="D29" s="420">
        <v>1</v>
      </c>
      <c r="E29" s="420">
        <v>0</v>
      </c>
      <c r="F29" s="420">
        <v>0</v>
      </c>
      <c r="G29" s="421">
        <v>0</v>
      </c>
    </row>
    <row r="30" spans="1:7" ht="14.25" customHeight="1">
      <c r="A30" s="355" t="s">
        <v>55</v>
      </c>
      <c r="B30" s="276"/>
      <c r="C30" s="427">
        <v>7</v>
      </c>
      <c r="D30" s="420">
        <v>6</v>
      </c>
      <c r="E30" s="420">
        <v>1</v>
      </c>
      <c r="F30" s="420">
        <v>0</v>
      </c>
      <c r="G30" s="421">
        <v>0</v>
      </c>
    </row>
    <row r="31" spans="1:7" ht="14.25" customHeight="1">
      <c r="A31" s="355" t="s">
        <v>56</v>
      </c>
      <c r="B31" s="276"/>
      <c r="C31" s="427">
        <v>0</v>
      </c>
      <c r="D31" s="420">
        <v>0</v>
      </c>
      <c r="E31" s="420">
        <v>0</v>
      </c>
      <c r="F31" s="420">
        <v>0</v>
      </c>
      <c r="G31" s="421">
        <v>0</v>
      </c>
    </row>
    <row r="32" spans="1:7" ht="14.25" customHeight="1">
      <c r="A32" s="355" t="s">
        <v>57</v>
      </c>
      <c r="B32" s="276"/>
      <c r="C32" s="427">
        <v>0</v>
      </c>
      <c r="D32" s="420">
        <v>0</v>
      </c>
      <c r="E32" s="420">
        <v>0</v>
      </c>
      <c r="F32" s="420">
        <v>0</v>
      </c>
      <c r="G32" s="421">
        <v>0</v>
      </c>
    </row>
    <row r="33" spans="1:7" ht="14.25" customHeight="1" thickBot="1">
      <c r="A33" s="360" t="s">
        <v>58</v>
      </c>
      <c r="B33" s="280"/>
      <c r="C33" s="428">
        <v>0</v>
      </c>
      <c r="D33" s="422">
        <v>0</v>
      </c>
      <c r="E33" s="422">
        <v>0</v>
      </c>
      <c r="F33" s="422">
        <v>0</v>
      </c>
      <c r="G33" s="423">
        <v>0</v>
      </c>
    </row>
    <row r="34" spans="1:7" ht="14.25" customHeight="1" thickTop="1">
      <c r="A34" s="359" t="s">
        <v>59</v>
      </c>
      <c r="B34" s="282"/>
      <c r="C34" s="424">
        <v>0</v>
      </c>
      <c r="D34" s="425">
        <v>0</v>
      </c>
      <c r="E34" s="425">
        <v>0</v>
      </c>
      <c r="F34" s="425">
        <v>0</v>
      </c>
      <c r="G34" s="426">
        <v>0</v>
      </c>
    </row>
    <row r="35" spans="1:7" ht="14.25" customHeight="1" thickBot="1">
      <c r="A35" s="360" t="s">
        <v>92</v>
      </c>
      <c r="B35" s="280"/>
      <c r="C35" s="428">
        <v>0</v>
      </c>
      <c r="D35" s="422">
        <v>0</v>
      </c>
      <c r="E35" s="422">
        <v>0</v>
      </c>
      <c r="F35" s="422">
        <v>0</v>
      </c>
      <c r="G35" s="423">
        <v>0</v>
      </c>
    </row>
    <row r="36" spans="1:7" ht="14.25" customHeight="1" thickTop="1">
      <c r="A36" s="359" t="s">
        <v>60</v>
      </c>
      <c r="B36" s="282"/>
      <c r="C36" s="424">
        <v>0</v>
      </c>
      <c r="D36" s="425">
        <v>0</v>
      </c>
      <c r="E36" s="425">
        <v>0</v>
      </c>
      <c r="F36" s="425">
        <v>0</v>
      </c>
      <c r="G36" s="426">
        <v>0</v>
      </c>
    </row>
    <row r="37" spans="1:7" ht="14.25" customHeight="1">
      <c r="A37" s="355" t="s">
        <v>61</v>
      </c>
      <c r="B37" s="276"/>
      <c r="C37" s="427">
        <v>0</v>
      </c>
      <c r="D37" s="420">
        <v>0</v>
      </c>
      <c r="E37" s="420">
        <v>0</v>
      </c>
      <c r="F37" s="420">
        <v>0</v>
      </c>
      <c r="G37" s="421">
        <v>0</v>
      </c>
    </row>
    <row r="38" spans="1:7" ht="14.25" customHeight="1">
      <c r="A38" s="355" t="s">
        <v>62</v>
      </c>
      <c r="B38" s="276"/>
      <c r="C38" s="427">
        <v>0</v>
      </c>
      <c r="D38" s="420">
        <v>0</v>
      </c>
      <c r="E38" s="420">
        <v>0</v>
      </c>
      <c r="F38" s="420">
        <v>0</v>
      </c>
      <c r="G38" s="421">
        <v>0</v>
      </c>
    </row>
    <row r="39" spans="1:7" ht="14.25" customHeight="1">
      <c r="A39" s="355" t="s">
        <v>63</v>
      </c>
      <c r="B39" s="276"/>
      <c r="C39" s="427">
        <v>1</v>
      </c>
      <c r="D39" s="420">
        <v>1</v>
      </c>
      <c r="E39" s="420">
        <v>0</v>
      </c>
      <c r="F39" s="420">
        <v>0</v>
      </c>
      <c r="G39" s="421">
        <v>0</v>
      </c>
    </row>
    <row r="40" spans="1:7" ht="14.25" customHeight="1">
      <c r="A40" s="355" t="s">
        <v>64</v>
      </c>
      <c r="B40" s="276"/>
      <c r="C40" s="427">
        <v>1</v>
      </c>
      <c r="D40" s="420">
        <v>1</v>
      </c>
      <c r="E40" s="420">
        <v>0</v>
      </c>
      <c r="F40" s="420">
        <v>0</v>
      </c>
      <c r="G40" s="421">
        <v>0</v>
      </c>
    </row>
    <row r="41" spans="1:7" ht="14.25" customHeight="1">
      <c r="A41" s="355" t="s">
        <v>65</v>
      </c>
      <c r="B41" s="276"/>
      <c r="C41" s="427">
        <v>0</v>
      </c>
      <c r="D41" s="420">
        <v>0</v>
      </c>
      <c r="E41" s="420">
        <v>0</v>
      </c>
      <c r="F41" s="420">
        <v>0</v>
      </c>
      <c r="G41" s="421">
        <v>0</v>
      </c>
    </row>
    <row r="42" spans="1:7" ht="14.25" customHeight="1">
      <c r="A42" s="355" t="s">
        <v>66</v>
      </c>
      <c r="B42" s="276"/>
      <c r="C42" s="427">
        <v>0</v>
      </c>
      <c r="D42" s="420">
        <v>0</v>
      </c>
      <c r="E42" s="420">
        <v>0</v>
      </c>
      <c r="F42" s="420">
        <v>0</v>
      </c>
      <c r="G42" s="421">
        <v>0</v>
      </c>
    </row>
    <row r="43" spans="1:7" ht="14.25" customHeight="1">
      <c r="A43" s="355" t="s">
        <v>67</v>
      </c>
      <c r="B43" s="276"/>
      <c r="C43" s="427">
        <v>0</v>
      </c>
      <c r="D43" s="420">
        <v>0</v>
      </c>
      <c r="E43" s="420">
        <v>0</v>
      </c>
      <c r="F43" s="420">
        <v>0</v>
      </c>
      <c r="G43" s="421">
        <v>0</v>
      </c>
    </row>
    <row r="44" spans="1:7" ht="14.25" customHeight="1">
      <c r="A44" s="355" t="s">
        <v>68</v>
      </c>
      <c r="B44" s="276"/>
      <c r="C44" s="427">
        <v>0</v>
      </c>
      <c r="D44" s="420">
        <v>0</v>
      </c>
      <c r="E44" s="420">
        <v>0</v>
      </c>
      <c r="F44" s="420">
        <v>0</v>
      </c>
      <c r="G44" s="421">
        <v>0</v>
      </c>
    </row>
    <row r="45" spans="1:7" ht="14.25" customHeight="1" thickBot="1">
      <c r="A45" s="361" t="s">
        <v>69</v>
      </c>
      <c r="B45" s="362"/>
      <c r="C45" s="429">
        <v>0</v>
      </c>
      <c r="D45" s="430">
        <v>0</v>
      </c>
      <c r="E45" s="430">
        <v>0</v>
      </c>
      <c r="F45" s="430">
        <v>0</v>
      </c>
      <c r="G45" s="431">
        <v>0</v>
      </c>
    </row>
  </sheetData>
  <mergeCells count="40">
    <mergeCell ref="A45:B45"/>
    <mergeCell ref="A42:B42"/>
    <mergeCell ref="A43:B43"/>
    <mergeCell ref="A40:B40"/>
    <mergeCell ref="A41:B41"/>
    <mergeCell ref="A44:B44"/>
    <mergeCell ref="A39:B39"/>
    <mergeCell ref="A35:B35"/>
    <mergeCell ref="A37:B37"/>
    <mergeCell ref="A29:B29"/>
    <mergeCell ref="A30:B30"/>
    <mergeCell ref="A31:B31"/>
    <mergeCell ref="A32:B32"/>
    <mergeCell ref="A36:B36"/>
    <mergeCell ref="A34:B34"/>
    <mergeCell ref="A28:B28"/>
    <mergeCell ref="A24:B24"/>
    <mergeCell ref="A25:B25"/>
    <mergeCell ref="A33:B33"/>
    <mergeCell ref="A38:B38"/>
    <mergeCell ref="A14:B14"/>
    <mergeCell ref="A15:B15"/>
    <mergeCell ref="A26:B26"/>
    <mergeCell ref="A27:B27"/>
    <mergeCell ref="A20:B20"/>
    <mergeCell ref="A16:B16"/>
    <mergeCell ref="A17:B17"/>
    <mergeCell ref="A18:B18"/>
    <mergeCell ref="A19:B19"/>
    <mergeCell ref="A21:B21"/>
    <mergeCell ref="A22:B22"/>
    <mergeCell ref="A23:B23"/>
    <mergeCell ref="C1:C2"/>
    <mergeCell ref="D1:G1"/>
    <mergeCell ref="A12:B12"/>
    <mergeCell ref="A13:B13"/>
    <mergeCell ref="A1:B2"/>
    <mergeCell ref="A3:A6"/>
    <mergeCell ref="A7:A10"/>
    <mergeCell ref="A11:B11"/>
  </mergeCells>
  <phoneticPr fontId="2"/>
  <pageMargins left="0.28999999999999998" right="0.2" top="1" bottom="1" header="0.51200000000000001" footer="0.51200000000000001"/>
  <pageSetup paperSize="9"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E13" sqref="E13"/>
    </sheetView>
  </sheetViews>
  <sheetFormatPr defaultRowHeight="13.5"/>
  <sheetData>
    <row r="2" spans="1:2">
      <c r="B2" t="s">
        <v>212</v>
      </c>
    </row>
    <row r="4" spans="1:2">
      <c r="A4" t="s">
        <v>219</v>
      </c>
      <c r="B4" t="s">
        <v>213</v>
      </c>
    </row>
    <row r="6" spans="1:2">
      <c r="A6" t="s">
        <v>219</v>
      </c>
      <c r="B6" t="s">
        <v>214</v>
      </c>
    </row>
    <row r="8" spans="1:2">
      <c r="B8" t="s">
        <v>215</v>
      </c>
    </row>
    <row r="10" spans="1:2">
      <c r="B10" t="s">
        <v>216</v>
      </c>
    </row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J1048568"/>
  <sheetViews>
    <sheetView zoomScale="75" zoomScaleNormal="75" workbookViewId="0">
      <selection activeCell="F38" sqref="F38"/>
    </sheetView>
  </sheetViews>
  <sheetFormatPr defaultRowHeight="13.5"/>
  <cols>
    <col min="1" max="1" width="38.125" style="23" customWidth="1"/>
    <col min="2" max="2" width="5" style="23" customWidth="1"/>
    <col min="3" max="3" width="8.625" style="23" customWidth="1"/>
    <col min="4" max="4" width="8.625" style="26" customWidth="1"/>
    <col min="5" max="5" width="8.25" style="23" bestFit="1" customWidth="1"/>
    <col min="6" max="7" width="7.5" style="23" customWidth="1"/>
    <col min="8" max="8" width="8.625" style="23" customWidth="1"/>
    <col min="9" max="9" width="7.125" style="23" customWidth="1"/>
    <col min="10" max="12" width="7.5" style="23" customWidth="1"/>
    <col min="13" max="22" width="7.625" style="23" customWidth="1"/>
    <col min="23" max="24" width="7.125" style="23" customWidth="1"/>
    <col min="25" max="26" width="7.125" style="48" customWidth="1"/>
    <col min="27" max="44" width="7.125" style="23" customWidth="1"/>
    <col min="45" max="45" width="6.5" style="23" customWidth="1"/>
    <col min="46" max="46" width="7.125" style="23" customWidth="1"/>
    <col min="47" max="47" width="6.5" style="23" customWidth="1"/>
    <col min="48" max="48" width="7.5" style="23" bestFit="1" customWidth="1"/>
    <col min="49" max="50" width="6.125" style="23" customWidth="1"/>
    <col min="51" max="51" width="6.5" style="23" customWidth="1"/>
    <col min="52" max="52" width="7.125" style="23" customWidth="1"/>
    <col min="53" max="54" width="6.5" style="23" customWidth="1"/>
    <col min="55" max="55" width="6.125" style="23" customWidth="1"/>
    <col min="56" max="68" width="6.5" style="23" customWidth="1"/>
    <col min="69" max="79" width="6.875" style="23" customWidth="1"/>
    <col min="80" max="82" width="6.5" style="23" customWidth="1"/>
    <col min="83" max="83" width="7.375" style="23" customWidth="1"/>
    <col min="84" max="91" width="6.5" style="23" customWidth="1"/>
    <col min="92" max="97" width="5.75" style="23" customWidth="1"/>
    <col min="98" max="99" width="7.125" style="23" customWidth="1"/>
    <col min="100" max="100" width="6.5" style="23" customWidth="1"/>
    <col min="101" max="101" width="6.375" style="23" customWidth="1"/>
    <col min="102" max="104" width="5.75" style="23" customWidth="1"/>
    <col min="105" max="106" width="6" style="23" customWidth="1"/>
    <col min="107" max="108" width="5.875" style="23" customWidth="1"/>
    <col min="109" max="112" width="6" style="23" customWidth="1"/>
    <col min="113" max="113" width="8.5" style="23" customWidth="1"/>
    <col min="114" max="118" width="6" style="23" customWidth="1"/>
    <col min="119" max="127" width="8.625" style="23" customWidth="1"/>
    <col min="128" max="135" width="9.5" style="23" customWidth="1"/>
    <col min="136" max="140" width="9" style="31"/>
    <col min="141" max="16384" width="9" style="80"/>
  </cols>
  <sheetData>
    <row r="1" spans="1:140">
      <c r="A1" s="31"/>
      <c r="B1" s="31"/>
      <c r="C1" s="31"/>
      <c r="D1" s="4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6"/>
      <c r="Z1" s="36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255" t="s">
        <v>85</v>
      </c>
      <c r="DB1" s="255"/>
      <c r="DC1" s="255"/>
      <c r="DD1" s="255"/>
      <c r="DE1" s="255"/>
      <c r="DF1" s="240" t="s">
        <v>95</v>
      </c>
      <c r="DG1" s="240"/>
      <c r="DH1" s="240"/>
      <c r="DI1" s="252" t="s">
        <v>94</v>
      </c>
      <c r="DJ1" s="255" t="s">
        <v>86</v>
      </c>
      <c r="DK1" s="255"/>
      <c r="DL1" s="255"/>
      <c r="DM1" s="255"/>
      <c r="DN1" s="256"/>
      <c r="DO1" s="240" t="s">
        <v>87</v>
      </c>
      <c r="DP1" s="240"/>
      <c r="DQ1" s="240"/>
      <c r="DR1" s="240"/>
      <c r="DS1" s="240"/>
      <c r="DT1" s="240"/>
      <c r="DU1" s="240"/>
      <c r="DV1" s="240"/>
      <c r="DW1" s="248"/>
      <c r="DX1" s="31"/>
      <c r="DY1" s="31"/>
      <c r="DZ1" s="31"/>
      <c r="EA1" s="31"/>
      <c r="EB1" s="31"/>
      <c r="EC1" s="31"/>
      <c r="ED1" s="31"/>
      <c r="EE1" s="31"/>
      <c r="EF1" s="249" t="s">
        <v>138</v>
      </c>
      <c r="EG1" s="262" t="s">
        <v>139</v>
      </c>
      <c r="EH1" s="263"/>
      <c r="EI1" s="263"/>
      <c r="EJ1" s="263"/>
    </row>
    <row r="2" spans="1:140">
      <c r="A2" s="264"/>
      <c r="B2" s="255"/>
      <c r="C2" s="267" t="s">
        <v>31</v>
      </c>
      <c r="D2" s="268" t="s">
        <v>105</v>
      </c>
      <c r="E2" s="270" t="s">
        <v>0</v>
      </c>
      <c r="F2" s="270"/>
      <c r="G2" s="270"/>
      <c r="H2" s="270"/>
      <c r="I2" s="270"/>
      <c r="J2" s="270"/>
      <c r="K2" s="270"/>
      <c r="L2" s="271"/>
      <c r="M2" s="255" t="s">
        <v>0</v>
      </c>
      <c r="N2" s="255"/>
      <c r="O2" s="255"/>
      <c r="P2" s="255"/>
      <c r="Q2" s="255"/>
      <c r="R2" s="255"/>
      <c r="S2" s="255"/>
      <c r="T2" s="255"/>
      <c r="U2" s="255"/>
      <c r="V2" s="256"/>
      <c r="W2" s="255" t="s">
        <v>4</v>
      </c>
      <c r="X2" s="255"/>
      <c r="Y2" s="255"/>
      <c r="Z2" s="255"/>
      <c r="AA2" s="272" t="s">
        <v>71</v>
      </c>
      <c r="AB2" s="272"/>
      <c r="AC2" s="272"/>
      <c r="AD2" s="272"/>
      <c r="AE2" s="272"/>
      <c r="AF2" s="272"/>
      <c r="AG2" s="273"/>
      <c r="AH2" s="229" t="s">
        <v>149</v>
      </c>
      <c r="AI2" s="229" t="s">
        <v>150</v>
      </c>
      <c r="AJ2" s="229" t="s">
        <v>5</v>
      </c>
      <c r="AK2" s="229" t="s">
        <v>96</v>
      </c>
      <c r="AL2" s="229" t="s">
        <v>6</v>
      </c>
      <c r="AM2" s="229" t="s">
        <v>7</v>
      </c>
      <c r="AN2" s="240" t="s">
        <v>72</v>
      </c>
      <c r="AO2" s="240"/>
      <c r="AP2" s="240"/>
      <c r="AQ2" s="240"/>
      <c r="AR2" s="248"/>
      <c r="AS2" s="267" t="s">
        <v>10</v>
      </c>
      <c r="AT2" s="240" t="s">
        <v>73</v>
      </c>
      <c r="AU2" s="240"/>
      <c r="AV2" s="240"/>
      <c r="AW2" s="240"/>
      <c r="AX2" s="240"/>
      <c r="AY2" s="229" t="s">
        <v>75</v>
      </c>
      <c r="AZ2" s="240" t="s">
        <v>74</v>
      </c>
      <c r="BA2" s="240"/>
      <c r="BB2" s="240"/>
      <c r="BC2" s="240"/>
      <c r="BD2" s="247" t="s">
        <v>120</v>
      </c>
      <c r="BE2" s="229" t="s">
        <v>151</v>
      </c>
      <c r="BF2" s="232" t="s">
        <v>97</v>
      </c>
      <c r="BG2" s="232"/>
      <c r="BH2" s="232"/>
      <c r="BI2" s="229" t="s">
        <v>121</v>
      </c>
      <c r="BJ2" s="229" t="s">
        <v>122</v>
      </c>
      <c r="BK2" s="229" t="s">
        <v>123</v>
      </c>
      <c r="BL2" s="232" t="s">
        <v>76</v>
      </c>
      <c r="BM2" s="232"/>
      <c r="BN2" s="232"/>
      <c r="BO2" s="232"/>
      <c r="BP2" s="225" t="s">
        <v>13</v>
      </c>
      <c r="BQ2" s="232" t="s">
        <v>78</v>
      </c>
      <c r="BR2" s="232"/>
      <c r="BS2" s="232"/>
      <c r="BT2" s="229" t="s">
        <v>79</v>
      </c>
      <c r="BU2" s="227" t="s">
        <v>16</v>
      </c>
      <c r="BV2" s="227" t="s">
        <v>17</v>
      </c>
      <c r="BW2" s="227" t="s">
        <v>18</v>
      </c>
      <c r="BX2" s="227" t="s">
        <v>19</v>
      </c>
      <c r="BY2" s="227" t="s">
        <v>124</v>
      </c>
      <c r="BZ2" s="227" t="s">
        <v>20</v>
      </c>
      <c r="CA2" s="225" t="s">
        <v>21</v>
      </c>
      <c r="CB2" s="229" t="s">
        <v>152</v>
      </c>
      <c r="CC2" s="229" t="s">
        <v>80</v>
      </c>
      <c r="CD2" s="229" t="s">
        <v>131</v>
      </c>
      <c r="CE2" s="230" t="s">
        <v>93</v>
      </c>
      <c r="CF2" s="272" t="s">
        <v>22</v>
      </c>
      <c r="CG2" s="272"/>
      <c r="CH2" s="272"/>
      <c r="CI2" s="272"/>
      <c r="CJ2" s="272"/>
      <c r="CK2" s="272"/>
      <c r="CL2" s="272"/>
      <c r="CM2" s="273"/>
      <c r="CN2" s="229" t="s">
        <v>154</v>
      </c>
      <c r="CO2" s="229" t="s">
        <v>155</v>
      </c>
      <c r="CP2" s="229" t="s">
        <v>156</v>
      </c>
      <c r="CQ2" s="229" t="s">
        <v>157</v>
      </c>
      <c r="CR2" s="229" t="s">
        <v>158</v>
      </c>
      <c r="CS2" s="229" t="s">
        <v>99</v>
      </c>
      <c r="CT2" s="240" t="s">
        <v>84</v>
      </c>
      <c r="CU2" s="240"/>
      <c r="CV2" s="244"/>
      <c r="CW2" s="244"/>
      <c r="CX2" s="244"/>
      <c r="CY2" s="227" t="s">
        <v>25</v>
      </c>
      <c r="CZ2" s="225" t="s">
        <v>26</v>
      </c>
      <c r="DA2" s="245" t="s">
        <v>3</v>
      </c>
      <c r="DB2" s="223" t="s">
        <v>100</v>
      </c>
      <c r="DC2" s="223" t="s">
        <v>125</v>
      </c>
      <c r="DD2" s="223" t="s">
        <v>126</v>
      </c>
      <c r="DE2" s="243" t="s">
        <v>27</v>
      </c>
      <c r="DF2" s="274"/>
      <c r="DG2" s="274"/>
      <c r="DH2" s="274"/>
      <c r="DI2" s="253"/>
      <c r="DJ2" s="245" t="s">
        <v>3</v>
      </c>
      <c r="DK2" s="223" t="s">
        <v>101</v>
      </c>
      <c r="DL2" s="223" t="s">
        <v>102</v>
      </c>
      <c r="DM2" s="241" t="s">
        <v>91</v>
      </c>
      <c r="DN2" s="242"/>
      <c r="DO2" s="243" t="s">
        <v>159</v>
      </c>
      <c r="DP2" s="223" t="s">
        <v>106</v>
      </c>
      <c r="DQ2" s="223" t="s">
        <v>127</v>
      </c>
      <c r="DR2" s="223" t="s">
        <v>128</v>
      </c>
      <c r="DS2" s="223" t="s">
        <v>129</v>
      </c>
      <c r="DT2" s="223" t="s">
        <v>107</v>
      </c>
      <c r="DU2" s="223" t="s">
        <v>130</v>
      </c>
      <c r="DV2" s="223" t="s">
        <v>108</v>
      </c>
      <c r="DW2" s="239" t="s">
        <v>104</v>
      </c>
      <c r="DX2" s="240" t="s">
        <v>88</v>
      </c>
      <c r="DY2" s="240"/>
      <c r="DZ2" s="240"/>
      <c r="EA2" s="240"/>
      <c r="EB2" s="240"/>
      <c r="EC2" s="227" t="s">
        <v>131</v>
      </c>
      <c r="ED2" s="227" t="s">
        <v>28</v>
      </c>
      <c r="EE2" s="225" t="s">
        <v>29</v>
      </c>
      <c r="EF2" s="250"/>
      <c r="EG2" s="262"/>
      <c r="EH2" s="263"/>
      <c r="EI2" s="263"/>
      <c r="EJ2" s="263"/>
    </row>
    <row r="3" spans="1:140" ht="94.5" customHeight="1" thickBot="1">
      <c r="A3" s="265"/>
      <c r="B3" s="266"/>
      <c r="C3" s="246"/>
      <c r="D3" s="269"/>
      <c r="E3" s="118" t="s">
        <v>3</v>
      </c>
      <c r="F3" s="119" t="s">
        <v>30</v>
      </c>
      <c r="G3" s="43" t="s">
        <v>109</v>
      </c>
      <c r="H3" s="44" t="s">
        <v>110</v>
      </c>
      <c r="I3" s="44" t="s">
        <v>111</v>
      </c>
      <c r="J3" s="44" t="s">
        <v>112</v>
      </c>
      <c r="K3" s="44" t="s">
        <v>113</v>
      </c>
      <c r="L3" s="63" t="s">
        <v>1</v>
      </c>
      <c r="M3" s="35" t="s">
        <v>160</v>
      </c>
      <c r="N3" s="35" t="s">
        <v>2</v>
      </c>
      <c r="O3" s="37" t="s">
        <v>70</v>
      </c>
      <c r="P3" s="35" t="s">
        <v>161</v>
      </c>
      <c r="Q3" s="35" t="s">
        <v>162</v>
      </c>
      <c r="R3" s="37" t="s">
        <v>114</v>
      </c>
      <c r="S3" s="35" t="s">
        <v>163</v>
      </c>
      <c r="T3" s="35" t="s">
        <v>115</v>
      </c>
      <c r="U3" s="35" t="s">
        <v>116</v>
      </c>
      <c r="V3" s="64" t="s">
        <v>164</v>
      </c>
      <c r="W3" s="35" t="s">
        <v>3</v>
      </c>
      <c r="X3" s="35" t="s">
        <v>140</v>
      </c>
      <c r="Y3" s="45" t="s">
        <v>8</v>
      </c>
      <c r="Z3" s="45" t="s">
        <v>9</v>
      </c>
      <c r="AA3" s="45" t="s">
        <v>3</v>
      </c>
      <c r="AB3" s="35" t="s">
        <v>117</v>
      </c>
      <c r="AC3" s="37" t="s">
        <v>118</v>
      </c>
      <c r="AD3" s="37" t="s">
        <v>119</v>
      </c>
      <c r="AE3" s="35" t="s">
        <v>161</v>
      </c>
      <c r="AF3" s="35" t="s">
        <v>162</v>
      </c>
      <c r="AG3" s="64" t="s">
        <v>163</v>
      </c>
      <c r="AH3" s="228"/>
      <c r="AI3" s="224"/>
      <c r="AJ3" s="224"/>
      <c r="AK3" s="224"/>
      <c r="AL3" s="224"/>
      <c r="AM3" s="224"/>
      <c r="AN3" s="35" t="s">
        <v>3</v>
      </c>
      <c r="AO3" s="35" t="s">
        <v>141</v>
      </c>
      <c r="AP3" s="37" t="s">
        <v>142</v>
      </c>
      <c r="AQ3" s="35" t="s">
        <v>8</v>
      </c>
      <c r="AR3" s="64" t="s">
        <v>9</v>
      </c>
      <c r="AS3" s="246"/>
      <c r="AT3" s="45" t="s">
        <v>3</v>
      </c>
      <c r="AU3" s="35" t="s">
        <v>11</v>
      </c>
      <c r="AV3" s="35" t="s">
        <v>12</v>
      </c>
      <c r="AW3" s="37" t="s">
        <v>8</v>
      </c>
      <c r="AX3" s="37" t="s">
        <v>9</v>
      </c>
      <c r="AY3" s="228"/>
      <c r="AZ3" s="35" t="s">
        <v>3</v>
      </c>
      <c r="BA3" s="35" t="s">
        <v>11</v>
      </c>
      <c r="BB3" s="35" t="s">
        <v>12</v>
      </c>
      <c r="BC3" s="37" t="s">
        <v>9</v>
      </c>
      <c r="BD3" s="226"/>
      <c r="BE3" s="228"/>
      <c r="BF3" s="35" t="s">
        <v>3</v>
      </c>
      <c r="BG3" s="35" t="s">
        <v>143</v>
      </c>
      <c r="BH3" s="35" t="s">
        <v>144</v>
      </c>
      <c r="BI3" s="228"/>
      <c r="BJ3" s="228"/>
      <c r="BK3" s="228"/>
      <c r="BL3" s="35" t="s">
        <v>3</v>
      </c>
      <c r="BM3" s="37" t="s">
        <v>98</v>
      </c>
      <c r="BN3" s="37" t="s">
        <v>77</v>
      </c>
      <c r="BO3" s="37" t="s">
        <v>8</v>
      </c>
      <c r="BP3" s="226"/>
      <c r="BQ3" s="35" t="s">
        <v>3</v>
      </c>
      <c r="BR3" s="37" t="s">
        <v>14</v>
      </c>
      <c r="BS3" s="37" t="s">
        <v>15</v>
      </c>
      <c r="BT3" s="228"/>
      <c r="BU3" s="228"/>
      <c r="BV3" s="228"/>
      <c r="BW3" s="228"/>
      <c r="BX3" s="228"/>
      <c r="BY3" s="228"/>
      <c r="BZ3" s="228"/>
      <c r="CA3" s="226"/>
      <c r="CB3" s="228"/>
      <c r="CC3" s="228"/>
      <c r="CD3" s="228"/>
      <c r="CE3" s="231"/>
      <c r="CF3" s="45" t="s">
        <v>3</v>
      </c>
      <c r="CG3" s="35" t="s">
        <v>145</v>
      </c>
      <c r="CH3" s="37" t="s">
        <v>81</v>
      </c>
      <c r="CI3" s="35" t="s">
        <v>146</v>
      </c>
      <c r="CJ3" s="35" t="s">
        <v>23</v>
      </c>
      <c r="CK3" s="35" t="s">
        <v>24</v>
      </c>
      <c r="CL3" s="37" t="s">
        <v>82</v>
      </c>
      <c r="CM3" s="46" t="s">
        <v>83</v>
      </c>
      <c r="CN3" s="228"/>
      <c r="CO3" s="228"/>
      <c r="CP3" s="228"/>
      <c r="CQ3" s="228"/>
      <c r="CR3" s="228"/>
      <c r="CS3" s="228"/>
      <c r="CT3" s="45" t="s">
        <v>3</v>
      </c>
      <c r="CU3" s="35" t="s">
        <v>11</v>
      </c>
      <c r="CV3" s="35" t="s">
        <v>12</v>
      </c>
      <c r="CW3" s="37" t="s">
        <v>8</v>
      </c>
      <c r="CX3" s="37" t="s">
        <v>9</v>
      </c>
      <c r="CY3" s="228"/>
      <c r="CZ3" s="226"/>
      <c r="DA3" s="246"/>
      <c r="DB3" s="228"/>
      <c r="DC3" s="228"/>
      <c r="DD3" s="228"/>
      <c r="DE3" s="228"/>
      <c r="DF3" s="65" t="s">
        <v>136</v>
      </c>
      <c r="DG3" s="65" t="s">
        <v>132</v>
      </c>
      <c r="DH3" s="65" t="s">
        <v>147</v>
      </c>
      <c r="DI3" s="254"/>
      <c r="DJ3" s="246"/>
      <c r="DK3" s="224"/>
      <c r="DL3" s="224"/>
      <c r="DM3" s="47" t="s">
        <v>148</v>
      </c>
      <c r="DN3" s="66" t="s">
        <v>103</v>
      </c>
      <c r="DO3" s="228"/>
      <c r="DP3" s="228"/>
      <c r="DQ3" s="228"/>
      <c r="DR3" s="228"/>
      <c r="DS3" s="228"/>
      <c r="DT3" s="228"/>
      <c r="DU3" s="228"/>
      <c r="DV3" s="228"/>
      <c r="DW3" s="226"/>
      <c r="DX3" s="35" t="s">
        <v>159</v>
      </c>
      <c r="DY3" s="37" t="s">
        <v>89</v>
      </c>
      <c r="DZ3" s="37" t="s">
        <v>90</v>
      </c>
      <c r="EA3" s="37" t="s">
        <v>169</v>
      </c>
      <c r="EB3" s="37" t="s">
        <v>170</v>
      </c>
      <c r="EC3" s="228"/>
      <c r="ED3" s="228"/>
      <c r="EE3" s="226"/>
      <c r="EF3" s="251"/>
      <c r="EG3" s="67" t="s">
        <v>0</v>
      </c>
      <c r="EH3" s="68" t="s">
        <v>10</v>
      </c>
      <c r="EI3" s="68" t="s">
        <v>133</v>
      </c>
      <c r="EJ3" s="68" t="s">
        <v>134</v>
      </c>
    </row>
    <row r="4" spans="1:140" ht="14.25" thickTop="1">
      <c r="A4" s="365" t="s">
        <v>36</v>
      </c>
      <c r="B4" s="366"/>
      <c r="C4" s="139">
        <f>D4+CE4+DF4+DH4+DI4+DG4</f>
        <v>0</v>
      </c>
      <c r="D4" s="139">
        <f>E4+W4+AA4+AH4+AI4+AJ4+AK4+AL4+AM4+AN4+AS4+AT4+AY4+AZ4+BD4+BE4+BF4+BI4+BJ4+BK4+BL4+BP4+BQ4+BT4+BU4+BV4+BW4+BX4+BY4+BZ4+CA4+CB4+CC4+CD4</f>
        <v>0</v>
      </c>
      <c r="E4" s="139">
        <f>SUM(F4:V4)</f>
        <v>0</v>
      </c>
      <c r="F4" s="81"/>
      <c r="G4" s="81"/>
      <c r="H4" s="81"/>
      <c r="I4" s="81"/>
      <c r="J4" s="81"/>
      <c r="K4" s="81"/>
      <c r="L4" s="82"/>
      <c r="M4" s="81"/>
      <c r="N4" s="81"/>
      <c r="O4" s="81"/>
      <c r="P4" s="81"/>
      <c r="Q4" s="81"/>
      <c r="R4" s="81"/>
      <c r="S4" s="81"/>
      <c r="T4" s="81"/>
      <c r="U4" s="81"/>
      <c r="V4" s="82"/>
      <c r="W4" s="139">
        <f>SUM(X4:Z4)</f>
        <v>0</v>
      </c>
      <c r="X4" s="81"/>
      <c r="Y4" s="81"/>
      <c r="Z4" s="81"/>
      <c r="AA4" s="139">
        <f>SUM(AB4:AG4)</f>
        <v>0</v>
      </c>
      <c r="AB4" s="81"/>
      <c r="AC4" s="81"/>
      <c r="AD4" s="81"/>
      <c r="AE4" s="81"/>
      <c r="AF4" s="81"/>
      <c r="AG4" s="82"/>
      <c r="AH4" s="81"/>
      <c r="AI4" s="81"/>
      <c r="AJ4" s="81"/>
      <c r="AK4" s="81"/>
      <c r="AL4" s="81"/>
      <c r="AM4" s="81"/>
      <c r="AN4" s="139">
        <f>SUM(AO4:AR4)</f>
        <v>0</v>
      </c>
      <c r="AO4" s="81"/>
      <c r="AP4" s="81"/>
      <c r="AQ4" s="81"/>
      <c r="AR4" s="82"/>
      <c r="AS4" s="81"/>
      <c r="AT4" s="139">
        <f>SUM(AU4:AX4)</f>
        <v>0</v>
      </c>
      <c r="AU4" s="81"/>
      <c r="AV4" s="81"/>
      <c r="AW4" s="81"/>
      <c r="AX4" s="81"/>
      <c r="AY4" s="81"/>
      <c r="AZ4" s="139">
        <f>SUM(BA4:BC4)</f>
        <v>0</v>
      </c>
      <c r="BA4" s="81"/>
      <c r="BB4" s="81"/>
      <c r="BC4" s="81"/>
      <c r="BD4" s="82"/>
      <c r="BE4" s="81"/>
      <c r="BF4" s="139">
        <f>SUM(BG4:BH4)</f>
        <v>0</v>
      </c>
      <c r="BG4" s="81"/>
      <c r="BH4" s="81"/>
      <c r="BI4" s="81"/>
      <c r="BJ4" s="81"/>
      <c r="BK4" s="81"/>
      <c r="BL4" s="139">
        <f>SUM(BM4:BO4)</f>
        <v>0</v>
      </c>
      <c r="BM4" s="81"/>
      <c r="BN4" s="81"/>
      <c r="BO4" s="81"/>
      <c r="BP4" s="82"/>
      <c r="BQ4" s="139">
        <f>SUM(BR4:BS4)</f>
        <v>0</v>
      </c>
      <c r="BR4" s="81"/>
      <c r="BS4" s="81"/>
      <c r="BT4" s="81"/>
      <c r="BU4" s="81"/>
      <c r="BV4" s="81"/>
      <c r="BW4" s="81"/>
      <c r="BX4" s="81"/>
      <c r="BY4" s="81"/>
      <c r="BZ4" s="81"/>
      <c r="CA4" s="82"/>
      <c r="CB4" s="81"/>
      <c r="CC4" s="81"/>
      <c r="CD4" s="81"/>
      <c r="CE4" s="139">
        <f>CF4+CN4+CO4+CP4+CQ4+CR4+CS4+CT4+CY4+CZ4+DA4</f>
        <v>0</v>
      </c>
      <c r="CF4" s="139">
        <f>SUM(CG4:CM4)</f>
        <v>0</v>
      </c>
      <c r="CG4" s="81"/>
      <c r="CH4" s="81"/>
      <c r="CI4" s="81"/>
      <c r="CJ4" s="81"/>
      <c r="CK4" s="81"/>
      <c r="CL4" s="81"/>
      <c r="CM4" s="82"/>
      <c r="CN4" s="81"/>
      <c r="CO4" s="81"/>
      <c r="CP4" s="81"/>
      <c r="CQ4" s="81"/>
      <c r="CR4" s="81"/>
      <c r="CS4" s="81"/>
      <c r="CT4" s="147">
        <f>SUM(CU4:CX4)</f>
        <v>0</v>
      </c>
      <c r="CU4" s="93"/>
      <c r="CV4" s="81"/>
      <c r="CW4" s="81"/>
      <c r="CX4" s="81"/>
      <c r="CY4" s="81"/>
      <c r="CZ4" s="82"/>
      <c r="DA4" s="139">
        <f>SUM(DB4:DE4)</f>
        <v>0</v>
      </c>
      <c r="DB4" s="81"/>
      <c r="DC4" s="81"/>
      <c r="DD4" s="81"/>
      <c r="DE4" s="81"/>
      <c r="DF4" s="81"/>
      <c r="DG4" s="81"/>
      <c r="DH4" s="81"/>
      <c r="DI4" s="139">
        <f>DJ4+DO4+DX4+EC4+ED4+EE4</f>
        <v>0</v>
      </c>
      <c r="DJ4" s="139">
        <f>SUM(DK4:DN4)</f>
        <v>0</v>
      </c>
      <c r="DK4" s="81"/>
      <c r="DL4" s="81"/>
      <c r="DM4" s="81"/>
      <c r="DN4" s="82"/>
      <c r="DO4" s="139">
        <f>SUM(DP4:DW4)</f>
        <v>0</v>
      </c>
      <c r="DP4" s="81"/>
      <c r="DQ4" s="81"/>
      <c r="DR4" s="81"/>
      <c r="DS4" s="81"/>
      <c r="DT4" s="81"/>
      <c r="DU4" s="81"/>
      <c r="DV4" s="81"/>
      <c r="DW4" s="82"/>
      <c r="DX4" s="139">
        <f t="shared" ref="DX4:DX38" si="0">SUM(DY4:EB4)</f>
        <v>0</v>
      </c>
      <c r="DY4" s="81"/>
      <c r="DZ4" s="81"/>
      <c r="EA4" s="81"/>
      <c r="EB4" s="81"/>
      <c r="EC4" s="81"/>
      <c r="ED4" s="81"/>
      <c r="EE4" s="109"/>
      <c r="EF4" s="148">
        <f t="shared" ref="EF4:EF38" si="1">SUM(EG4:EJ4)</f>
        <v>0</v>
      </c>
      <c r="EG4" s="81"/>
      <c r="EH4" s="81"/>
      <c r="EI4" s="81"/>
      <c r="EJ4" s="82"/>
    </row>
    <row r="5" spans="1:140">
      <c r="A5" s="363" t="s">
        <v>37</v>
      </c>
      <c r="B5" s="364"/>
      <c r="C5" s="139">
        <f>D5+CE5+DF5+DH5+DI5+DG5</f>
        <v>0</v>
      </c>
      <c r="D5" s="139">
        <f t="shared" ref="D5:D38" si="2">E5+W5+AA5+AH5+AI5+AJ5+AK5+AL5+AM5+AN5+AS5+AT5+AY5+AZ5+BD5+BE5+BF5+BI5+BJ5+BK5+BL5+BP5+BQ5+BT5+BU5+BV5+BW5+BX5+BY5+BZ5+CA5+CB5+CC5+CD5</f>
        <v>0</v>
      </c>
      <c r="E5" s="139">
        <f>SUM(F5:V5)</f>
        <v>0</v>
      </c>
      <c r="F5" s="93"/>
      <c r="G5" s="93"/>
      <c r="H5" s="93"/>
      <c r="I5" s="93"/>
      <c r="J5" s="93"/>
      <c r="K5" s="93"/>
      <c r="L5" s="94"/>
      <c r="M5" s="93"/>
      <c r="N5" s="93"/>
      <c r="O5" s="93"/>
      <c r="P5" s="94"/>
      <c r="Q5" s="93"/>
      <c r="R5" s="93"/>
      <c r="S5" s="93"/>
      <c r="T5" s="94"/>
      <c r="U5" s="93"/>
      <c r="V5" s="93"/>
      <c r="W5" s="139">
        <f t="shared" ref="W5:W6" si="3">SUM(X5:Z5)</f>
        <v>0</v>
      </c>
      <c r="X5" s="94"/>
      <c r="Y5" s="93"/>
      <c r="Z5" s="93"/>
      <c r="AA5" s="139">
        <f t="shared" ref="AA5:AA8" si="4">SUM(AB5:AG5)</f>
        <v>0</v>
      </c>
      <c r="AB5" s="94"/>
      <c r="AC5" s="93"/>
      <c r="AD5" s="93"/>
      <c r="AE5" s="93"/>
      <c r="AF5" s="94"/>
      <c r="AG5" s="93"/>
      <c r="AH5" s="93"/>
      <c r="AI5" s="93"/>
      <c r="AJ5" s="94"/>
      <c r="AK5" s="93"/>
      <c r="AL5" s="93"/>
      <c r="AM5" s="93"/>
      <c r="AN5" s="139">
        <f t="shared" ref="AN5:AN11" si="5">SUM(AO5:AR5)</f>
        <v>0</v>
      </c>
      <c r="AO5" s="93"/>
      <c r="AP5" s="93"/>
      <c r="AQ5" s="93"/>
      <c r="AR5" s="94"/>
      <c r="AS5" s="93"/>
      <c r="AT5" s="139">
        <f t="shared" ref="AT5:AT11" si="6">SUM(AU5:AX5)</f>
        <v>0</v>
      </c>
      <c r="AU5" s="93"/>
      <c r="AV5" s="94"/>
      <c r="AW5" s="93"/>
      <c r="AX5" s="93"/>
      <c r="AY5" s="93"/>
      <c r="AZ5" s="139">
        <f t="shared" ref="AZ5:AZ12" si="7">SUM(BA5:BC5)</f>
        <v>0</v>
      </c>
      <c r="BA5" s="93"/>
      <c r="BB5" s="93"/>
      <c r="BC5" s="93"/>
      <c r="BD5" s="94"/>
      <c r="BE5" s="93"/>
      <c r="BF5" s="139">
        <f t="shared" ref="BF5:BF11" si="8">SUM(BG5:BH5)</f>
        <v>0</v>
      </c>
      <c r="BG5" s="93"/>
      <c r="BH5" s="94"/>
      <c r="BI5" s="93"/>
      <c r="BJ5" s="93"/>
      <c r="BK5" s="93"/>
      <c r="BL5" s="139">
        <f t="shared" ref="BL5:BL13" si="9">SUM(BM5:BO5)</f>
        <v>0</v>
      </c>
      <c r="BM5" s="93"/>
      <c r="BN5" s="93"/>
      <c r="BO5" s="93"/>
      <c r="BP5" s="94"/>
      <c r="BQ5" s="139">
        <f t="shared" ref="BQ5:BQ24" si="10">SUM(BR5:BS5)</f>
        <v>0</v>
      </c>
      <c r="BR5" s="93"/>
      <c r="BS5" s="93"/>
      <c r="BT5" s="94"/>
      <c r="BU5" s="93"/>
      <c r="BV5" s="93"/>
      <c r="BW5" s="93"/>
      <c r="BX5" s="94"/>
      <c r="BY5" s="93"/>
      <c r="BZ5" s="93"/>
      <c r="CA5" s="93"/>
      <c r="CB5" s="94"/>
      <c r="CC5" s="93"/>
      <c r="CD5" s="93"/>
      <c r="CE5" s="139">
        <f t="shared" ref="CE5:CE20" si="11">CF5+CN5+CO5+CP5+CQ5+CR5+CS5+CT5+CY5+CZ5+DA5</f>
        <v>0</v>
      </c>
      <c r="CF5" s="139">
        <f t="shared" ref="CF5:CF20" si="12">SUM(CG5:CM5)</f>
        <v>0</v>
      </c>
      <c r="CG5" s="93"/>
      <c r="CH5" s="93"/>
      <c r="CI5" s="93"/>
      <c r="CJ5" s="94"/>
      <c r="CK5" s="93"/>
      <c r="CL5" s="93"/>
      <c r="CM5" s="93"/>
      <c r="CN5" s="94"/>
      <c r="CO5" s="93"/>
      <c r="CP5" s="93"/>
      <c r="CQ5" s="93"/>
      <c r="CR5" s="94"/>
      <c r="CS5" s="93"/>
      <c r="CT5" s="147">
        <f t="shared" ref="CT5:CT21" si="13">SUM(CU5:CX5)</f>
        <v>0</v>
      </c>
      <c r="CU5" s="93"/>
      <c r="CV5" s="94"/>
      <c r="CW5" s="93"/>
      <c r="CX5" s="93"/>
      <c r="CY5" s="93"/>
      <c r="CZ5" s="94"/>
      <c r="DA5" s="139">
        <f t="shared" ref="DA5:DA22" si="14">SUM(DB5:DE5)</f>
        <v>0</v>
      </c>
      <c r="DB5" s="93"/>
      <c r="DC5" s="93"/>
      <c r="DD5" s="94"/>
      <c r="DE5" s="93"/>
      <c r="DF5" s="93"/>
      <c r="DG5" s="93"/>
      <c r="DH5" s="94"/>
      <c r="DI5" s="139">
        <f t="shared" ref="DI5:DI23" si="15">DJ5+DO5+DX5+EC5+ED5+EE5</f>
        <v>0</v>
      </c>
      <c r="DJ5" s="139">
        <f t="shared" ref="DJ5:DJ21" si="16">SUM(DK5:DN5)</f>
        <v>0</v>
      </c>
      <c r="DK5" s="93"/>
      <c r="DL5" s="94"/>
      <c r="DM5" s="93"/>
      <c r="DN5" s="93"/>
      <c r="DO5" s="139">
        <f t="shared" ref="DO5:DO21" si="17">SUM(DP5:DW5)</f>
        <v>0</v>
      </c>
      <c r="DP5" s="94"/>
      <c r="DQ5" s="93"/>
      <c r="DR5" s="93"/>
      <c r="DS5" s="93"/>
      <c r="DT5" s="94"/>
      <c r="DU5" s="93"/>
      <c r="DV5" s="93"/>
      <c r="DW5" s="93"/>
      <c r="DX5" s="139">
        <f t="shared" si="0"/>
        <v>0</v>
      </c>
      <c r="DY5" s="93"/>
      <c r="DZ5" s="93"/>
      <c r="EA5" s="93"/>
      <c r="EB5" s="94"/>
      <c r="EC5" s="93"/>
      <c r="ED5" s="93"/>
      <c r="EE5" s="93"/>
      <c r="EF5" s="148">
        <f t="shared" si="1"/>
        <v>0</v>
      </c>
      <c r="EG5" s="93"/>
      <c r="EH5" s="93"/>
      <c r="EI5" s="93"/>
      <c r="EJ5" s="94"/>
    </row>
    <row r="6" spans="1:140">
      <c r="A6" s="367" t="s">
        <v>38</v>
      </c>
      <c r="B6" s="368"/>
      <c r="C6" s="139">
        <f t="shared" ref="C6:C38" si="18">D6+CE6+DF6+DH6+DI6+DG6</f>
        <v>0</v>
      </c>
      <c r="D6" s="139">
        <f t="shared" si="2"/>
        <v>0</v>
      </c>
      <c r="E6" s="139">
        <f t="shared" ref="E6:E38" si="19">SUM(F6:V6)</f>
        <v>0</v>
      </c>
      <c r="F6" s="93"/>
      <c r="G6" s="93"/>
      <c r="H6" s="93"/>
      <c r="I6" s="93"/>
      <c r="J6" s="93"/>
      <c r="K6" s="93"/>
      <c r="L6" s="94"/>
      <c r="M6" s="93"/>
      <c r="N6" s="93"/>
      <c r="O6" s="93"/>
      <c r="P6" s="93"/>
      <c r="Q6" s="93"/>
      <c r="R6" s="93"/>
      <c r="S6" s="93"/>
      <c r="T6" s="93"/>
      <c r="U6" s="93"/>
      <c r="V6" s="94"/>
      <c r="W6" s="139">
        <f t="shared" si="3"/>
        <v>0</v>
      </c>
      <c r="X6" s="93"/>
      <c r="Y6" s="93"/>
      <c r="Z6" s="93"/>
      <c r="AA6" s="139">
        <f t="shared" si="4"/>
        <v>0</v>
      </c>
      <c r="AB6" s="93"/>
      <c r="AC6" s="93"/>
      <c r="AD6" s="93"/>
      <c r="AE6" s="93"/>
      <c r="AF6" s="93"/>
      <c r="AG6" s="94"/>
      <c r="AH6" s="93"/>
      <c r="AI6" s="93"/>
      <c r="AJ6" s="93"/>
      <c r="AK6" s="93"/>
      <c r="AL6" s="93"/>
      <c r="AM6" s="93"/>
      <c r="AN6" s="139">
        <f t="shared" si="5"/>
        <v>0</v>
      </c>
      <c r="AO6" s="93"/>
      <c r="AP6" s="93"/>
      <c r="AQ6" s="93"/>
      <c r="AR6" s="94"/>
      <c r="AS6" s="93"/>
      <c r="AT6" s="139">
        <f t="shared" si="6"/>
        <v>0</v>
      </c>
      <c r="AU6" s="93"/>
      <c r="AV6" s="93"/>
      <c r="AW6" s="93"/>
      <c r="AX6" s="93"/>
      <c r="AY6" s="93"/>
      <c r="AZ6" s="139">
        <f t="shared" si="7"/>
        <v>0</v>
      </c>
      <c r="BA6" s="93"/>
      <c r="BB6" s="93"/>
      <c r="BC6" s="93"/>
      <c r="BD6" s="94"/>
      <c r="BE6" s="93"/>
      <c r="BF6" s="139">
        <f t="shared" si="8"/>
        <v>0</v>
      </c>
      <c r="BG6" s="93"/>
      <c r="BH6" s="93"/>
      <c r="BI6" s="93"/>
      <c r="BJ6" s="93"/>
      <c r="BK6" s="93"/>
      <c r="BL6" s="139">
        <f t="shared" si="9"/>
        <v>0</v>
      </c>
      <c r="BM6" s="93"/>
      <c r="BN6" s="93"/>
      <c r="BO6" s="93"/>
      <c r="BP6" s="94"/>
      <c r="BQ6" s="139">
        <f t="shared" si="10"/>
        <v>0</v>
      </c>
      <c r="BR6" s="93"/>
      <c r="BS6" s="93"/>
      <c r="BT6" s="93"/>
      <c r="BU6" s="93"/>
      <c r="BV6" s="93"/>
      <c r="BW6" s="93"/>
      <c r="BX6" s="93"/>
      <c r="BY6" s="93"/>
      <c r="BZ6" s="93"/>
      <c r="CA6" s="94"/>
      <c r="CB6" s="93"/>
      <c r="CC6" s="93"/>
      <c r="CD6" s="93"/>
      <c r="CE6" s="139">
        <f t="shared" si="11"/>
        <v>0</v>
      </c>
      <c r="CF6" s="139">
        <f t="shared" si="12"/>
        <v>0</v>
      </c>
      <c r="CG6" s="93"/>
      <c r="CH6" s="93"/>
      <c r="CI6" s="93"/>
      <c r="CJ6" s="93"/>
      <c r="CK6" s="93"/>
      <c r="CL6" s="93"/>
      <c r="CM6" s="94"/>
      <c r="CN6" s="93"/>
      <c r="CO6" s="93"/>
      <c r="CP6" s="93"/>
      <c r="CQ6" s="93"/>
      <c r="CR6" s="93"/>
      <c r="CS6" s="93"/>
      <c r="CT6" s="147">
        <f t="shared" si="13"/>
        <v>0</v>
      </c>
      <c r="CU6" s="93"/>
      <c r="CV6" s="93"/>
      <c r="CW6" s="93"/>
      <c r="CX6" s="93"/>
      <c r="CY6" s="93"/>
      <c r="CZ6" s="94"/>
      <c r="DA6" s="139">
        <f t="shared" si="14"/>
        <v>0</v>
      </c>
      <c r="DB6" s="93"/>
      <c r="DC6" s="93"/>
      <c r="DD6" s="93"/>
      <c r="DE6" s="93"/>
      <c r="DF6" s="93"/>
      <c r="DG6" s="93"/>
      <c r="DH6" s="93"/>
      <c r="DI6" s="139">
        <f t="shared" si="15"/>
        <v>0</v>
      </c>
      <c r="DJ6" s="139">
        <f t="shared" si="16"/>
        <v>0</v>
      </c>
      <c r="DK6" s="93"/>
      <c r="DL6" s="93"/>
      <c r="DM6" s="93"/>
      <c r="DN6" s="94"/>
      <c r="DO6" s="139">
        <f t="shared" si="17"/>
        <v>0</v>
      </c>
      <c r="DP6" s="93"/>
      <c r="DQ6" s="93"/>
      <c r="DR6" s="93"/>
      <c r="DS6" s="93"/>
      <c r="DT6" s="93"/>
      <c r="DU6" s="93"/>
      <c r="DV6" s="93"/>
      <c r="DW6" s="94"/>
      <c r="DX6" s="139">
        <f t="shared" si="0"/>
        <v>0</v>
      </c>
      <c r="DY6" s="93"/>
      <c r="DZ6" s="93"/>
      <c r="EA6" s="93"/>
      <c r="EB6" s="93"/>
      <c r="EC6" s="93"/>
      <c r="ED6" s="93"/>
      <c r="EE6" s="110"/>
      <c r="EF6" s="148">
        <f t="shared" si="1"/>
        <v>0</v>
      </c>
      <c r="EG6" s="98"/>
      <c r="EH6" s="98"/>
      <c r="EI6" s="98"/>
      <c r="EJ6" s="99"/>
    </row>
    <row r="7" spans="1:140">
      <c r="A7" s="363" t="s">
        <v>39</v>
      </c>
      <c r="B7" s="364"/>
      <c r="C7" s="139">
        <f t="shared" si="18"/>
        <v>0</v>
      </c>
      <c r="D7" s="139">
        <f t="shared" si="2"/>
        <v>0</v>
      </c>
      <c r="E7" s="139">
        <f t="shared" si="19"/>
        <v>0</v>
      </c>
      <c r="F7" s="93"/>
      <c r="G7" s="93"/>
      <c r="H7" s="93"/>
      <c r="I7" s="93"/>
      <c r="J7" s="93"/>
      <c r="K7" s="93"/>
      <c r="L7" s="94"/>
      <c r="M7" s="93"/>
      <c r="N7" s="93"/>
      <c r="O7" s="93"/>
      <c r="P7" s="93"/>
      <c r="Q7" s="93"/>
      <c r="R7" s="93"/>
      <c r="S7" s="93"/>
      <c r="T7" s="93"/>
      <c r="U7" s="93"/>
      <c r="V7" s="94"/>
      <c r="W7" s="139">
        <f t="shared" ref="W7:W38" si="20">SUM(X7:Z7)</f>
        <v>0</v>
      </c>
      <c r="X7" s="93"/>
      <c r="Y7" s="93"/>
      <c r="Z7" s="93"/>
      <c r="AA7" s="139">
        <f t="shared" si="4"/>
        <v>0</v>
      </c>
      <c r="AB7" s="93"/>
      <c r="AC7" s="93"/>
      <c r="AD7" s="93"/>
      <c r="AE7" s="93"/>
      <c r="AF7" s="93"/>
      <c r="AG7" s="94"/>
      <c r="AH7" s="93"/>
      <c r="AI7" s="93"/>
      <c r="AJ7" s="93"/>
      <c r="AK7" s="93"/>
      <c r="AL7" s="93"/>
      <c r="AM7" s="93"/>
      <c r="AN7" s="139">
        <f t="shared" si="5"/>
        <v>0</v>
      </c>
      <c r="AO7" s="93"/>
      <c r="AP7" s="93"/>
      <c r="AQ7" s="93"/>
      <c r="AR7" s="94"/>
      <c r="AS7" s="93"/>
      <c r="AT7" s="139">
        <f t="shared" si="6"/>
        <v>0</v>
      </c>
      <c r="AU7" s="93"/>
      <c r="AV7" s="93"/>
      <c r="AW7" s="93"/>
      <c r="AX7" s="93"/>
      <c r="AY7" s="93"/>
      <c r="AZ7" s="139">
        <f t="shared" si="7"/>
        <v>0</v>
      </c>
      <c r="BA7" s="93"/>
      <c r="BB7" s="93"/>
      <c r="BC7" s="93"/>
      <c r="BD7" s="94"/>
      <c r="BE7" s="93"/>
      <c r="BF7" s="139">
        <f t="shared" si="8"/>
        <v>0</v>
      </c>
      <c r="BG7" s="93"/>
      <c r="BH7" s="93"/>
      <c r="BI7" s="93"/>
      <c r="BJ7" s="93"/>
      <c r="BK7" s="93"/>
      <c r="BL7" s="139">
        <f t="shared" si="9"/>
        <v>0</v>
      </c>
      <c r="BM7" s="93"/>
      <c r="BN7" s="93"/>
      <c r="BO7" s="93"/>
      <c r="BP7" s="94"/>
      <c r="BQ7" s="139">
        <f t="shared" si="10"/>
        <v>0</v>
      </c>
      <c r="BR7" s="93"/>
      <c r="BS7" s="93"/>
      <c r="BT7" s="93"/>
      <c r="BU7" s="93"/>
      <c r="BV7" s="93"/>
      <c r="BW7" s="93"/>
      <c r="BX7" s="93"/>
      <c r="BY7" s="93"/>
      <c r="BZ7" s="93"/>
      <c r="CA7" s="94"/>
      <c r="CB7" s="93"/>
      <c r="CC7" s="93"/>
      <c r="CD7" s="93"/>
      <c r="CE7" s="139">
        <f t="shared" si="11"/>
        <v>0</v>
      </c>
      <c r="CF7" s="139">
        <f t="shared" si="12"/>
        <v>0</v>
      </c>
      <c r="CG7" s="93"/>
      <c r="CH7" s="93"/>
      <c r="CI7" s="93"/>
      <c r="CJ7" s="93"/>
      <c r="CK7" s="93"/>
      <c r="CL7" s="93"/>
      <c r="CM7" s="94"/>
      <c r="CN7" s="93"/>
      <c r="CO7" s="93"/>
      <c r="CP7" s="93"/>
      <c r="CQ7" s="93"/>
      <c r="CR7" s="93"/>
      <c r="CS7" s="93"/>
      <c r="CT7" s="147">
        <f t="shared" si="13"/>
        <v>0</v>
      </c>
      <c r="CU7" s="93"/>
      <c r="CV7" s="93"/>
      <c r="CW7" s="93"/>
      <c r="CX7" s="93"/>
      <c r="CY7" s="93"/>
      <c r="CZ7" s="94"/>
      <c r="DA7" s="139">
        <f t="shared" si="14"/>
        <v>0</v>
      </c>
      <c r="DB7" s="93"/>
      <c r="DC7" s="93"/>
      <c r="DD7" s="93"/>
      <c r="DE7" s="93"/>
      <c r="DF7" s="93"/>
      <c r="DG7" s="93"/>
      <c r="DH7" s="81"/>
      <c r="DI7" s="139">
        <f t="shared" si="15"/>
        <v>0</v>
      </c>
      <c r="DJ7" s="139">
        <f t="shared" si="16"/>
        <v>0</v>
      </c>
      <c r="DK7" s="93"/>
      <c r="DL7" s="93"/>
      <c r="DM7" s="93"/>
      <c r="DN7" s="94"/>
      <c r="DO7" s="139">
        <f t="shared" si="17"/>
        <v>0</v>
      </c>
      <c r="DP7" s="93"/>
      <c r="DQ7" s="93"/>
      <c r="DR7" s="93"/>
      <c r="DS7" s="93"/>
      <c r="DT7" s="93"/>
      <c r="DU7" s="93"/>
      <c r="DV7" s="93"/>
      <c r="DW7" s="94"/>
      <c r="DX7" s="139">
        <f t="shared" si="0"/>
        <v>0</v>
      </c>
      <c r="DY7" s="93"/>
      <c r="DZ7" s="93"/>
      <c r="EA7" s="93"/>
      <c r="EB7" s="93"/>
      <c r="EC7" s="93"/>
      <c r="ED7" s="93"/>
      <c r="EE7" s="110"/>
      <c r="EF7" s="148">
        <f t="shared" si="1"/>
        <v>0</v>
      </c>
      <c r="EG7" s="98"/>
      <c r="EH7" s="98"/>
      <c r="EI7" s="98"/>
      <c r="EJ7" s="99"/>
    </row>
    <row r="8" spans="1:140">
      <c r="A8" s="363" t="s">
        <v>40</v>
      </c>
      <c r="B8" s="364"/>
      <c r="C8" s="139">
        <f t="shared" si="18"/>
        <v>0</v>
      </c>
      <c r="D8" s="139">
        <f t="shared" si="2"/>
        <v>0</v>
      </c>
      <c r="E8" s="139">
        <f t="shared" si="19"/>
        <v>0</v>
      </c>
      <c r="F8" s="93"/>
      <c r="G8" s="93"/>
      <c r="H8" s="93"/>
      <c r="I8" s="93"/>
      <c r="J8" s="93"/>
      <c r="K8" s="93"/>
      <c r="L8" s="94"/>
      <c r="M8" s="93"/>
      <c r="N8" s="93"/>
      <c r="O8" s="93"/>
      <c r="P8" s="93"/>
      <c r="Q8" s="93"/>
      <c r="R8" s="93"/>
      <c r="S8" s="93"/>
      <c r="T8" s="93"/>
      <c r="U8" s="93"/>
      <c r="V8" s="94"/>
      <c r="W8" s="139">
        <f t="shared" si="20"/>
        <v>0</v>
      </c>
      <c r="X8" s="93"/>
      <c r="Y8" s="93"/>
      <c r="Z8" s="93"/>
      <c r="AA8" s="139">
        <f t="shared" si="4"/>
        <v>0</v>
      </c>
      <c r="AB8" s="93"/>
      <c r="AC8" s="93"/>
      <c r="AD8" s="93"/>
      <c r="AE8" s="93"/>
      <c r="AF8" s="93"/>
      <c r="AG8" s="94"/>
      <c r="AH8" s="93"/>
      <c r="AI8" s="93"/>
      <c r="AJ8" s="93"/>
      <c r="AK8" s="93"/>
      <c r="AL8" s="93"/>
      <c r="AM8" s="93"/>
      <c r="AN8" s="139">
        <f t="shared" si="5"/>
        <v>0</v>
      </c>
      <c r="AO8" s="93"/>
      <c r="AP8" s="93"/>
      <c r="AQ8" s="93"/>
      <c r="AR8" s="94"/>
      <c r="AS8" s="93"/>
      <c r="AT8" s="139">
        <f t="shared" si="6"/>
        <v>0</v>
      </c>
      <c r="AU8" s="93"/>
      <c r="AV8" s="93"/>
      <c r="AW8" s="93"/>
      <c r="AX8" s="93"/>
      <c r="AY8" s="93"/>
      <c r="AZ8" s="139">
        <f t="shared" si="7"/>
        <v>0</v>
      </c>
      <c r="BA8" s="93"/>
      <c r="BB8" s="93"/>
      <c r="BC8" s="93"/>
      <c r="BD8" s="94"/>
      <c r="BE8" s="93"/>
      <c r="BF8" s="139">
        <f t="shared" si="8"/>
        <v>0</v>
      </c>
      <c r="BG8" s="93"/>
      <c r="BH8" s="93"/>
      <c r="BI8" s="93"/>
      <c r="BJ8" s="93"/>
      <c r="BK8" s="93"/>
      <c r="BL8" s="139">
        <f t="shared" si="9"/>
        <v>0</v>
      </c>
      <c r="BM8" s="93"/>
      <c r="BN8" s="93"/>
      <c r="BO8" s="93"/>
      <c r="BP8" s="94"/>
      <c r="BQ8" s="139">
        <f t="shared" si="10"/>
        <v>0</v>
      </c>
      <c r="BR8" s="93"/>
      <c r="BS8" s="93"/>
      <c r="BT8" s="93"/>
      <c r="BU8" s="93"/>
      <c r="BV8" s="93"/>
      <c r="BW8" s="93"/>
      <c r="BX8" s="93"/>
      <c r="BY8" s="93"/>
      <c r="BZ8" s="93"/>
      <c r="CA8" s="94"/>
      <c r="CB8" s="93"/>
      <c r="CC8" s="93"/>
      <c r="CD8" s="93"/>
      <c r="CE8" s="139">
        <f t="shared" si="11"/>
        <v>0</v>
      </c>
      <c r="CF8" s="139">
        <f t="shared" si="12"/>
        <v>0</v>
      </c>
      <c r="CG8" s="93"/>
      <c r="CH8" s="93"/>
      <c r="CI8" s="93"/>
      <c r="CJ8" s="93"/>
      <c r="CK8" s="93"/>
      <c r="CL8" s="93"/>
      <c r="CM8" s="94"/>
      <c r="CN8" s="93"/>
      <c r="CO8" s="93"/>
      <c r="CP8" s="93"/>
      <c r="CQ8" s="93"/>
      <c r="CR8" s="93"/>
      <c r="CS8" s="93"/>
      <c r="CT8" s="147">
        <f t="shared" si="13"/>
        <v>0</v>
      </c>
      <c r="CU8" s="93"/>
      <c r="CV8" s="93"/>
      <c r="CW8" s="93"/>
      <c r="CX8" s="93"/>
      <c r="CY8" s="93"/>
      <c r="CZ8" s="94"/>
      <c r="DA8" s="139">
        <f t="shared" si="14"/>
        <v>0</v>
      </c>
      <c r="DB8" s="93"/>
      <c r="DC8" s="93"/>
      <c r="DD8" s="93"/>
      <c r="DE8" s="93"/>
      <c r="DF8" s="93"/>
      <c r="DG8" s="93"/>
      <c r="DH8" s="93"/>
      <c r="DI8" s="139">
        <f t="shared" si="15"/>
        <v>0</v>
      </c>
      <c r="DJ8" s="139">
        <f t="shared" si="16"/>
        <v>0</v>
      </c>
      <c r="DK8" s="93"/>
      <c r="DL8" s="93"/>
      <c r="DM8" s="93"/>
      <c r="DN8" s="94"/>
      <c r="DO8" s="139">
        <f t="shared" si="17"/>
        <v>0</v>
      </c>
      <c r="DP8" s="93"/>
      <c r="DQ8" s="93"/>
      <c r="DR8" s="93"/>
      <c r="DS8" s="93"/>
      <c r="DT8" s="93"/>
      <c r="DU8" s="93"/>
      <c r="DV8" s="93"/>
      <c r="DW8" s="94"/>
      <c r="DX8" s="139">
        <f t="shared" si="0"/>
        <v>0</v>
      </c>
      <c r="DY8" s="93"/>
      <c r="DZ8" s="93"/>
      <c r="EA8" s="93"/>
      <c r="EB8" s="93"/>
      <c r="EC8" s="93"/>
      <c r="ED8" s="93"/>
      <c r="EE8" s="110"/>
      <c r="EF8" s="148">
        <f t="shared" si="1"/>
        <v>0</v>
      </c>
      <c r="EG8" s="98"/>
      <c r="EH8" s="98"/>
      <c r="EI8" s="98"/>
      <c r="EJ8" s="99"/>
    </row>
    <row r="9" spans="1:140">
      <c r="A9" s="363" t="s">
        <v>41</v>
      </c>
      <c r="B9" s="364"/>
      <c r="C9" s="139">
        <f t="shared" si="18"/>
        <v>0</v>
      </c>
      <c r="D9" s="139">
        <f t="shared" si="2"/>
        <v>0</v>
      </c>
      <c r="E9" s="139">
        <f t="shared" si="19"/>
        <v>0</v>
      </c>
      <c r="F9" s="93"/>
      <c r="G9" s="93"/>
      <c r="H9" s="93"/>
      <c r="I9" s="93"/>
      <c r="J9" s="93"/>
      <c r="K9" s="93"/>
      <c r="L9" s="94"/>
      <c r="M9" s="93"/>
      <c r="N9" s="93"/>
      <c r="O9" s="93"/>
      <c r="P9" s="93"/>
      <c r="Q9" s="93"/>
      <c r="R9" s="93"/>
      <c r="S9" s="93"/>
      <c r="T9" s="93"/>
      <c r="U9" s="93"/>
      <c r="V9" s="94"/>
      <c r="W9" s="139">
        <f t="shared" si="20"/>
        <v>0</v>
      </c>
      <c r="X9" s="93"/>
      <c r="Y9" s="93"/>
      <c r="Z9" s="93"/>
      <c r="AA9" s="139">
        <f t="shared" ref="AA9:AA38" si="21">SUM(AB9:AG9)</f>
        <v>0</v>
      </c>
      <c r="AB9" s="93"/>
      <c r="AC9" s="93"/>
      <c r="AD9" s="93"/>
      <c r="AE9" s="93"/>
      <c r="AF9" s="93"/>
      <c r="AG9" s="94"/>
      <c r="AH9" s="93"/>
      <c r="AI9" s="93"/>
      <c r="AJ9" s="93"/>
      <c r="AK9" s="93"/>
      <c r="AL9" s="93"/>
      <c r="AM9" s="93"/>
      <c r="AN9" s="139">
        <f t="shared" si="5"/>
        <v>0</v>
      </c>
      <c r="AO9" s="93"/>
      <c r="AP9" s="93"/>
      <c r="AQ9" s="93"/>
      <c r="AR9" s="94"/>
      <c r="AS9" s="93"/>
      <c r="AT9" s="139">
        <f t="shared" si="6"/>
        <v>0</v>
      </c>
      <c r="AU9" s="93"/>
      <c r="AV9" s="93"/>
      <c r="AW9" s="93"/>
      <c r="AX9" s="93"/>
      <c r="AY9" s="93"/>
      <c r="AZ9" s="139">
        <f t="shared" si="7"/>
        <v>0</v>
      </c>
      <c r="BA9" s="93"/>
      <c r="BB9" s="93"/>
      <c r="BC9" s="93"/>
      <c r="BD9" s="94"/>
      <c r="BE9" s="93"/>
      <c r="BF9" s="139">
        <f t="shared" si="8"/>
        <v>0</v>
      </c>
      <c r="BG9" s="93"/>
      <c r="BH9" s="93"/>
      <c r="BI9" s="93"/>
      <c r="BJ9" s="93"/>
      <c r="BK9" s="93"/>
      <c r="BL9" s="139">
        <f t="shared" si="9"/>
        <v>0</v>
      </c>
      <c r="BM9" s="93"/>
      <c r="BN9" s="93"/>
      <c r="BO9" s="93"/>
      <c r="BP9" s="94"/>
      <c r="BQ9" s="139">
        <f t="shared" si="10"/>
        <v>0</v>
      </c>
      <c r="BR9" s="93"/>
      <c r="BS9" s="93"/>
      <c r="BT9" s="93"/>
      <c r="BU9" s="93"/>
      <c r="BV9" s="93"/>
      <c r="BW9" s="93"/>
      <c r="BX9" s="93"/>
      <c r="BY9" s="93"/>
      <c r="BZ9" s="93"/>
      <c r="CA9" s="94"/>
      <c r="CB9" s="93"/>
      <c r="CC9" s="93"/>
      <c r="CD9" s="93"/>
      <c r="CE9" s="139">
        <f t="shared" si="11"/>
        <v>0</v>
      </c>
      <c r="CF9" s="139">
        <f t="shared" si="12"/>
        <v>0</v>
      </c>
      <c r="CG9" s="93"/>
      <c r="CH9" s="93"/>
      <c r="CI9" s="93"/>
      <c r="CJ9" s="93"/>
      <c r="CK9" s="93"/>
      <c r="CL9" s="93"/>
      <c r="CM9" s="94"/>
      <c r="CN9" s="93"/>
      <c r="CO9" s="93"/>
      <c r="CP9" s="93"/>
      <c r="CQ9" s="93"/>
      <c r="CR9" s="93"/>
      <c r="CS9" s="93"/>
      <c r="CT9" s="147">
        <f t="shared" si="13"/>
        <v>0</v>
      </c>
      <c r="CU9" s="93"/>
      <c r="CV9" s="93"/>
      <c r="CW9" s="93"/>
      <c r="CX9" s="93"/>
      <c r="CY9" s="93"/>
      <c r="CZ9" s="94"/>
      <c r="DA9" s="139">
        <f t="shared" si="14"/>
        <v>0</v>
      </c>
      <c r="DB9" s="93"/>
      <c r="DC9" s="93"/>
      <c r="DD9" s="93"/>
      <c r="DE9" s="93"/>
      <c r="DF9" s="93"/>
      <c r="DG9" s="93"/>
      <c r="DH9" s="93"/>
      <c r="DI9" s="139">
        <f t="shared" si="15"/>
        <v>0</v>
      </c>
      <c r="DJ9" s="139">
        <f t="shared" si="16"/>
        <v>0</v>
      </c>
      <c r="DK9" s="93"/>
      <c r="DL9" s="93"/>
      <c r="DM9" s="93"/>
      <c r="DN9" s="94"/>
      <c r="DO9" s="139">
        <f t="shared" si="17"/>
        <v>0</v>
      </c>
      <c r="DP9" s="93"/>
      <c r="DQ9" s="93"/>
      <c r="DR9" s="93"/>
      <c r="DS9" s="93"/>
      <c r="DT9" s="93"/>
      <c r="DU9" s="93"/>
      <c r="DV9" s="93"/>
      <c r="DW9" s="94"/>
      <c r="DX9" s="139">
        <f t="shared" si="0"/>
        <v>0</v>
      </c>
      <c r="DY9" s="93"/>
      <c r="DZ9" s="93"/>
      <c r="EA9" s="93"/>
      <c r="EB9" s="93"/>
      <c r="EC9" s="93"/>
      <c r="ED9" s="93"/>
      <c r="EE9" s="110"/>
      <c r="EF9" s="148">
        <f t="shared" si="1"/>
        <v>0</v>
      </c>
      <c r="EG9" s="98"/>
      <c r="EH9" s="98"/>
      <c r="EI9" s="98"/>
      <c r="EJ9" s="99"/>
    </row>
    <row r="10" spans="1:140">
      <c r="A10" s="363" t="s">
        <v>42</v>
      </c>
      <c r="B10" s="364"/>
      <c r="C10" s="139">
        <f t="shared" si="18"/>
        <v>0</v>
      </c>
      <c r="D10" s="139">
        <f t="shared" si="2"/>
        <v>0</v>
      </c>
      <c r="E10" s="139">
        <f t="shared" si="19"/>
        <v>0</v>
      </c>
      <c r="F10" s="93"/>
      <c r="G10" s="93"/>
      <c r="H10" s="93"/>
      <c r="I10" s="93"/>
      <c r="J10" s="93"/>
      <c r="K10" s="93"/>
      <c r="L10" s="94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139">
        <f t="shared" si="20"/>
        <v>0</v>
      </c>
      <c r="X10" s="93"/>
      <c r="Y10" s="93"/>
      <c r="Z10" s="93"/>
      <c r="AA10" s="139">
        <f t="shared" si="21"/>
        <v>0</v>
      </c>
      <c r="AB10" s="93"/>
      <c r="AC10" s="93"/>
      <c r="AD10" s="93"/>
      <c r="AE10" s="93"/>
      <c r="AF10" s="93"/>
      <c r="AG10" s="94"/>
      <c r="AH10" s="93"/>
      <c r="AI10" s="93"/>
      <c r="AJ10" s="93"/>
      <c r="AK10" s="93"/>
      <c r="AL10" s="93"/>
      <c r="AM10" s="93"/>
      <c r="AN10" s="139">
        <f t="shared" si="5"/>
        <v>0</v>
      </c>
      <c r="AO10" s="93"/>
      <c r="AP10" s="93"/>
      <c r="AQ10" s="93"/>
      <c r="AR10" s="94"/>
      <c r="AS10" s="93"/>
      <c r="AT10" s="139">
        <f t="shared" si="6"/>
        <v>0</v>
      </c>
      <c r="AU10" s="93"/>
      <c r="AV10" s="93"/>
      <c r="AW10" s="93"/>
      <c r="AX10" s="93"/>
      <c r="AY10" s="93"/>
      <c r="AZ10" s="139">
        <f t="shared" si="7"/>
        <v>0</v>
      </c>
      <c r="BA10" s="93"/>
      <c r="BB10" s="93"/>
      <c r="BC10" s="93"/>
      <c r="BD10" s="94"/>
      <c r="BE10" s="93"/>
      <c r="BF10" s="139">
        <f t="shared" si="8"/>
        <v>0</v>
      </c>
      <c r="BG10" s="93"/>
      <c r="BH10" s="93"/>
      <c r="BI10" s="93"/>
      <c r="BJ10" s="93"/>
      <c r="BK10" s="93"/>
      <c r="BL10" s="139">
        <f t="shared" si="9"/>
        <v>0</v>
      </c>
      <c r="BM10" s="93"/>
      <c r="BN10" s="93"/>
      <c r="BO10" s="93"/>
      <c r="BP10" s="94"/>
      <c r="BQ10" s="139">
        <f t="shared" si="10"/>
        <v>0</v>
      </c>
      <c r="BR10" s="93"/>
      <c r="BS10" s="93"/>
      <c r="BT10" s="93"/>
      <c r="BU10" s="93"/>
      <c r="BV10" s="93"/>
      <c r="BW10" s="93"/>
      <c r="BX10" s="93"/>
      <c r="BY10" s="93"/>
      <c r="BZ10" s="93"/>
      <c r="CA10" s="94"/>
      <c r="CB10" s="93"/>
      <c r="CC10" s="93"/>
      <c r="CD10" s="93"/>
      <c r="CE10" s="139">
        <f t="shared" si="11"/>
        <v>0</v>
      </c>
      <c r="CF10" s="139">
        <f t="shared" si="12"/>
        <v>0</v>
      </c>
      <c r="CG10" s="93"/>
      <c r="CH10" s="93"/>
      <c r="CI10" s="93"/>
      <c r="CJ10" s="93"/>
      <c r="CK10" s="93"/>
      <c r="CL10" s="93"/>
      <c r="CM10" s="94"/>
      <c r="CN10" s="93"/>
      <c r="CO10" s="93"/>
      <c r="CP10" s="93"/>
      <c r="CQ10" s="93"/>
      <c r="CR10" s="93"/>
      <c r="CS10" s="93"/>
      <c r="CT10" s="147">
        <f t="shared" si="13"/>
        <v>0</v>
      </c>
      <c r="CU10" s="93"/>
      <c r="CV10" s="93"/>
      <c r="CW10" s="93"/>
      <c r="CX10" s="93"/>
      <c r="CY10" s="93"/>
      <c r="CZ10" s="94"/>
      <c r="DA10" s="139">
        <f t="shared" si="14"/>
        <v>0</v>
      </c>
      <c r="DB10" s="93"/>
      <c r="DC10" s="93"/>
      <c r="DD10" s="93"/>
      <c r="DE10" s="93"/>
      <c r="DF10" s="93"/>
      <c r="DG10" s="93"/>
      <c r="DH10" s="81"/>
      <c r="DI10" s="139">
        <f t="shared" si="15"/>
        <v>0</v>
      </c>
      <c r="DJ10" s="139">
        <f t="shared" si="16"/>
        <v>0</v>
      </c>
      <c r="DK10" s="93"/>
      <c r="DL10" s="93"/>
      <c r="DM10" s="93"/>
      <c r="DN10" s="94"/>
      <c r="DO10" s="139">
        <f t="shared" si="17"/>
        <v>0</v>
      </c>
      <c r="DP10" s="93"/>
      <c r="DQ10" s="93"/>
      <c r="DR10" s="93"/>
      <c r="DS10" s="93"/>
      <c r="DT10" s="93"/>
      <c r="DU10" s="93"/>
      <c r="DV10" s="93"/>
      <c r="DW10" s="94"/>
      <c r="DX10" s="139">
        <f t="shared" si="0"/>
        <v>0</v>
      </c>
      <c r="DY10" s="93"/>
      <c r="DZ10" s="93"/>
      <c r="EA10" s="93"/>
      <c r="EB10" s="93"/>
      <c r="EC10" s="93"/>
      <c r="ED10" s="93"/>
      <c r="EE10" s="110"/>
      <c r="EF10" s="148">
        <f t="shared" si="1"/>
        <v>0</v>
      </c>
      <c r="EG10" s="98"/>
      <c r="EH10" s="98"/>
      <c r="EI10" s="98"/>
      <c r="EJ10" s="99"/>
    </row>
    <row r="11" spans="1:140">
      <c r="A11" s="363" t="s">
        <v>43</v>
      </c>
      <c r="B11" s="364"/>
      <c r="C11" s="139">
        <f t="shared" si="18"/>
        <v>0</v>
      </c>
      <c r="D11" s="139">
        <f t="shared" si="2"/>
        <v>0</v>
      </c>
      <c r="E11" s="139">
        <f t="shared" si="19"/>
        <v>0</v>
      </c>
      <c r="F11" s="93"/>
      <c r="G11" s="93"/>
      <c r="H11" s="93"/>
      <c r="I11" s="93"/>
      <c r="J11" s="93"/>
      <c r="K11" s="93"/>
      <c r="L11" s="94"/>
      <c r="M11" s="93"/>
      <c r="N11" s="93"/>
      <c r="O11" s="93"/>
      <c r="P11" s="93"/>
      <c r="Q11" s="93"/>
      <c r="R11" s="93"/>
      <c r="S11" s="93"/>
      <c r="T11" s="93"/>
      <c r="U11" s="93"/>
      <c r="V11" s="94"/>
      <c r="W11" s="139">
        <f t="shared" si="20"/>
        <v>0</v>
      </c>
      <c r="X11" s="93"/>
      <c r="Y11" s="93"/>
      <c r="Z11" s="93"/>
      <c r="AA11" s="139">
        <f t="shared" si="21"/>
        <v>0</v>
      </c>
      <c r="AB11" s="93"/>
      <c r="AC11" s="93"/>
      <c r="AD11" s="93"/>
      <c r="AE11" s="93"/>
      <c r="AF11" s="93"/>
      <c r="AG11" s="94"/>
      <c r="AH11" s="93"/>
      <c r="AI11" s="93"/>
      <c r="AJ11" s="93"/>
      <c r="AK11" s="93"/>
      <c r="AL11" s="93"/>
      <c r="AM11" s="93"/>
      <c r="AN11" s="139">
        <f t="shared" si="5"/>
        <v>0</v>
      </c>
      <c r="AO11" s="93"/>
      <c r="AP11" s="93"/>
      <c r="AQ11" s="93"/>
      <c r="AR11" s="94"/>
      <c r="AS11" s="93"/>
      <c r="AT11" s="139">
        <f t="shared" si="6"/>
        <v>0</v>
      </c>
      <c r="AU11" s="93"/>
      <c r="AV11" s="93"/>
      <c r="AW11" s="93"/>
      <c r="AX11" s="93"/>
      <c r="AY11" s="93"/>
      <c r="AZ11" s="139">
        <f t="shared" si="7"/>
        <v>0</v>
      </c>
      <c r="BA11" s="93"/>
      <c r="BB11" s="93"/>
      <c r="BC11" s="93"/>
      <c r="BD11" s="94"/>
      <c r="BE11" s="93"/>
      <c r="BF11" s="139">
        <f t="shared" si="8"/>
        <v>0</v>
      </c>
      <c r="BG11" s="93"/>
      <c r="BH11" s="93"/>
      <c r="BI11" s="93"/>
      <c r="BJ11" s="93"/>
      <c r="BK11" s="93"/>
      <c r="BL11" s="139">
        <f t="shared" si="9"/>
        <v>0</v>
      </c>
      <c r="BM11" s="93"/>
      <c r="BN11" s="93"/>
      <c r="BO11" s="93"/>
      <c r="BP11" s="94"/>
      <c r="BQ11" s="139">
        <f t="shared" si="10"/>
        <v>0</v>
      </c>
      <c r="BR11" s="93"/>
      <c r="BS11" s="93"/>
      <c r="BT11" s="93"/>
      <c r="BU11" s="93"/>
      <c r="BV11" s="93"/>
      <c r="BW11" s="93"/>
      <c r="BX11" s="93"/>
      <c r="BY11" s="93"/>
      <c r="BZ11" s="93"/>
      <c r="CA11" s="94"/>
      <c r="CB11" s="93"/>
      <c r="CC11" s="93"/>
      <c r="CD11" s="93"/>
      <c r="CE11" s="139">
        <f t="shared" si="11"/>
        <v>0</v>
      </c>
      <c r="CF11" s="139">
        <f t="shared" si="12"/>
        <v>0</v>
      </c>
      <c r="CG11" s="93"/>
      <c r="CH11" s="93"/>
      <c r="CI11" s="93"/>
      <c r="CJ11" s="93"/>
      <c r="CK11" s="93"/>
      <c r="CL11" s="93"/>
      <c r="CM11" s="94"/>
      <c r="CN11" s="93"/>
      <c r="CO11" s="93"/>
      <c r="CP11" s="93"/>
      <c r="CQ11" s="93"/>
      <c r="CR11" s="93"/>
      <c r="CS11" s="93"/>
      <c r="CT11" s="147">
        <f t="shared" si="13"/>
        <v>0</v>
      </c>
      <c r="CU11" s="93"/>
      <c r="CV11" s="93"/>
      <c r="CW11" s="93"/>
      <c r="CX11" s="93"/>
      <c r="CY11" s="93"/>
      <c r="CZ11" s="94"/>
      <c r="DA11" s="139">
        <f t="shared" si="14"/>
        <v>0</v>
      </c>
      <c r="DB11" s="93"/>
      <c r="DC11" s="93"/>
      <c r="DD11" s="93"/>
      <c r="DE11" s="93"/>
      <c r="DF11" s="93"/>
      <c r="DG11" s="93"/>
      <c r="DH11" s="93"/>
      <c r="DI11" s="139">
        <f t="shared" si="15"/>
        <v>0</v>
      </c>
      <c r="DJ11" s="139">
        <f t="shared" si="16"/>
        <v>0</v>
      </c>
      <c r="DK11" s="93"/>
      <c r="DL11" s="93"/>
      <c r="DM11" s="93"/>
      <c r="DN11" s="94"/>
      <c r="DO11" s="139">
        <f t="shared" si="17"/>
        <v>0</v>
      </c>
      <c r="DP11" s="93"/>
      <c r="DQ11" s="93"/>
      <c r="DR11" s="93"/>
      <c r="DS11" s="93"/>
      <c r="DT11" s="93"/>
      <c r="DU11" s="93"/>
      <c r="DV11" s="93"/>
      <c r="DW11" s="94"/>
      <c r="DX11" s="139">
        <f t="shared" si="0"/>
        <v>0</v>
      </c>
      <c r="DY11" s="93"/>
      <c r="DZ11" s="93"/>
      <c r="EA11" s="93"/>
      <c r="EB11" s="93"/>
      <c r="EC11" s="93"/>
      <c r="ED11" s="93"/>
      <c r="EE11" s="110"/>
      <c r="EF11" s="148">
        <f t="shared" si="1"/>
        <v>0</v>
      </c>
      <c r="EG11" s="98"/>
      <c r="EH11" s="98"/>
      <c r="EI11" s="98"/>
      <c r="EJ11" s="99"/>
    </row>
    <row r="12" spans="1:140">
      <c r="A12" s="363" t="s">
        <v>44</v>
      </c>
      <c r="B12" s="364"/>
      <c r="C12" s="139">
        <f t="shared" si="18"/>
        <v>0</v>
      </c>
      <c r="D12" s="139">
        <f t="shared" si="2"/>
        <v>0</v>
      </c>
      <c r="E12" s="139">
        <f t="shared" si="19"/>
        <v>0</v>
      </c>
      <c r="F12" s="93"/>
      <c r="G12" s="93"/>
      <c r="H12" s="93"/>
      <c r="I12" s="93"/>
      <c r="J12" s="93"/>
      <c r="K12" s="93"/>
      <c r="L12" s="94"/>
      <c r="M12" s="93"/>
      <c r="N12" s="93"/>
      <c r="O12" s="93"/>
      <c r="P12" s="93"/>
      <c r="Q12" s="93"/>
      <c r="R12" s="93"/>
      <c r="S12" s="93"/>
      <c r="T12" s="93"/>
      <c r="U12" s="93"/>
      <c r="V12" s="94"/>
      <c r="W12" s="139">
        <f t="shared" si="20"/>
        <v>0</v>
      </c>
      <c r="X12" s="93"/>
      <c r="Y12" s="93"/>
      <c r="Z12" s="93"/>
      <c r="AA12" s="139">
        <f t="shared" si="21"/>
        <v>0</v>
      </c>
      <c r="AB12" s="93"/>
      <c r="AC12" s="93"/>
      <c r="AD12" s="93"/>
      <c r="AE12" s="93"/>
      <c r="AF12" s="93"/>
      <c r="AG12" s="94"/>
      <c r="AH12" s="93"/>
      <c r="AI12" s="93"/>
      <c r="AJ12" s="93"/>
      <c r="AK12" s="93"/>
      <c r="AL12" s="93"/>
      <c r="AM12" s="93"/>
      <c r="AN12" s="139">
        <f t="shared" ref="AN12:AN38" si="22">SUM(AO12:AR12)</f>
        <v>0</v>
      </c>
      <c r="AO12" s="93"/>
      <c r="AP12" s="93"/>
      <c r="AQ12" s="93"/>
      <c r="AR12" s="94"/>
      <c r="AS12" s="93"/>
      <c r="AT12" s="139">
        <f t="shared" ref="AT12:AT38" si="23">SUM(AU12:AX12)</f>
        <v>0</v>
      </c>
      <c r="AU12" s="93"/>
      <c r="AV12" s="93"/>
      <c r="AW12" s="93"/>
      <c r="AX12" s="93"/>
      <c r="AY12" s="93"/>
      <c r="AZ12" s="139">
        <f t="shared" si="7"/>
        <v>0</v>
      </c>
      <c r="BA12" s="93"/>
      <c r="BB12" s="93"/>
      <c r="BC12" s="93"/>
      <c r="BD12" s="94"/>
      <c r="BE12" s="93"/>
      <c r="BF12" s="139">
        <f t="shared" ref="BF12:BF38" si="24">SUM(BG12:BH12)</f>
        <v>0</v>
      </c>
      <c r="BG12" s="93"/>
      <c r="BH12" s="93"/>
      <c r="BI12" s="93"/>
      <c r="BJ12" s="93"/>
      <c r="BK12" s="93"/>
      <c r="BL12" s="139">
        <f t="shared" si="9"/>
        <v>0</v>
      </c>
      <c r="BM12" s="93"/>
      <c r="BN12" s="93"/>
      <c r="BO12" s="93"/>
      <c r="BP12" s="94"/>
      <c r="BQ12" s="139">
        <f t="shared" si="10"/>
        <v>0</v>
      </c>
      <c r="BR12" s="93"/>
      <c r="BS12" s="93"/>
      <c r="BT12" s="93"/>
      <c r="BU12" s="93"/>
      <c r="BV12" s="93"/>
      <c r="BW12" s="93"/>
      <c r="BX12" s="93"/>
      <c r="BY12" s="93"/>
      <c r="BZ12" s="93"/>
      <c r="CA12" s="94"/>
      <c r="CB12" s="93"/>
      <c r="CC12" s="93"/>
      <c r="CD12" s="93"/>
      <c r="CE12" s="139">
        <f t="shared" si="11"/>
        <v>0</v>
      </c>
      <c r="CF12" s="139">
        <f t="shared" si="12"/>
        <v>0</v>
      </c>
      <c r="CG12" s="93"/>
      <c r="CH12" s="93"/>
      <c r="CI12" s="93"/>
      <c r="CJ12" s="93"/>
      <c r="CK12" s="93"/>
      <c r="CL12" s="93"/>
      <c r="CM12" s="94"/>
      <c r="CN12" s="93"/>
      <c r="CO12" s="93"/>
      <c r="CP12" s="93"/>
      <c r="CQ12" s="93"/>
      <c r="CR12" s="93"/>
      <c r="CS12" s="93"/>
      <c r="CT12" s="147">
        <f t="shared" si="13"/>
        <v>0</v>
      </c>
      <c r="CU12" s="93"/>
      <c r="CV12" s="93"/>
      <c r="CW12" s="93"/>
      <c r="CX12" s="93"/>
      <c r="CY12" s="93"/>
      <c r="CZ12" s="94"/>
      <c r="DA12" s="139">
        <f t="shared" si="14"/>
        <v>0</v>
      </c>
      <c r="DB12" s="93"/>
      <c r="DC12" s="93"/>
      <c r="DD12" s="93"/>
      <c r="DE12" s="93"/>
      <c r="DF12" s="93"/>
      <c r="DG12" s="93"/>
      <c r="DH12" s="93"/>
      <c r="DI12" s="139">
        <f t="shared" si="15"/>
        <v>0</v>
      </c>
      <c r="DJ12" s="139">
        <f t="shared" si="16"/>
        <v>0</v>
      </c>
      <c r="DK12" s="93"/>
      <c r="DL12" s="93"/>
      <c r="DM12" s="93"/>
      <c r="DN12" s="94"/>
      <c r="DO12" s="139">
        <f t="shared" si="17"/>
        <v>0</v>
      </c>
      <c r="DP12" s="93"/>
      <c r="DQ12" s="93"/>
      <c r="DR12" s="93"/>
      <c r="DS12" s="93"/>
      <c r="DT12" s="93"/>
      <c r="DU12" s="93"/>
      <c r="DV12" s="93"/>
      <c r="DW12" s="94"/>
      <c r="DX12" s="139">
        <f t="shared" si="0"/>
        <v>0</v>
      </c>
      <c r="DY12" s="93"/>
      <c r="DZ12" s="93"/>
      <c r="EA12" s="93"/>
      <c r="EB12" s="93"/>
      <c r="EC12" s="93"/>
      <c r="ED12" s="93"/>
      <c r="EE12" s="110"/>
      <c r="EF12" s="148">
        <f t="shared" si="1"/>
        <v>0</v>
      </c>
      <c r="EG12" s="98"/>
      <c r="EH12" s="98"/>
      <c r="EI12" s="98"/>
      <c r="EJ12" s="99"/>
    </row>
    <row r="13" spans="1:140">
      <c r="A13" s="363" t="s">
        <v>45</v>
      </c>
      <c r="B13" s="364"/>
      <c r="C13" s="139">
        <f t="shared" si="18"/>
        <v>0</v>
      </c>
      <c r="D13" s="139">
        <f t="shared" si="2"/>
        <v>0</v>
      </c>
      <c r="E13" s="139">
        <f t="shared" si="19"/>
        <v>0</v>
      </c>
      <c r="F13" s="93"/>
      <c r="G13" s="93"/>
      <c r="H13" s="93"/>
      <c r="I13" s="93"/>
      <c r="J13" s="93"/>
      <c r="K13" s="93"/>
      <c r="L13" s="94"/>
      <c r="M13" s="93"/>
      <c r="N13" s="93"/>
      <c r="O13" s="93"/>
      <c r="P13" s="93"/>
      <c r="Q13" s="93"/>
      <c r="R13" s="93"/>
      <c r="S13" s="93"/>
      <c r="T13" s="93"/>
      <c r="U13" s="93"/>
      <c r="V13" s="94"/>
      <c r="W13" s="139">
        <f t="shared" si="20"/>
        <v>0</v>
      </c>
      <c r="X13" s="93"/>
      <c r="Y13" s="93"/>
      <c r="Z13" s="93"/>
      <c r="AA13" s="139">
        <f t="shared" si="21"/>
        <v>0</v>
      </c>
      <c r="AB13" s="93"/>
      <c r="AC13" s="93"/>
      <c r="AD13" s="93"/>
      <c r="AE13" s="93"/>
      <c r="AF13" s="93"/>
      <c r="AG13" s="94"/>
      <c r="AH13" s="93"/>
      <c r="AI13" s="93"/>
      <c r="AJ13" s="93"/>
      <c r="AK13" s="93"/>
      <c r="AL13" s="93"/>
      <c r="AM13" s="93"/>
      <c r="AN13" s="139">
        <f t="shared" si="22"/>
        <v>0</v>
      </c>
      <c r="AO13" s="93"/>
      <c r="AP13" s="93"/>
      <c r="AQ13" s="93"/>
      <c r="AR13" s="94"/>
      <c r="AS13" s="93"/>
      <c r="AT13" s="139">
        <f t="shared" si="23"/>
        <v>0</v>
      </c>
      <c r="AU13" s="93"/>
      <c r="AV13" s="93"/>
      <c r="AW13" s="93"/>
      <c r="AX13" s="93"/>
      <c r="AY13" s="93"/>
      <c r="AZ13" s="139">
        <f t="shared" ref="AZ13:AZ38" si="25">SUM(BA13:BC13)</f>
        <v>0</v>
      </c>
      <c r="BA13" s="93"/>
      <c r="BB13" s="93"/>
      <c r="BC13" s="93"/>
      <c r="BD13" s="94"/>
      <c r="BE13" s="93"/>
      <c r="BF13" s="139">
        <f t="shared" si="24"/>
        <v>0</v>
      </c>
      <c r="BG13" s="93"/>
      <c r="BH13" s="93"/>
      <c r="BI13" s="93"/>
      <c r="BJ13" s="93"/>
      <c r="BK13" s="93"/>
      <c r="BL13" s="139">
        <f t="shared" si="9"/>
        <v>0</v>
      </c>
      <c r="BM13" s="93"/>
      <c r="BN13" s="93"/>
      <c r="BO13" s="93"/>
      <c r="BP13" s="94"/>
      <c r="BQ13" s="139">
        <f t="shared" si="10"/>
        <v>0</v>
      </c>
      <c r="BR13" s="93"/>
      <c r="BS13" s="93"/>
      <c r="BT13" s="93"/>
      <c r="BU13" s="93"/>
      <c r="BV13" s="93"/>
      <c r="BW13" s="93"/>
      <c r="BX13" s="93"/>
      <c r="BY13" s="93"/>
      <c r="BZ13" s="93"/>
      <c r="CA13" s="94"/>
      <c r="CB13" s="93"/>
      <c r="CC13" s="93"/>
      <c r="CD13" s="93"/>
      <c r="CE13" s="139">
        <f t="shared" si="11"/>
        <v>0</v>
      </c>
      <c r="CF13" s="139">
        <f t="shared" si="12"/>
        <v>0</v>
      </c>
      <c r="CG13" s="93"/>
      <c r="CH13" s="93"/>
      <c r="CI13" s="93"/>
      <c r="CJ13" s="93"/>
      <c r="CK13" s="93"/>
      <c r="CL13" s="93"/>
      <c r="CM13" s="94"/>
      <c r="CN13" s="93"/>
      <c r="CO13" s="93"/>
      <c r="CP13" s="93"/>
      <c r="CQ13" s="93"/>
      <c r="CR13" s="93"/>
      <c r="CS13" s="93"/>
      <c r="CT13" s="147">
        <f t="shared" si="13"/>
        <v>0</v>
      </c>
      <c r="CU13" s="93"/>
      <c r="CV13" s="93"/>
      <c r="CW13" s="93"/>
      <c r="CX13" s="93"/>
      <c r="CY13" s="93"/>
      <c r="CZ13" s="94"/>
      <c r="DA13" s="139">
        <f t="shared" si="14"/>
        <v>0</v>
      </c>
      <c r="DB13" s="93"/>
      <c r="DC13" s="93"/>
      <c r="DD13" s="93"/>
      <c r="DE13" s="93"/>
      <c r="DF13" s="93"/>
      <c r="DG13" s="93"/>
      <c r="DH13" s="81"/>
      <c r="DI13" s="139">
        <f t="shared" si="15"/>
        <v>0</v>
      </c>
      <c r="DJ13" s="139">
        <f t="shared" si="16"/>
        <v>0</v>
      </c>
      <c r="DK13" s="93"/>
      <c r="DL13" s="93"/>
      <c r="DM13" s="93"/>
      <c r="DN13" s="94"/>
      <c r="DO13" s="139">
        <f t="shared" si="17"/>
        <v>0</v>
      </c>
      <c r="DP13" s="93"/>
      <c r="DQ13" s="93"/>
      <c r="DR13" s="93"/>
      <c r="DS13" s="93"/>
      <c r="DT13" s="93"/>
      <c r="DU13" s="93"/>
      <c r="DV13" s="93"/>
      <c r="DW13" s="94"/>
      <c r="DX13" s="139">
        <f t="shared" si="0"/>
        <v>0</v>
      </c>
      <c r="DY13" s="93"/>
      <c r="DZ13" s="93"/>
      <c r="EA13" s="93"/>
      <c r="EB13" s="93"/>
      <c r="EC13" s="93"/>
      <c r="ED13" s="93"/>
      <c r="EE13" s="110"/>
      <c r="EF13" s="148">
        <f t="shared" si="1"/>
        <v>0</v>
      </c>
      <c r="EG13" s="98"/>
      <c r="EH13" s="98"/>
      <c r="EI13" s="98"/>
      <c r="EJ13" s="99"/>
    </row>
    <row r="14" spans="1:140">
      <c r="A14" s="363" t="s">
        <v>46</v>
      </c>
      <c r="B14" s="364"/>
      <c r="C14" s="139">
        <f t="shared" si="18"/>
        <v>0</v>
      </c>
      <c r="D14" s="139">
        <f t="shared" si="2"/>
        <v>0</v>
      </c>
      <c r="E14" s="139">
        <f t="shared" si="19"/>
        <v>0</v>
      </c>
      <c r="F14" s="93"/>
      <c r="G14" s="93"/>
      <c r="H14" s="93"/>
      <c r="I14" s="93"/>
      <c r="J14" s="93"/>
      <c r="K14" s="93"/>
      <c r="L14" s="94"/>
      <c r="M14" s="93"/>
      <c r="N14" s="93"/>
      <c r="O14" s="93"/>
      <c r="P14" s="93"/>
      <c r="Q14" s="93"/>
      <c r="R14" s="93"/>
      <c r="S14" s="93"/>
      <c r="T14" s="93"/>
      <c r="U14" s="93"/>
      <c r="V14" s="94"/>
      <c r="W14" s="139">
        <f t="shared" si="20"/>
        <v>0</v>
      </c>
      <c r="X14" s="93"/>
      <c r="Y14" s="93"/>
      <c r="Z14" s="93"/>
      <c r="AA14" s="139">
        <f t="shared" si="21"/>
        <v>0</v>
      </c>
      <c r="AB14" s="93"/>
      <c r="AC14" s="93"/>
      <c r="AD14" s="93"/>
      <c r="AE14" s="93"/>
      <c r="AF14" s="93"/>
      <c r="AG14" s="94"/>
      <c r="AH14" s="93"/>
      <c r="AI14" s="93"/>
      <c r="AJ14" s="93"/>
      <c r="AK14" s="93"/>
      <c r="AL14" s="93"/>
      <c r="AM14" s="93"/>
      <c r="AN14" s="139">
        <f t="shared" si="22"/>
        <v>0</v>
      </c>
      <c r="AO14" s="93"/>
      <c r="AP14" s="93"/>
      <c r="AQ14" s="93"/>
      <c r="AR14" s="94"/>
      <c r="AS14" s="93"/>
      <c r="AT14" s="139">
        <f t="shared" si="23"/>
        <v>0</v>
      </c>
      <c r="AU14" s="93"/>
      <c r="AV14" s="93"/>
      <c r="AW14" s="93"/>
      <c r="AX14" s="93"/>
      <c r="AY14" s="93"/>
      <c r="AZ14" s="139">
        <f t="shared" si="25"/>
        <v>0</v>
      </c>
      <c r="BA14" s="93"/>
      <c r="BB14" s="93"/>
      <c r="BC14" s="93"/>
      <c r="BD14" s="94"/>
      <c r="BE14" s="93"/>
      <c r="BF14" s="139">
        <f t="shared" si="24"/>
        <v>0</v>
      </c>
      <c r="BG14" s="93"/>
      <c r="BH14" s="93"/>
      <c r="BI14" s="93"/>
      <c r="BJ14" s="93"/>
      <c r="BK14" s="93"/>
      <c r="BL14" s="139">
        <f t="shared" ref="BL14:BL38" si="26">SUM(BM14:BO14)</f>
        <v>0</v>
      </c>
      <c r="BM14" s="93"/>
      <c r="BN14" s="93"/>
      <c r="BO14" s="93"/>
      <c r="BP14" s="94"/>
      <c r="BQ14" s="139">
        <f t="shared" si="10"/>
        <v>0</v>
      </c>
      <c r="BR14" s="93"/>
      <c r="BS14" s="93"/>
      <c r="BT14" s="93"/>
      <c r="BU14" s="93"/>
      <c r="BV14" s="93"/>
      <c r="BW14" s="93"/>
      <c r="BX14" s="93"/>
      <c r="BY14" s="93"/>
      <c r="BZ14" s="93"/>
      <c r="CA14" s="94"/>
      <c r="CB14" s="93"/>
      <c r="CC14" s="93"/>
      <c r="CD14" s="93"/>
      <c r="CE14" s="139">
        <f t="shared" si="11"/>
        <v>0</v>
      </c>
      <c r="CF14" s="139">
        <f t="shared" si="12"/>
        <v>0</v>
      </c>
      <c r="CG14" s="93"/>
      <c r="CH14" s="93"/>
      <c r="CI14" s="93"/>
      <c r="CJ14" s="93"/>
      <c r="CK14" s="93"/>
      <c r="CL14" s="93"/>
      <c r="CM14" s="94"/>
      <c r="CN14" s="93"/>
      <c r="CO14" s="93"/>
      <c r="CP14" s="93"/>
      <c r="CQ14" s="93"/>
      <c r="CR14" s="93"/>
      <c r="CS14" s="93"/>
      <c r="CT14" s="147">
        <f t="shared" si="13"/>
        <v>0</v>
      </c>
      <c r="CU14" s="93"/>
      <c r="CV14" s="93"/>
      <c r="CW14" s="93"/>
      <c r="CX14" s="93"/>
      <c r="CY14" s="93"/>
      <c r="CZ14" s="94"/>
      <c r="DA14" s="139">
        <f t="shared" si="14"/>
        <v>0</v>
      </c>
      <c r="DB14" s="93"/>
      <c r="DC14" s="93"/>
      <c r="DD14" s="93"/>
      <c r="DE14" s="93"/>
      <c r="DF14" s="93"/>
      <c r="DG14" s="93"/>
      <c r="DH14" s="93"/>
      <c r="DI14" s="139">
        <f t="shared" si="15"/>
        <v>0</v>
      </c>
      <c r="DJ14" s="139">
        <f t="shared" si="16"/>
        <v>0</v>
      </c>
      <c r="DK14" s="93"/>
      <c r="DL14" s="93"/>
      <c r="DM14" s="93"/>
      <c r="DN14" s="94"/>
      <c r="DO14" s="139">
        <f t="shared" si="17"/>
        <v>0</v>
      </c>
      <c r="DP14" s="93"/>
      <c r="DQ14" s="93"/>
      <c r="DR14" s="93"/>
      <c r="DS14" s="93"/>
      <c r="DT14" s="93"/>
      <c r="DU14" s="93"/>
      <c r="DV14" s="93"/>
      <c r="DW14" s="94"/>
      <c r="DX14" s="139">
        <f t="shared" si="0"/>
        <v>0</v>
      </c>
      <c r="DY14" s="93"/>
      <c r="DZ14" s="93"/>
      <c r="EA14" s="93"/>
      <c r="EB14" s="93"/>
      <c r="EC14" s="93"/>
      <c r="ED14" s="93"/>
      <c r="EE14" s="110"/>
      <c r="EF14" s="148">
        <f t="shared" si="1"/>
        <v>0</v>
      </c>
      <c r="EG14" s="98"/>
      <c r="EH14" s="98"/>
      <c r="EI14" s="98"/>
      <c r="EJ14" s="99"/>
    </row>
    <row r="15" spans="1:140">
      <c r="A15" s="363" t="s">
        <v>47</v>
      </c>
      <c r="B15" s="364"/>
      <c r="C15" s="139">
        <f t="shared" si="18"/>
        <v>0</v>
      </c>
      <c r="D15" s="139">
        <f t="shared" si="2"/>
        <v>0</v>
      </c>
      <c r="E15" s="139">
        <f t="shared" si="19"/>
        <v>0</v>
      </c>
      <c r="F15" s="93"/>
      <c r="G15" s="93"/>
      <c r="H15" s="93"/>
      <c r="I15" s="93"/>
      <c r="J15" s="93"/>
      <c r="K15" s="93"/>
      <c r="L15" s="94"/>
      <c r="M15" s="93"/>
      <c r="N15" s="93"/>
      <c r="O15" s="93"/>
      <c r="P15" s="93"/>
      <c r="Q15" s="93"/>
      <c r="R15" s="93"/>
      <c r="S15" s="93"/>
      <c r="T15" s="93"/>
      <c r="U15" s="93"/>
      <c r="V15" s="94"/>
      <c r="W15" s="139">
        <f t="shared" si="20"/>
        <v>0</v>
      </c>
      <c r="X15" s="93"/>
      <c r="Y15" s="93"/>
      <c r="Z15" s="93"/>
      <c r="AA15" s="139">
        <f t="shared" si="21"/>
        <v>0</v>
      </c>
      <c r="AB15" s="93"/>
      <c r="AC15" s="93"/>
      <c r="AD15" s="93"/>
      <c r="AE15" s="93"/>
      <c r="AF15" s="93"/>
      <c r="AG15" s="94"/>
      <c r="AH15" s="93"/>
      <c r="AI15" s="93"/>
      <c r="AJ15" s="93"/>
      <c r="AK15" s="93"/>
      <c r="AL15" s="93"/>
      <c r="AM15" s="93"/>
      <c r="AN15" s="139">
        <f t="shared" si="22"/>
        <v>0</v>
      </c>
      <c r="AO15" s="93"/>
      <c r="AP15" s="93"/>
      <c r="AQ15" s="93"/>
      <c r="AR15" s="94"/>
      <c r="AS15" s="93"/>
      <c r="AT15" s="139">
        <f t="shared" si="23"/>
        <v>0</v>
      </c>
      <c r="AU15" s="93"/>
      <c r="AV15" s="93"/>
      <c r="AW15" s="93"/>
      <c r="AX15" s="93"/>
      <c r="AY15" s="93"/>
      <c r="AZ15" s="139">
        <f t="shared" si="25"/>
        <v>0</v>
      </c>
      <c r="BA15" s="93"/>
      <c r="BB15" s="93"/>
      <c r="BC15" s="93"/>
      <c r="BD15" s="94"/>
      <c r="BE15" s="93"/>
      <c r="BF15" s="139">
        <f t="shared" si="24"/>
        <v>0</v>
      </c>
      <c r="BG15" s="93"/>
      <c r="BH15" s="93"/>
      <c r="BI15" s="93"/>
      <c r="BJ15" s="93"/>
      <c r="BK15" s="93"/>
      <c r="BL15" s="139">
        <f t="shared" si="26"/>
        <v>0</v>
      </c>
      <c r="BM15" s="93"/>
      <c r="BN15" s="93"/>
      <c r="BO15" s="93"/>
      <c r="BP15" s="94"/>
      <c r="BQ15" s="139">
        <f t="shared" si="10"/>
        <v>0</v>
      </c>
      <c r="BR15" s="93"/>
      <c r="BS15" s="93"/>
      <c r="BT15" s="93"/>
      <c r="BU15" s="93"/>
      <c r="BV15" s="93"/>
      <c r="BW15" s="93"/>
      <c r="BX15" s="93"/>
      <c r="BY15" s="93"/>
      <c r="BZ15" s="93"/>
      <c r="CA15" s="94"/>
      <c r="CB15" s="93"/>
      <c r="CC15" s="93"/>
      <c r="CD15" s="93"/>
      <c r="CE15" s="139">
        <f t="shared" si="11"/>
        <v>0</v>
      </c>
      <c r="CF15" s="139">
        <f t="shared" si="12"/>
        <v>0</v>
      </c>
      <c r="CG15" s="93"/>
      <c r="CH15" s="93"/>
      <c r="CI15" s="93"/>
      <c r="CJ15" s="93"/>
      <c r="CK15" s="93"/>
      <c r="CL15" s="93"/>
      <c r="CM15" s="94"/>
      <c r="CN15" s="93"/>
      <c r="CO15" s="93"/>
      <c r="CP15" s="93"/>
      <c r="CQ15" s="93"/>
      <c r="CR15" s="93"/>
      <c r="CS15" s="93"/>
      <c r="CT15" s="147">
        <f t="shared" si="13"/>
        <v>0</v>
      </c>
      <c r="CU15" s="93"/>
      <c r="CV15" s="93"/>
      <c r="CW15" s="93"/>
      <c r="CX15" s="93"/>
      <c r="CY15" s="93"/>
      <c r="CZ15" s="94"/>
      <c r="DA15" s="139">
        <f t="shared" si="14"/>
        <v>0</v>
      </c>
      <c r="DB15" s="93"/>
      <c r="DC15" s="93"/>
      <c r="DD15" s="93"/>
      <c r="DE15" s="93"/>
      <c r="DF15" s="93"/>
      <c r="DG15" s="93"/>
      <c r="DH15" s="93"/>
      <c r="DI15" s="139">
        <f t="shared" si="15"/>
        <v>0</v>
      </c>
      <c r="DJ15" s="139">
        <f t="shared" si="16"/>
        <v>0</v>
      </c>
      <c r="DK15" s="93"/>
      <c r="DL15" s="93"/>
      <c r="DM15" s="93"/>
      <c r="DN15" s="94"/>
      <c r="DO15" s="139">
        <f t="shared" si="17"/>
        <v>0</v>
      </c>
      <c r="DP15" s="93"/>
      <c r="DQ15" s="93"/>
      <c r="DR15" s="93"/>
      <c r="DS15" s="93"/>
      <c r="DT15" s="93"/>
      <c r="DU15" s="93"/>
      <c r="DV15" s="93"/>
      <c r="DW15" s="94"/>
      <c r="DX15" s="139">
        <f t="shared" si="0"/>
        <v>0</v>
      </c>
      <c r="DY15" s="93"/>
      <c r="DZ15" s="93"/>
      <c r="EA15" s="93"/>
      <c r="EB15" s="93"/>
      <c r="EC15" s="93"/>
      <c r="ED15" s="93"/>
      <c r="EE15" s="110"/>
      <c r="EF15" s="148">
        <f t="shared" si="1"/>
        <v>0</v>
      </c>
      <c r="EG15" s="98"/>
      <c r="EH15" s="98"/>
      <c r="EI15" s="98"/>
      <c r="EJ15" s="99"/>
    </row>
    <row r="16" spans="1:140">
      <c r="A16" s="363" t="s">
        <v>48</v>
      </c>
      <c r="B16" s="364"/>
      <c r="C16" s="139">
        <f t="shared" si="18"/>
        <v>0</v>
      </c>
      <c r="D16" s="139">
        <f t="shared" si="2"/>
        <v>0</v>
      </c>
      <c r="E16" s="139">
        <f t="shared" si="19"/>
        <v>0</v>
      </c>
      <c r="F16" s="93"/>
      <c r="G16" s="93"/>
      <c r="H16" s="93"/>
      <c r="I16" s="93"/>
      <c r="J16" s="93"/>
      <c r="K16" s="93"/>
      <c r="L16" s="94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139">
        <f t="shared" si="20"/>
        <v>0</v>
      </c>
      <c r="X16" s="93"/>
      <c r="Y16" s="93"/>
      <c r="Z16" s="93"/>
      <c r="AA16" s="139">
        <f t="shared" si="21"/>
        <v>0</v>
      </c>
      <c r="AB16" s="93"/>
      <c r="AC16" s="93"/>
      <c r="AD16" s="93"/>
      <c r="AE16" s="93"/>
      <c r="AF16" s="93"/>
      <c r="AG16" s="94"/>
      <c r="AH16" s="93"/>
      <c r="AI16" s="93"/>
      <c r="AJ16" s="93"/>
      <c r="AK16" s="93"/>
      <c r="AL16" s="93"/>
      <c r="AM16" s="93"/>
      <c r="AN16" s="139">
        <f t="shared" si="22"/>
        <v>0</v>
      </c>
      <c r="AO16" s="93"/>
      <c r="AP16" s="93"/>
      <c r="AQ16" s="93"/>
      <c r="AR16" s="94"/>
      <c r="AS16" s="93"/>
      <c r="AT16" s="139">
        <f t="shared" si="23"/>
        <v>0</v>
      </c>
      <c r="AU16" s="93"/>
      <c r="AV16" s="93"/>
      <c r="AW16" s="93"/>
      <c r="AX16" s="93"/>
      <c r="AY16" s="93"/>
      <c r="AZ16" s="139">
        <f t="shared" si="25"/>
        <v>0</v>
      </c>
      <c r="BA16" s="93"/>
      <c r="BB16" s="93"/>
      <c r="BC16" s="93"/>
      <c r="BD16" s="94"/>
      <c r="BE16" s="93"/>
      <c r="BF16" s="139">
        <f t="shared" si="24"/>
        <v>0</v>
      </c>
      <c r="BG16" s="93"/>
      <c r="BH16" s="93"/>
      <c r="BI16" s="93"/>
      <c r="BJ16" s="93"/>
      <c r="BK16" s="93"/>
      <c r="BL16" s="139">
        <f t="shared" si="26"/>
        <v>0</v>
      </c>
      <c r="BM16" s="93"/>
      <c r="BN16" s="93"/>
      <c r="BO16" s="93"/>
      <c r="BP16" s="94"/>
      <c r="BQ16" s="139">
        <f t="shared" si="10"/>
        <v>0</v>
      </c>
      <c r="BR16" s="93"/>
      <c r="BS16" s="93"/>
      <c r="BT16" s="93"/>
      <c r="BU16" s="93"/>
      <c r="BV16" s="93"/>
      <c r="BW16" s="93"/>
      <c r="BX16" s="93"/>
      <c r="BY16" s="93"/>
      <c r="BZ16" s="93"/>
      <c r="CA16" s="94"/>
      <c r="CB16" s="93"/>
      <c r="CC16" s="93"/>
      <c r="CD16" s="93"/>
      <c r="CE16" s="139">
        <f t="shared" si="11"/>
        <v>0</v>
      </c>
      <c r="CF16" s="139">
        <f t="shared" si="12"/>
        <v>0</v>
      </c>
      <c r="CG16" s="93"/>
      <c r="CH16" s="93"/>
      <c r="CI16" s="93"/>
      <c r="CJ16" s="93"/>
      <c r="CK16" s="93"/>
      <c r="CL16" s="93"/>
      <c r="CM16" s="94"/>
      <c r="CN16" s="93"/>
      <c r="CO16" s="93"/>
      <c r="CP16" s="93"/>
      <c r="CQ16" s="93"/>
      <c r="CR16" s="93"/>
      <c r="CS16" s="93"/>
      <c r="CT16" s="147">
        <f t="shared" si="13"/>
        <v>0</v>
      </c>
      <c r="CU16" s="93"/>
      <c r="CV16" s="93"/>
      <c r="CW16" s="93"/>
      <c r="CX16" s="93"/>
      <c r="CY16" s="93"/>
      <c r="CZ16" s="94"/>
      <c r="DA16" s="139">
        <f t="shared" si="14"/>
        <v>0</v>
      </c>
      <c r="DB16" s="93"/>
      <c r="DC16" s="93"/>
      <c r="DD16" s="93"/>
      <c r="DE16" s="93"/>
      <c r="DF16" s="93"/>
      <c r="DG16" s="93"/>
      <c r="DH16" s="81"/>
      <c r="DI16" s="139">
        <f t="shared" si="15"/>
        <v>0</v>
      </c>
      <c r="DJ16" s="139">
        <f t="shared" si="16"/>
        <v>0</v>
      </c>
      <c r="DK16" s="93"/>
      <c r="DL16" s="93"/>
      <c r="DM16" s="93"/>
      <c r="DN16" s="94"/>
      <c r="DO16" s="139">
        <f t="shared" si="17"/>
        <v>0</v>
      </c>
      <c r="DP16" s="93"/>
      <c r="DQ16" s="93"/>
      <c r="DR16" s="93"/>
      <c r="DS16" s="93"/>
      <c r="DT16" s="93"/>
      <c r="DU16" s="93"/>
      <c r="DV16" s="93"/>
      <c r="DW16" s="94"/>
      <c r="DX16" s="139">
        <f t="shared" si="0"/>
        <v>0</v>
      </c>
      <c r="DY16" s="93"/>
      <c r="DZ16" s="93"/>
      <c r="EA16" s="93"/>
      <c r="EB16" s="93"/>
      <c r="EC16" s="93"/>
      <c r="ED16" s="93"/>
      <c r="EE16" s="110"/>
      <c r="EF16" s="148">
        <f t="shared" si="1"/>
        <v>0</v>
      </c>
      <c r="EG16" s="98"/>
      <c r="EH16" s="98"/>
      <c r="EI16" s="98"/>
      <c r="EJ16" s="99"/>
    </row>
    <row r="17" spans="1:140">
      <c r="A17" s="363" t="s">
        <v>49</v>
      </c>
      <c r="B17" s="364"/>
      <c r="C17" s="139">
        <f t="shared" si="18"/>
        <v>0</v>
      </c>
      <c r="D17" s="139">
        <f t="shared" si="2"/>
        <v>0</v>
      </c>
      <c r="E17" s="139">
        <f t="shared" si="19"/>
        <v>0</v>
      </c>
      <c r="F17" s="93"/>
      <c r="G17" s="93"/>
      <c r="H17" s="93"/>
      <c r="I17" s="93"/>
      <c r="J17" s="93"/>
      <c r="K17" s="93"/>
      <c r="L17" s="94"/>
      <c r="M17" s="93"/>
      <c r="N17" s="93"/>
      <c r="O17" s="93"/>
      <c r="P17" s="93"/>
      <c r="Q17" s="93"/>
      <c r="R17" s="93"/>
      <c r="S17" s="93"/>
      <c r="T17" s="93"/>
      <c r="U17" s="93"/>
      <c r="V17" s="94"/>
      <c r="W17" s="139">
        <f t="shared" si="20"/>
        <v>0</v>
      </c>
      <c r="X17" s="93"/>
      <c r="Y17" s="93"/>
      <c r="Z17" s="93"/>
      <c r="AA17" s="139">
        <f t="shared" si="21"/>
        <v>0</v>
      </c>
      <c r="AB17" s="93"/>
      <c r="AC17" s="93"/>
      <c r="AD17" s="93"/>
      <c r="AE17" s="93"/>
      <c r="AF17" s="93"/>
      <c r="AG17" s="94"/>
      <c r="AH17" s="93"/>
      <c r="AI17" s="93"/>
      <c r="AJ17" s="93"/>
      <c r="AK17" s="93"/>
      <c r="AL17" s="93"/>
      <c r="AM17" s="93"/>
      <c r="AN17" s="139">
        <f t="shared" si="22"/>
        <v>0</v>
      </c>
      <c r="AO17" s="93"/>
      <c r="AP17" s="93"/>
      <c r="AQ17" s="93"/>
      <c r="AR17" s="94"/>
      <c r="AS17" s="93"/>
      <c r="AT17" s="139">
        <f t="shared" si="23"/>
        <v>0</v>
      </c>
      <c r="AU17" s="93"/>
      <c r="AV17" s="93"/>
      <c r="AW17" s="93"/>
      <c r="AX17" s="93"/>
      <c r="AY17" s="93"/>
      <c r="AZ17" s="139">
        <f t="shared" si="25"/>
        <v>0</v>
      </c>
      <c r="BA17" s="93"/>
      <c r="BB17" s="93"/>
      <c r="BC17" s="93"/>
      <c r="BD17" s="94"/>
      <c r="BE17" s="93"/>
      <c r="BF17" s="139">
        <f t="shared" si="24"/>
        <v>0</v>
      </c>
      <c r="BG17" s="93"/>
      <c r="BH17" s="93"/>
      <c r="BI17" s="93"/>
      <c r="BJ17" s="93"/>
      <c r="BK17" s="93"/>
      <c r="BL17" s="139">
        <f t="shared" si="26"/>
        <v>0</v>
      </c>
      <c r="BM17" s="93"/>
      <c r="BN17" s="93"/>
      <c r="BO17" s="93"/>
      <c r="BP17" s="94"/>
      <c r="BQ17" s="139">
        <f t="shared" si="10"/>
        <v>0</v>
      </c>
      <c r="BR17" s="93"/>
      <c r="BS17" s="93"/>
      <c r="BT17" s="93"/>
      <c r="BU17" s="93"/>
      <c r="BV17" s="93"/>
      <c r="BW17" s="93"/>
      <c r="BX17" s="93"/>
      <c r="BY17" s="93"/>
      <c r="BZ17" s="93"/>
      <c r="CA17" s="94"/>
      <c r="CB17" s="93"/>
      <c r="CC17" s="93"/>
      <c r="CD17" s="93"/>
      <c r="CE17" s="139">
        <f t="shared" si="11"/>
        <v>0</v>
      </c>
      <c r="CF17" s="139">
        <f t="shared" si="12"/>
        <v>0</v>
      </c>
      <c r="CG17" s="93"/>
      <c r="CH17" s="93"/>
      <c r="CI17" s="93"/>
      <c r="CJ17" s="93"/>
      <c r="CK17" s="93"/>
      <c r="CL17" s="93"/>
      <c r="CM17" s="94"/>
      <c r="CN17" s="93"/>
      <c r="CO17" s="93"/>
      <c r="CP17" s="93"/>
      <c r="CQ17" s="93"/>
      <c r="CR17" s="93"/>
      <c r="CS17" s="93"/>
      <c r="CT17" s="147">
        <f t="shared" si="13"/>
        <v>0</v>
      </c>
      <c r="CU17" s="93"/>
      <c r="CV17" s="93"/>
      <c r="CW17" s="93"/>
      <c r="CX17" s="93"/>
      <c r="CY17" s="93"/>
      <c r="CZ17" s="94"/>
      <c r="DA17" s="139">
        <f t="shared" si="14"/>
        <v>0</v>
      </c>
      <c r="DB17" s="93"/>
      <c r="DC17" s="93"/>
      <c r="DD17" s="93"/>
      <c r="DE17" s="93"/>
      <c r="DF17" s="93"/>
      <c r="DG17" s="93"/>
      <c r="DH17" s="93"/>
      <c r="DI17" s="139">
        <f t="shared" si="15"/>
        <v>0</v>
      </c>
      <c r="DJ17" s="139">
        <f t="shared" si="16"/>
        <v>0</v>
      </c>
      <c r="DK17" s="93"/>
      <c r="DL17" s="93"/>
      <c r="DM17" s="93"/>
      <c r="DN17" s="94"/>
      <c r="DO17" s="139">
        <f t="shared" si="17"/>
        <v>0</v>
      </c>
      <c r="DP17" s="93"/>
      <c r="DQ17" s="93"/>
      <c r="DR17" s="93"/>
      <c r="DS17" s="93"/>
      <c r="DT17" s="93"/>
      <c r="DU17" s="93"/>
      <c r="DV17" s="93"/>
      <c r="DW17" s="94"/>
      <c r="DX17" s="139">
        <f t="shared" si="0"/>
        <v>0</v>
      </c>
      <c r="DY17" s="93"/>
      <c r="DZ17" s="93"/>
      <c r="EA17" s="93"/>
      <c r="EB17" s="93"/>
      <c r="EC17" s="93"/>
      <c r="ED17" s="93"/>
      <c r="EE17" s="110"/>
      <c r="EF17" s="148">
        <f t="shared" si="1"/>
        <v>0</v>
      </c>
      <c r="EG17" s="98"/>
      <c r="EH17" s="98"/>
      <c r="EI17" s="98"/>
      <c r="EJ17" s="99"/>
    </row>
    <row r="18" spans="1:140">
      <c r="A18" s="363" t="s">
        <v>50</v>
      </c>
      <c r="B18" s="364"/>
      <c r="C18" s="139">
        <f t="shared" si="18"/>
        <v>0</v>
      </c>
      <c r="D18" s="139">
        <f t="shared" si="2"/>
        <v>0</v>
      </c>
      <c r="E18" s="139">
        <f t="shared" si="19"/>
        <v>0</v>
      </c>
      <c r="F18" s="93"/>
      <c r="G18" s="93"/>
      <c r="H18" s="93"/>
      <c r="I18" s="93"/>
      <c r="J18" s="93"/>
      <c r="K18" s="93"/>
      <c r="L18" s="94"/>
      <c r="M18" s="93"/>
      <c r="N18" s="93"/>
      <c r="O18" s="93"/>
      <c r="P18" s="93"/>
      <c r="Q18" s="93"/>
      <c r="R18" s="93"/>
      <c r="S18" s="93"/>
      <c r="T18" s="93"/>
      <c r="U18" s="93"/>
      <c r="V18" s="94"/>
      <c r="W18" s="139">
        <f t="shared" si="20"/>
        <v>0</v>
      </c>
      <c r="X18" s="93"/>
      <c r="Y18" s="93"/>
      <c r="Z18" s="93"/>
      <c r="AA18" s="139">
        <f t="shared" si="21"/>
        <v>0</v>
      </c>
      <c r="AB18" s="93"/>
      <c r="AC18" s="93"/>
      <c r="AD18" s="93"/>
      <c r="AE18" s="93"/>
      <c r="AF18" s="93"/>
      <c r="AG18" s="94"/>
      <c r="AH18" s="93"/>
      <c r="AI18" s="93"/>
      <c r="AJ18" s="93"/>
      <c r="AK18" s="93"/>
      <c r="AL18" s="93"/>
      <c r="AM18" s="93"/>
      <c r="AN18" s="139">
        <f t="shared" si="22"/>
        <v>0</v>
      </c>
      <c r="AO18" s="93"/>
      <c r="AP18" s="93"/>
      <c r="AQ18" s="93"/>
      <c r="AR18" s="94"/>
      <c r="AS18" s="93"/>
      <c r="AT18" s="139">
        <f t="shared" si="23"/>
        <v>0</v>
      </c>
      <c r="AU18" s="93"/>
      <c r="AV18" s="93"/>
      <c r="AW18" s="93"/>
      <c r="AX18" s="93"/>
      <c r="AY18" s="93"/>
      <c r="AZ18" s="139">
        <f t="shared" si="25"/>
        <v>0</v>
      </c>
      <c r="BA18" s="93"/>
      <c r="BB18" s="93"/>
      <c r="BC18" s="93"/>
      <c r="BD18" s="94"/>
      <c r="BE18" s="93"/>
      <c r="BF18" s="139">
        <f t="shared" si="24"/>
        <v>0</v>
      </c>
      <c r="BG18" s="93"/>
      <c r="BH18" s="93"/>
      <c r="BI18" s="93"/>
      <c r="BJ18" s="93"/>
      <c r="BK18" s="93"/>
      <c r="BL18" s="139">
        <f t="shared" si="26"/>
        <v>0</v>
      </c>
      <c r="BM18" s="93"/>
      <c r="BN18" s="93"/>
      <c r="BO18" s="93"/>
      <c r="BP18" s="94"/>
      <c r="BQ18" s="139">
        <f t="shared" si="10"/>
        <v>0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4"/>
      <c r="CB18" s="93"/>
      <c r="CC18" s="93"/>
      <c r="CD18" s="93"/>
      <c r="CE18" s="139">
        <f t="shared" si="11"/>
        <v>0</v>
      </c>
      <c r="CF18" s="139">
        <f t="shared" si="12"/>
        <v>0</v>
      </c>
      <c r="CG18" s="93"/>
      <c r="CH18" s="93"/>
      <c r="CI18" s="93"/>
      <c r="CJ18" s="93"/>
      <c r="CK18" s="93"/>
      <c r="CL18" s="93"/>
      <c r="CM18" s="94"/>
      <c r="CN18" s="93"/>
      <c r="CO18" s="93"/>
      <c r="CP18" s="93"/>
      <c r="CQ18" s="93"/>
      <c r="CR18" s="93"/>
      <c r="CS18" s="93"/>
      <c r="CT18" s="147">
        <f t="shared" si="13"/>
        <v>0</v>
      </c>
      <c r="CU18" s="93"/>
      <c r="CV18" s="93"/>
      <c r="CW18" s="93"/>
      <c r="CX18" s="93"/>
      <c r="CY18" s="93"/>
      <c r="CZ18" s="94"/>
      <c r="DA18" s="139">
        <f t="shared" si="14"/>
        <v>0</v>
      </c>
      <c r="DB18" s="93"/>
      <c r="DC18" s="93"/>
      <c r="DD18" s="93"/>
      <c r="DE18" s="93"/>
      <c r="DF18" s="93"/>
      <c r="DG18" s="93"/>
      <c r="DH18" s="93"/>
      <c r="DI18" s="139">
        <f t="shared" si="15"/>
        <v>0</v>
      </c>
      <c r="DJ18" s="139">
        <f t="shared" si="16"/>
        <v>0</v>
      </c>
      <c r="DK18" s="93"/>
      <c r="DL18" s="93"/>
      <c r="DM18" s="93"/>
      <c r="DN18" s="94"/>
      <c r="DO18" s="139">
        <f t="shared" si="17"/>
        <v>0</v>
      </c>
      <c r="DP18" s="93"/>
      <c r="DQ18" s="93"/>
      <c r="DR18" s="93"/>
      <c r="DS18" s="93"/>
      <c r="DT18" s="93"/>
      <c r="DU18" s="93"/>
      <c r="DV18" s="93"/>
      <c r="DW18" s="94"/>
      <c r="DX18" s="139">
        <f t="shared" si="0"/>
        <v>0</v>
      </c>
      <c r="DY18" s="93"/>
      <c r="DZ18" s="93"/>
      <c r="EA18" s="93"/>
      <c r="EB18" s="93"/>
      <c r="EC18" s="93"/>
      <c r="ED18" s="93"/>
      <c r="EE18" s="110"/>
      <c r="EF18" s="148">
        <f t="shared" si="1"/>
        <v>0</v>
      </c>
      <c r="EG18" s="98"/>
      <c r="EH18" s="98"/>
      <c r="EI18" s="98"/>
      <c r="EJ18" s="99"/>
    </row>
    <row r="19" spans="1:140">
      <c r="A19" s="363" t="s">
        <v>51</v>
      </c>
      <c r="B19" s="364"/>
      <c r="C19" s="139">
        <f t="shared" si="18"/>
        <v>0</v>
      </c>
      <c r="D19" s="139">
        <f t="shared" si="2"/>
        <v>0</v>
      </c>
      <c r="E19" s="139">
        <f t="shared" si="19"/>
        <v>0</v>
      </c>
      <c r="F19" s="93"/>
      <c r="G19" s="93"/>
      <c r="H19" s="93"/>
      <c r="I19" s="93"/>
      <c r="J19" s="93"/>
      <c r="K19" s="93"/>
      <c r="L19" s="94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139">
        <f t="shared" si="20"/>
        <v>0</v>
      </c>
      <c r="X19" s="93"/>
      <c r="Y19" s="93"/>
      <c r="Z19" s="93"/>
      <c r="AA19" s="139">
        <f t="shared" si="21"/>
        <v>0</v>
      </c>
      <c r="AB19" s="93"/>
      <c r="AC19" s="93"/>
      <c r="AD19" s="93"/>
      <c r="AE19" s="93"/>
      <c r="AF19" s="93"/>
      <c r="AG19" s="94"/>
      <c r="AH19" s="93"/>
      <c r="AI19" s="93"/>
      <c r="AJ19" s="93"/>
      <c r="AK19" s="93"/>
      <c r="AL19" s="93"/>
      <c r="AM19" s="93"/>
      <c r="AN19" s="139">
        <f t="shared" si="22"/>
        <v>0</v>
      </c>
      <c r="AO19" s="93"/>
      <c r="AP19" s="93"/>
      <c r="AQ19" s="93"/>
      <c r="AR19" s="94"/>
      <c r="AS19" s="93"/>
      <c r="AT19" s="139">
        <f t="shared" si="23"/>
        <v>0</v>
      </c>
      <c r="AU19" s="93"/>
      <c r="AV19" s="93"/>
      <c r="AW19" s="93"/>
      <c r="AX19" s="93"/>
      <c r="AY19" s="93"/>
      <c r="AZ19" s="139">
        <f t="shared" si="25"/>
        <v>0</v>
      </c>
      <c r="BA19" s="93"/>
      <c r="BB19" s="93"/>
      <c r="BC19" s="93"/>
      <c r="BD19" s="94"/>
      <c r="BE19" s="93"/>
      <c r="BF19" s="139">
        <f t="shared" si="24"/>
        <v>0</v>
      </c>
      <c r="BG19" s="93"/>
      <c r="BH19" s="93"/>
      <c r="BI19" s="93"/>
      <c r="BJ19" s="93"/>
      <c r="BK19" s="93"/>
      <c r="BL19" s="139">
        <f t="shared" si="26"/>
        <v>0</v>
      </c>
      <c r="BM19" s="93"/>
      <c r="BN19" s="93"/>
      <c r="BO19" s="93"/>
      <c r="BP19" s="94"/>
      <c r="BQ19" s="139">
        <f t="shared" si="10"/>
        <v>0</v>
      </c>
      <c r="BR19" s="93"/>
      <c r="BS19" s="93"/>
      <c r="BT19" s="93"/>
      <c r="BU19" s="93"/>
      <c r="BV19" s="93"/>
      <c r="BW19" s="93"/>
      <c r="BX19" s="93"/>
      <c r="BY19" s="93"/>
      <c r="BZ19" s="93"/>
      <c r="CA19" s="94"/>
      <c r="CB19" s="93"/>
      <c r="CC19" s="93"/>
      <c r="CD19" s="93"/>
      <c r="CE19" s="139">
        <f t="shared" si="11"/>
        <v>0</v>
      </c>
      <c r="CF19" s="139">
        <f t="shared" si="12"/>
        <v>0</v>
      </c>
      <c r="CG19" s="93"/>
      <c r="CH19" s="93"/>
      <c r="CI19" s="93"/>
      <c r="CJ19" s="93"/>
      <c r="CK19" s="93"/>
      <c r="CL19" s="93"/>
      <c r="CM19" s="94"/>
      <c r="CN19" s="93"/>
      <c r="CO19" s="93"/>
      <c r="CP19" s="93"/>
      <c r="CQ19" s="93"/>
      <c r="CR19" s="93"/>
      <c r="CS19" s="93"/>
      <c r="CT19" s="147">
        <f t="shared" si="13"/>
        <v>0</v>
      </c>
      <c r="CU19" s="93"/>
      <c r="CV19" s="93"/>
      <c r="CW19" s="93"/>
      <c r="CX19" s="93"/>
      <c r="CY19" s="93"/>
      <c r="CZ19" s="94"/>
      <c r="DA19" s="139">
        <f t="shared" si="14"/>
        <v>0</v>
      </c>
      <c r="DB19" s="93"/>
      <c r="DC19" s="93"/>
      <c r="DD19" s="93"/>
      <c r="DE19" s="93"/>
      <c r="DF19" s="93"/>
      <c r="DG19" s="93"/>
      <c r="DH19" s="81"/>
      <c r="DI19" s="139">
        <f t="shared" si="15"/>
        <v>0</v>
      </c>
      <c r="DJ19" s="139">
        <f t="shared" si="16"/>
        <v>0</v>
      </c>
      <c r="DK19" s="93"/>
      <c r="DL19" s="93"/>
      <c r="DM19" s="93"/>
      <c r="DN19" s="94"/>
      <c r="DO19" s="139">
        <f t="shared" si="17"/>
        <v>0</v>
      </c>
      <c r="DP19" s="93"/>
      <c r="DQ19" s="93"/>
      <c r="DR19" s="93"/>
      <c r="DS19" s="93"/>
      <c r="DT19" s="93"/>
      <c r="DU19" s="93"/>
      <c r="DV19" s="93"/>
      <c r="DW19" s="94"/>
      <c r="DX19" s="139">
        <f t="shared" si="0"/>
        <v>0</v>
      </c>
      <c r="DY19" s="93"/>
      <c r="DZ19" s="93"/>
      <c r="EA19" s="93"/>
      <c r="EB19" s="93"/>
      <c r="EC19" s="93"/>
      <c r="ED19" s="93"/>
      <c r="EE19" s="110"/>
      <c r="EF19" s="148">
        <f t="shared" si="1"/>
        <v>0</v>
      </c>
      <c r="EG19" s="98"/>
      <c r="EH19" s="98"/>
      <c r="EI19" s="98"/>
      <c r="EJ19" s="99"/>
    </row>
    <row r="20" spans="1:140">
      <c r="A20" s="363" t="s">
        <v>52</v>
      </c>
      <c r="B20" s="364"/>
      <c r="C20" s="139">
        <f t="shared" si="18"/>
        <v>0</v>
      </c>
      <c r="D20" s="139">
        <f t="shared" si="2"/>
        <v>0</v>
      </c>
      <c r="E20" s="139">
        <f t="shared" si="19"/>
        <v>0</v>
      </c>
      <c r="F20" s="93"/>
      <c r="G20" s="93"/>
      <c r="H20" s="93"/>
      <c r="I20" s="93"/>
      <c r="J20" s="93"/>
      <c r="K20" s="93"/>
      <c r="L20" s="94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139">
        <f t="shared" si="20"/>
        <v>0</v>
      </c>
      <c r="X20" s="93"/>
      <c r="Y20" s="93"/>
      <c r="Z20" s="93"/>
      <c r="AA20" s="139">
        <f t="shared" si="21"/>
        <v>0</v>
      </c>
      <c r="AB20" s="93"/>
      <c r="AC20" s="93"/>
      <c r="AD20" s="93"/>
      <c r="AE20" s="93"/>
      <c r="AF20" s="93"/>
      <c r="AG20" s="94"/>
      <c r="AH20" s="93"/>
      <c r="AI20" s="93"/>
      <c r="AJ20" s="93"/>
      <c r="AK20" s="93"/>
      <c r="AL20" s="93"/>
      <c r="AM20" s="93"/>
      <c r="AN20" s="139">
        <f t="shared" si="22"/>
        <v>0</v>
      </c>
      <c r="AO20" s="93"/>
      <c r="AP20" s="93"/>
      <c r="AQ20" s="93"/>
      <c r="AR20" s="94"/>
      <c r="AS20" s="93"/>
      <c r="AT20" s="139">
        <f t="shared" si="23"/>
        <v>0</v>
      </c>
      <c r="AU20" s="93"/>
      <c r="AV20" s="93"/>
      <c r="AW20" s="93"/>
      <c r="AX20" s="93"/>
      <c r="AY20" s="93"/>
      <c r="AZ20" s="139">
        <f t="shared" si="25"/>
        <v>0</v>
      </c>
      <c r="BA20" s="93"/>
      <c r="BB20" s="93"/>
      <c r="BC20" s="93"/>
      <c r="BD20" s="94"/>
      <c r="BE20" s="93"/>
      <c r="BF20" s="139">
        <f t="shared" si="24"/>
        <v>0</v>
      </c>
      <c r="BG20" s="93"/>
      <c r="BH20" s="93"/>
      <c r="BI20" s="93"/>
      <c r="BJ20" s="93"/>
      <c r="BK20" s="93"/>
      <c r="BL20" s="139">
        <f t="shared" si="26"/>
        <v>0</v>
      </c>
      <c r="BM20" s="93"/>
      <c r="BN20" s="93"/>
      <c r="BO20" s="93"/>
      <c r="BP20" s="94"/>
      <c r="BQ20" s="139">
        <f t="shared" si="10"/>
        <v>0</v>
      </c>
      <c r="BR20" s="93"/>
      <c r="BS20" s="93"/>
      <c r="BT20" s="93"/>
      <c r="BU20" s="93"/>
      <c r="BV20" s="93"/>
      <c r="BW20" s="93"/>
      <c r="BX20" s="93"/>
      <c r="BY20" s="93"/>
      <c r="BZ20" s="93"/>
      <c r="CA20" s="94"/>
      <c r="CB20" s="93"/>
      <c r="CC20" s="93"/>
      <c r="CD20" s="93"/>
      <c r="CE20" s="139">
        <f t="shared" si="11"/>
        <v>0</v>
      </c>
      <c r="CF20" s="139">
        <f t="shared" si="12"/>
        <v>0</v>
      </c>
      <c r="CG20" s="93"/>
      <c r="CH20" s="93"/>
      <c r="CI20" s="93"/>
      <c r="CJ20" s="93"/>
      <c r="CK20" s="93"/>
      <c r="CL20" s="93"/>
      <c r="CM20" s="94"/>
      <c r="CN20" s="93"/>
      <c r="CO20" s="93"/>
      <c r="CP20" s="93"/>
      <c r="CQ20" s="93"/>
      <c r="CR20" s="93"/>
      <c r="CS20" s="93"/>
      <c r="CT20" s="147">
        <f t="shared" si="13"/>
        <v>0</v>
      </c>
      <c r="CU20" s="93"/>
      <c r="CV20" s="93"/>
      <c r="CW20" s="93"/>
      <c r="CX20" s="93"/>
      <c r="CY20" s="93"/>
      <c r="CZ20" s="94"/>
      <c r="DA20" s="139">
        <f t="shared" si="14"/>
        <v>0</v>
      </c>
      <c r="DB20" s="93"/>
      <c r="DC20" s="93"/>
      <c r="DD20" s="93"/>
      <c r="DE20" s="93"/>
      <c r="DF20" s="93"/>
      <c r="DG20" s="93"/>
      <c r="DH20" s="93"/>
      <c r="DI20" s="139">
        <f t="shared" si="15"/>
        <v>0</v>
      </c>
      <c r="DJ20" s="139">
        <f t="shared" si="16"/>
        <v>0</v>
      </c>
      <c r="DK20" s="93"/>
      <c r="DL20" s="93"/>
      <c r="DM20" s="93"/>
      <c r="DN20" s="94"/>
      <c r="DO20" s="139">
        <f t="shared" si="17"/>
        <v>0</v>
      </c>
      <c r="DP20" s="93"/>
      <c r="DQ20" s="93"/>
      <c r="DR20" s="93"/>
      <c r="DS20" s="93"/>
      <c r="DT20" s="93"/>
      <c r="DU20" s="93"/>
      <c r="DV20" s="93"/>
      <c r="DW20" s="94"/>
      <c r="DX20" s="139">
        <f t="shared" si="0"/>
        <v>0</v>
      </c>
      <c r="DY20" s="93"/>
      <c r="DZ20" s="93"/>
      <c r="EA20" s="93"/>
      <c r="EB20" s="93"/>
      <c r="EC20" s="93"/>
      <c r="ED20" s="93"/>
      <c r="EE20" s="110"/>
      <c r="EF20" s="148">
        <f t="shared" si="1"/>
        <v>0</v>
      </c>
      <c r="EG20" s="98"/>
      <c r="EH20" s="98"/>
      <c r="EI20" s="98"/>
      <c r="EJ20" s="99"/>
    </row>
    <row r="21" spans="1:140">
      <c r="A21" s="363" t="s">
        <v>53</v>
      </c>
      <c r="B21" s="364"/>
      <c r="C21" s="139">
        <f t="shared" si="18"/>
        <v>0</v>
      </c>
      <c r="D21" s="139">
        <f t="shared" si="2"/>
        <v>0</v>
      </c>
      <c r="E21" s="139">
        <f t="shared" si="19"/>
        <v>0</v>
      </c>
      <c r="F21" s="93"/>
      <c r="G21" s="93"/>
      <c r="H21" s="93"/>
      <c r="I21" s="93"/>
      <c r="J21" s="93"/>
      <c r="K21" s="93"/>
      <c r="L21" s="94"/>
      <c r="M21" s="93"/>
      <c r="N21" s="93"/>
      <c r="O21" s="93"/>
      <c r="P21" s="93"/>
      <c r="Q21" s="93"/>
      <c r="R21" s="93"/>
      <c r="S21" s="93"/>
      <c r="T21" s="93"/>
      <c r="U21" s="93"/>
      <c r="V21" s="94"/>
      <c r="W21" s="139">
        <f t="shared" si="20"/>
        <v>0</v>
      </c>
      <c r="X21" s="93"/>
      <c r="Y21" s="93"/>
      <c r="Z21" s="93"/>
      <c r="AA21" s="139">
        <f t="shared" si="21"/>
        <v>0</v>
      </c>
      <c r="AB21" s="93"/>
      <c r="AC21" s="93"/>
      <c r="AD21" s="93"/>
      <c r="AE21" s="93"/>
      <c r="AF21" s="93"/>
      <c r="AG21" s="94"/>
      <c r="AH21" s="93"/>
      <c r="AI21" s="93"/>
      <c r="AJ21" s="93"/>
      <c r="AK21" s="93"/>
      <c r="AL21" s="93"/>
      <c r="AM21" s="93"/>
      <c r="AN21" s="139">
        <f t="shared" si="22"/>
        <v>0</v>
      </c>
      <c r="AO21" s="93"/>
      <c r="AP21" s="93"/>
      <c r="AQ21" s="93"/>
      <c r="AR21" s="94"/>
      <c r="AS21" s="93"/>
      <c r="AT21" s="139">
        <f t="shared" si="23"/>
        <v>0</v>
      </c>
      <c r="AU21" s="93"/>
      <c r="AV21" s="93"/>
      <c r="AW21" s="93"/>
      <c r="AX21" s="93"/>
      <c r="AY21" s="93"/>
      <c r="AZ21" s="139">
        <f t="shared" si="25"/>
        <v>0</v>
      </c>
      <c r="BA21" s="93"/>
      <c r="BB21" s="93"/>
      <c r="BC21" s="93"/>
      <c r="BD21" s="94"/>
      <c r="BE21" s="93"/>
      <c r="BF21" s="139">
        <f t="shared" si="24"/>
        <v>0</v>
      </c>
      <c r="BG21" s="93"/>
      <c r="BH21" s="93"/>
      <c r="BI21" s="93"/>
      <c r="BJ21" s="93"/>
      <c r="BK21" s="93"/>
      <c r="BL21" s="139">
        <f t="shared" si="26"/>
        <v>0</v>
      </c>
      <c r="BM21" s="93"/>
      <c r="BN21" s="93"/>
      <c r="BO21" s="93"/>
      <c r="BP21" s="94"/>
      <c r="BQ21" s="139">
        <f t="shared" si="10"/>
        <v>0</v>
      </c>
      <c r="BR21" s="93"/>
      <c r="BS21" s="93"/>
      <c r="BT21" s="93"/>
      <c r="BU21" s="93"/>
      <c r="BV21" s="93"/>
      <c r="BW21" s="93"/>
      <c r="BX21" s="93"/>
      <c r="BY21" s="93"/>
      <c r="BZ21" s="93"/>
      <c r="CA21" s="94"/>
      <c r="CB21" s="93"/>
      <c r="CC21" s="93"/>
      <c r="CD21" s="93"/>
      <c r="CE21" s="139">
        <f t="shared" ref="CE21:CE38" si="27">CF21+CN21+CO21+CP21+CQ21+CR21+CS21+CT21+CY21+CZ21+DA21</f>
        <v>0</v>
      </c>
      <c r="CF21" s="139">
        <f t="shared" ref="CF21:CF38" si="28">SUM(CG21:CM21)</f>
        <v>0</v>
      </c>
      <c r="CG21" s="93"/>
      <c r="CH21" s="93"/>
      <c r="CI21" s="93"/>
      <c r="CJ21" s="93"/>
      <c r="CK21" s="93"/>
      <c r="CL21" s="93"/>
      <c r="CM21" s="94"/>
      <c r="CN21" s="93"/>
      <c r="CO21" s="93"/>
      <c r="CP21" s="93"/>
      <c r="CQ21" s="93"/>
      <c r="CR21" s="93"/>
      <c r="CS21" s="93"/>
      <c r="CT21" s="147">
        <f t="shared" si="13"/>
        <v>0</v>
      </c>
      <c r="CU21" s="93"/>
      <c r="CV21" s="93"/>
      <c r="CW21" s="93"/>
      <c r="CX21" s="93"/>
      <c r="CY21" s="93"/>
      <c r="CZ21" s="94"/>
      <c r="DA21" s="139">
        <f t="shared" si="14"/>
        <v>0</v>
      </c>
      <c r="DB21" s="93"/>
      <c r="DC21" s="93"/>
      <c r="DD21" s="93"/>
      <c r="DE21" s="93"/>
      <c r="DF21" s="93"/>
      <c r="DG21" s="93"/>
      <c r="DH21" s="93"/>
      <c r="DI21" s="139">
        <f t="shared" si="15"/>
        <v>0</v>
      </c>
      <c r="DJ21" s="139">
        <f t="shared" si="16"/>
        <v>0</v>
      </c>
      <c r="DK21" s="93"/>
      <c r="DL21" s="93"/>
      <c r="DM21" s="93"/>
      <c r="DN21" s="94"/>
      <c r="DO21" s="139">
        <f t="shared" si="17"/>
        <v>0</v>
      </c>
      <c r="DP21" s="93"/>
      <c r="DQ21" s="93"/>
      <c r="DR21" s="93"/>
      <c r="DS21" s="93"/>
      <c r="DT21" s="93"/>
      <c r="DU21" s="93"/>
      <c r="DV21" s="93"/>
      <c r="DW21" s="94"/>
      <c r="DX21" s="139">
        <f t="shared" si="0"/>
        <v>0</v>
      </c>
      <c r="DY21" s="93"/>
      <c r="DZ21" s="93"/>
      <c r="EA21" s="93"/>
      <c r="EB21" s="93"/>
      <c r="EC21" s="93"/>
      <c r="ED21" s="93"/>
      <c r="EE21" s="110"/>
      <c r="EF21" s="148">
        <f t="shared" si="1"/>
        <v>0</v>
      </c>
      <c r="EG21" s="98"/>
      <c r="EH21" s="98"/>
      <c r="EI21" s="98"/>
      <c r="EJ21" s="99"/>
    </row>
    <row r="22" spans="1:140">
      <c r="A22" s="363" t="s">
        <v>54</v>
      </c>
      <c r="B22" s="364"/>
      <c r="C22" s="139">
        <f t="shared" si="18"/>
        <v>0</v>
      </c>
      <c r="D22" s="139">
        <f t="shared" si="2"/>
        <v>0</v>
      </c>
      <c r="E22" s="139">
        <f t="shared" si="19"/>
        <v>0</v>
      </c>
      <c r="F22" s="93"/>
      <c r="G22" s="93"/>
      <c r="H22" s="93"/>
      <c r="I22" s="93"/>
      <c r="J22" s="93"/>
      <c r="K22" s="93"/>
      <c r="L22" s="94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139">
        <f t="shared" si="20"/>
        <v>0</v>
      </c>
      <c r="X22" s="93"/>
      <c r="Y22" s="93"/>
      <c r="Z22" s="93"/>
      <c r="AA22" s="139">
        <f t="shared" si="21"/>
        <v>0</v>
      </c>
      <c r="AB22" s="93"/>
      <c r="AC22" s="93"/>
      <c r="AD22" s="93"/>
      <c r="AE22" s="93"/>
      <c r="AF22" s="93"/>
      <c r="AG22" s="94"/>
      <c r="AH22" s="93"/>
      <c r="AI22" s="93"/>
      <c r="AJ22" s="93"/>
      <c r="AK22" s="93"/>
      <c r="AL22" s="93"/>
      <c r="AM22" s="93"/>
      <c r="AN22" s="139">
        <f t="shared" si="22"/>
        <v>0</v>
      </c>
      <c r="AO22" s="93"/>
      <c r="AP22" s="93"/>
      <c r="AQ22" s="93"/>
      <c r="AR22" s="94"/>
      <c r="AS22" s="93"/>
      <c r="AT22" s="139">
        <f t="shared" si="23"/>
        <v>0</v>
      </c>
      <c r="AU22" s="93"/>
      <c r="AV22" s="93"/>
      <c r="AW22" s="93"/>
      <c r="AX22" s="93"/>
      <c r="AY22" s="93"/>
      <c r="AZ22" s="139">
        <f t="shared" si="25"/>
        <v>0</v>
      </c>
      <c r="BA22" s="93"/>
      <c r="BB22" s="93"/>
      <c r="BC22" s="93"/>
      <c r="BD22" s="94"/>
      <c r="BE22" s="93"/>
      <c r="BF22" s="139">
        <f t="shared" si="24"/>
        <v>0</v>
      </c>
      <c r="BG22" s="93"/>
      <c r="BH22" s="93"/>
      <c r="BI22" s="93"/>
      <c r="BJ22" s="93"/>
      <c r="BK22" s="93"/>
      <c r="BL22" s="139">
        <f t="shared" si="26"/>
        <v>0</v>
      </c>
      <c r="BM22" s="93"/>
      <c r="BN22" s="93"/>
      <c r="BO22" s="93"/>
      <c r="BP22" s="94"/>
      <c r="BQ22" s="139">
        <f t="shared" si="10"/>
        <v>0</v>
      </c>
      <c r="BR22" s="93"/>
      <c r="BS22" s="93"/>
      <c r="BT22" s="93"/>
      <c r="BU22" s="93"/>
      <c r="BV22" s="93"/>
      <c r="BW22" s="93"/>
      <c r="BX22" s="93"/>
      <c r="BY22" s="93"/>
      <c r="BZ22" s="93"/>
      <c r="CA22" s="94"/>
      <c r="CB22" s="93"/>
      <c r="CC22" s="93"/>
      <c r="CD22" s="93"/>
      <c r="CE22" s="139">
        <f t="shared" si="27"/>
        <v>0</v>
      </c>
      <c r="CF22" s="139">
        <f t="shared" si="28"/>
        <v>0</v>
      </c>
      <c r="CG22" s="93"/>
      <c r="CH22" s="93"/>
      <c r="CI22" s="93"/>
      <c r="CJ22" s="93"/>
      <c r="CK22" s="93"/>
      <c r="CL22" s="93"/>
      <c r="CM22" s="94"/>
      <c r="CN22" s="93"/>
      <c r="CO22" s="93"/>
      <c r="CP22" s="93"/>
      <c r="CQ22" s="93"/>
      <c r="CR22" s="93"/>
      <c r="CS22" s="93"/>
      <c r="CT22" s="147">
        <f t="shared" ref="CT22:CT38" si="29">SUM(CU22:CX22)</f>
        <v>0</v>
      </c>
      <c r="CU22" s="93"/>
      <c r="CV22" s="93"/>
      <c r="CW22" s="93"/>
      <c r="CX22" s="93"/>
      <c r="CY22" s="93"/>
      <c r="CZ22" s="94"/>
      <c r="DA22" s="139">
        <f t="shared" si="14"/>
        <v>0</v>
      </c>
      <c r="DB22" s="93"/>
      <c r="DC22" s="93"/>
      <c r="DD22" s="93"/>
      <c r="DE22" s="93"/>
      <c r="DF22" s="93"/>
      <c r="DG22" s="93"/>
      <c r="DH22" s="81"/>
      <c r="DI22" s="139">
        <f t="shared" si="15"/>
        <v>0</v>
      </c>
      <c r="DJ22" s="139">
        <f t="shared" ref="DJ22:DJ38" si="30">SUM(DK22:DN22)</f>
        <v>0</v>
      </c>
      <c r="DK22" s="93"/>
      <c r="DL22" s="93"/>
      <c r="DM22" s="93"/>
      <c r="DN22" s="94"/>
      <c r="DO22" s="139">
        <f t="shared" ref="DO22:DO38" si="31">SUM(DP22:DW22)</f>
        <v>0</v>
      </c>
      <c r="DP22" s="93"/>
      <c r="DQ22" s="93"/>
      <c r="DR22" s="93"/>
      <c r="DS22" s="93"/>
      <c r="DT22" s="93"/>
      <c r="DU22" s="93"/>
      <c r="DV22" s="93"/>
      <c r="DW22" s="94"/>
      <c r="DX22" s="139">
        <f t="shared" si="0"/>
        <v>0</v>
      </c>
      <c r="DY22" s="93"/>
      <c r="DZ22" s="93"/>
      <c r="EA22" s="93"/>
      <c r="EB22" s="93"/>
      <c r="EC22" s="93"/>
      <c r="ED22" s="93"/>
      <c r="EE22" s="110"/>
      <c r="EF22" s="149">
        <f t="shared" si="1"/>
        <v>0</v>
      </c>
      <c r="EG22" s="98"/>
      <c r="EH22" s="98"/>
      <c r="EI22" s="98"/>
      <c r="EJ22" s="99"/>
    </row>
    <row r="23" spans="1:140">
      <c r="A23" s="363" t="s">
        <v>55</v>
      </c>
      <c r="B23" s="364"/>
      <c r="C23" s="139">
        <f t="shared" si="18"/>
        <v>0</v>
      </c>
      <c r="D23" s="139">
        <f t="shared" si="2"/>
        <v>0</v>
      </c>
      <c r="E23" s="139">
        <f t="shared" si="19"/>
        <v>0</v>
      </c>
      <c r="F23" s="93"/>
      <c r="G23" s="93"/>
      <c r="H23" s="93"/>
      <c r="I23" s="93"/>
      <c r="J23" s="93"/>
      <c r="K23" s="93"/>
      <c r="L23" s="94"/>
      <c r="M23" s="93"/>
      <c r="N23" s="93"/>
      <c r="O23" s="93"/>
      <c r="P23" s="93"/>
      <c r="Q23" s="93"/>
      <c r="R23" s="93"/>
      <c r="S23" s="93"/>
      <c r="T23" s="93"/>
      <c r="U23" s="93"/>
      <c r="V23" s="94"/>
      <c r="W23" s="139">
        <f t="shared" si="20"/>
        <v>0</v>
      </c>
      <c r="X23" s="93"/>
      <c r="Y23" s="93"/>
      <c r="Z23" s="93"/>
      <c r="AA23" s="139">
        <f t="shared" si="21"/>
        <v>0</v>
      </c>
      <c r="AB23" s="93"/>
      <c r="AC23" s="93"/>
      <c r="AD23" s="93"/>
      <c r="AE23" s="93"/>
      <c r="AF23" s="93"/>
      <c r="AG23" s="94"/>
      <c r="AH23" s="93"/>
      <c r="AI23" s="93"/>
      <c r="AJ23" s="93"/>
      <c r="AK23" s="93"/>
      <c r="AL23" s="93"/>
      <c r="AM23" s="93"/>
      <c r="AN23" s="139">
        <f t="shared" si="22"/>
        <v>0</v>
      </c>
      <c r="AO23" s="93"/>
      <c r="AP23" s="93"/>
      <c r="AQ23" s="93"/>
      <c r="AR23" s="94"/>
      <c r="AS23" s="93"/>
      <c r="AT23" s="139">
        <f t="shared" si="23"/>
        <v>0</v>
      </c>
      <c r="AU23" s="93"/>
      <c r="AV23" s="93"/>
      <c r="AW23" s="93"/>
      <c r="AX23" s="93"/>
      <c r="AY23" s="93"/>
      <c r="AZ23" s="139">
        <f t="shared" si="25"/>
        <v>0</v>
      </c>
      <c r="BA23" s="93"/>
      <c r="BB23" s="93"/>
      <c r="BC23" s="93"/>
      <c r="BD23" s="94"/>
      <c r="BE23" s="93"/>
      <c r="BF23" s="139">
        <f t="shared" si="24"/>
        <v>0</v>
      </c>
      <c r="BG23" s="93"/>
      <c r="BH23" s="93"/>
      <c r="BI23" s="93"/>
      <c r="BJ23" s="93"/>
      <c r="BK23" s="93"/>
      <c r="BL23" s="139">
        <f t="shared" si="26"/>
        <v>0</v>
      </c>
      <c r="BM23" s="93"/>
      <c r="BN23" s="93"/>
      <c r="BO23" s="93"/>
      <c r="BP23" s="94"/>
      <c r="BQ23" s="139">
        <f t="shared" si="10"/>
        <v>0</v>
      </c>
      <c r="BR23" s="93"/>
      <c r="BS23" s="93"/>
      <c r="BT23" s="93"/>
      <c r="BU23" s="93"/>
      <c r="BV23" s="93"/>
      <c r="BW23" s="93"/>
      <c r="BX23" s="93"/>
      <c r="BY23" s="93"/>
      <c r="BZ23" s="93"/>
      <c r="CA23" s="94"/>
      <c r="CB23" s="93"/>
      <c r="CC23" s="93"/>
      <c r="CD23" s="93"/>
      <c r="CE23" s="139">
        <f t="shared" si="27"/>
        <v>0</v>
      </c>
      <c r="CF23" s="139">
        <f t="shared" si="28"/>
        <v>0</v>
      </c>
      <c r="CG23" s="93"/>
      <c r="CH23" s="93"/>
      <c r="CI23" s="93"/>
      <c r="CJ23" s="93"/>
      <c r="CK23" s="93"/>
      <c r="CL23" s="93"/>
      <c r="CM23" s="94"/>
      <c r="CN23" s="93"/>
      <c r="CO23" s="93"/>
      <c r="CP23" s="93"/>
      <c r="CQ23" s="93"/>
      <c r="CR23" s="93"/>
      <c r="CS23" s="93"/>
      <c r="CT23" s="147">
        <f>SUM(CU23:CX23)</f>
        <v>0</v>
      </c>
      <c r="CU23" s="93"/>
      <c r="CV23" s="93"/>
      <c r="CW23" s="93"/>
      <c r="CX23" s="93"/>
      <c r="CY23" s="93"/>
      <c r="CZ23" s="94"/>
      <c r="DA23" s="139">
        <f t="shared" ref="DA23:DA38" si="32">SUM(DB23:DE23)</f>
        <v>0</v>
      </c>
      <c r="DB23" s="93"/>
      <c r="DC23" s="93"/>
      <c r="DD23" s="93"/>
      <c r="DE23" s="93"/>
      <c r="DF23" s="93"/>
      <c r="DG23" s="93"/>
      <c r="DH23" s="93"/>
      <c r="DI23" s="139">
        <f t="shared" si="15"/>
        <v>0</v>
      </c>
      <c r="DJ23" s="139">
        <f t="shared" si="30"/>
        <v>0</v>
      </c>
      <c r="DK23" s="93"/>
      <c r="DL23" s="93"/>
      <c r="DM23" s="93"/>
      <c r="DN23" s="94"/>
      <c r="DO23" s="139">
        <f t="shared" si="31"/>
        <v>0</v>
      </c>
      <c r="DP23" s="93"/>
      <c r="DQ23" s="93"/>
      <c r="DR23" s="93"/>
      <c r="DS23" s="93"/>
      <c r="DT23" s="93"/>
      <c r="DU23" s="93"/>
      <c r="DV23" s="93"/>
      <c r="DW23" s="94"/>
      <c r="DX23" s="139">
        <f t="shared" si="0"/>
        <v>0</v>
      </c>
      <c r="DY23" s="93"/>
      <c r="DZ23" s="93"/>
      <c r="EA23" s="93"/>
      <c r="EB23" s="93"/>
      <c r="EC23" s="93"/>
      <c r="ED23" s="93"/>
      <c r="EE23" s="110"/>
      <c r="EF23" s="149">
        <f t="shared" si="1"/>
        <v>0</v>
      </c>
      <c r="EG23" s="98"/>
      <c r="EH23" s="98"/>
      <c r="EI23" s="98"/>
      <c r="EJ23" s="99"/>
    </row>
    <row r="24" spans="1:140">
      <c r="A24" s="363" t="s">
        <v>56</v>
      </c>
      <c r="B24" s="364"/>
      <c r="C24" s="139">
        <f t="shared" si="18"/>
        <v>0</v>
      </c>
      <c r="D24" s="139">
        <f t="shared" si="2"/>
        <v>0</v>
      </c>
      <c r="E24" s="139">
        <f t="shared" si="19"/>
        <v>0</v>
      </c>
      <c r="F24" s="93"/>
      <c r="G24" s="93"/>
      <c r="H24" s="93"/>
      <c r="I24" s="93"/>
      <c r="J24" s="93"/>
      <c r="K24" s="93"/>
      <c r="L24" s="94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139">
        <f t="shared" si="20"/>
        <v>0</v>
      </c>
      <c r="X24" s="93"/>
      <c r="Y24" s="93"/>
      <c r="Z24" s="93"/>
      <c r="AA24" s="139">
        <f t="shared" si="21"/>
        <v>0</v>
      </c>
      <c r="AB24" s="93"/>
      <c r="AC24" s="93"/>
      <c r="AD24" s="93"/>
      <c r="AE24" s="93"/>
      <c r="AF24" s="93"/>
      <c r="AG24" s="94"/>
      <c r="AH24" s="93"/>
      <c r="AI24" s="93"/>
      <c r="AJ24" s="93"/>
      <c r="AK24" s="93"/>
      <c r="AL24" s="93"/>
      <c r="AM24" s="93"/>
      <c r="AN24" s="139">
        <f t="shared" si="22"/>
        <v>0</v>
      </c>
      <c r="AO24" s="93"/>
      <c r="AP24" s="93"/>
      <c r="AQ24" s="93"/>
      <c r="AR24" s="94"/>
      <c r="AS24" s="93"/>
      <c r="AT24" s="139">
        <f t="shared" si="23"/>
        <v>0</v>
      </c>
      <c r="AU24" s="93"/>
      <c r="AV24" s="93"/>
      <c r="AW24" s="93"/>
      <c r="AX24" s="93"/>
      <c r="AY24" s="93"/>
      <c r="AZ24" s="139">
        <f t="shared" si="25"/>
        <v>0</v>
      </c>
      <c r="BA24" s="93"/>
      <c r="BB24" s="93"/>
      <c r="BC24" s="93"/>
      <c r="BD24" s="94"/>
      <c r="BE24" s="93"/>
      <c r="BF24" s="139">
        <f>SUM(BG24:BH24)</f>
        <v>0</v>
      </c>
      <c r="BG24" s="93"/>
      <c r="BH24" s="93"/>
      <c r="BI24" s="93"/>
      <c r="BJ24" s="93"/>
      <c r="BK24" s="93"/>
      <c r="BL24" s="139">
        <f t="shared" si="26"/>
        <v>0</v>
      </c>
      <c r="BM24" s="93"/>
      <c r="BN24" s="93"/>
      <c r="BO24" s="93"/>
      <c r="BP24" s="94"/>
      <c r="BQ24" s="139">
        <f t="shared" si="10"/>
        <v>0</v>
      </c>
      <c r="BR24" s="93"/>
      <c r="BS24" s="93"/>
      <c r="BT24" s="93"/>
      <c r="BU24" s="93"/>
      <c r="BV24" s="93"/>
      <c r="BW24" s="93"/>
      <c r="BX24" s="93"/>
      <c r="BY24" s="93"/>
      <c r="BZ24" s="93"/>
      <c r="CA24" s="94"/>
      <c r="CB24" s="93"/>
      <c r="CC24" s="93"/>
      <c r="CD24" s="93"/>
      <c r="CE24" s="139">
        <f t="shared" si="27"/>
        <v>0</v>
      </c>
      <c r="CF24" s="139">
        <f t="shared" si="28"/>
        <v>0</v>
      </c>
      <c r="CG24" s="93"/>
      <c r="CH24" s="93"/>
      <c r="CI24" s="93"/>
      <c r="CJ24" s="93"/>
      <c r="CK24" s="93"/>
      <c r="CL24" s="93"/>
      <c r="CM24" s="94"/>
      <c r="CN24" s="93"/>
      <c r="CO24" s="93"/>
      <c r="CP24" s="93"/>
      <c r="CQ24" s="93"/>
      <c r="CR24" s="93"/>
      <c r="CS24" s="93"/>
      <c r="CT24" s="147">
        <f t="shared" si="29"/>
        <v>0</v>
      </c>
      <c r="CU24" s="93"/>
      <c r="CV24" s="93"/>
      <c r="CW24" s="93"/>
      <c r="CX24" s="93"/>
      <c r="CY24" s="93"/>
      <c r="CZ24" s="94"/>
      <c r="DA24" s="139">
        <f t="shared" si="32"/>
        <v>0</v>
      </c>
      <c r="DB24" s="93"/>
      <c r="DC24" s="93"/>
      <c r="DD24" s="93"/>
      <c r="DE24" s="93"/>
      <c r="DF24" s="93"/>
      <c r="DG24" s="93"/>
      <c r="DH24" s="93"/>
      <c r="DI24" s="139">
        <f t="shared" ref="DI24:DI38" si="33">DJ24+DO24+DX24+EC24+ED24+EE24</f>
        <v>0</v>
      </c>
      <c r="DJ24" s="139">
        <f t="shared" si="30"/>
        <v>0</v>
      </c>
      <c r="DK24" s="93"/>
      <c r="DL24" s="93"/>
      <c r="DM24" s="93"/>
      <c r="DN24" s="94"/>
      <c r="DO24" s="139">
        <f t="shared" si="31"/>
        <v>0</v>
      </c>
      <c r="DP24" s="93"/>
      <c r="DQ24" s="93"/>
      <c r="DR24" s="93"/>
      <c r="DS24" s="93"/>
      <c r="DT24" s="93"/>
      <c r="DU24" s="93"/>
      <c r="DV24" s="93"/>
      <c r="DW24" s="94"/>
      <c r="DX24" s="139">
        <f t="shared" si="0"/>
        <v>0</v>
      </c>
      <c r="DY24" s="93"/>
      <c r="DZ24" s="93"/>
      <c r="EA24" s="93"/>
      <c r="EB24" s="93"/>
      <c r="EC24" s="93"/>
      <c r="ED24" s="93"/>
      <c r="EE24" s="110"/>
      <c r="EF24" s="149">
        <f t="shared" si="1"/>
        <v>0</v>
      </c>
      <c r="EG24" s="98"/>
      <c r="EH24" s="98"/>
      <c r="EI24" s="98"/>
      <c r="EJ24" s="99"/>
    </row>
    <row r="25" spans="1:140">
      <c r="A25" s="363" t="s">
        <v>57</v>
      </c>
      <c r="B25" s="364"/>
      <c r="C25" s="139">
        <f t="shared" si="18"/>
        <v>0</v>
      </c>
      <c r="D25" s="139">
        <f t="shared" si="2"/>
        <v>0</v>
      </c>
      <c r="E25" s="139">
        <f t="shared" si="19"/>
        <v>0</v>
      </c>
      <c r="F25" s="93"/>
      <c r="G25" s="93"/>
      <c r="H25" s="93"/>
      <c r="I25" s="93"/>
      <c r="J25" s="93"/>
      <c r="K25" s="93"/>
      <c r="L25" s="94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139">
        <f t="shared" si="20"/>
        <v>0</v>
      </c>
      <c r="X25" s="93"/>
      <c r="Y25" s="93"/>
      <c r="Z25" s="93"/>
      <c r="AA25" s="139">
        <f t="shared" si="21"/>
        <v>0</v>
      </c>
      <c r="AB25" s="93"/>
      <c r="AC25" s="93"/>
      <c r="AD25" s="93"/>
      <c r="AE25" s="93"/>
      <c r="AF25" s="93"/>
      <c r="AG25" s="94"/>
      <c r="AH25" s="93"/>
      <c r="AI25" s="93"/>
      <c r="AJ25" s="93"/>
      <c r="AK25" s="93"/>
      <c r="AL25" s="93"/>
      <c r="AM25" s="93"/>
      <c r="AN25" s="139">
        <f t="shared" si="22"/>
        <v>0</v>
      </c>
      <c r="AO25" s="93"/>
      <c r="AP25" s="93"/>
      <c r="AQ25" s="93"/>
      <c r="AR25" s="94"/>
      <c r="AS25" s="93"/>
      <c r="AT25" s="139">
        <f t="shared" si="23"/>
        <v>0</v>
      </c>
      <c r="AU25" s="93"/>
      <c r="AV25" s="93"/>
      <c r="AW25" s="93"/>
      <c r="AX25" s="93"/>
      <c r="AY25" s="93"/>
      <c r="AZ25" s="139">
        <f t="shared" si="25"/>
        <v>0</v>
      </c>
      <c r="BA25" s="93"/>
      <c r="BB25" s="93"/>
      <c r="BC25" s="93"/>
      <c r="BD25" s="94"/>
      <c r="BE25" s="93"/>
      <c r="BF25" s="139">
        <f t="shared" si="24"/>
        <v>0</v>
      </c>
      <c r="BG25" s="93"/>
      <c r="BH25" s="93"/>
      <c r="BI25" s="93"/>
      <c r="BJ25" s="93"/>
      <c r="BK25" s="93"/>
      <c r="BL25" s="139">
        <f t="shared" si="26"/>
        <v>0</v>
      </c>
      <c r="BM25" s="93"/>
      <c r="BN25" s="93"/>
      <c r="BO25" s="93"/>
      <c r="BP25" s="94"/>
      <c r="BQ25" s="139">
        <f t="shared" ref="BQ25:BQ38" si="34">SUM(BR25:BS25)</f>
        <v>0</v>
      </c>
      <c r="BR25" s="93"/>
      <c r="BS25" s="93"/>
      <c r="BT25" s="93"/>
      <c r="BU25" s="93"/>
      <c r="BV25" s="93"/>
      <c r="BW25" s="93"/>
      <c r="BX25" s="93"/>
      <c r="BY25" s="93"/>
      <c r="BZ25" s="93"/>
      <c r="CA25" s="94"/>
      <c r="CB25" s="93"/>
      <c r="CC25" s="93"/>
      <c r="CD25" s="93"/>
      <c r="CE25" s="139">
        <f t="shared" si="27"/>
        <v>0</v>
      </c>
      <c r="CF25" s="139">
        <f t="shared" si="28"/>
        <v>0</v>
      </c>
      <c r="CG25" s="93"/>
      <c r="CH25" s="93"/>
      <c r="CI25" s="93"/>
      <c r="CJ25" s="93"/>
      <c r="CK25" s="93"/>
      <c r="CL25" s="93"/>
      <c r="CM25" s="94"/>
      <c r="CN25" s="93"/>
      <c r="CO25" s="93"/>
      <c r="CP25" s="93"/>
      <c r="CQ25" s="93"/>
      <c r="CR25" s="93"/>
      <c r="CS25" s="93"/>
      <c r="CT25" s="147">
        <f t="shared" si="29"/>
        <v>0</v>
      </c>
      <c r="CU25" s="93"/>
      <c r="CV25" s="93"/>
      <c r="CW25" s="93"/>
      <c r="CX25" s="93"/>
      <c r="CY25" s="93"/>
      <c r="CZ25" s="94"/>
      <c r="DA25" s="139">
        <f t="shared" si="32"/>
        <v>0</v>
      </c>
      <c r="DB25" s="93"/>
      <c r="DC25" s="93"/>
      <c r="DD25" s="93"/>
      <c r="DE25" s="93"/>
      <c r="DF25" s="93"/>
      <c r="DG25" s="93"/>
      <c r="DH25" s="81"/>
      <c r="DI25" s="139">
        <f t="shared" si="33"/>
        <v>0</v>
      </c>
      <c r="DJ25" s="139">
        <f t="shared" si="30"/>
        <v>0</v>
      </c>
      <c r="DK25" s="93"/>
      <c r="DL25" s="93"/>
      <c r="DM25" s="93"/>
      <c r="DN25" s="94"/>
      <c r="DO25" s="139">
        <f t="shared" si="31"/>
        <v>0</v>
      </c>
      <c r="DP25" s="93"/>
      <c r="DQ25" s="93"/>
      <c r="DR25" s="93"/>
      <c r="DS25" s="93"/>
      <c r="DT25" s="93"/>
      <c r="DU25" s="93"/>
      <c r="DV25" s="93"/>
      <c r="DW25" s="94"/>
      <c r="DX25" s="139">
        <f t="shared" si="0"/>
        <v>0</v>
      </c>
      <c r="DY25" s="93"/>
      <c r="DZ25" s="93"/>
      <c r="EA25" s="93"/>
      <c r="EB25" s="93"/>
      <c r="EC25" s="93"/>
      <c r="ED25" s="93"/>
      <c r="EE25" s="110"/>
      <c r="EF25" s="149">
        <f t="shared" si="1"/>
        <v>0</v>
      </c>
      <c r="EG25" s="98"/>
      <c r="EH25" s="98"/>
      <c r="EI25" s="98"/>
      <c r="EJ25" s="99"/>
    </row>
    <row r="26" spans="1:140" ht="14.25" thickBot="1">
      <c r="A26" s="369" t="s">
        <v>58</v>
      </c>
      <c r="B26" s="370"/>
      <c r="C26" s="140">
        <f t="shared" si="18"/>
        <v>0</v>
      </c>
      <c r="D26" s="140">
        <f t="shared" si="2"/>
        <v>0</v>
      </c>
      <c r="E26" s="140">
        <f t="shared" si="19"/>
        <v>0</v>
      </c>
      <c r="F26" s="100"/>
      <c r="G26" s="100"/>
      <c r="H26" s="100"/>
      <c r="I26" s="100"/>
      <c r="J26" s="100"/>
      <c r="K26" s="100"/>
      <c r="L26" s="101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140">
        <f t="shared" si="20"/>
        <v>0</v>
      </c>
      <c r="X26" s="100"/>
      <c r="Y26" s="100"/>
      <c r="Z26" s="100"/>
      <c r="AA26" s="140">
        <f t="shared" si="21"/>
        <v>0</v>
      </c>
      <c r="AB26" s="100"/>
      <c r="AC26" s="100"/>
      <c r="AD26" s="100"/>
      <c r="AE26" s="100"/>
      <c r="AF26" s="100"/>
      <c r="AG26" s="101"/>
      <c r="AH26" s="100"/>
      <c r="AI26" s="100"/>
      <c r="AJ26" s="100"/>
      <c r="AK26" s="100"/>
      <c r="AL26" s="100"/>
      <c r="AM26" s="100"/>
      <c r="AN26" s="140">
        <f t="shared" si="22"/>
        <v>0</v>
      </c>
      <c r="AO26" s="100"/>
      <c r="AP26" s="100"/>
      <c r="AQ26" s="100"/>
      <c r="AR26" s="101"/>
      <c r="AS26" s="100"/>
      <c r="AT26" s="140">
        <f t="shared" si="23"/>
        <v>0</v>
      </c>
      <c r="AU26" s="100"/>
      <c r="AV26" s="100"/>
      <c r="AW26" s="100"/>
      <c r="AX26" s="100"/>
      <c r="AY26" s="100"/>
      <c r="AZ26" s="140">
        <f t="shared" si="25"/>
        <v>0</v>
      </c>
      <c r="BA26" s="100"/>
      <c r="BB26" s="100"/>
      <c r="BC26" s="100"/>
      <c r="BD26" s="101"/>
      <c r="BE26" s="100"/>
      <c r="BF26" s="140">
        <f t="shared" si="24"/>
        <v>0</v>
      </c>
      <c r="BG26" s="100"/>
      <c r="BH26" s="100"/>
      <c r="BI26" s="100"/>
      <c r="BJ26" s="100"/>
      <c r="BK26" s="100"/>
      <c r="BL26" s="140">
        <f t="shared" si="26"/>
        <v>0</v>
      </c>
      <c r="BM26" s="100"/>
      <c r="BN26" s="100"/>
      <c r="BO26" s="100"/>
      <c r="BP26" s="101"/>
      <c r="BQ26" s="140">
        <f t="shared" si="34"/>
        <v>0</v>
      </c>
      <c r="BR26" s="100"/>
      <c r="BS26" s="100"/>
      <c r="BT26" s="100"/>
      <c r="BU26" s="100"/>
      <c r="BV26" s="100"/>
      <c r="BW26" s="100"/>
      <c r="BX26" s="100"/>
      <c r="BY26" s="100"/>
      <c r="BZ26" s="100"/>
      <c r="CA26" s="101"/>
      <c r="CB26" s="100"/>
      <c r="CC26" s="100"/>
      <c r="CD26" s="100"/>
      <c r="CE26" s="140">
        <f t="shared" si="27"/>
        <v>0</v>
      </c>
      <c r="CF26" s="140">
        <f t="shared" si="28"/>
        <v>0</v>
      </c>
      <c r="CG26" s="100"/>
      <c r="CH26" s="100"/>
      <c r="CI26" s="100"/>
      <c r="CJ26" s="100"/>
      <c r="CK26" s="100"/>
      <c r="CL26" s="100"/>
      <c r="CM26" s="101"/>
      <c r="CN26" s="100"/>
      <c r="CO26" s="100"/>
      <c r="CP26" s="100"/>
      <c r="CQ26" s="100"/>
      <c r="CR26" s="100"/>
      <c r="CS26" s="100"/>
      <c r="CT26" s="140">
        <f t="shared" si="29"/>
        <v>0</v>
      </c>
      <c r="CU26" s="100"/>
      <c r="CV26" s="100"/>
      <c r="CW26" s="100"/>
      <c r="CX26" s="100"/>
      <c r="CY26" s="100"/>
      <c r="CZ26" s="101"/>
      <c r="DA26" s="140">
        <f t="shared" si="32"/>
        <v>0</v>
      </c>
      <c r="DB26" s="100"/>
      <c r="DC26" s="100"/>
      <c r="DD26" s="100"/>
      <c r="DE26" s="100"/>
      <c r="DF26" s="100"/>
      <c r="DG26" s="100"/>
      <c r="DH26" s="93"/>
      <c r="DI26" s="140">
        <f t="shared" si="33"/>
        <v>0</v>
      </c>
      <c r="DJ26" s="140">
        <f t="shared" si="30"/>
        <v>0</v>
      </c>
      <c r="DK26" s="100"/>
      <c r="DL26" s="100"/>
      <c r="DM26" s="100"/>
      <c r="DN26" s="101"/>
      <c r="DO26" s="140">
        <f t="shared" si="31"/>
        <v>0</v>
      </c>
      <c r="DP26" s="100"/>
      <c r="DQ26" s="100"/>
      <c r="DR26" s="100"/>
      <c r="DS26" s="100"/>
      <c r="DT26" s="100"/>
      <c r="DU26" s="100"/>
      <c r="DV26" s="100"/>
      <c r="DW26" s="101"/>
      <c r="DX26" s="140">
        <f t="shared" si="0"/>
        <v>0</v>
      </c>
      <c r="DY26" s="100"/>
      <c r="DZ26" s="100"/>
      <c r="EA26" s="100"/>
      <c r="EB26" s="100"/>
      <c r="EC26" s="100"/>
      <c r="ED26" s="100"/>
      <c r="EE26" s="111"/>
      <c r="EF26" s="150">
        <f t="shared" si="1"/>
        <v>0</v>
      </c>
      <c r="EG26" s="107"/>
      <c r="EH26" s="107"/>
      <c r="EI26" s="107"/>
      <c r="EJ26" s="108"/>
    </row>
    <row r="27" spans="1:140" ht="14.25" thickTop="1">
      <c r="A27" s="365" t="s">
        <v>59</v>
      </c>
      <c r="B27" s="366"/>
      <c r="C27" s="139">
        <f t="shared" si="18"/>
        <v>0</v>
      </c>
      <c r="D27" s="139">
        <f t="shared" si="2"/>
        <v>0</v>
      </c>
      <c r="E27" s="139">
        <f>SUM(F27:V27)</f>
        <v>0</v>
      </c>
      <c r="F27" s="81"/>
      <c r="G27" s="81"/>
      <c r="H27" s="81"/>
      <c r="I27" s="81"/>
      <c r="J27" s="81"/>
      <c r="K27" s="81"/>
      <c r="L27" s="82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139">
        <f t="shared" si="20"/>
        <v>0</v>
      </c>
      <c r="X27" s="81"/>
      <c r="Y27" s="81"/>
      <c r="Z27" s="81"/>
      <c r="AA27" s="139">
        <f t="shared" si="21"/>
        <v>0</v>
      </c>
      <c r="AB27" s="81"/>
      <c r="AC27" s="81"/>
      <c r="AD27" s="81"/>
      <c r="AE27" s="81"/>
      <c r="AF27" s="81"/>
      <c r="AG27" s="82"/>
      <c r="AH27" s="81"/>
      <c r="AI27" s="81"/>
      <c r="AJ27" s="81"/>
      <c r="AK27" s="81"/>
      <c r="AL27" s="81"/>
      <c r="AM27" s="81"/>
      <c r="AN27" s="139">
        <f t="shared" si="22"/>
        <v>0</v>
      </c>
      <c r="AO27" s="81"/>
      <c r="AP27" s="81"/>
      <c r="AQ27" s="81"/>
      <c r="AR27" s="82"/>
      <c r="AS27" s="81"/>
      <c r="AT27" s="139">
        <f t="shared" si="23"/>
        <v>0</v>
      </c>
      <c r="AU27" s="81"/>
      <c r="AV27" s="81"/>
      <c r="AW27" s="81"/>
      <c r="AX27" s="81"/>
      <c r="AY27" s="81"/>
      <c r="AZ27" s="139">
        <f t="shared" si="25"/>
        <v>0</v>
      </c>
      <c r="BA27" s="81"/>
      <c r="BB27" s="81"/>
      <c r="BC27" s="81"/>
      <c r="BD27" s="82"/>
      <c r="BE27" s="81"/>
      <c r="BF27" s="139">
        <f t="shared" si="24"/>
        <v>0</v>
      </c>
      <c r="BG27" s="81"/>
      <c r="BH27" s="81"/>
      <c r="BI27" s="81"/>
      <c r="BJ27" s="81"/>
      <c r="BK27" s="81"/>
      <c r="BL27" s="139">
        <f t="shared" si="26"/>
        <v>0</v>
      </c>
      <c r="BM27" s="81"/>
      <c r="BN27" s="81"/>
      <c r="BO27" s="81"/>
      <c r="BP27" s="82"/>
      <c r="BQ27" s="139">
        <f t="shared" si="34"/>
        <v>0</v>
      </c>
      <c r="BR27" s="81"/>
      <c r="BS27" s="81"/>
      <c r="BT27" s="81"/>
      <c r="BU27" s="81"/>
      <c r="BV27" s="81"/>
      <c r="BW27" s="81"/>
      <c r="BX27" s="81"/>
      <c r="BY27" s="81"/>
      <c r="BZ27" s="81"/>
      <c r="CA27" s="82"/>
      <c r="CB27" s="81"/>
      <c r="CC27" s="81"/>
      <c r="CD27" s="81"/>
      <c r="CE27" s="139">
        <f t="shared" si="27"/>
        <v>0</v>
      </c>
      <c r="CF27" s="139">
        <f t="shared" si="28"/>
        <v>0</v>
      </c>
      <c r="CG27" s="81"/>
      <c r="CH27" s="81"/>
      <c r="CI27" s="81"/>
      <c r="CJ27" s="81"/>
      <c r="CK27" s="81"/>
      <c r="CL27" s="81"/>
      <c r="CM27" s="82"/>
      <c r="CN27" s="81"/>
      <c r="CO27" s="81"/>
      <c r="CP27" s="81"/>
      <c r="CQ27" s="81"/>
      <c r="CR27" s="81"/>
      <c r="CS27" s="81"/>
      <c r="CT27" s="139">
        <f t="shared" si="29"/>
        <v>0</v>
      </c>
      <c r="CU27" s="81"/>
      <c r="CV27" s="81"/>
      <c r="CW27" s="81"/>
      <c r="CX27" s="81"/>
      <c r="CY27" s="81"/>
      <c r="CZ27" s="82"/>
      <c r="DA27" s="139">
        <f t="shared" si="32"/>
        <v>0</v>
      </c>
      <c r="DB27" s="81"/>
      <c r="DC27" s="81"/>
      <c r="DD27" s="81"/>
      <c r="DE27" s="81"/>
      <c r="DF27" s="81"/>
      <c r="DG27" s="81"/>
      <c r="DH27" s="93"/>
      <c r="DI27" s="139">
        <f t="shared" si="33"/>
        <v>0</v>
      </c>
      <c r="DJ27" s="139">
        <f t="shared" si="30"/>
        <v>0</v>
      </c>
      <c r="DK27" s="81"/>
      <c r="DL27" s="81"/>
      <c r="DM27" s="81"/>
      <c r="DN27" s="82"/>
      <c r="DO27" s="139">
        <f t="shared" si="31"/>
        <v>0</v>
      </c>
      <c r="DP27" s="81"/>
      <c r="DQ27" s="81"/>
      <c r="DR27" s="81"/>
      <c r="DS27" s="81"/>
      <c r="DT27" s="81"/>
      <c r="DU27" s="81"/>
      <c r="DV27" s="81"/>
      <c r="DW27" s="82"/>
      <c r="DX27" s="139">
        <f t="shared" si="0"/>
        <v>0</v>
      </c>
      <c r="DY27" s="81"/>
      <c r="DZ27" s="81"/>
      <c r="EA27" s="81"/>
      <c r="EB27" s="81"/>
      <c r="EC27" s="81"/>
      <c r="ED27" s="81"/>
      <c r="EE27" s="109"/>
      <c r="EF27" s="148">
        <f t="shared" si="1"/>
        <v>0</v>
      </c>
      <c r="EG27" s="91"/>
      <c r="EH27" s="91"/>
      <c r="EI27" s="91"/>
      <c r="EJ27" s="92"/>
    </row>
    <row r="28" spans="1:140" ht="14.25" thickBot="1">
      <c r="A28" s="369" t="s">
        <v>92</v>
      </c>
      <c r="B28" s="370"/>
      <c r="C28" s="140">
        <f t="shared" si="18"/>
        <v>0</v>
      </c>
      <c r="D28" s="140">
        <f t="shared" si="2"/>
        <v>0</v>
      </c>
      <c r="E28" s="140">
        <f t="shared" si="19"/>
        <v>0</v>
      </c>
      <c r="F28" s="100"/>
      <c r="G28" s="100"/>
      <c r="H28" s="100"/>
      <c r="I28" s="100"/>
      <c r="J28" s="100"/>
      <c r="K28" s="100"/>
      <c r="L28" s="101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42">
        <f t="shared" si="20"/>
        <v>0</v>
      </c>
      <c r="X28" s="100"/>
      <c r="Y28" s="100"/>
      <c r="Z28" s="100"/>
      <c r="AA28" s="142">
        <f t="shared" si="21"/>
        <v>0</v>
      </c>
      <c r="AB28" s="100"/>
      <c r="AC28" s="100"/>
      <c r="AD28" s="100"/>
      <c r="AE28" s="100"/>
      <c r="AF28" s="100"/>
      <c r="AG28" s="101"/>
      <c r="AH28" s="100"/>
      <c r="AI28" s="100"/>
      <c r="AJ28" s="100"/>
      <c r="AK28" s="100"/>
      <c r="AL28" s="100"/>
      <c r="AM28" s="100"/>
      <c r="AN28" s="140">
        <f t="shared" si="22"/>
        <v>0</v>
      </c>
      <c r="AO28" s="100"/>
      <c r="AP28" s="100"/>
      <c r="AQ28" s="100"/>
      <c r="AR28" s="101"/>
      <c r="AS28" s="100"/>
      <c r="AT28" s="142">
        <f t="shared" si="23"/>
        <v>0</v>
      </c>
      <c r="AU28" s="100"/>
      <c r="AV28" s="100"/>
      <c r="AW28" s="100"/>
      <c r="AX28" s="100"/>
      <c r="AY28" s="100"/>
      <c r="AZ28" s="142">
        <f t="shared" si="25"/>
        <v>0</v>
      </c>
      <c r="BA28" s="100"/>
      <c r="BB28" s="100"/>
      <c r="BC28" s="100"/>
      <c r="BD28" s="101"/>
      <c r="BE28" s="100"/>
      <c r="BF28" s="140">
        <f t="shared" si="24"/>
        <v>0</v>
      </c>
      <c r="BG28" s="100"/>
      <c r="BH28" s="100"/>
      <c r="BI28" s="100"/>
      <c r="BJ28" s="100"/>
      <c r="BK28" s="100"/>
      <c r="BL28" s="142">
        <f t="shared" si="26"/>
        <v>0</v>
      </c>
      <c r="BM28" s="100"/>
      <c r="BN28" s="100"/>
      <c r="BO28" s="100"/>
      <c r="BP28" s="101"/>
      <c r="BQ28" s="146">
        <f t="shared" si="34"/>
        <v>0</v>
      </c>
      <c r="BR28" s="100"/>
      <c r="BS28" s="100"/>
      <c r="BT28" s="100"/>
      <c r="BU28" s="100"/>
      <c r="BV28" s="100"/>
      <c r="BW28" s="100"/>
      <c r="BX28" s="100"/>
      <c r="BY28" s="100"/>
      <c r="BZ28" s="100"/>
      <c r="CA28" s="101"/>
      <c r="CB28" s="100"/>
      <c r="CC28" s="100"/>
      <c r="CD28" s="100"/>
      <c r="CE28" s="140">
        <f t="shared" si="27"/>
        <v>0</v>
      </c>
      <c r="CF28" s="140">
        <f t="shared" si="28"/>
        <v>0</v>
      </c>
      <c r="CG28" s="100"/>
      <c r="CH28" s="100"/>
      <c r="CI28" s="100"/>
      <c r="CJ28" s="100"/>
      <c r="CK28" s="100"/>
      <c r="CL28" s="100"/>
      <c r="CM28" s="101"/>
      <c r="CN28" s="100"/>
      <c r="CO28" s="100"/>
      <c r="CP28" s="100"/>
      <c r="CQ28" s="100"/>
      <c r="CR28" s="100"/>
      <c r="CS28" s="100"/>
      <c r="CT28" s="140">
        <f t="shared" si="29"/>
        <v>0</v>
      </c>
      <c r="CU28" s="100"/>
      <c r="CV28" s="100"/>
      <c r="CW28" s="100"/>
      <c r="CX28" s="100"/>
      <c r="CY28" s="100"/>
      <c r="CZ28" s="101"/>
      <c r="DA28" s="142">
        <f t="shared" si="32"/>
        <v>0</v>
      </c>
      <c r="DB28" s="100"/>
      <c r="DC28" s="100"/>
      <c r="DD28" s="100"/>
      <c r="DE28" s="100"/>
      <c r="DF28" s="100"/>
      <c r="DG28" s="100"/>
      <c r="DH28" s="81"/>
      <c r="DI28" s="140">
        <f t="shared" si="33"/>
        <v>0</v>
      </c>
      <c r="DJ28" s="140">
        <f t="shared" si="30"/>
        <v>0</v>
      </c>
      <c r="DK28" s="100"/>
      <c r="DL28" s="100"/>
      <c r="DM28" s="100"/>
      <c r="DN28" s="101"/>
      <c r="DO28" s="146">
        <f t="shared" si="31"/>
        <v>0</v>
      </c>
      <c r="DP28" s="100"/>
      <c r="DQ28" s="100"/>
      <c r="DR28" s="100"/>
      <c r="DS28" s="100"/>
      <c r="DT28" s="100"/>
      <c r="DU28" s="100"/>
      <c r="DV28" s="100"/>
      <c r="DW28" s="101"/>
      <c r="DX28" s="142">
        <f t="shared" si="0"/>
        <v>0</v>
      </c>
      <c r="DY28" s="100"/>
      <c r="DZ28" s="100"/>
      <c r="EA28" s="100"/>
      <c r="EB28" s="100"/>
      <c r="EC28" s="100"/>
      <c r="ED28" s="100"/>
      <c r="EE28" s="111"/>
      <c r="EF28" s="150">
        <f t="shared" si="1"/>
        <v>0</v>
      </c>
      <c r="EG28" s="107"/>
      <c r="EH28" s="107"/>
      <c r="EI28" s="107"/>
      <c r="EJ28" s="108"/>
    </row>
    <row r="29" spans="1:140" ht="14.25" thickTop="1">
      <c r="A29" s="365" t="s">
        <v>60</v>
      </c>
      <c r="B29" s="366"/>
      <c r="C29" s="139">
        <f t="shared" si="18"/>
        <v>0</v>
      </c>
      <c r="D29" s="139">
        <f t="shared" si="2"/>
        <v>0</v>
      </c>
      <c r="E29" s="139">
        <f t="shared" si="19"/>
        <v>0</v>
      </c>
      <c r="F29" s="81"/>
      <c r="G29" s="81"/>
      <c r="H29" s="81"/>
      <c r="I29" s="81"/>
      <c r="J29" s="81"/>
      <c r="K29" s="81"/>
      <c r="L29" s="82"/>
      <c r="M29" s="81"/>
      <c r="N29" s="81"/>
      <c r="O29" s="81"/>
      <c r="P29" s="81"/>
      <c r="Q29" s="81"/>
      <c r="R29" s="81"/>
      <c r="S29" s="81"/>
      <c r="T29" s="81"/>
      <c r="U29" s="81"/>
      <c r="V29" s="82"/>
      <c r="W29" s="143">
        <f t="shared" si="20"/>
        <v>0</v>
      </c>
      <c r="X29" s="81"/>
      <c r="Y29" s="81"/>
      <c r="Z29" s="81"/>
      <c r="AA29" s="145">
        <f t="shared" si="21"/>
        <v>0</v>
      </c>
      <c r="AB29" s="81"/>
      <c r="AC29" s="81"/>
      <c r="AD29" s="81"/>
      <c r="AE29" s="81"/>
      <c r="AF29" s="81"/>
      <c r="AG29" s="82"/>
      <c r="AH29" s="81"/>
      <c r="AI29" s="81"/>
      <c r="AJ29" s="81"/>
      <c r="AK29" s="81"/>
      <c r="AL29" s="81"/>
      <c r="AM29" s="81"/>
      <c r="AN29" s="139">
        <f t="shared" si="22"/>
        <v>0</v>
      </c>
      <c r="AO29" s="81"/>
      <c r="AP29" s="81"/>
      <c r="AQ29" s="81"/>
      <c r="AR29" s="82"/>
      <c r="AS29" s="81"/>
      <c r="AT29" s="145">
        <f t="shared" si="23"/>
        <v>0</v>
      </c>
      <c r="AU29" s="81"/>
      <c r="AV29" s="81"/>
      <c r="AW29" s="81"/>
      <c r="AX29" s="81"/>
      <c r="AY29" s="81"/>
      <c r="AZ29" s="145">
        <f t="shared" si="25"/>
        <v>0</v>
      </c>
      <c r="BA29" s="81"/>
      <c r="BB29" s="81"/>
      <c r="BC29" s="81"/>
      <c r="BD29" s="82"/>
      <c r="BE29" s="81"/>
      <c r="BF29" s="139">
        <f t="shared" si="24"/>
        <v>0</v>
      </c>
      <c r="BG29" s="81"/>
      <c r="BH29" s="81"/>
      <c r="BI29" s="81"/>
      <c r="BJ29" s="81"/>
      <c r="BK29" s="81"/>
      <c r="BL29" s="145">
        <f t="shared" si="26"/>
        <v>0</v>
      </c>
      <c r="BM29" s="81"/>
      <c r="BN29" s="81"/>
      <c r="BO29" s="81"/>
      <c r="BP29" s="82"/>
      <c r="BQ29" s="139">
        <f t="shared" si="34"/>
        <v>0</v>
      </c>
      <c r="BR29" s="81"/>
      <c r="BS29" s="81"/>
      <c r="BT29" s="81"/>
      <c r="BU29" s="81"/>
      <c r="BV29" s="81"/>
      <c r="BW29" s="81"/>
      <c r="BX29" s="81"/>
      <c r="BY29" s="81"/>
      <c r="BZ29" s="81"/>
      <c r="CA29" s="82"/>
      <c r="CB29" s="81"/>
      <c r="CC29" s="81"/>
      <c r="CD29" s="81"/>
      <c r="CE29" s="139">
        <f t="shared" si="27"/>
        <v>0</v>
      </c>
      <c r="CF29" s="139">
        <f t="shared" si="28"/>
        <v>0</v>
      </c>
      <c r="CG29" s="81"/>
      <c r="CH29" s="81"/>
      <c r="CI29" s="81"/>
      <c r="CJ29" s="81"/>
      <c r="CK29" s="81"/>
      <c r="CL29" s="81"/>
      <c r="CM29" s="82"/>
      <c r="CN29" s="81"/>
      <c r="CO29" s="81"/>
      <c r="CP29" s="81"/>
      <c r="CQ29" s="81"/>
      <c r="CR29" s="81"/>
      <c r="CS29" s="81"/>
      <c r="CT29" s="139">
        <f t="shared" si="29"/>
        <v>0</v>
      </c>
      <c r="CU29" s="81"/>
      <c r="CV29" s="81"/>
      <c r="CW29" s="81"/>
      <c r="CX29" s="81"/>
      <c r="CY29" s="81"/>
      <c r="CZ29" s="82"/>
      <c r="DA29" s="143">
        <f t="shared" si="32"/>
        <v>0</v>
      </c>
      <c r="DB29" s="81"/>
      <c r="DC29" s="81"/>
      <c r="DD29" s="81"/>
      <c r="DE29" s="81"/>
      <c r="DF29" s="81"/>
      <c r="DG29" s="81"/>
      <c r="DH29" s="93"/>
      <c r="DI29" s="139">
        <f t="shared" si="33"/>
        <v>0</v>
      </c>
      <c r="DJ29" s="139">
        <f t="shared" si="30"/>
        <v>0</v>
      </c>
      <c r="DK29" s="81"/>
      <c r="DL29" s="81"/>
      <c r="DM29" s="81"/>
      <c r="DN29" s="82"/>
      <c r="DO29" s="139">
        <f t="shared" si="31"/>
        <v>0</v>
      </c>
      <c r="DP29" s="81"/>
      <c r="DQ29" s="81"/>
      <c r="DR29" s="81"/>
      <c r="DS29" s="81"/>
      <c r="DT29" s="81"/>
      <c r="DU29" s="81"/>
      <c r="DV29" s="81"/>
      <c r="DW29" s="82"/>
      <c r="DX29" s="143">
        <f t="shared" si="0"/>
        <v>0</v>
      </c>
      <c r="DY29" s="81"/>
      <c r="DZ29" s="81"/>
      <c r="EA29" s="81"/>
      <c r="EB29" s="81"/>
      <c r="EC29" s="81"/>
      <c r="ED29" s="81"/>
      <c r="EE29" s="109"/>
      <c r="EF29" s="148">
        <f t="shared" si="1"/>
        <v>0</v>
      </c>
      <c r="EG29" s="91"/>
      <c r="EH29" s="91"/>
      <c r="EI29" s="91"/>
      <c r="EJ29" s="92"/>
    </row>
    <row r="30" spans="1:140">
      <c r="A30" s="363" t="s">
        <v>61</v>
      </c>
      <c r="B30" s="364"/>
      <c r="C30" s="139">
        <f t="shared" si="18"/>
        <v>0</v>
      </c>
      <c r="D30" s="139">
        <f t="shared" si="2"/>
        <v>0</v>
      </c>
      <c r="E30" s="139">
        <f t="shared" si="19"/>
        <v>0</v>
      </c>
      <c r="F30" s="93"/>
      <c r="G30" s="93"/>
      <c r="H30" s="93"/>
      <c r="I30" s="93"/>
      <c r="J30" s="93"/>
      <c r="K30" s="93"/>
      <c r="L30" s="94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139">
        <f t="shared" si="20"/>
        <v>0</v>
      </c>
      <c r="X30" s="93"/>
      <c r="Y30" s="93"/>
      <c r="Z30" s="93"/>
      <c r="AA30" s="139">
        <f t="shared" si="21"/>
        <v>0</v>
      </c>
      <c r="AB30" s="93"/>
      <c r="AC30" s="93"/>
      <c r="AD30" s="93"/>
      <c r="AE30" s="93"/>
      <c r="AF30" s="93"/>
      <c r="AG30" s="94"/>
      <c r="AH30" s="93"/>
      <c r="AI30" s="93"/>
      <c r="AJ30" s="93"/>
      <c r="AK30" s="93"/>
      <c r="AL30" s="93"/>
      <c r="AM30" s="93"/>
      <c r="AN30" s="139">
        <f t="shared" si="22"/>
        <v>0</v>
      </c>
      <c r="AO30" s="93"/>
      <c r="AP30" s="93"/>
      <c r="AQ30" s="93"/>
      <c r="AR30" s="94"/>
      <c r="AS30" s="93"/>
      <c r="AT30" s="139">
        <f t="shared" si="23"/>
        <v>0</v>
      </c>
      <c r="AU30" s="93"/>
      <c r="AV30" s="93"/>
      <c r="AW30" s="93"/>
      <c r="AX30" s="93"/>
      <c r="AY30" s="93"/>
      <c r="AZ30" s="139">
        <f t="shared" si="25"/>
        <v>0</v>
      </c>
      <c r="BA30" s="93"/>
      <c r="BB30" s="93"/>
      <c r="BC30" s="93"/>
      <c r="BD30" s="94"/>
      <c r="BE30" s="93"/>
      <c r="BF30" s="139">
        <f t="shared" si="24"/>
        <v>0</v>
      </c>
      <c r="BG30" s="93"/>
      <c r="BH30" s="93"/>
      <c r="BI30" s="93"/>
      <c r="BJ30" s="93"/>
      <c r="BK30" s="93"/>
      <c r="BL30" s="139">
        <f t="shared" si="26"/>
        <v>0</v>
      </c>
      <c r="BM30" s="93"/>
      <c r="BN30" s="93"/>
      <c r="BO30" s="93"/>
      <c r="BP30" s="94"/>
      <c r="BQ30" s="139">
        <f t="shared" si="34"/>
        <v>0</v>
      </c>
      <c r="BR30" s="93"/>
      <c r="BS30" s="93"/>
      <c r="BT30" s="93"/>
      <c r="BU30" s="93"/>
      <c r="BV30" s="93"/>
      <c r="BW30" s="93"/>
      <c r="BX30" s="93"/>
      <c r="BY30" s="93"/>
      <c r="BZ30" s="93"/>
      <c r="CA30" s="94"/>
      <c r="CB30" s="93"/>
      <c r="CC30" s="93"/>
      <c r="CD30" s="93"/>
      <c r="CE30" s="139">
        <f t="shared" si="27"/>
        <v>0</v>
      </c>
      <c r="CF30" s="139">
        <f t="shared" si="28"/>
        <v>0</v>
      </c>
      <c r="CG30" s="93"/>
      <c r="CH30" s="93"/>
      <c r="CI30" s="93"/>
      <c r="CJ30" s="93"/>
      <c r="CK30" s="93"/>
      <c r="CL30" s="93"/>
      <c r="CM30" s="94"/>
      <c r="CN30" s="93"/>
      <c r="CO30" s="93"/>
      <c r="CP30" s="93"/>
      <c r="CQ30" s="93"/>
      <c r="CR30" s="93"/>
      <c r="CS30" s="93"/>
      <c r="CT30" s="147">
        <f t="shared" si="29"/>
        <v>0</v>
      </c>
      <c r="CU30" s="93"/>
      <c r="CV30" s="93"/>
      <c r="CW30" s="93"/>
      <c r="CX30" s="93"/>
      <c r="CY30" s="93"/>
      <c r="CZ30" s="94"/>
      <c r="DA30" s="139">
        <f t="shared" si="32"/>
        <v>0</v>
      </c>
      <c r="DB30" s="93"/>
      <c r="DC30" s="93"/>
      <c r="DD30" s="93"/>
      <c r="DE30" s="93"/>
      <c r="DF30" s="93"/>
      <c r="DG30" s="93"/>
      <c r="DH30" s="93"/>
      <c r="DI30" s="139">
        <f t="shared" si="33"/>
        <v>0</v>
      </c>
      <c r="DJ30" s="139">
        <f t="shared" si="30"/>
        <v>0</v>
      </c>
      <c r="DK30" s="93"/>
      <c r="DL30" s="93"/>
      <c r="DM30" s="93"/>
      <c r="DN30" s="94"/>
      <c r="DO30" s="139">
        <f t="shared" si="31"/>
        <v>0</v>
      </c>
      <c r="DP30" s="93"/>
      <c r="DQ30" s="93"/>
      <c r="DR30" s="93"/>
      <c r="DS30" s="93"/>
      <c r="DT30" s="93"/>
      <c r="DU30" s="93"/>
      <c r="DV30" s="93"/>
      <c r="DW30" s="94"/>
      <c r="DX30" s="139">
        <f t="shared" si="0"/>
        <v>0</v>
      </c>
      <c r="DY30" s="93"/>
      <c r="DZ30" s="93"/>
      <c r="EA30" s="93"/>
      <c r="EB30" s="93"/>
      <c r="EC30" s="93"/>
      <c r="ED30" s="93"/>
      <c r="EE30" s="110"/>
      <c r="EF30" s="149">
        <f t="shared" si="1"/>
        <v>0</v>
      </c>
      <c r="EG30" s="98"/>
      <c r="EH30" s="98"/>
      <c r="EI30" s="98"/>
      <c r="EJ30" s="99"/>
    </row>
    <row r="31" spans="1:140">
      <c r="A31" s="363" t="s">
        <v>62</v>
      </c>
      <c r="B31" s="364"/>
      <c r="C31" s="139">
        <f t="shared" si="18"/>
        <v>0</v>
      </c>
      <c r="D31" s="139">
        <f t="shared" si="2"/>
        <v>0</v>
      </c>
      <c r="E31" s="139">
        <f t="shared" si="19"/>
        <v>0</v>
      </c>
      <c r="F31" s="93"/>
      <c r="G31" s="93"/>
      <c r="H31" s="93"/>
      <c r="I31" s="93"/>
      <c r="J31" s="93"/>
      <c r="K31" s="93"/>
      <c r="L31" s="94"/>
      <c r="M31" s="93"/>
      <c r="N31" s="93"/>
      <c r="O31" s="93"/>
      <c r="P31" s="93"/>
      <c r="Q31" s="93"/>
      <c r="R31" s="93"/>
      <c r="S31" s="93"/>
      <c r="T31" s="93"/>
      <c r="U31" s="93"/>
      <c r="V31" s="94"/>
      <c r="W31" s="139">
        <f t="shared" si="20"/>
        <v>0</v>
      </c>
      <c r="X31" s="93"/>
      <c r="Y31" s="93"/>
      <c r="Z31" s="93"/>
      <c r="AA31" s="139">
        <f t="shared" si="21"/>
        <v>0</v>
      </c>
      <c r="AB31" s="93"/>
      <c r="AC31" s="93"/>
      <c r="AD31" s="93"/>
      <c r="AE31" s="93"/>
      <c r="AF31" s="93"/>
      <c r="AG31" s="94"/>
      <c r="AH31" s="93"/>
      <c r="AI31" s="93"/>
      <c r="AJ31" s="93"/>
      <c r="AK31" s="93"/>
      <c r="AL31" s="93"/>
      <c r="AM31" s="93"/>
      <c r="AN31" s="139">
        <f t="shared" si="22"/>
        <v>0</v>
      </c>
      <c r="AO31" s="93"/>
      <c r="AP31" s="93"/>
      <c r="AQ31" s="93"/>
      <c r="AR31" s="94"/>
      <c r="AS31" s="93"/>
      <c r="AT31" s="139">
        <f t="shared" si="23"/>
        <v>0</v>
      </c>
      <c r="AU31" s="93"/>
      <c r="AV31" s="93"/>
      <c r="AW31" s="93"/>
      <c r="AX31" s="93"/>
      <c r="AY31" s="93"/>
      <c r="AZ31" s="139">
        <f t="shared" si="25"/>
        <v>0</v>
      </c>
      <c r="BA31" s="93"/>
      <c r="BB31" s="93"/>
      <c r="BC31" s="93"/>
      <c r="BD31" s="94"/>
      <c r="BE31" s="93"/>
      <c r="BF31" s="139">
        <f t="shared" si="24"/>
        <v>0</v>
      </c>
      <c r="BG31" s="93"/>
      <c r="BH31" s="93"/>
      <c r="BI31" s="93"/>
      <c r="BJ31" s="93"/>
      <c r="BK31" s="93"/>
      <c r="BL31" s="139">
        <f t="shared" si="26"/>
        <v>0</v>
      </c>
      <c r="BM31" s="93"/>
      <c r="BN31" s="93"/>
      <c r="BO31" s="93"/>
      <c r="BP31" s="94"/>
      <c r="BQ31" s="139">
        <f t="shared" si="34"/>
        <v>0</v>
      </c>
      <c r="BR31" s="93"/>
      <c r="BS31" s="93"/>
      <c r="BT31" s="93"/>
      <c r="BU31" s="93"/>
      <c r="BV31" s="93"/>
      <c r="BW31" s="93"/>
      <c r="BX31" s="93"/>
      <c r="BY31" s="93"/>
      <c r="BZ31" s="93"/>
      <c r="CA31" s="94"/>
      <c r="CB31" s="93"/>
      <c r="CC31" s="93"/>
      <c r="CD31" s="93"/>
      <c r="CE31" s="139">
        <f t="shared" si="27"/>
        <v>0</v>
      </c>
      <c r="CF31" s="139">
        <f t="shared" si="28"/>
        <v>0</v>
      </c>
      <c r="CG31" s="93"/>
      <c r="CH31" s="93"/>
      <c r="CI31" s="93"/>
      <c r="CJ31" s="93"/>
      <c r="CK31" s="93"/>
      <c r="CL31" s="93"/>
      <c r="CM31" s="94"/>
      <c r="CN31" s="93"/>
      <c r="CO31" s="93"/>
      <c r="CP31" s="93"/>
      <c r="CQ31" s="93"/>
      <c r="CR31" s="93"/>
      <c r="CS31" s="93"/>
      <c r="CT31" s="147">
        <f t="shared" si="29"/>
        <v>0</v>
      </c>
      <c r="CU31" s="93"/>
      <c r="CV31" s="93"/>
      <c r="CW31" s="93"/>
      <c r="CX31" s="93"/>
      <c r="CY31" s="93"/>
      <c r="CZ31" s="94"/>
      <c r="DA31" s="139">
        <f t="shared" si="32"/>
        <v>0</v>
      </c>
      <c r="DB31" s="93"/>
      <c r="DC31" s="93"/>
      <c r="DD31" s="93"/>
      <c r="DE31" s="93"/>
      <c r="DF31" s="93"/>
      <c r="DG31" s="93"/>
      <c r="DH31" s="81"/>
      <c r="DI31" s="139">
        <f t="shared" si="33"/>
        <v>0</v>
      </c>
      <c r="DJ31" s="139">
        <f t="shared" si="30"/>
        <v>0</v>
      </c>
      <c r="DK31" s="93"/>
      <c r="DL31" s="93"/>
      <c r="DM31" s="93"/>
      <c r="DN31" s="94"/>
      <c r="DO31" s="139">
        <f t="shared" si="31"/>
        <v>0</v>
      </c>
      <c r="DP31" s="93"/>
      <c r="DQ31" s="93"/>
      <c r="DR31" s="93"/>
      <c r="DS31" s="93"/>
      <c r="DT31" s="93"/>
      <c r="DU31" s="93"/>
      <c r="DV31" s="93"/>
      <c r="DW31" s="94"/>
      <c r="DX31" s="139">
        <f t="shared" si="0"/>
        <v>0</v>
      </c>
      <c r="DY31" s="93"/>
      <c r="DZ31" s="93"/>
      <c r="EA31" s="93"/>
      <c r="EB31" s="93"/>
      <c r="EC31" s="93"/>
      <c r="ED31" s="93"/>
      <c r="EE31" s="110"/>
      <c r="EF31" s="149">
        <f t="shared" si="1"/>
        <v>0</v>
      </c>
      <c r="EG31" s="98"/>
      <c r="EH31" s="98"/>
      <c r="EI31" s="98"/>
      <c r="EJ31" s="99"/>
    </row>
    <row r="32" spans="1:140">
      <c r="A32" s="363" t="s">
        <v>63</v>
      </c>
      <c r="B32" s="364"/>
      <c r="C32" s="139">
        <f t="shared" si="18"/>
        <v>0</v>
      </c>
      <c r="D32" s="139">
        <f t="shared" si="2"/>
        <v>0</v>
      </c>
      <c r="E32" s="139">
        <f t="shared" si="19"/>
        <v>0</v>
      </c>
      <c r="F32" s="93"/>
      <c r="G32" s="93"/>
      <c r="H32" s="93"/>
      <c r="I32" s="93"/>
      <c r="J32" s="93"/>
      <c r="K32" s="93"/>
      <c r="L32" s="94"/>
      <c r="M32" s="93"/>
      <c r="N32" s="93"/>
      <c r="O32" s="93"/>
      <c r="P32" s="93"/>
      <c r="Q32" s="93"/>
      <c r="R32" s="93"/>
      <c r="S32" s="93"/>
      <c r="T32" s="93"/>
      <c r="U32" s="93"/>
      <c r="V32" s="94"/>
      <c r="W32" s="139">
        <f t="shared" si="20"/>
        <v>0</v>
      </c>
      <c r="X32" s="93"/>
      <c r="Y32" s="93"/>
      <c r="Z32" s="93"/>
      <c r="AA32" s="139">
        <f t="shared" si="21"/>
        <v>0</v>
      </c>
      <c r="AB32" s="93"/>
      <c r="AC32" s="93"/>
      <c r="AD32" s="93"/>
      <c r="AE32" s="93"/>
      <c r="AF32" s="93"/>
      <c r="AG32" s="94"/>
      <c r="AH32" s="93"/>
      <c r="AI32" s="93"/>
      <c r="AJ32" s="93"/>
      <c r="AK32" s="93"/>
      <c r="AL32" s="93"/>
      <c r="AM32" s="93"/>
      <c r="AN32" s="139">
        <f t="shared" si="22"/>
        <v>0</v>
      </c>
      <c r="AO32" s="93"/>
      <c r="AP32" s="93"/>
      <c r="AQ32" s="93"/>
      <c r="AR32" s="94"/>
      <c r="AS32" s="93"/>
      <c r="AT32" s="139">
        <f t="shared" si="23"/>
        <v>0</v>
      </c>
      <c r="AU32" s="93"/>
      <c r="AV32" s="93"/>
      <c r="AW32" s="93"/>
      <c r="AX32" s="93"/>
      <c r="AY32" s="93"/>
      <c r="AZ32" s="139">
        <f t="shared" si="25"/>
        <v>0</v>
      </c>
      <c r="BA32" s="93"/>
      <c r="BB32" s="93"/>
      <c r="BC32" s="93"/>
      <c r="BD32" s="94"/>
      <c r="BE32" s="93"/>
      <c r="BF32" s="139">
        <f t="shared" si="24"/>
        <v>0</v>
      </c>
      <c r="BG32" s="93"/>
      <c r="BH32" s="93"/>
      <c r="BI32" s="93"/>
      <c r="BJ32" s="93"/>
      <c r="BK32" s="93"/>
      <c r="BL32" s="139">
        <f t="shared" si="26"/>
        <v>0</v>
      </c>
      <c r="BM32" s="93"/>
      <c r="BN32" s="93"/>
      <c r="BO32" s="93"/>
      <c r="BP32" s="94"/>
      <c r="BQ32" s="139">
        <f t="shared" si="34"/>
        <v>0</v>
      </c>
      <c r="BR32" s="93"/>
      <c r="BS32" s="93"/>
      <c r="BT32" s="93"/>
      <c r="BU32" s="93"/>
      <c r="BV32" s="93"/>
      <c r="BW32" s="93"/>
      <c r="BX32" s="93"/>
      <c r="BY32" s="93"/>
      <c r="BZ32" s="93"/>
      <c r="CA32" s="94"/>
      <c r="CB32" s="93"/>
      <c r="CC32" s="93"/>
      <c r="CD32" s="93"/>
      <c r="CE32" s="139">
        <f t="shared" si="27"/>
        <v>0</v>
      </c>
      <c r="CF32" s="139">
        <f t="shared" si="28"/>
        <v>0</v>
      </c>
      <c r="CG32" s="93"/>
      <c r="CH32" s="93"/>
      <c r="CI32" s="93"/>
      <c r="CJ32" s="93"/>
      <c r="CK32" s="93"/>
      <c r="CL32" s="93"/>
      <c r="CM32" s="94"/>
      <c r="CN32" s="93"/>
      <c r="CO32" s="93"/>
      <c r="CP32" s="93"/>
      <c r="CQ32" s="93"/>
      <c r="CR32" s="93"/>
      <c r="CS32" s="93"/>
      <c r="CT32" s="147">
        <f t="shared" si="29"/>
        <v>0</v>
      </c>
      <c r="CU32" s="93"/>
      <c r="CV32" s="93"/>
      <c r="CW32" s="93"/>
      <c r="CX32" s="93"/>
      <c r="CY32" s="93"/>
      <c r="CZ32" s="94"/>
      <c r="DA32" s="139">
        <f t="shared" si="32"/>
        <v>0</v>
      </c>
      <c r="DB32" s="93"/>
      <c r="DC32" s="93"/>
      <c r="DD32" s="93"/>
      <c r="DE32" s="93"/>
      <c r="DF32" s="93"/>
      <c r="DG32" s="93"/>
      <c r="DH32" s="93"/>
      <c r="DI32" s="139">
        <f t="shared" si="33"/>
        <v>0</v>
      </c>
      <c r="DJ32" s="139">
        <f t="shared" si="30"/>
        <v>0</v>
      </c>
      <c r="DK32" s="93"/>
      <c r="DL32" s="93"/>
      <c r="DM32" s="93"/>
      <c r="DN32" s="94"/>
      <c r="DO32" s="139">
        <f t="shared" si="31"/>
        <v>0</v>
      </c>
      <c r="DP32" s="93"/>
      <c r="DQ32" s="93"/>
      <c r="DR32" s="93"/>
      <c r="DS32" s="93"/>
      <c r="DT32" s="93"/>
      <c r="DU32" s="93"/>
      <c r="DV32" s="93"/>
      <c r="DW32" s="94"/>
      <c r="DX32" s="139">
        <f t="shared" si="0"/>
        <v>0</v>
      </c>
      <c r="DY32" s="93"/>
      <c r="DZ32" s="93"/>
      <c r="EA32" s="93"/>
      <c r="EB32" s="93"/>
      <c r="EC32" s="93"/>
      <c r="ED32" s="93"/>
      <c r="EE32" s="110"/>
      <c r="EF32" s="149">
        <f t="shared" si="1"/>
        <v>0</v>
      </c>
      <c r="EG32" s="98"/>
      <c r="EH32" s="98"/>
      <c r="EI32" s="98"/>
      <c r="EJ32" s="99"/>
    </row>
    <row r="33" spans="1:140">
      <c r="A33" s="363" t="s">
        <v>64</v>
      </c>
      <c r="B33" s="364"/>
      <c r="C33" s="139">
        <f t="shared" si="18"/>
        <v>0</v>
      </c>
      <c r="D33" s="139">
        <f t="shared" si="2"/>
        <v>0</v>
      </c>
      <c r="E33" s="139">
        <f t="shared" si="19"/>
        <v>0</v>
      </c>
      <c r="F33" s="93"/>
      <c r="G33" s="93"/>
      <c r="H33" s="93"/>
      <c r="I33" s="93"/>
      <c r="J33" s="93"/>
      <c r="K33" s="93"/>
      <c r="L33" s="94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139">
        <f t="shared" si="20"/>
        <v>0</v>
      </c>
      <c r="X33" s="93"/>
      <c r="Y33" s="93"/>
      <c r="Z33" s="93"/>
      <c r="AA33" s="139">
        <f t="shared" si="21"/>
        <v>0</v>
      </c>
      <c r="AB33" s="93"/>
      <c r="AC33" s="93"/>
      <c r="AD33" s="93"/>
      <c r="AE33" s="93"/>
      <c r="AF33" s="93"/>
      <c r="AG33" s="94"/>
      <c r="AH33" s="93"/>
      <c r="AI33" s="93"/>
      <c r="AJ33" s="93"/>
      <c r="AK33" s="93"/>
      <c r="AL33" s="93"/>
      <c r="AM33" s="93"/>
      <c r="AN33" s="139">
        <f t="shared" si="22"/>
        <v>0</v>
      </c>
      <c r="AO33" s="93"/>
      <c r="AP33" s="93"/>
      <c r="AQ33" s="93"/>
      <c r="AR33" s="94"/>
      <c r="AS33" s="93"/>
      <c r="AT33" s="139">
        <f t="shared" si="23"/>
        <v>0</v>
      </c>
      <c r="AU33" s="93"/>
      <c r="AV33" s="93"/>
      <c r="AW33" s="93"/>
      <c r="AX33" s="93"/>
      <c r="AY33" s="93"/>
      <c r="AZ33" s="139">
        <f t="shared" si="25"/>
        <v>0</v>
      </c>
      <c r="BA33" s="93"/>
      <c r="BB33" s="93"/>
      <c r="BC33" s="93"/>
      <c r="BD33" s="94"/>
      <c r="BE33" s="93"/>
      <c r="BF33" s="139">
        <f t="shared" si="24"/>
        <v>0</v>
      </c>
      <c r="BG33" s="93"/>
      <c r="BH33" s="93"/>
      <c r="BI33" s="93"/>
      <c r="BJ33" s="93"/>
      <c r="BK33" s="93"/>
      <c r="BL33" s="139">
        <f t="shared" si="26"/>
        <v>0</v>
      </c>
      <c r="BM33" s="93"/>
      <c r="BN33" s="93"/>
      <c r="BO33" s="93"/>
      <c r="BP33" s="94"/>
      <c r="BQ33" s="139">
        <f t="shared" si="34"/>
        <v>0</v>
      </c>
      <c r="BR33" s="93"/>
      <c r="BS33" s="93"/>
      <c r="BT33" s="93"/>
      <c r="BU33" s="93"/>
      <c r="BV33" s="93"/>
      <c r="BW33" s="93"/>
      <c r="BX33" s="93"/>
      <c r="BY33" s="93"/>
      <c r="BZ33" s="93"/>
      <c r="CA33" s="94"/>
      <c r="CB33" s="93"/>
      <c r="CC33" s="93"/>
      <c r="CD33" s="93"/>
      <c r="CE33" s="139">
        <f t="shared" si="27"/>
        <v>0</v>
      </c>
      <c r="CF33" s="139">
        <f t="shared" si="28"/>
        <v>0</v>
      </c>
      <c r="CG33" s="93"/>
      <c r="CH33" s="93"/>
      <c r="CI33" s="93"/>
      <c r="CJ33" s="93"/>
      <c r="CK33" s="93"/>
      <c r="CL33" s="93"/>
      <c r="CM33" s="94"/>
      <c r="CN33" s="93"/>
      <c r="CO33" s="93"/>
      <c r="CP33" s="93"/>
      <c r="CQ33" s="93"/>
      <c r="CR33" s="93"/>
      <c r="CS33" s="93"/>
      <c r="CT33" s="147">
        <f t="shared" si="29"/>
        <v>0</v>
      </c>
      <c r="CU33" s="93"/>
      <c r="CV33" s="93"/>
      <c r="CW33" s="93"/>
      <c r="CX33" s="93"/>
      <c r="CY33" s="93"/>
      <c r="CZ33" s="94"/>
      <c r="DA33" s="139">
        <f t="shared" si="32"/>
        <v>0</v>
      </c>
      <c r="DB33" s="93"/>
      <c r="DC33" s="93"/>
      <c r="DD33" s="93"/>
      <c r="DE33" s="93"/>
      <c r="DF33" s="93"/>
      <c r="DG33" s="93"/>
      <c r="DH33" s="93"/>
      <c r="DI33" s="139">
        <f t="shared" si="33"/>
        <v>0</v>
      </c>
      <c r="DJ33" s="139">
        <f t="shared" si="30"/>
        <v>0</v>
      </c>
      <c r="DK33" s="93"/>
      <c r="DL33" s="93"/>
      <c r="DM33" s="93"/>
      <c r="DN33" s="94"/>
      <c r="DO33" s="139">
        <f t="shared" si="31"/>
        <v>0</v>
      </c>
      <c r="DP33" s="93"/>
      <c r="DQ33" s="93"/>
      <c r="DR33" s="93"/>
      <c r="DS33" s="93"/>
      <c r="DT33" s="93"/>
      <c r="DU33" s="93"/>
      <c r="DV33" s="93"/>
      <c r="DW33" s="94"/>
      <c r="DX33" s="139">
        <f t="shared" si="0"/>
        <v>0</v>
      </c>
      <c r="DY33" s="93"/>
      <c r="DZ33" s="93"/>
      <c r="EA33" s="93"/>
      <c r="EB33" s="93"/>
      <c r="EC33" s="93"/>
      <c r="ED33" s="93"/>
      <c r="EE33" s="110"/>
      <c r="EF33" s="149">
        <f t="shared" si="1"/>
        <v>0</v>
      </c>
      <c r="EG33" s="98"/>
      <c r="EH33" s="98"/>
      <c r="EI33" s="98"/>
      <c r="EJ33" s="99"/>
    </row>
    <row r="34" spans="1:140">
      <c r="A34" s="363" t="s">
        <v>65</v>
      </c>
      <c r="B34" s="364"/>
      <c r="C34" s="139">
        <f t="shared" si="18"/>
        <v>0</v>
      </c>
      <c r="D34" s="139">
        <f t="shared" si="2"/>
        <v>0</v>
      </c>
      <c r="E34" s="139">
        <f t="shared" si="19"/>
        <v>0</v>
      </c>
      <c r="F34" s="93"/>
      <c r="G34" s="93"/>
      <c r="H34" s="93"/>
      <c r="I34" s="93"/>
      <c r="J34" s="93"/>
      <c r="K34" s="93"/>
      <c r="L34" s="94"/>
      <c r="M34" s="93"/>
      <c r="N34" s="93"/>
      <c r="O34" s="93"/>
      <c r="P34" s="93"/>
      <c r="Q34" s="93"/>
      <c r="R34" s="93"/>
      <c r="S34" s="93"/>
      <c r="T34" s="93"/>
      <c r="U34" s="93"/>
      <c r="V34" s="94"/>
      <c r="W34" s="139">
        <f t="shared" si="20"/>
        <v>0</v>
      </c>
      <c r="X34" s="93"/>
      <c r="Y34" s="93"/>
      <c r="Z34" s="93"/>
      <c r="AA34" s="139">
        <f t="shared" si="21"/>
        <v>0</v>
      </c>
      <c r="AB34" s="93"/>
      <c r="AC34" s="93"/>
      <c r="AD34" s="93"/>
      <c r="AE34" s="93"/>
      <c r="AF34" s="93"/>
      <c r="AG34" s="94"/>
      <c r="AH34" s="93"/>
      <c r="AI34" s="93"/>
      <c r="AJ34" s="93"/>
      <c r="AK34" s="93"/>
      <c r="AL34" s="93"/>
      <c r="AM34" s="93"/>
      <c r="AN34" s="139">
        <f t="shared" si="22"/>
        <v>0</v>
      </c>
      <c r="AO34" s="93"/>
      <c r="AP34" s="93"/>
      <c r="AQ34" s="93"/>
      <c r="AR34" s="94"/>
      <c r="AS34" s="93"/>
      <c r="AT34" s="139">
        <f t="shared" si="23"/>
        <v>0</v>
      </c>
      <c r="AU34" s="93"/>
      <c r="AV34" s="93"/>
      <c r="AW34" s="93"/>
      <c r="AX34" s="93"/>
      <c r="AY34" s="93"/>
      <c r="AZ34" s="139">
        <f t="shared" si="25"/>
        <v>0</v>
      </c>
      <c r="BA34" s="93"/>
      <c r="BB34" s="93"/>
      <c r="BC34" s="93"/>
      <c r="BD34" s="94"/>
      <c r="BE34" s="93"/>
      <c r="BF34" s="139">
        <f t="shared" si="24"/>
        <v>0</v>
      </c>
      <c r="BG34" s="93"/>
      <c r="BH34" s="93"/>
      <c r="BI34" s="93"/>
      <c r="BJ34" s="93"/>
      <c r="BK34" s="93"/>
      <c r="BL34" s="139">
        <f t="shared" si="26"/>
        <v>0</v>
      </c>
      <c r="BM34" s="93"/>
      <c r="BN34" s="93"/>
      <c r="BO34" s="93"/>
      <c r="BP34" s="94"/>
      <c r="BQ34" s="139">
        <f t="shared" si="34"/>
        <v>0</v>
      </c>
      <c r="BR34" s="93"/>
      <c r="BS34" s="93"/>
      <c r="BT34" s="93"/>
      <c r="BU34" s="93"/>
      <c r="BV34" s="93"/>
      <c r="BW34" s="93"/>
      <c r="BX34" s="93"/>
      <c r="BY34" s="93"/>
      <c r="BZ34" s="93"/>
      <c r="CA34" s="94"/>
      <c r="CB34" s="93"/>
      <c r="CC34" s="93"/>
      <c r="CD34" s="93"/>
      <c r="CE34" s="139">
        <f t="shared" si="27"/>
        <v>0</v>
      </c>
      <c r="CF34" s="139">
        <f t="shared" si="28"/>
        <v>0</v>
      </c>
      <c r="CG34" s="93"/>
      <c r="CH34" s="93"/>
      <c r="CI34" s="93"/>
      <c r="CJ34" s="93"/>
      <c r="CK34" s="93"/>
      <c r="CL34" s="93"/>
      <c r="CM34" s="94"/>
      <c r="CN34" s="93"/>
      <c r="CO34" s="93"/>
      <c r="CP34" s="93"/>
      <c r="CQ34" s="93"/>
      <c r="CR34" s="93"/>
      <c r="CS34" s="93"/>
      <c r="CT34" s="147">
        <f t="shared" si="29"/>
        <v>0</v>
      </c>
      <c r="CU34" s="93"/>
      <c r="CV34" s="93"/>
      <c r="CW34" s="93"/>
      <c r="CX34" s="93"/>
      <c r="CY34" s="93"/>
      <c r="CZ34" s="94"/>
      <c r="DA34" s="139">
        <f t="shared" si="32"/>
        <v>0</v>
      </c>
      <c r="DB34" s="93"/>
      <c r="DC34" s="93"/>
      <c r="DD34" s="93"/>
      <c r="DE34" s="93"/>
      <c r="DF34" s="93"/>
      <c r="DG34" s="93"/>
      <c r="DH34" s="81"/>
      <c r="DI34" s="139">
        <f t="shared" si="33"/>
        <v>0</v>
      </c>
      <c r="DJ34" s="139">
        <f t="shared" si="30"/>
        <v>0</v>
      </c>
      <c r="DK34" s="93"/>
      <c r="DL34" s="93"/>
      <c r="DM34" s="93"/>
      <c r="DN34" s="94"/>
      <c r="DO34" s="139">
        <f t="shared" si="31"/>
        <v>0</v>
      </c>
      <c r="DP34" s="93"/>
      <c r="DQ34" s="93"/>
      <c r="DR34" s="93"/>
      <c r="DS34" s="93"/>
      <c r="DT34" s="93"/>
      <c r="DU34" s="93"/>
      <c r="DV34" s="93"/>
      <c r="DW34" s="94"/>
      <c r="DX34" s="139">
        <f t="shared" si="0"/>
        <v>0</v>
      </c>
      <c r="DY34" s="93"/>
      <c r="DZ34" s="93"/>
      <c r="EA34" s="93"/>
      <c r="EB34" s="93"/>
      <c r="EC34" s="93"/>
      <c r="ED34" s="93"/>
      <c r="EE34" s="110"/>
      <c r="EF34" s="149">
        <f t="shared" si="1"/>
        <v>0</v>
      </c>
      <c r="EG34" s="98"/>
      <c r="EH34" s="98"/>
      <c r="EI34" s="98"/>
      <c r="EJ34" s="99"/>
    </row>
    <row r="35" spans="1:140">
      <c r="A35" s="363" t="s">
        <v>66</v>
      </c>
      <c r="B35" s="364"/>
      <c r="C35" s="139">
        <f t="shared" si="18"/>
        <v>0</v>
      </c>
      <c r="D35" s="139">
        <f t="shared" si="2"/>
        <v>0</v>
      </c>
      <c r="E35" s="139">
        <f t="shared" si="19"/>
        <v>0</v>
      </c>
      <c r="F35" s="93"/>
      <c r="G35" s="93"/>
      <c r="H35" s="93"/>
      <c r="I35" s="93"/>
      <c r="J35" s="93"/>
      <c r="K35" s="93"/>
      <c r="L35" s="94"/>
      <c r="M35" s="93"/>
      <c r="N35" s="93"/>
      <c r="O35" s="93"/>
      <c r="P35" s="93"/>
      <c r="Q35" s="93"/>
      <c r="R35" s="93"/>
      <c r="S35" s="93"/>
      <c r="T35" s="93"/>
      <c r="U35" s="93"/>
      <c r="V35" s="94"/>
      <c r="W35" s="139">
        <f t="shared" si="20"/>
        <v>0</v>
      </c>
      <c r="X35" s="93"/>
      <c r="Y35" s="93"/>
      <c r="Z35" s="93"/>
      <c r="AA35" s="139">
        <f t="shared" si="21"/>
        <v>0</v>
      </c>
      <c r="AB35" s="93"/>
      <c r="AC35" s="93"/>
      <c r="AD35" s="93"/>
      <c r="AE35" s="93"/>
      <c r="AF35" s="93"/>
      <c r="AG35" s="94"/>
      <c r="AH35" s="93"/>
      <c r="AI35" s="93"/>
      <c r="AJ35" s="93"/>
      <c r="AK35" s="93"/>
      <c r="AL35" s="93"/>
      <c r="AM35" s="93"/>
      <c r="AN35" s="139">
        <f t="shared" si="22"/>
        <v>0</v>
      </c>
      <c r="AO35" s="93"/>
      <c r="AP35" s="93"/>
      <c r="AQ35" s="93"/>
      <c r="AR35" s="94"/>
      <c r="AS35" s="93"/>
      <c r="AT35" s="139">
        <f t="shared" si="23"/>
        <v>0</v>
      </c>
      <c r="AU35" s="93"/>
      <c r="AV35" s="93"/>
      <c r="AW35" s="93"/>
      <c r="AX35" s="93"/>
      <c r="AY35" s="93"/>
      <c r="AZ35" s="139">
        <f t="shared" si="25"/>
        <v>0</v>
      </c>
      <c r="BA35" s="93"/>
      <c r="BB35" s="93"/>
      <c r="BC35" s="93"/>
      <c r="BD35" s="94"/>
      <c r="BE35" s="93"/>
      <c r="BF35" s="139">
        <f t="shared" si="24"/>
        <v>0</v>
      </c>
      <c r="BG35" s="93"/>
      <c r="BH35" s="93"/>
      <c r="BI35" s="93"/>
      <c r="BJ35" s="93"/>
      <c r="BK35" s="93"/>
      <c r="BL35" s="139">
        <f t="shared" si="26"/>
        <v>0</v>
      </c>
      <c r="BM35" s="93"/>
      <c r="BN35" s="93"/>
      <c r="BO35" s="93"/>
      <c r="BP35" s="94"/>
      <c r="BQ35" s="139">
        <f t="shared" si="34"/>
        <v>0</v>
      </c>
      <c r="BR35" s="93"/>
      <c r="BS35" s="93"/>
      <c r="BT35" s="93"/>
      <c r="BU35" s="93"/>
      <c r="BV35" s="93"/>
      <c r="BW35" s="93"/>
      <c r="BX35" s="93"/>
      <c r="BY35" s="93"/>
      <c r="BZ35" s="93"/>
      <c r="CA35" s="94"/>
      <c r="CB35" s="93"/>
      <c r="CC35" s="93"/>
      <c r="CD35" s="93"/>
      <c r="CE35" s="139">
        <f t="shared" si="27"/>
        <v>0</v>
      </c>
      <c r="CF35" s="139">
        <f t="shared" si="28"/>
        <v>0</v>
      </c>
      <c r="CG35" s="93"/>
      <c r="CH35" s="93"/>
      <c r="CI35" s="93"/>
      <c r="CJ35" s="93"/>
      <c r="CK35" s="93"/>
      <c r="CL35" s="93"/>
      <c r="CM35" s="94"/>
      <c r="CN35" s="93"/>
      <c r="CO35" s="93"/>
      <c r="CP35" s="93"/>
      <c r="CQ35" s="93"/>
      <c r="CR35" s="93"/>
      <c r="CS35" s="93"/>
      <c r="CT35" s="147">
        <f t="shared" si="29"/>
        <v>0</v>
      </c>
      <c r="CU35" s="93"/>
      <c r="CV35" s="93"/>
      <c r="CW35" s="93"/>
      <c r="CX35" s="93"/>
      <c r="CY35" s="93"/>
      <c r="CZ35" s="94"/>
      <c r="DA35" s="139">
        <f t="shared" si="32"/>
        <v>0</v>
      </c>
      <c r="DB35" s="93"/>
      <c r="DC35" s="93"/>
      <c r="DD35" s="93"/>
      <c r="DE35" s="93"/>
      <c r="DF35" s="93"/>
      <c r="DG35" s="93"/>
      <c r="DH35" s="93"/>
      <c r="DI35" s="139">
        <f t="shared" si="33"/>
        <v>0</v>
      </c>
      <c r="DJ35" s="139">
        <f t="shared" si="30"/>
        <v>0</v>
      </c>
      <c r="DK35" s="93"/>
      <c r="DL35" s="93"/>
      <c r="DM35" s="93"/>
      <c r="DN35" s="94"/>
      <c r="DO35" s="139">
        <f t="shared" si="31"/>
        <v>0</v>
      </c>
      <c r="DP35" s="93"/>
      <c r="DQ35" s="93"/>
      <c r="DR35" s="93"/>
      <c r="DS35" s="93"/>
      <c r="DT35" s="93"/>
      <c r="DU35" s="93"/>
      <c r="DV35" s="93"/>
      <c r="DW35" s="94"/>
      <c r="DX35" s="139">
        <f t="shared" si="0"/>
        <v>0</v>
      </c>
      <c r="DY35" s="93"/>
      <c r="DZ35" s="93"/>
      <c r="EA35" s="93"/>
      <c r="EB35" s="93"/>
      <c r="EC35" s="93"/>
      <c r="ED35" s="93"/>
      <c r="EE35" s="110"/>
      <c r="EF35" s="149">
        <f t="shared" si="1"/>
        <v>0</v>
      </c>
      <c r="EG35" s="98"/>
      <c r="EH35" s="98"/>
      <c r="EI35" s="98"/>
      <c r="EJ35" s="99"/>
    </row>
    <row r="36" spans="1:140">
      <c r="A36" s="363" t="s">
        <v>67</v>
      </c>
      <c r="B36" s="364"/>
      <c r="C36" s="139">
        <f t="shared" si="18"/>
        <v>0</v>
      </c>
      <c r="D36" s="139">
        <f t="shared" si="2"/>
        <v>0</v>
      </c>
      <c r="E36" s="139">
        <f t="shared" si="19"/>
        <v>0</v>
      </c>
      <c r="F36" s="93"/>
      <c r="G36" s="93"/>
      <c r="H36" s="93"/>
      <c r="I36" s="93"/>
      <c r="J36" s="93"/>
      <c r="K36" s="93"/>
      <c r="L36" s="94"/>
      <c r="M36" s="93"/>
      <c r="N36" s="93"/>
      <c r="O36" s="93"/>
      <c r="P36" s="93"/>
      <c r="Q36" s="93"/>
      <c r="R36" s="93"/>
      <c r="S36" s="93"/>
      <c r="T36" s="93"/>
      <c r="U36" s="93"/>
      <c r="V36" s="94"/>
      <c r="W36" s="139">
        <f t="shared" si="20"/>
        <v>0</v>
      </c>
      <c r="X36" s="93"/>
      <c r="Y36" s="93"/>
      <c r="Z36" s="93"/>
      <c r="AA36" s="139">
        <f t="shared" si="21"/>
        <v>0</v>
      </c>
      <c r="AB36" s="93"/>
      <c r="AC36" s="93"/>
      <c r="AD36" s="93"/>
      <c r="AE36" s="93"/>
      <c r="AF36" s="93"/>
      <c r="AG36" s="94"/>
      <c r="AH36" s="93"/>
      <c r="AI36" s="93"/>
      <c r="AJ36" s="93"/>
      <c r="AK36" s="93"/>
      <c r="AL36" s="93"/>
      <c r="AM36" s="93"/>
      <c r="AN36" s="139">
        <f t="shared" si="22"/>
        <v>0</v>
      </c>
      <c r="AO36" s="93"/>
      <c r="AP36" s="93"/>
      <c r="AQ36" s="93"/>
      <c r="AR36" s="94"/>
      <c r="AS36" s="93"/>
      <c r="AT36" s="139">
        <f t="shared" si="23"/>
        <v>0</v>
      </c>
      <c r="AU36" s="93"/>
      <c r="AV36" s="93"/>
      <c r="AW36" s="93"/>
      <c r="AX36" s="93"/>
      <c r="AY36" s="93"/>
      <c r="AZ36" s="139">
        <f t="shared" si="25"/>
        <v>0</v>
      </c>
      <c r="BA36" s="93"/>
      <c r="BB36" s="93"/>
      <c r="BC36" s="93"/>
      <c r="BD36" s="94"/>
      <c r="BE36" s="93"/>
      <c r="BF36" s="139">
        <f t="shared" si="24"/>
        <v>0</v>
      </c>
      <c r="BG36" s="93"/>
      <c r="BH36" s="93"/>
      <c r="BI36" s="93"/>
      <c r="BJ36" s="93"/>
      <c r="BK36" s="93"/>
      <c r="BL36" s="139">
        <f t="shared" si="26"/>
        <v>0</v>
      </c>
      <c r="BM36" s="93"/>
      <c r="BN36" s="93"/>
      <c r="BO36" s="93"/>
      <c r="BP36" s="94"/>
      <c r="BQ36" s="139">
        <f t="shared" si="34"/>
        <v>0</v>
      </c>
      <c r="BR36" s="93"/>
      <c r="BS36" s="93"/>
      <c r="BT36" s="93"/>
      <c r="BU36" s="93"/>
      <c r="BV36" s="93"/>
      <c r="BW36" s="93"/>
      <c r="BX36" s="93"/>
      <c r="BY36" s="93"/>
      <c r="BZ36" s="93"/>
      <c r="CA36" s="94"/>
      <c r="CB36" s="93"/>
      <c r="CC36" s="93"/>
      <c r="CD36" s="93"/>
      <c r="CE36" s="139">
        <f t="shared" si="27"/>
        <v>0</v>
      </c>
      <c r="CF36" s="139">
        <f t="shared" si="28"/>
        <v>0</v>
      </c>
      <c r="CG36" s="93"/>
      <c r="CH36" s="93"/>
      <c r="CI36" s="93"/>
      <c r="CJ36" s="93"/>
      <c r="CK36" s="93"/>
      <c r="CL36" s="93"/>
      <c r="CM36" s="94"/>
      <c r="CN36" s="93"/>
      <c r="CO36" s="93"/>
      <c r="CP36" s="93"/>
      <c r="CQ36" s="93"/>
      <c r="CR36" s="93"/>
      <c r="CS36" s="93"/>
      <c r="CT36" s="147">
        <f t="shared" si="29"/>
        <v>0</v>
      </c>
      <c r="CU36" s="93"/>
      <c r="CV36" s="93"/>
      <c r="CW36" s="93"/>
      <c r="CX36" s="93"/>
      <c r="CY36" s="93"/>
      <c r="CZ36" s="94"/>
      <c r="DA36" s="139">
        <f t="shared" si="32"/>
        <v>0</v>
      </c>
      <c r="DB36" s="93"/>
      <c r="DC36" s="93"/>
      <c r="DD36" s="93"/>
      <c r="DE36" s="93"/>
      <c r="DF36" s="93"/>
      <c r="DG36" s="93"/>
      <c r="DH36" s="93"/>
      <c r="DI36" s="139">
        <f t="shared" si="33"/>
        <v>0</v>
      </c>
      <c r="DJ36" s="139">
        <f t="shared" si="30"/>
        <v>0</v>
      </c>
      <c r="DK36" s="93"/>
      <c r="DL36" s="93"/>
      <c r="DM36" s="93"/>
      <c r="DN36" s="94"/>
      <c r="DO36" s="139">
        <f t="shared" si="31"/>
        <v>0</v>
      </c>
      <c r="DP36" s="93"/>
      <c r="DQ36" s="93"/>
      <c r="DR36" s="93"/>
      <c r="DS36" s="93"/>
      <c r="DT36" s="93"/>
      <c r="DU36" s="93"/>
      <c r="DV36" s="93"/>
      <c r="DW36" s="94"/>
      <c r="DX36" s="139">
        <f t="shared" si="0"/>
        <v>0</v>
      </c>
      <c r="DY36" s="93"/>
      <c r="DZ36" s="93"/>
      <c r="EA36" s="93"/>
      <c r="EB36" s="93"/>
      <c r="EC36" s="93"/>
      <c r="ED36" s="93"/>
      <c r="EE36" s="110"/>
      <c r="EF36" s="149">
        <f t="shared" si="1"/>
        <v>0</v>
      </c>
      <c r="EG36" s="98"/>
      <c r="EH36" s="98"/>
      <c r="EI36" s="98"/>
      <c r="EJ36" s="99"/>
    </row>
    <row r="37" spans="1:140">
      <c r="A37" s="363" t="s">
        <v>68</v>
      </c>
      <c r="B37" s="364"/>
      <c r="C37" s="139">
        <f t="shared" si="18"/>
        <v>0</v>
      </c>
      <c r="D37" s="139">
        <f t="shared" si="2"/>
        <v>0</v>
      </c>
      <c r="E37" s="139">
        <f t="shared" si="19"/>
        <v>0</v>
      </c>
      <c r="F37" s="93"/>
      <c r="G37" s="93"/>
      <c r="H37" s="93"/>
      <c r="I37" s="93"/>
      <c r="J37" s="93"/>
      <c r="K37" s="93"/>
      <c r="L37" s="94"/>
      <c r="M37" s="93"/>
      <c r="N37" s="93"/>
      <c r="O37" s="93"/>
      <c r="P37" s="93"/>
      <c r="Q37" s="93"/>
      <c r="R37" s="93"/>
      <c r="S37" s="93"/>
      <c r="T37" s="93"/>
      <c r="U37" s="93"/>
      <c r="V37" s="94"/>
      <c r="W37" s="139">
        <f t="shared" si="20"/>
        <v>0</v>
      </c>
      <c r="X37" s="93"/>
      <c r="Y37" s="93"/>
      <c r="Z37" s="93"/>
      <c r="AA37" s="139">
        <f t="shared" si="21"/>
        <v>0</v>
      </c>
      <c r="AB37" s="93"/>
      <c r="AC37" s="93"/>
      <c r="AD37" s="93"/>
      <c r="AE37" s="93"/>
      <c r="AF37" s="93"/>
      <c r="AG37" s="94"/>
      <c r="AH37" s="93"/>
      <c r="AI37" s="93"/>
      <c r="AJ37" s="93"/>
      <c r="AK37" s="93"/>
      <c r="AL37" s="93"/>
      <c r="AM37" s="93"/>
      <c r="AN37" s="139">
        <f t="shared" si="22"/>
        <v>0</v>
      </c>
      <c r="AO37" s="93"/>
      <c r="AP37" s="93"/>
      <c r="AQ37" s="93"/>
      <c r="AR37" s="94"/>
      <c r="AS37" s="93"/>
      <c r="AT37" s="139">
        <f t="shared" si="23"/>
        <v>0</v>
      </c>
      <c r="AU37" s="93"/>
      <c r="AV37" s="93"/>
      <c r="AW37" s="93"/>
      <c r="AX37" s="93"/>
      <c r="AY37" s="93"/>
      <c r="AZ37" s="139">
        <f t="shared" si="25"/>
        <v>0</v>
      </c>
      <c r="BA37" s="93"/>
      <c r="BB37" s="93"/>
      <c r="BC37" s="93"/>
      <c r="BD37" s="94"/>
      <c r="BE37" s="93"/>
      <c r="BF37" s="139">
        <f t="shared" si="24"/>
        <v>0</v>
      </c>
      <c r="BG37" s="93"/>
      <c r="BH37" s="93"/>
      <c r="BI37" s="93"/>
      <c r="BJ37" s="93"/>
      <c r="BK37" s="93"/>
      <c r="BL37" s="139">
        <f t="shared" si="26"/>
        <v>0</v>
      </c>
      <c r="BM37" s="93"/>
      <c r="BN37" s="93"/>
      <c r="BO37" s="93"/>
      <c r="BP37" s="94"/>
      <c r="BQ37" s="139">
        <f t="shared" si="34"/>
        <v>0</v>
      </c>
      <c r="BR37" s="93"/>
      <c r="BS37" s="93"/>
      <c r="BT37" s="93"/>
      <c r="BU37" s="93"/>
      <c r="BV37" s="93"/>
      <c r="BW37" s="93"/>
      <c r="BX37" s="93"/>
      <c r="BY37" s="93"/>
      <c r="BZ37" s="93"/>
      <c r="CA37" s="94"/>
      <c r="CB37" s="93"/>
      <c r="CC37" s="93"/>
      <c r="CD37" s="93"/>
      <c r="CE37" s="139">
        <f t="shared" si="27"/>
        <v>0</v>
      </c>
      <c r="CF37" s="139">
        <f t="shared" si="28"/>
        <v>0</v>
      </c>
      <c r="CG37" s="93"/>
      <c r="CH37" s="93"/>
      <c r="CI37" s="93"/>
      <c r="CJ37" s="93"/>
      <c r="CK37" s="93"/>
      <c r="CL37" s="93"/>
      <c r="CM37" s="94"/>
      <c r="CN37" s="93"/>
      <c r="CO37" s="93"/>
      <c r="CP37" s="93"/>
      <c r="CQ37" s="93"/>
      <c r="CR37" s="93"/>
      <c r="CS37" s="93"/>
      <c r="CT37" s="147">
        <f t="shared" si="29"/>
        <v>0</v>
      </c>
      <c r="CU37" s="93"/>
      <c r="CV37" s="93"/>
      <c r="CW37" s="93"/>
      <c r="CX37" s="93"/>
      <c r="CY37" s="93"/>
      <c r="CZ37" s="94"/>
      <c r="DA37" s="139">
        <f t="shared" si="32"/>
        <v>0</v>
      </c>
      <c r="DB37" s="93"/>
      <c r="DC37" s="93"/>
      <c r="DD37" s="93"/>
      <c r="DE37" s="93"/>
      <c r="DF37" s="93"/>
      <c r="DG37" s="93"/>
      <c r="DH37" s="81"/>
      <c r="DI37" s="139">
        <f t="shared" si="33"/>
        <v>0</v>
      </c>
      <c r="DJ37" s="139">
        <f t="shared" si="30"/>
        <v>0</v>
      </c>
      <c r="DK37" s="93"/>
      <c r="DL37" s="93"/>
      <c r="DM37" s="93"/>
      <c r="DN37" s="94"/>
      <c r="DO37" s="139">
        <f t="shared" si="31"/>
        <v>0</v>
      </c>
      <c r="DP37" s="93"/>
      <c r="DQ37" s="93"/>
      <c r="DR37" s="93"/>
      <c r="DS37" s="93"/>
      <c r="DT37" s="93"/>
      <c r="DU37" s="93"/>
      <c r="DV37" s="93"/>
      <c r="DW37" s="94"/>
      <c r="DX37" s="139">
        <f t="shared" si="0"/>
        <v>0</v>
      </c>
      <c r="DY37" s="93"/>
      <c r="DZ37" s="93"/>
      <c r="EA37" s="93"/>
      <c r="EB37" s="93"/>
      <c r="EC37" s="93"/>
      <c r="ED37" s="93"/>
      <c r="EE37" s="110"/>
      <c r="EF37" s="149">
        <f t="shared" si="1"/>
        <v>0</v>
      </c>
      <c r="EG37" s="98"/>
      <c r="EH37" s="98"/>
      <c r="EI37" s="98"/>
      <c r="EJ37" s="99"/>
    </row>
    <row r="38" spans="1:140">
      <c r="A38" s="371" t="s">
        <v>69</v>
      </c>
      <c r="B38" s="372"/>
      <c r="C38" s="141">
        <f t="shared" si="18"/>
        <v>0</v>
      </c>
      <c r="D38" s="141">
        <f t="shared" si="2"/>
        <v>0</v>
      </c>
      <c r="E38" s="141">
        <f t="shared" si="19"/>
        <v>0</v>
      </c>
      <c r="F38" s="112"/>
      <c r="G38" s="112"/>
      <c r="H38" s="112"/>
      <c r="I38" s="112"/>
      <c r="J38" s="112"/>
      <c r="K38" s="112"/>
      <c r="L38" s="113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44">
        <f t="shared" si="20"/>
        <v>0</v>
      </c>
      <c r="X38" s="112"/>
      <c r="Y38" s="112"/>
      <c r="Z38" s="112"/>
      <c r="AA38" s="141">
        <f t="shared" si="21"/>
        <v>0</v>
      </c>
      <c r="AB38" s="112"/>
      <c r="AC38" s="112"/>
      <c r="AD38" s="112"/>
      <c r="AE38" s="112"/>
      <c r="AF38" s="112"/>
      <c r="AG38" s="113"/>
      <c r="AH38" s="112"/>
      <c r="AI38" s="112"/>
      <c r="AJ38" s="112"/>
      <c r="AK38" s="112"/>
      <c r="AL38" s="112"/>
      <c r="AM38" s="112"/>
      <c r="AN38" s="141">
        <f t="shared" si="22"/>
        <v>0</v>
      </c>
      <c r="AO38" s="112"/>
      <c r="AP38" s="112"/>
      <c r="AQ38" s="112"/>
      <c r="AR38" s="113"/>
      <c r="AS38" s="112"/>
      <c r="AT38" s="141">
        <f t="shared" si="23"/>
        <v>0</v>
      </c>
      <c r="AU38" s="112"/>
      <c r="AV38" s="112"/>
      <c r="AW38" s="112"/>
      <c r="AX38" s="112"/>
      <c r="AY38" s="112"/>
      <c r="AZ38" s="141">
        <f t="shared" si="25"/>
        <v>0</v>
      </c>
      <c r="BA38" s="112"/>
      <c r="BB38" s="112"/>
      <c r="BC38" s="112"/>
      <c r="BD38" s="113"/>
      <c r="BE38" s="112"/>
      <c r="BF38" s="141">
        <f t="shared" si="24"/>
        <v>0</v>
      </c>
      <c r="BG38" s="112"/>
      <c r="BH38" s="112"/>
      <c r="BI38" s="112"/>
      <c r="BJ38" s="112"/>
      <c r="BK38" s="112"/>
      <c r="BL38" s="141">
        <f t="shared" si="26"/>
        <v>0</v>
      </c>
      <c r="BM38" s="112"/>
      <c r="BN38" s="112"/>
      <c r="BO38" s="112"/>
      <c r="BP38" s="113"/>
      <c r="BQ38" s="141">
        <f t="shared" si="34"/>
        <v>0</v>
      </c>
      <c r="BR38" s="112"/>
      <c r="BS38" s="112"/>
      <c r="BT38" s="112"/>
      <c r="BU38" s="112"/>
      <c r="BV38" s="112"/>
      <c r="BW38" s="112"/>
      <c r="BX38" s="112"/>
      <c r="BY38" s="112"/>
      <c r="BZ38" s="112"/>
      <c r="CA38" s="113"/>
      <c r="CB38" s="112"/>
      <c r="CC38" s="112"/>
      <c r="CD38" s="112"/>
      <c r="CE38" s="141">
        <f t="shared" si="27"/>
        <v>0</v>
      </c>
      <c r="CF38" s="141">
        <f t="shared" si="28"/>
        <v>0</v>
      </c>
      <c r="CG38" s="112"/>
      <c r="CH38" s="112"/>
      <c r="CI38" s="112"/>
      <c r="CJ38" s="112"/>
      <c r="CK38" s="112"/>
      <c r="CL38" s="112"/>
      <c r="CM38" s="113"/>
      <c r="CN38" s="112"/>
      <c r="CO38" s="112"/>
      <c r="CP38" s="112"/>
      <c r="CQ38" s="112"/>
      <c r="CR38" s="112"/>
      <c r="CS38" s="112"/>
      <c r="CT38" s="141">
        <f t="shared" si="29"/>
        <v>0</v>
      </c>
      <c r="CU38" s="112"/>
      <c r="CV38" s="112"/>
      <c r="CW38" s="112"/>
      <c r="CX38" s="112"/>
      <c r="CY38" s="112"/>
      <c r="CZ38" s="113"/>
      <c r="DA38" s="141">
        <f t="shared" si="32"/>
        <v>0</v>
      </c>
      <c r="DB38" s="112"/>
      <c r="DC38" s="112"/>
      <c r="DD38" s="112"/>
      <c r="DE38" s="112"/>
      <c r="DF38" s="112"/>
      <c r="DG38" s="112"/>
      <c r="DH38" s="81"/>
      <c r="DI38" s="141">
        <f t="shared" si="33"/>
        <v>0</v>
      </c>
      <c r="DJ38" s="141">
        <f t="shared" si="30"/>
        <v>0</v>
      </c>
      <c r="DK38" s="112"/>
      <c r="DL38" s="112"/>
      <c r="DM38" s="112"/>
      <c r="DN38" s="113"/>
      <c r="DO38" s="141">
        <f t="shared" si="31"/>
        <v>0</v>
      </c>
      <c r="DP38" s="112"/>
      <c r="DQ38" s="112"/>
      <c r="DR38" s="112"/>
      <c r="DS38" s="112"/>
      <c r="DT38" s="112"/>
      <c r="DU38" s="112"/>
      <c r="DV38" s="112"/>
      <c r="DW38" s="113"/>
      <c r="DX38" s="141">
        <f t="shared" si="0"/>
        <v>0</v>
      </c>
      <c r="DY38" s="112"/>
      <c r="DZ38" s="112"/>
      <c r="EA38" s="112"/>
      <c r="EB38" s="112"/>
      <c r="EC38" s="112"/>
      <c r="ED38" s="112"/>
      <c r="EE38" s="114"/>
      <c r="EF38" s="151">
        <f t="shared" si="1"/>
        <v>0</v>
      </c>
      <c r="EG38" s="115"/>
      <c r="EH38" s="115"/>
      <c r="EI38" s="115"/>
      <c r="EJ38" s="116"/>
    </row>
    <row r="39" spans="1:140">
      <c r="A39" s="78"/>
      <c r="B39" s="78"/>
      <c r="C39" s="4"/>
      <c r="D39" s="4"/>
      <c r="E39" s="4"/>
      <c r="F39" s="4"/>
      <c r="G39" s="5"/>
      <c r="H39" s="4"/>
      <c r="I39" s="5"/>
      <c r="J39" s="4"/>
      <c r="K39" s="4"/>
      <c r="L39" s="5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CN39" s="6"/>
      <c r="CO39" s="6"/>
      <c r="CP39" s="6"/>
      <c r="CQ39" s="6"/>
      <c r="CR39" s="6"/>
      <c r="CS39" s="79"/>
      <c r="CT39" s="49"/>
      <c r="CU39" s="79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X39" s="6"/>
      <c r="DY39" s="6"/>
      <c r="DZ39" s="6"/>
      <c r="EA39" s="6"/>
      <c r="EB39" s="6"/>
      <c r="EC39" s="6"/>
      <c r="ED39" s="6"/>
      <c r="EE39" s="6"/>
    </row>
    <row r="40" spans="1:140"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CE40" s="25"/>
      <c r="CJ40" s="2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X40" s="6"/>
      <c r="DY40" s="6"/>
      <c r="DZ40" s="6"/>
      <c r="EA40" s="6"/>
      <c r="EB40" s="6"/>
      <c r="EC40" s="6"/>
      <c r="ED40" s="6"/>
      <c r="EE40" s="6"/>
    </row>
    <row r="41" spans="1:140" s="31" customFormat="1">
      <c r="A41" s="23"/>
      <c r="B41" s="23"/>
      <c r="C41" s="23"/>
      <c r="D41" s="2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48"/>
      <c r="Z41" s="48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23"/>
      <c r="DP41" s="23"/>
      <c r="DQ41" s="23"/>
      <c r="DR41" s="23"/>
      <c r="DS41" s="23"/>
      <c r="DT41" s="23"/>
      <c r="DU41" s="23"/>
      <c r="DV41" s="23"/>
      <c r="DW41" s="23"/>
      <c r="DX41" s="6"/>
      <c r="DY41" s="6"/>
      <c r="DZ41" s="6"/>
      <c r="EA41" s="6"/>
      <c r="EB41" s="6"/>
      <c r="EC41" s="6"/>
      <c r="ED41" s="6"/>
      <c r="EE41" s="6"/>
    </row>
    <row r="42" spans="1:140" s="31" customFormat="1">
      <c r="A42" s="23"/>
      <c r="B42" s="23"/>
      <c r="C42" s="23"/>
      <c r="D42" s="26"/>
      <c r="E42" s="23"/>
      <c r="F42" s="23"/>
      <c r="G42" s="23"/>
      <c r="H42" s="23"/>
      <c r="I42" s="23"/>
      <c r="J42" s="23"/>
      <c r="K42" s="23"/>
      <c r="L42" s="26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48"/>
      <c r="Z42" s="48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23"/>
      <c r="BF42" s="23"/>
      <c r="BG42" s="23"/>
      <c r="BH42" s="23"/>
      <c r="BI42" s="23"/>
      <c r="BJ42" s="23"/>
      <c r="BK42" s="23"/>
      <c r="BL42" s="23"/>
      <c r="BM42" s="26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23"/>
      <c r="DP42" s="23"/>
      <c r="DQ42" s="23"/>
      <c r="DR42" s="23"/>
      <c r="DS42" s="23"/>
      <c r="DT42" s="23"/>
      <c r="DU42" s="23"/>
      <c r="DV42" s="23"/>
      <c r="DW42" s="23"/>
      <c r="DX42" s="6"/>
      <c r="DY42" s="6"/>
      <c r="DZ42" s="6"/>
      <c r="EA42" s="6"/>
      <c r="EB42" s="6"/>
      <c r="EC42" s="6"/>
      <c r="ED42" s="6"/>
      <c r="EE42" s="6"/>
    </row>
    <row r="43" spans="1:140" s="31" customFormat="1">
      <c r="A43" s="23"/>
      <c r="B43" s="23"/>
      <c r="C43" s="23"/>
      <c r="D43" s="2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48"/>
      <c r="Z43" s="48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23"/>
      <c r="DP43" s="23"/>
      <c r="DQ43" s="23"/>
      <c r="DR43" s="23"/>
      <c r="DS43" s="23"/>
      <c r="DT43" s="23"/>
      <c r="DU43" s="23"/>
      <c r="DV43" s="23"/>
      <c r="DW43" s="23"/>
      <c r="DX43" s="6"/>
      <c r="DY43" s="6"/>
      <c r="DZ43" s="6"/>
      <c r="EA43" s="6"/>
      <c r="EB43" s="6"/>
      <c r="EC43" s="6"/>
      <c r="ED43" s="6"/>
      <c r="EE43" s="6"/>
    </row>
    <row r="44" spans="1:140" s="31" customFormat="1">
      <c r="A44" s="23"/>
      <c r="B44" s="23"/>
      <c r="C44" s="23"/>
      <c r="D44" s="2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48"/>
      <c r="Z44" s="48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23"/>
      <c r="DP44" s="23"/>
      <c r="DQ44" s="23"/>
      <c r="DR44" s="23"/>
      <c r="DS44" s="23"/>
      <c r="DT44" s="23"/>
      <c r="DU44" s="23"/>
      <c r="DV44" s="23"/>
      <c r="DW44" s="23"/>
      <c r="DX44" s="6"/>
      <c r="DY44" s="6"/>
      <c r="DZ44" s="6"/>
      <c r="EA44" s="6"/>
      <c r="EB44" s="6"/>
      <c r="EC44" s="6"/>
      <c r="ED44" s="6"/>
      <c r="EE44" s="6"/>
    </row>
    <row r="45" spans="1:140" s="31" customFormat="1">
      <c r="A45" s="23"/>
      <c r="B45" s="23"/>
      <c r="C45" s="23"/>
      <c r="D45" s="2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48"/>
      <c r="Z45" s="4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23"/>
      <c r="DP45" s="23"/>
      <c r="DQ45" s="23"/>
      <c r="DR45" s="23"/>
      <c r="DS45" s="23"/>
      <c r="DT45" s="23"/>
      <c r="DU45" s="23"/>
      <c r="DV45" s="23"/>
      <c r="DW45" s="23"/>
      <c r="DX45" s="6"/>
      <c r="DY45" s="6"/>
      <c r="DZ45" s="6"/>
      <c r="EA45" s="6"/>
      <c r="EB45" s="6"/>
      <c r="EC45" s="6"/>
      <c r="ED45" s="6"/>
      <c r="EE45" s="6"/>
    </row>
    <row r="46" spans="1:140" s="31" customFormat="1">
      <c r="A46" s="23"/>
      <c r="B46" s="23"/>
      <c r="C46" s="23"/>
      <c r="D46" s="26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48"/>
      <c r="Z46" s="48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23"/>
      <c r="DP46" s="23"/>
      <c r="DQ46" s="23"/>
      <c r="DR46" s="23"/>
      <c r="DS46" s="23"/>
      <c r="DT46" s="23"/>
      <c r="DU46" s="23"/>
      <c r="DV46" s="23"/>
      <c r="DW46" s="23"/>
      <c r="DX46" s="6"/>
      <c r="DY46" s="6"/>
      <c r="DZ46" s="6"/>
      <c r="EA46" s="6"/>
      <c r="EB46" s="6"/>
      <c r="EC46" s="6"/>
      <c r="ED46" s="6"/>
      <c r="EE46" s="6"/>
    </row>
    <row r="47" spans="1:140" s="31" customFormat="1">
      <c r="A47" s="23"/>
      <c r="B47" s="23"/>
      <c r="C47" s="23"/>
      <c r="D47" s="2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48"/>
      <c r="Z47" s="48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23"/>
      <c r="DP47" s="23"/>
      <c r="DQ47" s="23"/>
      <c r="DR47" s="23"/>
      <c r="DS47" s="23"/>
      <c r="DT47" s="23"/>
      <c r="DU47" s="23"/>
      <c r="DV47" s="23"/>
      <c r="DW47" s="23"/>
      <c r="DX47" s="6"/>
      <c r="DY47" s="6"/>
      <c r="DZ47" s="6"/>
      <c r="EA47" s="6"/>
      <c r="EB47" s="6"/>
      <c r="EC47" s="6"/>
      <c r="ED47" s="6"/>
      <c r="EE47" s="6"/>
    </row>
    <row r="48" spans="1:140" s="31" customFormat="1">
      <c r="A48" s="23"/>
      <c r="B48" s="23"/>
      <c r="C48" s="23"/>
      <c r="D48" s="26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48"/>
      <c r="Z48" s="48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23"/>
      <c r="DP48" s="23"/>
      <c r="DQ48" s="23"/>
      <c r="DR48" s="23"/>
      <c r="DS48" s="23"/>
      <c r="DT48" s="23"/>
      <c r="DU48" s="23"/>
      <c r="DV48" s="23"/>
      <c r="DW48" s="23"/>
      <c r="DX48" s="6"/>
      <c r="DY48" s="6"/>
      <c r="DZ48" s="6"/>
      <c r="EA48" s="6"/>
      <c r="EB48" s="6"/>
      <c r="EC48" s="6"/>
      <c r="ED48" s="6"/>
      <c r="EE48" s="6"/>
    </row>
    <row r="49" spans="1:135" s="31" customFormat="1">
      <c r="A49" s="23"/>
      <c r="B49" s="23"/>
      <c r="C49" s="23"/>
      <c r="D49" s="2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48"/>
      <c r="Z49" s="48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23"/>
      <c r="DP49" s="23"/>
      <c r="DQ49" s="23"/>
      <c r="DR49" s="23"/>
      <c r="DS49" s="23"/>
      <c r="DT49" s="23"/>
      <c r="DU49" s="23"/>
      <c r="DV49" s="23"/>
      <c r="DW49" s="23"/>
      <c r="DX49" s="6"/>
      <c r="DY49" s="6"/>
      <c r="DZ49" s="6"/>
      <c r="EA49" s="6"/>
      <c r="EB49" s="6"/>
      <c r="EC49" s="6"/>
      <c r="ED49" s="6"/>
      <c r="EE49" s="6"/>
    </row>
    <row r="50" spans="1:135" s="31" customFormat="1">
      <c r="A50" s="23"/>
      <c r="B50" s="23"/>
      <c r="C50" s="23"/>
      <c r="D50" s="2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48"/>
      <c r="Z50" s="48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23"/>
      <c r="DP50" s="23"/>
      <c r="DQ50" s="23"/>
      <c r="DR50" s="23"/>
      <c r="DS50" s="23"/>
      <c r="DT50" s="23"/>
      <c r="DU50" s="23"/>
      <c r="DV50" s="23"/>
      <c r="DW50" s="23"/>
      <c r="DX50" s="6"/>
      <c r="DY50" s="6"/>
      <c r="DZ50" s="6"/>
      <c r="EA50" s="6"/>
      <c r="EB50" s="6"/>
      <c r="EC50" s="6"/>
      <c r="ED50" s="6"/>
      <c r="EE50" s="6"/>
    </row>
    <row r="51" spans="1:135" s="31" customFormat="1">
      <c r="A51" s="23"/>
      <c r="B51" s="23"/>
      <c r="C51" s="23"/>
      <c r="D51" s="2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48"/>
      <c r="Z51" s="48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23"/>
      <c r="DP51" s="23"/>
      <c r="DQ51" s="23"/>
      <c r="DR51" s="23"/>
      <c r="DS51" s="23"/>
      <c r="DT51" s="23"/>
      <c r="DU51" s="23"/>
      <c r="DV51" s="23"/>
      <c r="DW51" s="23"/>
      <c r="DX51" s="6"/>
      <c r="DY51" s="6"/>
      <c r="DZ51" s="6"/>
      <c r="EA51" s="6"/>
      <c r="EB51" s="6"/>
      <c r="EC51" s="6"/>
      <c r="ED51" s="6"/>
      <c r="EE51" s="6"/>
    </row>
    <row r="52" spans="1:135" s="31" customFormat="1">
      <c r="A52" s="23"/>
      <c r="B52" s="23"/>
      <c r="C52" s="23"/>
      <c r="D52" s="2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48"/>
      <c r="Z52" s="48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23"/>
      <c r="DP52" s="23"/>
      <c r="DQ52" s="23"/>
      <c r="DR52" s="23"/>
      <c r="DS52" s="23"/>
      <c r="DT52" s="23"/>
      <c r="DU52" s="23"/>
      <c r="DV52" s="23"/>
      <c r="DW52" s="23"/>
      <c r="DX52" s="6"/>
      <c r="DY52" s="6"/>
      <c r="DZ52" s="6"/>
      <c r="EA52" s="6"/>
      <c r="EB52" s="6"/>
      <c r="EC52" s="6"/>
      <c r="ED52" s="6"/>
      <c r="EE52" s="6"/>
    </row>
    <row r="53" spans="1:135" s="31" customFormat="1">
      <c r="A53" s="23"/>
      <c r="B53" s="23"/>
      <c r="C53" s="23"/>
      <c r="D53" s="2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48"/>
      <c r="Z53" s="48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23"/>
      <c r="DP53" s="23"/>
      <c r="DQ53" s="23"/>
      <c r="DR53" s="23"/>
      <c r="DS53" s="23"/>
      <c r="DT53" s="23"/>
      <c r="DU53" s="23"/>
      <c r="DV53" s="23"/>
      <c r="DW53" s="23"/>
      <c r="DX53" s="6"/>
      <c r="DY53" s="6"/>
      <c r="DZ53" s="6"/>
      <c r="EA53" s="6"/>
      <c r="EB53" s="6"/>
      <c r="EC53" s="6"/>
      <c r="ED53" s="6"/>
      <c r="EE53" s="6"/>
    </row>
    <row r="54" spans="1:135" s="31" customFormat="1">
      <c r="A54" s="23"/>
      <c r="B54" s="23"/>
      <c r="C54" s="23"/>
      <c r="D54" s="2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48"/>
      <c r="Z54" s="48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23"/>
      <c r="DP54" s="23"/>
      <c r="DQ54" s="23"/>
      <c r="DR54" s="23"/>
      <c r="DS54" s="23"/>
      <c r="DT54" s="23"/>
      <c r="DU54" s="23"/>
      <c r="DV54" s="23"/>
      <c r="DW54" s="23"/>
      <c r="DX54" s="6"/>
      <c r="DY54" s="6"/>
      <c r="DZ54" s="6"/>
      <c r="EA54" s="6"/>
      <c r="EB54" s="6"/>
      <c r="EC54" s="6"/>
      <c r="ED54" s="6"/>
      <c r="EE54" s="6"/>
    </row>
    <row r="55" spans="1:135" s="31" customFormat="1">
      <c r="A55" s="23"/>
      <c r="B55" s="23"/>
      <c r="C55" s="23"/>
      <c r="D55" s="26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48"/>
      <c r="Z55" s="48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23"/>
      <c r="DP55" s="23"/>
      <c r="DQ55" s="23"/>
      <c r="DR55" s="23"/>
      <c r="DS55" s="23"/>
      <c r="DT55" s="23"/>
      <c r="DU55" s="23"/>
      <c r="DV55" s="23"/>
      <c r="DW55" s="23"/>
      <c r="DX55" s="6"/>
      <c r="DY55" s="6"/>
      <c r="DZ55" s="6"/>
      <c r="EA55" s="6"/>
      <c r="EB55" s="6"/>
      <c r="EC55" s="6"/>
      <c r="ED55" s="6"/>
      <c r="EE55" s="6"/>
    </row>
    <row r="56" spans="1:135" s="31" customFormat="1">
      <c r="A56" s="23"/>
      <c r="B56" s="23"/>
      <c r="C56" s="23"/>
      <c r="D56" s="26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48"/>
      <c r="Z56" s="48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23"/>
      <c r="DP56" s="23"/>
      <c r="DQ56" s="23"/>
      <c r="DR56" s="23"/>
      <c r="DS56" s="23"/>
      <c r="DT56" s="23"/>
      <c r="DU56" s="23"/>
      <c r="DV56" s="23"/>
      <c r="DW56" s="23"/>
      <c r="DX56" s="6"/>
      <c r="DY56" s="6"/>
      <c r="DZ56" s="6"/>
      <c r="EA56" s="6"/>
      <c r="EB56" s="6"/>
      <c r="EC56" s="6"/>
      <c r="ED56" s="6"/>
      <c r="EE56" s="6"/>
    </row>
    <row r="57" spans="1:135" s="31" customFormat="1">
      <c r="A57" s="23"/>
      <c r="B57" s="23"/>
      <c r="C57" s="23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48"/>
      <c r="Z57" s="48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23"/>
      <c r="DP57" s="23"/>
      <c r="DQ57" s="23"/>
      <c r="DR57" s="23"/>
      <c r="DS57" s="23"/>
      <c r="DT57" s="23"/>
      <c r="DU57" s="23"/>
      <c r="DV57" s="23"/>
      <c r="DW57" s="23"/>
      <c r="DX57" s="6"/>
      <c r="DY57" s="6"/>
      <c r="DZ57" s="6"/>
      <c r="EA57" s="6"/>
      <c r="EB57" s="6"/>
      <c r="EC57" s="6"/>
      <c r="ED57" s="6"/>
      <c r="EE57" s="6"/>
    </row>
    <row r="58" spans="1:135" s="31" customFormat="1">
      <c r="A58" s="23"/>
      <c r="B58" s="23"/>
      <c r="C58" s="23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48"/>
      <c r="Z58" s="48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23"/>
      <c r="DP58" s="23"/>
      <c r="DQ58" s="23"/>
      <c r="DR58" s="23"/>
      <c r="DS58" s="23"/>
      <c r="DT58" s="23"/>
      <c r="DU58" s="23"/>
      <c r="DV58" s="23"/>
      <c r="DW58" s="23"/>
      <c r="DX58" s="6"/>
      <c r="DY58" s="6"/>
      <c r="DZ58" s="6"/>
      <c r="EA58" s="6"/>
      <c r="EB58" s="6"/>
      <c r="EC58" s="6"/>
      <c r="ED58" s="6"/>
      <c r="EE58" s="6"/>
    </row>
    <row r="59" spans="1:135" s="31" customFormat="1">
      <c r="A59" s="23"/>
      <c r="B59" s="23"/>
      <c r="C59" s="23"/>
      <c r="D59" s="2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48"/>
      <c r="Z59" s="48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23"/>
      <c r="DP59" s="23"/>
      <c r="DQ59" s="23"/>
      <c r="DR59" s="23"/>
      <c r="DS59" s="23"/>
      <c r="DT59" s="23"/>
      <c r="DU59" s="23"/>
      <c r="DV59" s="23"/>
      <c r="DW59" s="23"/>
      <c r="DX59" s="6"/>
      <c r="DY59" s="6"/>
      <c r="DZ59" s="6"/>
      <c r="EA59" s="6"/>
      <c r="EB59" s="6"/>
      <c r="EC59" s="6"/>
      <c r="ED59" s="6"/>
      <c r="EE59" s="6"/>
    </row>
    <row r="60" spans="1:135" s="31" customFormat="1">
      <c r="A60" s="23"/>
      <c r="B60" s="23"/>
      <c r="C60" s="23"/>
      <c r="D60" s="2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48"/>
      <c r="Z60" s="48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23"/>
      <c r="DP60" s="23"/>
      <c r="DQ60" s="23"/>
      <c r="DR60" s="23"/>
      <c r="DS60" s="23"/>
      <c r="DT60" s="23"/>
      <c r="DU60" s="23"/>
      <c r="DV60" s="23"/>
      <c r="DW60" s="23"/>
      <c r="DX60" s="6"/>
      <c r="DY60" s="6"/>
      <c r="DZ60" s="6"/>
      <c r="EA60" s="6"/>
      <c r="EB60" s="6"/>
      <c r="EC60" s="6"/>
      <c r="ED60" s="6"/>
      <c r="EE60" s="6"/>
    </row>
    <row r="61" spans="1:135" s="31" customFormat="1">
      <c r="A61" s="23"/>
      <c r="B61" s="23"/>
      <c r="C61" s="23"/>
      <c r="D61" s="2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48"/>
      <c r="Z61" s="48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23"/>
      <c r="DP61" s="23"/>
      <c r="DQ61" s="23"/>
      <c r="DR61" s="23"/>
      <c r="DS61" s="23"/>
      <c r="DT61" s="23"/>
      <c r="DU61" s="23"/>
      <c r="DV61" s="23"/>
      <c r="DW61" s="23"/>
      <c r="DX61" s="6"/>
      <c r="DY61" s="6"/>
      <c r="DZ61" s="6"/>
      <c r="EA61" s="6"/>
      <c r="EB61" s="6"/>
      <c r="EC61" s="6"/>
      <c r="ED61" s="6"/>
      <c r="EE61" s="6"/>
    </row>
    <row r="62" spans="1:135" s="31" customFormat="1">
      <c r="A62" s="23"/>
      <c r="B62" s="23"/>
      <c r="C62" s="23"/>
      <c r="D62" s="2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48"/>
      <c r="Z62" s="48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6"/>
      <c r="DY62" s="6"/>
      <c r="DZ62" s="6"/>
      <c r="EA62" s="6"/>
      <c r="EB62" s="6"/>
      <c r="EC62" s="6"/>
      <c r="ED62" s="6"/>
      <c r="EE62" s="6"/>
    </row>
    <row r="63" spans="1:135" s="31" customFormat="1">
      <c r="A63" s="23"/>
      <c r="B63" s="23"/>
      <c r="C63" s="23"/>
      <c r="D63" s="2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48"/>
      <c r="Z63" s="48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6"/>
      <c r="DY63" s="6"/>
      <c r="DZ63" s="6"/>
      <c r="EA63" s="6"/>
      <c r="EB63" s="6"/>
      <c r="EC63" s="6"/>
      <c r="ED63" s="6"/>
      <c r="EE63" s="6"/>
    </row>
    <row r="64" spans="1:135" s="31" customFormat="1">
      <c r="A64" s="23"/>
      <c r="B64" s="23"/>
      <c r="C64" s="23"/>
      <c r="D64" s="2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48"/>
      <c r="Z64" s="48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6"/>
      <c r="DY64" s="6"/>
      <c r="DZ64" s="6"/>
      <c r="EA64" s="6"/>
      <c r="EB64" s="6"/>
      <c r="EC64" s="6"/>
      <c r="ED64" s="6"/>
      <c r="EE64" s="6"/>
    </row>
    <row r="65" spans="1:135" s="31" customFormat="1">
      <c r="A65" s="23"/>
      <c r="B65" s="23"/>
      <c r="C65" s="23"/>
      <c r="D65" s="26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48"/>
      <c r="Z65" s="48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6"/>
      <c r="DY65" s="6"/>
      <c r="DZ65" s="6"/>
      <c r="EA65" s="6"/>
      <c r="EB65" s="6"/>
      <c r="EC65" s="6"/>
      <c r="ED65" s="6"/>
      <c r="EE65" s="6"/>
    </row>
    <row r="66" spans="1:135" s="31" customFormat="1">
      <c r="A66" s="23"/>
      <c r="B66" s="23"/>
      <c r="C66" s="23"/>
      <c r="D66" s="2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48"/>
      <c r="Z66" s="4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6"/>
      <c r="DY66" s="6"/>
      <c r="DZ66" s="6"/>
      <c r="EA66" s="6"/>
      <c r="EB66" s="6"/>
      <c r="EC66" s="6"/>
      <c r="ED66" s="6"/>
      <c r="EE66" s="6"/>
    </row>
    <row r="67" spans="1:135" s="31" customFormat="1">
      <c r="A67" s="23"/>
      <c r="B67" s="23"/>
      <c r="C67" s="23"/>
      <c r="D67" s="26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48"/>
      <c r="Z67" s="4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6"/>
      <c r="DY67" s="6"/>
      <c r="DZ67" s="6"/>
      <c r="EA67" s="6"/>
      <c r="EB67" s="6"/>
      <c r="EC67" s="6"/>
      <c r="ED67" s="6"/>
      <c r="EE67" s="6"/>
    </row>
    <row r="68" spans="1:135" s="31" customFormat="1">
      <c r="A68" s="23"/>
      <c r="B68" s="23"/>
      <c r="C68" s="23"/>
      <c r="D68" s="2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48"/>
      <c r="Z68" s="48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6"/>
      <c r="DY68" s="6"/>
      <c r="DZ68" s="6"/>
      <c r="EA68" s="6"/>
      <c r="EB68" s="6"/>
      <c r="EC68" s="6"/>
      <c r="ED68" s="6"/>
      <c r="EE68" s="6"/>
    </row>
    <row r="69" spans="1:135" s="31" customFormat="1">
      <c r="A69" s="23"/>
      <c r="B69" s="23"/>
      <c r="C69" s="23"/>
      <c r="D69" s="2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48"/>
      <c r="Z69" s="48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6"/>
      <c r="DY69" s="6"/>
      <c r="DZ69" s="6"/>
      <c r="EA69" s="6"/>
      <c r="EB69" s="6"/>
      <c r="EC69" s="6"/>
      <c r="ED69" s="6"/>
      <c r="EE69" s="6"/>
    </row>
    <row r="70" spans="1:135" s="31" customFormat="1">
      <c r="A70" s="23"/>
      <c r="B70" s="23"/>
      <c r="C70" s="23"/>
      <c r="D70" s="2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48"/>
      <c r="Z70" s="48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6"/>
      <c r="DY70" s="6"/>
      <c r="DZ70" s="6"/>
      <c r="EA70" s="6"/>
      <c r="EB70" s="6"/>
      <c r="EC70" s="6"/>
      <c r="ED70" s="6"/>
      <c r="EE70" s="6"/>
    </row>
    <row r="71" spans="1:135" s="31" customFormat="1">
      <c r="A71" s="23"/>
      <c r="B71" s="23"/>
      <c r="C71" s="23"/>
      <c r="D71" s="2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48"/>
      <c r="Z71" s="48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6"/>
      <c r="DY71" s="6"/>
      <c r="DZ71" s="6"/>
      <c r="EA71" s="6"/>
      <c r="EB71" s="6"/>
      <c r="EC71" s="6"/>
      <c r="ED71" s="6"/>
      <c r="EE71" s="6"/>
    </row>
    <row r="72" spans="1:135" s="31" customFormat="1">
      <c r="A72" s="23"/>
      <c r="B72" s="23"/>
      <c r="C72" s="23"/>
      <c r="D72" s="2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48"/>
      <c r="Z72" s="48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6"/>
      <c r="DY72" s="6"/>
      <c r="DZ72" s="6"/>
      <c r="EA72" s="6"/>
      <c r="EB72" s="6"/>
      <c r="EC72" s="6"/>
      <c r="ED72" s="6"/>
      <c r="EE72" s="6"/>
    </row>
    <row r="73" spans="1:135" s="31" customFormat="1">
      <c r="A73" s="23"/>
      <c r="B73" s="23"/>
      <c r="C73" s="23"/>
      <c r="D73" s="2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48"/>
      <c r="Z73" s="48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6"/>
      <c r="DY73" s="6"/>
      <c r="DZ73" s="6"/>
      <c r="EA73" s="6"/>
      <c r="EB73" s="6"/>
      <c r="EC73" s="6"/>
      <c r="ED73" s="6"/>
      <c r="EE73" s="6"/>
    </row>
    <row r="74" spans="1:135" s="31" customFormat="1">
      <c r="A74" s="23"/>
      <c r="B74" s="23"/>
      <c r="C74" s="23"/>
      <c r="D74" s="2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48"/>
      <c r="Z74" s="48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6"/>
      <c r="DY74" s="6"/>
      <c r="DZ74" s="6"/>
      <c r="EA74" s="6"/>
      <c r="EB74" s="6"/>
      <c r="EC74" s="6"/>
      <c r="ED74" s="6"/>
      <c r="EE74" s="6"/>
    </row>
    <row r="75" spans="1:135" s="31" customFormat="1">
      <c r="A75" s="23"/>
      <c r="B75" s="23"/>
      <c r="C75" s="23"/>
      <c r="D75" s="26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48"/>
      <c r="Z75" s="48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6"/>
      <c r="DY75" s="6"/>
      <c r="DZ75" s="6"/>
      <c r="EA75" s="6"/>
      <c r="EB75" s="6"/>
      <c r="EC75" s="6"/>
      <c r="ED75" s="6"/>
      <c r="EE75" s="6"/>
    </row>
    <row r="76" spans="1:135" s="31" customFormat="1">
      <c r="A76" s="23"/>
      <c r="B76" s="23"/>
      <c r="C76" s="23"/>
      <c r="D76" s="2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48"/>
      <c r="Z76" s="48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6"/>
      <c r="DY76" s="6"/>
      <c r="DZ76" s="6"/>
      <c r="EA76" s="6"/>
      <c r="EB76" s="6"/>
      <c r="EC76" s="6"/>
      <c r="ED76" s="6"/>
      <c r="EE76" s="6"/>
    </row>
    <row r="77" spans="1:135" s="31" customFormat="1">
      <c r="A77" s="23"/>
      <c r="B77" s="23"/>
      <c r="C77" s="23"/>
      <c r="D77" s="26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48"/>
      <c r="Z77" s="48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6"/>
      <c r="DY77" s="6"/>
      <c r="DZ77" s="6"/>
      <c r="EA77" s="6"/>
      <c r="EB77" s="6"/>
      <c r="EC77" s="6"/>
      <c r="ED77" s="6"/>
      <c r="EE77" s="6"/>
    </row>
    <row r="78" spans="1:135" s="31" customFormat="1">
      <c r="A78" s="23"/>
      <c r="B78" s="23"/>
      <c r="C78" s="23"/>
      <c r="D78" s="2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48"/>
      <c r="Z78" s="48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6"/>
      <c r="DY78" s="6"/>
      <c r="DZ78" s="6"/>
      <c r="EA78" s="6"/>
      <c r="EB78" s="6"/>
      <c r="EC78" s="6"/>
      <c r="ED78" s="6"/>
      <c r="EE78" s="6"/>
    </row>
    <row r="79" spans="1:135" s="31" customFormat="1">
      <c r="A79" s="23"/>
      <c r="B79" s="23"/>
      <c r="C79" s="23"/>
      <c r="D79" s="2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48"/>
      <c r="Z79" s="48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6"/>
      <c r="DY79" s="6"/>
      <c r="DZ79" s="6"/>
      <c r="EA79" s="6"/>
      <c r="EB79" s="6"/>
      <c r="EC79" s="6"/>
      <c r="ED79" s="6"/>
      <c r="EE79" s="6"/>
    </row>
    <row r="80" spans="1:135" s="31" customFormat="1">
      <c r="A80" s="23"/>
      <c r="B80" s="23"/>
      <c r="C80" s="23"/>
      <c r="D80" s="2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48"/>
      <c r="Z80" s="48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6"/>
      <c r="DY80" s="6"/>
      <c r="DZ80" s="6"/>
      <c r="EA80" s="6"/>
      <c r="EB80" s="6"/>
      <c r="EC80" s="6"/>
      <c r="ED80" s="6"/>
      <c r="EE80" s="6"/>
    </row>
    <row r="81" spans="1:135" s="31" customFormat="1">
      <c r="A81" s="23"/>
      <c r="B81" s="23"/>
      <c r="C81" s="23"/>
      <c r="D81" s="26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48"/>
      <c r="Z81" s="48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6"/>
      <c r="DY81" s="6"/>
      <c r="DZ81" s="6"/>
      <c r="EA81" s="6"/>
      <c r="EB81" s="6"/>
      <c r="EC81" s="6"/>
      <c r="ED81" s="6"/>
      <c r="EE81" s="6"/>
    </row>
    <row r="82" spans="1:135" s="31" customFormat="1">
      <c r="A82" s="23"/>
      <c r="B82" s="23"/>
      <c r="C82" s="23"/>
      <c r="D82" s="2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48"/>
      <c r="Z82" s="48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6"/>
      <c r="DY82" s="6"/>
      <c r="DZ82" s="6"/>
      <c r="EA82" s="6"/>
      <c r="EB82" s="6"/>
      <c r="EC82" s="6"/>
      <c r="ED82" s="6"/>
      <c r="EE82" s="6"/>
    </row>
    <row r="83" spans="1:135" s="31" customFormat="1">
      <c r="A83" s="23"/>
      <c r="B83" s="23"/>
      <c r="C83" s="23"/>
      <c r="D83" s="26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48"/>
      <c r="Z83" s="48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6"/>
      <c r="DY83" s="6"/>
      <c r="DZ83" s="6"/>
      <c r="EA83" s="6"/>
      <c r="EB83" s="6"/>
      <c r="EC83" s="6"/>
      <c r="ED83" s="6"/>
      <c r="EE83" s="6"/>
    </row>
    <row r="84" spans="1:135" s="31" customFormat="1">
      <c r="A84" s="23"/>
      <c r="B84" s="23"/>
      <c r="C84" s="23"/>
      <c r="D84" s="2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48"/>
      <c r="Z84" s="48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6"/>
      <c r="DY84" s="6"/>
      <c r="DZ84" s="6"/>
      <c r="EA84" s="6"/>
      <c r="EB84" s="6"/>
      <c r="EC84" s="6"/>
      <c r="ED84" s="6"/>
      <c r="EE84" s="6"/>
    </row>
    <row r="85" spans="1:135" s="31" customFormat="1">
      <c r="A85" s="23"/>
      <c r="B85" s="23"/>
      <c r="C85" s="23"/>
      <c r="D85" s="2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48"/>
      <c r="Z85" s="48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6"/>
      <c r="DY85" s="6"/>
      <c r="DZ85" s="6"/>
      <c r="EA85" s="6"/>
      <c r="EB85" s="6"/>
      <c r="EC85" s="6"/>
      <c r="ED85" s="6"/>
      <c r="EE85" s="6"/>
    </row>
    <row r="86" spans="1:135" s="31" customFormat="1">
      <c r="A86" s="23"/>
      <c r="B86" s="23"/>
      <c r="C86" s="23"/>
      <c r="D86" s="2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48"/>
      <c r="Z86" s="48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6"/>
      <c r="DY86" s="6"/>
      <c r="DZ86" s="6"/>
      <c r="EA86" s="6"/>
      <c r="EB86" s="6"/>
      <c r="EC86" s="6"/>
      <c r="ED86" s="6"/>
      <c r="EE86" s="6"/>
    </row>
    <row r="87" spans="1:135" s="31" customFormat="1">
      <c r="A87" s="23"/>
      <c r="B87" s="23"/>
      <c r="C87" s="23"/>
      <c r="D87" s="26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48"/>
      <c r="Z87" s="48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6"/>
      <c r="DY87" s="6"/>
      <c r="DZ87" s="6"/>
      <c r="EA87" s="6"/>
      <c r="EB87" s="6"/>
      <c r="EC87" s="6"/>
      <c r="ED87" s="6"/>
      <c r="EE87" s="6"/>
    </row>
    <row r="88" spans="1:135" s="31" customFormat="1">
      <c r="A88" s="23"/>
      <c r="B88" s="23"/>
      <c r="C88" s="23"/>
      <c r="D88" s="2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48"/>
      <c r="Z88" s="48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6"/>
      <c r="DY88" s="6"/>
      <c r="DZ88" s="6"/>
      <c r="EA88" s="6"/>
      <c r="EB88" s="6"/>
      <c r="EC88" s="6"/>
      <c r="ED88" s="6"/>
      <c r="EE88" s="6"/>
    </row>
    <row r="89" spans="1:135" s="31" customFormat="1">
      <c r="A89" s="23"/>
      <c r="B89" s="23"/>
      <c r="C89" s="23"/>
      <c r="D89" s="26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48"/>
      <c r="Z89" s="48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6"/>
      <c r="DY89" s="6"/>
      <c r="DZ89" s="6"/>
      <c r="EA89" s="6"/>
      <c r="EB89" s="6"/>
      <c r="EC89" s="6"/>
      <c r="ED89" s="6"/>
      <c r="EE89" s="6"/>
    </row>
    <row r="90" spans="1:135" s="31" customFormat="1">
      <c r="A90" s="23"/>
      <c r="B90" s="23"/>
      <c r="C90" s="23"/>
      <c r="D90" s="2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48"/>
      <c r="Z90" s="48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6"/>
      <c r="DY90" s="6"/>
      <c r="DZ90" s="6"/>
      <c r="EA90" s="6"/>
      <c r="EB90" s="6"/>
      <c r="EC90" s="6"/>
      <c r="ED90" s="6"/>
      <c r="EE90" s="6"/>
    </row>
    <row r="91" spans="1:135" s="31" customFormat="1">
      <c r="A91" s="23"/>
      <c r="B91" s="23"/>
      <c r="C91" s="23"/>
      <c r="D91" s="2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48"/>
      <c r="Z91" s="48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6"/>
      <c r="DY91" s="6"/>
      <c r="DZ91" s="6"/>
      <c r="EA91" s="6"/>
      <c r="EB91" s="6"/>
      <c r="EC91" s="6"/>
      <c r="ED91" s="6"/>
      <c r="EE91" s="6"/>
    </row>
    <row r="92" spans="1:135" s="31" customFormat="1">
      <c r="A92" s="23"/>
      <c r="B92" s="23"/>
      <c r="C92" s="23"/>
      <c r="D92" s="2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48"/>
      <c r="Z92" s="48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6"/>
      <c r="DY92" s="6"/>
      <c r="DZ92" s="6"/>
      <c r="EA92" s="6"/>
      <c r="EB92" s="6"/>
      <c r="EC92" s="6"/>
      <c r="ED92" s="6"/>
      <c r="EE92" s="6"/>
    </row>
    <row r="93" spans="1:135" s="31" customFormat="1">
      <c r="A93" s="23"/>
      <c r="B93" s="23"/>
      <c r="C93" s="23"/>
      <c r="D93" s="2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48"/>
      <c r="Z93" s="48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6"/>
      <c r="DY93" s="6"/>
      <c r="DZ93" s="6"/>
      <c r="EA93" s="6"/>
      <c r="EB93" s="6"/>
      <c r="EC93" s="6"/>
      <c r="ED93" s="6"/>
      <c r="EE93" s="6"/>
    </row>
    <row r="94" spans="1:135" s="31" customFormat="1">
      <c r="A94" s="23"/>
      <c r="B94" s="23"/>
      <c r="C94" s="23"/>
      <c r="D94" s="2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48"/>
      <c r="Z94" s="48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6"/>
      <c r="DY94" s="6"/>
      <c r="DZ94" s="6"/>
      <c r="EA94" s="6"/>
      <c r="EB94" s="6"/>
      <c r="EC94" s="6"/>
      <c r="ED94" s="6"/>
      <c r="EE94" s="6"/>
    </row>
    <row r="95" spans="1:135" s="31" customFormat="1">
      <c r="A95" s="23"/>
      <c r="B95" s="23"/>
      <c r="C95" s="23"/>
      <c r="D95" s="2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48"/>
      <c r="Z95" s="48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6"/>
      <c r="DY95" s="6"/>
      <c r="DZ95" s="6"/>
      <c r="EA95" s="6"/>
      <c r="EB95" s="6"/>
      <c r="EC95" s="6"/>
      <c r="ED95" s="6"/>
      <c r="EE95" s="6"/>
    </row>
    <row r="96" spans="1:135" s="31" customFormat="1">
      <c r="A96" s="23"/>
      <c r="B96" s="23"/>
      <c r="C96" s="23"/>
      <c r="D96" s="2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48"/>
      <c r="Z96" s="48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6"/>
      <c r="DY96" s="6"/>
      <c r="DZ96" s="6"/>
      <c r="EA96" s="6"/>
      <c r="EB96" s="6"/>
      <c r="EC96" s="6"/>
      <c r="ED96" s="6"/>
      <c r="EE96" s="6"/>
    </row>
    <row r="97" spans="1:135" s="31" customFormat="1">
      <c r="A97" s="23"/>
      <c r="B97" s="23"/>
      <c r="C97" s="23"/>
      <c r="D97" s="2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48"/>
      <c r="Z97" s="48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6"/>
      <c r="DY97" s="6"/>
      <c r="DZ97" s="6"/>
      <c r="EA97" s="6"/>
      <c r="EB97" s="6"/>
      <c r="EC97" s="6"/>
      <c r="ED97" s="6"/>
      <c r="EE97" s="6"/>
    </row>
    <row r="98" spans="1:135" s="31" customFormat="1">
      <c r="A98" s="23"/>
      <c r="B98" s="23"/>
      <c r="C98" s="23"/>
      <c r="D98" s="2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48"/>
      <c r="Z98" s="48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6"/>
      <c r="DY98" s="6"/>
      <c r="DZ98" s="6"/>
      <c r="EA98" s="6"/>
      <c r="EB98" s="6"/>
      <c r="EC98" s="6"/>
      <c r="ED98" s="6"/>
      <c r="EE98" s="6"/>
    </row>
    <row r="99" spans="1:135" s="31" customFormat="1">
      <c r="A99" s="23"/>
      <c r="B99" s="23"/>
      <c r="C99" s="23"/>
      <c r="D99" s="26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48"/>
      <c r="Z99" s="48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6"/>
      <c r="DY99" s="6"/>
      <c r="DZ99" s="6"/>
      <c r="EA99" s="6"/>
      <c r="EB99" s="6"/>
      <c r="EC99" s="6"/>
      <c r="ED99" s="6"/>
      <c r="EE99" s="6"/>
    </row>
    <row r="100" spans="1:135" s="31" customFormat="1">
      <c r="A100" s="23"/>
      <c r="B100" s="23"/>
      <c r="C100" s="23"/>
      <c r="D100" s="2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48"/>
      <c r="Z100" s="48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6"/>
      <c r="DY100" s="6"/>
      <c r="DZ100" s="6"/>
      <c r="EA100" s="6"/>
      <c r="EB100" s="6"/>
      <c r="EC100" s="6"/>
      <c r="ED100" s="6"/>
      <c r="EE100" s="6"/>
    </row>
    <row r="101" spans="1:135" s="31" customFormat="1">
      <c r="A101" s="23"/>
      <c r="B101" s="23"/>
      <c r="C101" s="23"/>
      <c r="D101" s="26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48"/>
      <c r="Z101" s="48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6"/>
      <c r="DY101" s="6"/>
      <c r="DZ101" s="6"/>
      <c r="EA101" s="6"/>
      <c r="EB101" s="6"/>
      <c r="EC101" s="6"/>
      <c r="ED101" s="6"/>
      <c r="EE101" s="6"/>
    </row>
    <row r="102" spans="1:135" s="31" customFormat="1">
      <c r="A102" s="23"/>
      <c r="B102" s="23"/>
      <c r="C102" s="23"/>
      <c r="D102" s="2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48"/>
      <c r="Z102" s="48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6"/>
      <c r="DY102" s="6"/>
      <c r="DZ102" s="6"/>
      <c r="EA102" s="6"/>
      <c r="EB102" s="6"/>
      <c r="EC102" s="6"/>
      <c r="ED102" s="6"/>
      <c r="EE102" s="6"/>
    </row>
    <row r="103" spans="1:135" s="31" customFormat="1">
      <c r="A103" s="23"/>
      <c r="B103" s="23"/>
      <c r="C103" s="23"/>
      <c r="D103" s="2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48"/>
      <c r="Z103" s="48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6"/>
      <c r="DY103" s="6"/>
      <c r="DZ103" s="6"/>
      <c r="EA103" s="6"/>
      <c r="EB103" s="6"/>
      <c r="EC103" s="6"/>
      <c r="ED103" s="6"/>
      <c r="EE103" s="6"/>
    </row>
    <row r="104" spans="1:135" s="31" customFormat="1">
      <c r="A104" s="23"/>
      <c r="B104" s="23"/>
      <c r="C104" s="23"/>
      <c r="D104" s="2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48"/>
      <c r="Z104" s="48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6"/>
      <c r="DY104" s="6"/>
      <c r="DZ104" s="6"/>
      <c r="EA104" s="6"/>
      <c r="EB104" s="6"/>
      <c r="EC104" s="6"/>
      <c r="ED104" s="6"/>
      <c r="EE104" s="6"/>
    </row>
    <row r="105" spans="1:135" s="31" customFormat="1">
      <c r="A105" s="23"/>
      <c r="B105" s="23"/>
      <c r="C105" s="23"/>
      <c r="D105" s="2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48"/>
      <c r="Z105" s="48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6"/>
      <c r="DY105" s="6"/>
      <c r="DZ105" s="6"/>
      <c r="EA105" s="6"/>
      <c r="EB105" s="6"/>
      <c r="EC105" s="6"/>
      <c r="ED105" s="6"/>
      <c r="EE105" s="6"/>
    </row>
    <row r="106" spans="1:135" s="31" customFormat="1">
      <c r="A106" s="23"/>
      <c r="B106" s="23"/>
      <c r="C106" s="23"/>
      <c r="D106" s="2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48"/>
      <c r="Z106" s="48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6"/>
      <c r="DY106" s="6"/>
      <c r="DZ106" s="6"/>
      <c r="EA106" s="6"/>
      <c r="EB106" s="6"/>
      <c r="EC106" s="6"/>
      <c r="ED106" s="6"/>
      <c r="EE106" s="6"/>
    </row>
    <row r="107" spans="1:135" s="31" customFormat="1">
      <c r="A107" s="23"/>
      <c r="B107" s="23"/>
      <c r="C107" s="23"/>
      <c r="D107" s="26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48"/>
      <c r="Z107" s="48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6"/>
      <c r="DY107" s="6"/>
      <c r="DZ107" s="6"/>
      <c r="EA107" s="6"/>
      <c r="EB107" s="6"/>
      <c r="EC107" s="6"/>
      <c r="ED107" s="6"/>
      <c r="EE107" s="6"/>
    </row>
    <row r="108" spans="1:135" s="31" customFormat="1">
      <c r="A108" s="23"/>
      <c r="B108" s="23"/>
      <c r="C108" s="23"/>
      <c r="D108" s="2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48"/>
      <c r="Z108" s="48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6"/>
      <c r="DY108" s="6"/>
      <c r="DZ108" s="6"/>
      <c r="EA108" s="6"/>
      <c r="EB108" s="6"/>
      <c r="EC108" s="6"/>
      <c r="ED108" s="6"/>
      <c r="EE108" s="6"/>
    </row>
    <row r="109" spans="1:135" s="31" customFormat="1">
      <c r="A109" s="23"/>
      <c r="B109" s="23"/>
      <c r="C109" s="23"/>
      <c r="D109" s="26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48"/>
      <c r="Z109" s="48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6"/>
      <c r="DY109" s="6"/>
      <c r="DZ109" s="6"/>
      <c r="EA109" s="6"/>
      <c r="EB109" s="6"/>
      <c r="EC109" s="6"/>
      <c r="ED109" s="6"/>
      <c r="EE109" s="6"/>
    </row>
    <row r="110" spans="1:135" s="31" customFormat="1">
      <c r="A110" s="23"/>
      <c r="B110" s="23"/>
      <c r="C110" s="23"/>
      <c r="D110" s="2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48"/>
      <c r="Z110" s="48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6"/>
      <c r="DY110" s="6"/>
      <c r="DZ110" s="6"/>
      <c r="EA110" s="6"/>
      <c r="EB110" s="6"/>
      <c r="EC110" s="6"/>
      <c r="ED110" s="6"/>
      <c r="EE110" s="6"/>
    </row>
    <row r="111" spans="1:135" s="31" customFormat="1">
      <c r="A111" s="23"/>
      <c r="B111" s="23"/>
      <c r="C111" s="23"/>
      <c r="D111" s="2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48"/>
      <c r="Z111" s="48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6"/>
      <c r="DY111" s="6"/>
      <c r="DZ111" s="6"/>
      <c r="EA111" s="6"/>
      <c r="EB111" s="6"/>
      <c r="EC111" s="6"/>
      <c r="ED111" s="6"/>
      <c r="EE111" s="6"/>
    </row>
    <row r="112" spans="1:135" s="31" customFormat="1">
      <c r="A112" s="23"/>
      <c r="B112" s="23"/>
      <c r="C112" s="23"/>
      <c r="D112" s="2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48"/>
      <c r="Z112" s="48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6"/>
      <c r="DY112" s="6"/>
      <c r="DZ112" s="6"/>
      <c r="EA112" s="6"/>
      <c r="EB112" s="6"/>
      <c r="EC112" s="6"/>
      <c r="ED112" s="6"/>
      <c r="EE112" s="6"/>
    </row>
    <row r="113" spans="1:135" s="31" customFormat="1">
      <c r="A113" s="23"/>
      <c r="B113" s="23"/>
      <c r="C113" s="23"/>
      <c r="D113" s="26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48"/>
      <c r="Z113" s="48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6"/>
      <c r="DY113" s="6"/>
      <c r="DZ113" s="6"/>
      <c r="EA113" s="6"/>
      <c r="EB113" s="6"/>
      <c r="EC113" s="6"/>
      <c r="ED113" s="6"/>
      <c r="EE113" s="6"/>
    </row>
    <row r="114" spans="1:135" s="31" customFormat="1">
      <c r="A114" s="23"/>
      <c r="B114" s="23"/>
      <c r="C114" s="23"/>
      <c r="D114" s="26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48"/>
      <c r="Z114" s="48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6"/>
      <c r="DY114" s="6"/>
      <c r="DZ114" s="6"/>
      <c r="EA114" s="6"/>
      <c r="EB114" s="6"/>
      <c r="EC114" s="6"/>
      <c r="ED114" s="6"/>
      <c r="EE114" s="6"/>
    </row>
    <row r="115" spans="1:135" s="31" customFormat="1">
      <c r="A115" s="23"/>
      <c r="B115" s="23"/>
      <c r="C115" s="23"/>
      <c r="D115" s="2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48"/>
      <c r="Z115" s="48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6"/>
      <c r="DY115" s="6"/>
      <c r="DZ115" s="6"/>
      <c r="EA115" s="6"/>
      <c r="EB115" s="6"/>
      <c r="EC115" s="6"/>
      <c r="ED115" s="6"/>
      <c r="EE115" s="6"/>
    </row>
    <row r="116" spans="1:135" s="31" customFormat="1">
      <c r="A116" s="23"/>
      <c r="B116" s="23"/>
      <c r="C116" s="23"/>
      <c r="D116" s="2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48"/>
      <c r="Z116" s="48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6"/>
      <c r="DY116" s="6"/>
      <c r="DZ116" s="6"/>
      <c r="EA116" s="6"/>
      <c r="EB116" s="6"/>
      <c r="EC116" s="6"/>
      <c r="ED116" s="6"/>
      <c r="EE116" s="6"/>
    </row>
    <row r="117" spans="1:135" s="31" customFormat="1">
      <c r="A117" s="23"/>
      <c r="B117" s="23"/>
      <c r="C117" s="23"/>
      <c r="D117" s="2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48"/>
      <c r="Z117" s="48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6"/>
      <c r="DY117" s="6"/>
      <c r="DZ117" s="6"/>
      <c r="EA117" s="6"/>
      <c r="EB117" s="6"/>
      <c r="EC117" s="6"/>
      <c r="ED117" s="6"/>
      <c r="EE117" s="6"/>
    </row>
    <row r="118" spans="1:135" s="31" customFormat="1">
      <c r="A118" s="23"/>
      <c r="B118" s="23"/>
      <c r="C118" s="23"/>
      <c r="D118" s="2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48"/>
      <c r="Z118" s="48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6"/>
      <c r="DY118" s="6"/>
      <c r="DZ118" s="6"/>
      <c r="EA118" s="6"/>
      <c r="EB118" s="6"/>
      <c r="EC118" s="6"/>
      <c r="ED118" s="6"/>
      <c r="EE118" s="6"/>
    </row>
    <row r="119" spans="1:135" s="31" customFormat="1">
      <c r="A119" s="23"/>
      <c r="B119" s="23"/>
      <c r="C119" s="23"/>
      <c r="D119" s="26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48"/>
      <c r="Z119" s="48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6"/>
      <c r="DY119" s="6"/>
      <c r="DZ119" s="6"/>
      <c r="EA119" s="6"/>
      <c r="EB119" s="6"/>
      <c r="EC119" s="6"/>
      <c r="ED119" s="6"/>
      <c r="EE119" s="6"/>
    </row>
    <row r="120" spans="1:135" s="31" customFormat="1">
      <c r="A120" s="23"/>
      <c r="B120" s="23"/>
      <c r="C120" s="23"/>
      <c r="D120" s="26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48"/>
      <c r="Z120" s="48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6"/>
      <c r="DY120" s="6"/>
      <c r="DZ120" s="6"/>
      <c r="EA120" s="6"/>
      <c r="EB120" s="6"/>
      <c r="EC120" s="6"/>
      <c r="ED120" s="6"/>
      <c r="EE120" s="6"/>
    </row>
    <row r="121" spans="1:135" s="31" customFormat="1">
      <c r="A121" s="23"/>
      <c r="B121" s="23"/>
      <c r="C121" s="23"/>
      <c r="D121" s="2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48"/>
      <c r="Z121" s="48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6"/>
      <c r="DY121" s="6"/>
      <c r="DZ121" s="6"/>
      <c r="EA121" s="6"/>
      <c r="EB121" s="6"/>
      <c r="EC121" s="6"/>
      <c r="ED121" s="6"/>
      <c r="EE121" s="6"/>
    </row>
    <row r="122" spans="1:135" s="31" customFormat="1">
      <c r="A122" s="23"/>
      <c r="B122" s="23"/>
      <c r="C122" s="23"/>
      <c r="D122" s="26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48"/>
      <c r="Z122" s="48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6"/>
      <c r="DY122" s="6"/>
      <c r="DZ122" s="6"/>
      <c r="EA122" s="6"/>
      <c r="EB122" s="6"/>
      <c r="EC122" s="6"/>
      <c r="ED122" s="6"/>
      <c r="EE122" s="6"/>
    </row>
    <row r="123" spans="1:135" s="31" customFormat="1">
      <c r="A123" s="23"/>
      <c r="B123" s="23"/>
      <c r="C123" s="23"/>
      <c r="D123" s="2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48"/>
      <c r="Z123" s="48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6"/>
      <c r="DY123" s="6"/>
      <c r="DZ123" s="6"/>
      <c r="EA123" s="6"/>
      <c r="EB123" s="6"/>
      <c r="EC123" s="6"/>
      <c r="ED123" s="6"/>
      <c r="EE123" s="6"/>
    </row>
    <row r="124" spans="1:135" s="31" customFormat="1">
      <c r="A124" s="23"/>
      <c r="B124" s="23"/>
      <c r="C124" s="23"/>
      <c r="D124" s="26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48"/>
      <c r="Z124" s="48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6"/>
      <c r="DY124" s="6"/>
      <c r="DZ124" s="6"/>
      <c r="EA124" s="6"/>
      <c r="EB124" s="6"/>
      <c r="EC124" s="6"/>
      <c r="ED124" s="6"/>
      <c r="EE124" s="6"/>
    </row>
    <row r="125" spans="1:135" s="31" customFormat="1">
      <c r="A125" s="23"/>
      <c r="B125" s="23"/>
      <c r="C125" s="23"/>
      <c r="D125" s="26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48"/>
      <c r="Z125" s="48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6"/>
      <c r="DY125" s="6"/>
      <c r="DZ125" s="6"/>
      <c r="EA125" s="6"/>
      <c r="EB125" s="6"/>
      <c r="EC125" s="6"/>
      <c r="ED125" s="6"/>
      <c r="EE125" s="6"/>
    </row>
    <row r="126" spans="1:135" s="31" customFormat="1">
      <c r="A126" s="23"/>
      <c r="B126" s="23"/>
      <c r="C126" s="23"/>
      <c r="D126" s="26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48"/>
      <c r="Z126" s="48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6"/>
      <c r="DY126" s="6"/>
      <c r="DZ126" s="6"/>
      <c r="EA126" s="6"/>
      <c r="EB126" s="6"/>
      <c r="EC126" s="6"/>
      <c r="ED126" s="6"/>
      <c r="EE126" s="6"/>
    </row>
    <row r="127" spans="1:135" s="31" customFormat="1">
      <c r="A127" s="23"/>
      <c r="B127" s="23"/>
      <c r="C127" s="23"/>
      <c r="D127" s="26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48"/>
      <c r="Z127" s="48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6"/>
      <c r="DY127" s="6"/>
      <c r="DZ127" s="6"/>
      <c r="EA127" s="6"/>
      <c r="EB127" s="6"/>
      <c r="EC127" s="6"/>
      <c r="ED127" s="6"/>
      <c r="EE127" s="6"/>
    </row>
    <row r="128" spans="1:135" s="31" customFormat="1">
      <c r="A128" s="23"/>
      <c r="B128" s="23"/>
      <c r="C128" s="23"/>
      <c r="D128" s="26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48"/>
      <c r="Z128" s="48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6"/>
      <c r="DY128" s="6"/>
      <c r="DZ128" s="6"/>
      <c r="EA128" s="6"/>
      <c r="EB128" s="6"/>
      <c r="EC128" s="6"/>
      <c r="ED128" s="6"/>
      <c r="EE128" s="6"/>
    </row>
    <row r="129" spans="1:135" s="31" customFormat="1">
      <c r="A129" s="23"/>
      <c r="B129" s="23"/>
      <c r="C129" s="23"/>
      <c r="D129" s="26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48"/>
      <c r="Z129" s="48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6"/>
      <c r="DY129" s="6"/>
      <c r="DZ129" s="6"/>
      <c r="EA129" s="6"/>
      <c r="EB129" s="6"/>
      <c r="EC129" s="6"/>
      <c r="ED129" s="6"/>
      <c r="EE129" s="6"/>
    </row>
    <row r="130" spans="1:135" s="31" customFormat="1">
      <c r="A130" s="23"/>
      <c r="B130" s="23"/>
      <c r="C130" s="23"/>
      <c r="D130" s="2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48"/>
      <c r="Z130" s="4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6"/>
      <c r="DY130" s="6"/>
      <c r="DZ130" s="6"/>
      <c r="EA130" s="6"/>
      <c r="EB130" s="6"/>
      <c r="EC130" s="6"/>
      <c r="ED130" s="6"/>
      <c r="EE130" s="6"/>
    </row>
    <row r="131" spans="1:135" s="31" customFormat="1">
      <c r="A131" s="23"/>
      <c r="B131" s="23"/>
      <c r="C131" s="23"/>
      <c r="D131" s="26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48"/>
      <c r="Z131" s="4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6"/>
      <c r="DY131" s="6"/>
      <c r="DZ131" s="6"/>
      <c r="EA131" s="6"/>
      <c r="EB131" s="6"/>
      <c r="EC131" s="6"/>
      <c r="ED131" s="6"/>
      <c r="EE131" s="6"/>
    </row>
    <row r="132" spans="1:135" s="31" customFormat="1">
      <c r="A132" s="23"/>
      <c r="B132" s="23"/>
      <c r="C132" s="23"/>
      <c r="D132" s="26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48"/>
      <c r="Z132" s="48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6"/>
      <c r="DY132" s="6"/>
      <c r="DZ132" s="6"/>
      <c r="EA132" s="6"/>
      <c r="EB132" s="6"/>
      <c r="EC132" s="6"/>
      <c r="ED132" s="6"/>
      <c r="EE132" s="6"/>
    </row>
    <row r="133" spans="1:135" s="31" customFormat="1">
      <c r="A133" s="23"/>
      <c r="B133" s="23"/>
      <c r="C133" s="23"/>
      <c r="D133" s="26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48"/>
      <c r="Z133" s="48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6"/>
      <c r="DY133" s="6"/>
      <c r="DZ133" s="6"/>
      <c r="EA133" s="6"/>
      <c r="EB133" s="6"/>
      <c r="EC133" s="6"/>
      <c r="ED133" s="6"/>
      <c r="EE133" s="6"/>
    </row>
    <row r="134" spans="1:135" s="31" customFormat="1">
      <c r="A134" s="23"/>
      <c r="B134" s="23"/>
      <c r="C134" s="23"/>
      <c r="D134" s="26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48"/>
      <c r="Z134" s="48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6"/>
      <c r="DY134" s="6"/>
      <c r="DZ134" s="6"/>
      <c r="EA134" s="6"/>
      <c r="EB134" s="6"/>
      <c r="EC134" s="6"/>
      <c r="ED134" s="6"/>
      <c r="EE134" s="6"/>
    </row>
    <row r="135" spans="1:135" s="31" customFormat="1">
      <c r="A135" s="23"/>
      <c r="B135" s="23"/>
      <c r="C135" s="23"/>
      <c r="D135" s="26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48"/>
      <c r="Z135" s="48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6"/>
      <c r="DY135" s="6"/>
      <c r="DZ135" s="6"/>
      <c r="EA135" s="6"/>
      <c r="EB135" s="6"/>
      <c r="EC135" s="6"/>
      <c r="ED135" s="6"/>
      <c r="EE135" s="6"/>
    </row>
    <row r="136" spans="1:135" s="31" customFormat="1">
      <c r="A136" s="23"/>
      <c r="B136" s="23"/>
      <c r="C136" s="23"/>
      <c r="D136" s="26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48"/>
      <c r="Z136" s="48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6"/>
      <c r="DY136" s="6"/>
      <c r="DZ136" s="6"/>
      <c r="EA136" s="6"/>
      <c r="EB136" s="6"/>
      <c r="EC136" s="6"/>
      <c r="ED136" s="6"/>
      <c r="EE136" s="6"/>
    </row>
    <row r="137" spans="1:135" s="31" customFormat="1">
      <c r="A137" s="23"/>
      <c r="B137" s="23"/>
      <c r="C137" s="23"/>
      <c r="D137" s="26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48"/>
      <c r="Z137" s="48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6"/>
      <c r="DY137" s="6"/>
      <c r="DZ137" s="6"/>
      <c r="EA137" s="6"/>
      <c r="EB137" s="6"/>
      <c r="EC137" s="6"/>
      <c r="ED137" s="6"/>
      <c r="EE137" s="6"/>
    </row>
    <row r="138" spans="1:135" s="31" customFormat="1">
      <c r="A138" s="23"/>
      <c r="B138" s="23"/>
      <c r="C138" s="23"/>
      <c r="D138" s="26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48"/>
      <c r="Z138" s="48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6"/>
      <c r="DY138" s="6"/>
      <c r="DZ138" s="6"/>
      <c r="EA138" s="6"/>
      <c r="EB138" s="6"/>
      <c r="EC138" s="6"/>
      <c r="ED138" s="6"/>
      <c r="EE138" s="6"/>
    </row>
    <row r="139" spans="1:135" s="31" customFormat="1">
      <c r="A139" s="23"/>
      <c r="B139" s="23"/>
      <c r="C139" s="23"/>
      <c r="D139" s="26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48"/>
      <c r="Z139" s="4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6"/>
      <c r="DY139" s="6"/>
      <c r="DZ139" s="6"/>
      <c r="EA139" s="6"/>
      <c r="EB139" s="6"/>
      <c r="EC139" s="6"/>
      <c r="ED139" s="6"/>
      <c r="EE139" s="6"/>
    </row>
    <row r="140" spans="1:135" s="31" customFormat="1">
      <c r="A140" s="23"/>
      <c r="B140" s="23"/>
      <c r="C140" s="23"/>
      <c r="D140" s="26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48"/>
      <c r="Z140" s="48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6"/>
      <c r="DY140" s="6"/>
      <c r="DZ140" s="6"/>
      <c r="EA140" s="6"/>
      <c r="EB140" s="6"/>
      <c r="EC140" s="6"/>
      <c r="ED140" s="6"/>
      <c r="EE140" s="6"/>
    </row>
    <row r="141" spans="1:135" s="31" customFormat="1">
      <c r="A141" s="23"/>
      <c r="B141" s="23"/>
      <c r="C141" s="23"/>
      <c r="D141" s="26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48"/>
      <c r="Z141" s="48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6"/>
      <c r="DY141" s="6"/>
      <c r="DZ141" s="6"/>
      <c r="EA141" s="6"/>
      <c r="EB141" s="6"/>
      <c r="EC141" s="6"/>
      <c r="ED141" s="6"/>
      <c r="EE141" s="6"/>
    </row>
    <row r="142" spans="1:135" s="31" customFormat="1">
      <c r="A142" s="23"/>
      <c r="B142" s="23"/>
      <c r="C142" s="23"/>
      <c r="D142" s="26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48"/>
      <c r="Z142" s="48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6"/>
      <c r="DY142" s="6"/>
      <c r="DZ142" s="6"/>
      <c r="EA142" s="6"/>
      <c r="EB142" s="6"/>
      <c r="EC142" s="6"/>
      <c r="ED142" s="6"/>
      <c r="EE142" s="6"/>
    </row>
    <row r="143" spans="1:135" s="31" customFormat="1">
      <c r="A143" s="23"/>
      <c r="B143" s="23"/>
      <c r="C143" s="23"/>
      <c r="D143" s="26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48"/>
      <c r="Z143" s="4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6"/>
      <c r="DY143" s="6"/>
      <c r="DZ143" s="6"/>
      <c r="EA143" s="6"/>
      <c r="EB143" s="6"/>
      <c r="EC143" s="6"/>
      <c r="ED143" s="6"/>
      <c r="EE143" s="6"/>
    </row>
    <row r="144" spans="1:135" s="31" customFormat="1">
      <c r="A144" s="23"/>
      <c r="B144" s="23"/>
      <c r="C144" s="23"/>
      <c r="D144" s="26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48"/>
      <c r="Z144" s="48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6"/>
      <c r="DY144" s="6"/>
      <c r="DZ144" s="6"/>
      <c r="EA144" s="6"/>
      <c r="EB144" s="6"/>
      <c r="EC144" s="6"/>
      <c r="ED144" s="6"/>
      <c r="EE144" s="6"/>
    </row>
    <row r="145" spans="1:135" s="31" customFormat="1">
      <c r="A145" s="23"/>
      <c r="B145" s="23"/>
      <c r="C145" s="23"/>
      <c r="D145" s="26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48"/>
      <c r="Z145" s="48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6"/>
      <c r="DY145" s="6"/>
      <c r="DZ145" s="6"/>
      <c r="EA145" s="6"/>
      <c r="EB145" s="6"/>
      <c r="EC145" s="6"/>
      <c r="ED145" s="6"/>
      <c r="EE145" s="6"/>
    </row>
    <row r="146" spans="1:135" s="31" customFormat="1">
      <c r="A146" s="23"/>
      <c r="B146" s="23"/>
      <c r="C146" s="23"/>
      <c r="D146" s="26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48"/>
      <c r="Z146" s="48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6"/>
      <c r="DY146" s="6"/>
      <c r="DZ146" s="6"/>
      <c r="EA146" s="6"/>
      <c r="EB146" s="6"/>
      <c r="EC146" s="6"/>
      <c r="ED146" s="6"/>
      <c r="EE146" s="6"/>
    </row>
    <row r="147" spans="1:135" s="31" customFormat="1">
      <c r="A147" s="23"/>
      <c r="B147" s="23"/>
      <c r="C147" s="23"/>
      <c r="D147" s="26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48"/>
      <c r="Z147" s="48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6"/>
      <c r="DY147" s="6"/>
      <c r="DZ147" s="6"/>
      <c r="EA147" s="6"/>
      <c r="EB147" s="6"/>
      <c r="EC147" s="6"/>
      <c r="ED147" s="6"/>
      <c r="EE147" s="6"/>
    </row>
    <row r="148" spans="1:135" s="31" customFormat="1">
      <c r="A148" s="23"/>
      <c r="B148" s="23"/>
      <c r="C148" s="23"/>
      <c r="D148" s="26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48"/>
      <c r="Z148" s="48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6"/>
      <c r="DY148" s="6"/>
      <c r="DZ148" s="6"/>
      <c r="EA148" s="6"/>
      <c r="EB148" s="6"/>
      <c r="EC148" s="6"/>
      <c r="ED148" s="6"/>
      <c r="EE148" s="6"/>
    </row>
    <row r="149" spans="1:135" s="31" customFormat="1">
      <c r="A149" s="23"/>
      <c r="B149" s="23"/>
      <c r="C149" s="23"/>
      <c r="D149" s="2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48"/>
      <c r="Z149" s="4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6"/>
      <c r="DY149" s="6"/>
      <c r="DZ149" s="6"/>
      <c r="EA149" s="6"/>
      <c r="EB149" s="6"/>
      <c r="EC149" s="6"/>
      <c r="ED149" s="6"/>
      <c r="EE149" s="6"/>
    </row>
    <row r="150" spans="1:135" s="31" customFormat="1">
      <c r="A150" s="23"/>
      <c r="B150" s="23"/>
      <c r="C150" s="23"/>
      <c r="D150" s="26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48"/>
      <c r="Z150" s="4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6"/>
      <c r="DY150" s="6"/>
      <c r="DZ150" s="6"/>
      <c r="EA150" s="6"/>
      <c r="EB150" s="6"/>
      <c r="EC150" s="6"/>
      <c r="ED150" s="6"/>
      <c r="EE150" s="6"/>
    </row>
    <row r="151" spans="1:135" s="31" customFormat="1">
      <c r="A151" s="23"/>
      <c r="B151" s="23"/>
      <c r="C151" s="23"/>
      <c r="D151" s="26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48"/>
      <c r="Z151" s="4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6"/>
      <c r="DY151" s="6"/>
      <c r="DZ151" s="6"/>
      <c r="EA151" s="6"/>
      <c r="EB151" s="6"/>
      <c r="EC151" s="6"/>
      <c r="ED151" s="6"/>
      <c r="EE151" s="6"/>
    </row>
    <row r="152" spans="1:135" s="31" customFormat="1">
      <c r="A152" s="23"/>
      <c r="B152" s="23"/>
      <c r="C152" s="23"/>
      <c r="D152" s="26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48"/>
      <c r="Z152" s="4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6"/>
      <c r="DY152" s="6"/>
      <c r="DZ152" s="6"/>
      <c r="EA152" s="6"/>
      <c r="EB152" s="6"/>
      <c r="EC152" s="6"/>
      <c r="ED152" s="6"/>
      <c r="EE152" s="6"/>
    </row>
    <row r="153" spans="1:135" s="31" customFormat="1">
      <c r="A153" s="23"/>
      <c r="B153" s="23"/>
      <c r="C153" s="23"/>
      <c r="D153" s="26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48"/>
      <c r="Z153" s="48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6"/>
      <c r="DY153" s="6"/>
      <c r="DZ153" s="6"/>
      <c r="EA153" s="6"/>
      <c r="EB153" s="6"/>
      <c r="EC153" s="6"/>
      <c r="ED153" s="6"/>
      <c r="EE153" s="6"/>
    </row>
    <row r="154" spans="1:135" s="31" customFormat="1">
      <c r="A154" s="23"/>
      <c r="B154" s="23"/>
      <c r="C154" s="23"/>
      <c r="D154" s="26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48"/>
      <c r="Z154" s="48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6"/>
      <c r="DY154" s="6"/>
      <c r="DZ154" s="6"/>
      <c r="EA154" s="6"/>
      <c r="EB154" s="6"/>
      <c r="EC154" s="6"/>
      <c r="ED154" s="6"/>
      <c r="EE154" s="6"/>
    </row>
    <row r="155" spans="1:135" s="31" customFormat="1">
      <c r="A155" s="23"/>
      <c r="B155" s="23"/>
      <c r="C155" s="23"/>
      <c r="D155" s="26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48"/>
      <c r="Z155" s="48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6"/>
      <c r="DY155" s="6"/>
      <c r="DZ155" s="6"/>
      <c r="EA155" s="6"/>
      <c r="EB155" s="6"/>
      <c r="EC155" s="6"/>
      <c r="ED155" s="6"/>
      <c r="EE155" s="6"/>
    </row>
    <row r="156" spans="1:135" s="31" customFormat="1">
      <c r="A156" s="23"/>
      <c r="B156" s="23"/>
      <c r="C156" s="23"/>
      <c r="D156" s="26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48"/>
      <c r="Z156" s="48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6"/>
      <c r="DY156" s="6"/>
      <c r="DZ156" s="6"/>
      <c r="EA156" s="6"/>
      <c r="EB156" s="6"/>
      <c r="EC156" s="6"/>
      <c r="ED156" s="6"/>
      <c r="EE156" s="6"/>
    </row>
    <row r="157" spans="1:135" s="31" customFormat="1">
      <c r="A157" s="23"/>
      <c r="B157" s="23"/>
      <c r="C157" s="23"/>
      <c r="D157" s="26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48"/>
      <c r="Z157" s="48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6"/>
      <c r="DY157" s="6"/>
      <c r="DZ157" s="6"/>
      <c r="EA157" s="6"/>
      <c r="EB157" s="6"/>
      <c r="EC157" s="6"/>
      <c r="ED157" s="6"/>
      <c r="EE157" s="6"/>
    </row>
    <row r="158" spans="1:135" s="31" customFormat="1">
      <c r="A158" s="23"/>
      <c r="B158" s="23"/>
      <c r="C158" s="23"/>
      <c r="D158" s="26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48"/>
      <c r="Z158" s="4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6"/>
      <c r="DY158" s="6"/>
      <c r="DZ158" s="6"/>
      <c r="EA158" s="6"/>
      <c r="EB158" s="6"/>
      <c r="EC158" s="6"/>
      <c r="ED158" s="6"/>
      <c r="EE158" s="6"/>
    </row>
    <row r="159" spans="1:135" s="31" customFormat="1">
      <c r="A159" s="23"/>
      <c r="B159" s="23"/>
      <c r="C159" s="23"/>
      <c r="D159" s="26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48"/>
      <c r="Z159" s="4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6"/>
      <c r="DY159" s="6"/>
      <c r="DZ159" s="6"/>
      <c r="EA159" s="6"/>
      <c r="EB159" s="6"/>
      <c r="EC159" s="6"/>
      <c r="ED159" s="6"/>
      <c r="EE159" s="6"/>
    </row>
    <row r="160" spans="1:135" s="31" customFormat="1">
      <c r="A160" s="23"/>
      <c r="B160" s="23"/>
      <c r="C160" s="23"/>
      <c r="D160" s="26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48"/>
      <c r="Z160" s="48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6"/>
      <c r="DY160" s="6"/>
      <c r="DZ160" s="6"/>
      <c r="EA160" s="6"/>
      <c r="EB160" s="6"/>
      <c r="EC160" s="6"/>
      <c r="ED160" s="6"/>
      <c r="EE160" s="6"/>
    </row>
    <row r="161" spans="1:135" s="31" customFormat="1">
      <c r="A161" s="23"/>
      <c r="B161" s="23"/>
      <c r="C161" s="23"/>
      <c r="D161" s="26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48"/>
      <c r="Z161" s="48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6"/>
      <c r="DY161" s="6"/>
      <c r="DZ161" s="6"/>
      <c r="EA161" s="6"/>
      <c r="EB161" s="6"/>
      <c r="EC161" s="6"/>
      <c r="ED161" s="6"/>
      <c r="EE161" s="6"/>
    </row>
    <row r="162" spans="1:135" s="31" customFormat="1">
      <c r="A162" s="23"/>
      <c r="B162" s="23"/>
      <c r="C162" s="23"/>
      <c r="D162" s="26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48"/>
      <c r="Z162" s="48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6"/>
      <c r="DY162" s="6"/>
      <c r="DZ162" s="6"/>
      <c r="EA162" s="6"/>
      <c r="EB162" s="6"/>
      <c r="EC162" s="6"/>
      <c r="ED162" s="6"/>
      <c r="EE162" s="6"/>
    </row>
    <row r="163" spans="1:135" s="31" customFormat="1">
      <c r="A163" s="23"/>
      <c r="B163" s="23"/>
      <c r="C163" s="23"/>
      <c r="D163" s="2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48"/>
      <c r="Z163" s="4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6"/>
      <c r="DY163" s="6"/>
      <c r="DZ163" s="6"/>
      <c r="EA163" s="6"/>
      <c r="EB163" s="6"/>
      <c r="EC163" s="6"/>
      <c r="ED163" s="6"/>
      <c r="EE163" s="6"/>
    </row>
    <row r="164" spans="1:135" s="31" customFormat="1">
      <c r="A164" s="23"/>
      <c r="B164" s="23"/>
      <c r="C164" s="23"/>
      <c r="D164" s="26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48"/>
      <c r="Z164" s="4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6"/>
      <c r="DY164" s="6"/>
      <c r="DZ164" s="6"/>
      <c r="EA164" s="6"/>
      <c r="EB164" s="6"/>
      <c r="EC164" s="6"/>
      <c r="ED164" s="6"/>
      <c r="EE164" s="6"/>
    </row>
    <row r="165" spans="1:135" s="31" customFormat="1">
      <c r="A165" s="23"/>
      <c r="B165" s="23"/>
      <c r="C165" s="23"/>
      <c r="D165" s="26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48"/>
      <c r="Z165" s="48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6"/>
      <c r="DY165" s="6"/>
      <c r="DZ165" s="6"/>
      <c r="EA165" s="6"/>
      <c r="EB165" s="6"/>
      <c r="EC165" s="6"/>
      <c r="ED165" s="6"/>
      <c r="EE165" s="6"/>
    </row>
    <row r="166" spans="1:135" s="31" customFormat="1">
      <c r="A166" s="23"/>
      <c r="B166" s="23"/>
      <c r="C166" s="23"/>
      <c r="D166" s="26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48"/>
      <c r="Z166" s="48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6"/>
      <c r="DY166" s="6"/>
      <c r="DZ166" s="6"/>
      <c r="EA166" s="6"/>
      <c r="EB166" s="6"/>
      <c r="EC166" s="6"/>
      <c r="ED166" s="6"/>
      <c r="EE166" s="6"/>
    </row>
    <row r="167" spans="1:135" s="31" customFormat="1">
      <c r="A167" s="23"/>
      <c r="B167" s="23"/>
      <c r="C167" s="23"/>
      <c r="D167" s="26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48"/>
      <c r="Z167" s="48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6"/>
      <c r="DY167" s="6"/>
      <c r="DZ167" s="6"/>
      <c r="EA167" s="6"/>
      <c r="EB167" s="6"/>
      <c r="EC167" s="6"/>
      <c r="ED167" s="6"/>
      <c r="EE167" s="6"/>
    </row>
    <row r="168" spans="1:135" s="31" customFormat="1">
      <c r="A168" s="23"/>
      <c r="B168" s="23"/>
      <c r="C168" s="23"/>
      <c r="D168" s="26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48"/>
      <c r="Z168" s="48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6"/>
      <c r="DY168" s="6"/>
      <c r="DZ168" s="6"/>
      <c r="EA168" s="6"/>
      <c r="EB168" s="6"/>
      <c r="EC168" s="6"/>
      <c r="ED168" s="6"/>
      <c r="EE168" s="6"/>
    </row>
    <row r="169" spans="1:135" s="31" customFormat="1">
      <c r="A169" s="23"/>
      <c r="B169" s="23"/>
      <c r="C169" s="23"/>
      <c r="D169" s="26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48"/>
      <c r="Z169" s="48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6"/>
      <c r="DY169" s="6"/>
      <c r="DZ169" s="6"/>
      <c r="EA169" s="6"/>
      <c r="EB169" s="6"/>
      <c r="EC169" s="6"/>
      <c r="ED169" s="6"/>
      <c r="EE169" s="6"/>
    </row>
    <row r="170" spans="1:135" s="31" customFormat="1">
      <c r="A170" s="23"/>
      <c r="B170" s="23"/>
      <c r="C170" s="23"/>
      <c r="D170" s="26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48"/>
      <c r="Z170" s="4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6"/>
      <c r="DY170" s="6"/>
      <c r="DZ170" s="6"/>
      <c r="EA170" s="6"/>
      <c r="EB170" s="6"/>
      <c r="EC170" s="6"/>
      <c r="ED170" s="6"/>
      <c r="EE170" s="6"/>
    </row>
    <row r="171" spans="1:135" s="31" customFormat="1">
      <c r="A171" s="23"/>
      <c r="B171" s="23"/>
      <c r="C171" s="23"/>
      <c r="D171" s="26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48"/>
      <c r="Z171" s="4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6"/>
      <c r="DY171" s="6"/>
      <c r="DZ171" s="6"/>
      <c r="EA171" s="6"/>
      <c r="EB171" s="6"/>
      <c r="EC171" s="6"/>
      <c r="ED171" s="6"/>
      <c r="EE171" s="6"/>
    </row>
    <row r="172" spans="1:135" s="31" customFormat="1">
      <c r="A172" s="23"/>
      <c r="B172" s="23"/>
      <c r="C172" s="23"/>
      <c r="D172" s="2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48"/>
      <c r="Z172" s="48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6"/>
      <c r="DY172" s="6"/>
      <c r="DZ172" s="6"/>
      <c r="EA172" s="6"/>
      <c r="EB172" s="6"/>
      <c r="EC172" s="6"/>
      <c r="ED172" s="6"/>
      <c r="EE172" s="6"/>
    </row>
    <row r="173" spans="1:135" s="31" customFormat="1">
      <c r="A173" s="23"/>
      <c r="B173" s="23"/>
      <c r="C173" s="23"/>
      <c r="D173" s="26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48"/>
      <c r="Z173" s="48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6"/>
      <c r="DY173" s="6"/>
      <c r="DZ173" s="6"/>
      <c r="EA173" s="6"/>
      <c r="EB173" s="6"/>
      <c r="EC173" s="6"/>
      <c r="ED173" s="6"/>
      <c r="EE173" s="6"/>
    </row>
    <row r="174" spans="1:135" s="31" customFormat="1">
      <c r="A174" s="23"/>
      <c r="B174" s="23"/>
      <c r="C174" s="23"/>
      <c r="D174" s="2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48"/>
      <c r="Z174" s="48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6"/>
      <c r="DY174" s="6"/>
      <c r="DZ174" s="6"/>
      <c r="EA174" s="6"/>
      <c r="EB174" s="6"/>
      <c r="EC174" s="6"/>
      <c r="ED174" s="6"/>
      <c r="EE174" s="6"/>
    </row>
    <row r="175" spans="1:135" s="31" customFormat="1">
      <c r="A175" s="23"/>
      <c r="B175" s="23"/>
      <c r="C175" s="23"/>
      <c r="D175" s="26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48"/>
      <c r="Z175" s="4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6"/>
      <c r="DY175" s="6"/>
      <c r="DZ175" s="6"/>
      <c r="EA175" s="6"/>
      <c r="EB175" s="6"/>
      <c r="EC175" s="6"/>
      <c r="ED175" s="6"/>
      <c r="EE175" s="6"/>
    </row>
    <row r="176" spans="1:135" s="31" customFormat="1">
      <c r="A176" s="23"/>
      <c r="B176" s="23"/>
      <c r="C176" s="23"/>
      <c r="D176" s="26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48"/>
      <c r="Z176" s="48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6"/>
      <c r="DY176" s="6"/>
      <c r="DZ176" s="6"/>
      <c r="EA176" s="6"/>
      <c r="EB176" s="6"/>
      <c r="EC176" s="6"/>
      <c r="ED176" s="6"/>
      <c r="EE176" s="6"/>
    </row>
    <row r="177" spans="1:135" s="31" customFormat="1">
      <c r="A177" s="23"/>
      <c r="B177" s="23"/>
      <c r="C177" s="23"/>
      <c r="D177" s="26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48"/>
      <c r="Z177" s="48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6"/>
      <c r="DY177" s="6"/>
      <c r="DZ177" s="6"/>
      <c r="EA177" s="6"/>
      <c r="EB177" s="6"/>
      <c r="EC177" s="6"/>
      <c r="ED177" s="6"/>
      <c r="EE177" s="6"/>
    </row>
    <row r="1048568" spans="4:140" s="23" customFormat="1">
      <c r="D1048568" s="26"/>
      <c r="Y1048568" s="48"/>
      <c r="Z1048568" s="48"/>
      <c r="EF1048568" s="31"/>
      <c r="EG1048568" s="31"/>
      <c r="EH1048568" s="31"/>
      <c r="EI1048568" s="31"/>
      <c r="EJ1048568" s="31"/>
    </row>
  </sheetData>
  <mergeCells count="113">
    <mergeCell ref="A34:B34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DX2:EB2"/>
    <mergeCell ref="EC2:EC3"/>
    <mergeCell ref="ED2:ED3"/>
    <mergeCell ref="EE2:EE3"/>
    <mergeCell ref="DR2:DR3"/>
    <mergeCell ref="DS2:DS3"/>
    <mergeCell ref="DT2:DT3"/>
    <mergeCell ref="DU2:DU3"/>
    <mergeCell ref="DV2:DV3"/>
    <mergeCell ref="DW2:DW3"/>
    <mergeCell ref="DK2:DK3"/>
    <mergeCell ref="DL2:DL3"/>
    <mergeCell ref="DM2:DN2"/>
    <mergeCell ref="DO2:DO3"/>
    <mergeCell ref="DP2:DP3"/>
    <mergeCell ref="DQ2:DQ3"/>
    <mergeCell ref="CS2:CS3"/>
    <mergeCell ref="CT2:CX2"/>
    <mergeCell ref="CY2:CY3"/>
    <mergeCell ref="CZ2:CZ3"/>
    <mergeCell ref="DA2:DA3"/>
    <mergeCell ref="DB2:DB3"/>
    <mergeCell ref="CF2:CM2"/>
    <mergeCell ref="CN2:CN3"/>
    <mergeCell ref="CO2:CO3"/>
    <mergeCell ref="CP2:CP3"/>
    <mergeCell ref="CQ2:CQ3"/>
    <mergeCell ref="CR2:CR3"/>
    <mergeCell ref="BZ2:BZ3"/>
    <mergeCell ref="CA2:CA3"/>
    <mergeCell ref="CB2:CB3"/>
    <mergeCell ref="CC2:CC3"/>
    <mergeCell ref="CD2:CD3"/>
    <mergeCell ref="CE2:CE3"/>
    <mergeCell ref="BU2:BU3"/>
    <mergeCell ref="BV2:BV3"/>
    <mergeCell ref="BW2:BW3"/>
    <mergeCell ref="BX2:BX3"/>
    <mergeCell ref="BY2:BY3"/>
    <mergeCell ref="BI2:BI3"/>
    <mergeCell ref="BJ2:BJ3"/>
    <mergeCell ref="BK2:BK3"/>
    <mergeCell ref="BL2:BO2"/>
    <mergeCell ref="BP2:BP3"/>
    <mergeCell ref="BQ2:BS2"/>
    <mergeCell ref="BE2:BE3"/>
    <mergeCell ref="BF2:BH2"/>
    <mergeCell ref="AJ2:AJ3"/>
    <mergeCell ref="AK2:AK3"/>
    <mergeCell ref="AL2:AL3"/>
    <mergeCell ref="AM2:AM3"/>
    <mergeCell ref="AN2:AR2"/>
    <mergeCell ref="AS2:AS3"/>
    <mergeCell ref="BT2:BT3"/>
    <mergeCell ref="EG1:EJ2"/>
    <mergeCell ref="A2:B3"/>
    <mergeCell ref="C2:C3"/>
    <mergeCell ref="D2:D3"/>
    <mergeCell ref="E2:L2"/>
    <mergeCell ref="M2:V2"/>
    <mergeCell ref="W2:Z2"/>
    <mergeCell ref="AA2:AG2"/>
    <mergeCell ref="AH2:AH3"/>
    <mergeCell ref="AI2:AI3"/>
    <mergeCell ref="DA1:DE1"/>
    <mergeCell ref="DF1:DH2"/>
    <mergeCell ref="DI1:DI3"/>
    <mergeCell ref="DJ1:DN1"/>
    <mergeCell ref="DO1:DW1"/>
    <mergeCell ref="EF1:EF3"/>
    <mergeCell ref="DC2:DC3"/>
    <mergeCell ref="DD2:DD3"/>
    <mergeCell ref="DE2:DE3"/>
    <mergeCell ref="DJ2:DJ3"/>
    <mergeCell ref="AT2:AX2"/>
    <mergeCell ref="AY2:AY3"/>
    <mergeCell ref="AZ2:BC2"/>
    <mergeCell ref="BD2:B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9"/>
  <sheetViews>
    <sheetView tabSelected="1" zoomScaleNormal="100" workbookViewId="0">
      <pane xSplit="1" ySplit="2" topLeftCell="B3" activePane="bottomRight" state="frozen"/>
      <selection activeCell="C49" sqref="C49"/>
      <selection pane="topRight" activeCell="C49" sqref="C49"/>
      <selection pane="bottomLeft" activeCell="C49" sqref="C49"/>
      <selection pane="bottomRight" activeCell="E5" sqref="E5"/>
    </sheetView>
  </sheetViews>
  <sheetFormatPr defaultRowHeight="11.25" outlineLevelCol="1"/>
  <cols>
    <col min="1" max="1" width="3" style="8" customWidth="1"/>
    <col min="2" max="2" width="4.5" style="8" bestFit="1" customWidth="1"/>
    <col min="3" max="3" width="8.625" style="8" customWidth="1"/>
    <col min="4" max="4" width="8.625" style="26" customWidth="1"/>
    <col min="5" max="5" width="7.5" style="8" customWidth="1"/>
    <col min="6" max="7" width="7.5" style="23" customWidth="1"/>
    <col min="8" max="8" width="8.625" style="23" customWidth="1"/>
    <col min="9" max="9" width="7.125" style="23" customWidth="1"/>
    <col min="10" max="12" width="7.5" style="8" customWidth="1"/>
    <col min="13" max="13" width="9" style="8"/>
    <col min="14" max="14" width="0" style="8" hidden="1" customWidth="1" outlineLevel="1"/>
    <col min="15" max="15" width="9" style="8" collapsed="1"/>
    <col min="16" max="16384" width="9" style="8"/>
  </cols>
  <sheetData>
    <row r="1" spans="1:14" ht="14.25" customHeight="1">
      <c r="A1" s="291"/>
      <c r="B1" s="292"/>
      <c r="C1" s="289" t="s">
        <v>31</v>
      </c>
      <c r="D1" s="287" t="s">
        <v>105</v>
      </c>
      <c r="E1" s="285" t="s">
        <v>0</v>
      </c>
      <c r="F1" s="285"/>
      <c r="G1" s="285"/>
      <c r="H1" s="285"/>
      <c r="I1" s="285"/>
      <c r="J1" s="285"/>
      <c r="K1" s="285"/>
      <c r="L1" s="286"/>
      <c r="M1" s="7"/>
    </row>
    <row r="2" spans="1:14" ht="90" customHeight="1" thickBot="1">
      <c r="A2" s="293"/>
      <c r="B2" s="294"/>
      <c r="C2" s="290"/>
      <c r="D2" s="288"/>
      <c r="E2" s="209" t="s">
        <v>3</v>
      </c>
      <c r="F2" s="9" t="s">
        <v>30</v>
      </c>
      <c r="G2" s="10" t="s">
        <v>109</v>
      </c>
      <c r="H2" s="11" t="s">
        <v>110</v>
      </c>
      <c r="I2" s="11" t="s">
        <v>111</v>
      </c>
      <c r="J2" s="12" t="s">
        <v>112</v>
      </c>
      <c r="K2" s="12" t="s">
        <v>113</v>
      </c>
      <c r="L2" s="13" t="s">
        <v>1</v>
      </c>
      <c r="N2" s="8" t="s">
        <v>31</v>
      </c>
    </row>
    <row r="3" spans="1:14" ht="14.25" customHeight="1" thickTop="1">
      <c r="A3" s="373" t="s">
        <v>227</v>
      </c>
      <c r="B3" s="14" t="s">
        <v>32</v>
      </c>
      <c r="C3" s="374">
        <v>500800</v>
      </c>
      <c r="D3" s="374">
        <v>297617</v>
      </c>
      <c r="E3" s="374">
        <v>191591</v>
      </c>
      <c r="F3" s="375">
        <v>1788</v>
      </c>
      <c r="G3" s="375">
        <v>9894</v>
      </c>
      <c r="H3" s="375">
        <v>138618</v>
      </c>
      <c r="I3" s="375">
        <v>28</v>
      </c>
      <c r="J3" s="375">
        <v>4696</v>
      </c>
      <c r="K3" s="375">
        <v>5240</v>
      </c>
      <c r="L3" s="376">
        <v>1640</v>
      </c>
    </row>
    <row r="4" spans="1:14" ht="14.25" customHeight="1">
      <c r="A4" s="377"/>
      <c r="B4" s="15" t="s">
        <v>33</v>
      </c>
      <c r="C4" s="378">
        <v>98663</v>
      </c>
      <c r="D4" s="378">
        <v>47846</v>
      </c>
      <c r="E4" s="378">
        <v>27071</v>
      </c>
      <c r="F4" s="379">
        <v>648</v>
      </c>
      <c r="G4" s="379">
        <v>664</v>
      </c>
      <c r="H4" s="379">
        <v>18460</v>
      </c>
      <c r="I4" s="379" t="s">
        <v>211</v>
      </c>
      <c r="J4" s="379">
        <v>690</v>
      </c>
      <c r="K4" s="379">
        <v>780</v>
      </c>
      <c r="L4" s="380">
        <v>337</v>
      </c>
    </row>
    <row r="5" spans="1:14" ht="14.25" customHeight="1">
      <c r="A5" s="377"/>
      <c r="B5" s="15" t="s">
        <v>35</v>
      </c>
      <c r="C5" s="378">
        <v>374537</v>
      </c>
      <c r="D5" s="378">
        <v>236172</v>
      </c>
      <c r="E5" s="378">
        <v>156638</v>
      </c>
      <c r="F5" s="379">
        <v>1071</v>
      </c>
      <c r="G5" s="379">
        <v>8875</v>
      </c>
      <c r="H5" s="379">
        <v>114966</v>
      </c>
      <c r="I5" s="379">
        <v>28</v>
      </c>
      <c r="J5" s="379">
        <v>3810</v>
      </c>
      <c r="K5" s="379">
        <v>4264</v>
      </c>
      <c r="L5" s="380">
        <v>1235</v>
      </c>
      <c r="M5" s="7"/>
    </row>
    <row r="6" spans="1:14" ht="14.25" customHeight="1" thickBot="1">
      <c r="A6" s="293"/>
      <c r="B6" s="210" t="s">
        <v>34</v>
      </c>
      <c r="C6" s="381">
        <v>27600</v>
      </c>
      <c r="D6" s="381">
        <v>13599</v>
      </c>
      <c r="E6" s="381">
        <v>7882</v>
      </c>
      <c r="F6" s="382">
        <v>69</v>
      </c>
      <c r="G6" s="382">
        <v>355</v>
      </c>
      <c r="H6" s="382">
        <v>5192</v>
      </c>
      <c r="I6" s="382">
        <v>0</v>
      </c>
      <c r="J6" s="382">
        <v>196</v>
      </c>
      <c r="K6" s="382">
        <v>196</v>
      </c>
      <c r="L6" s="383">
        <v>68</v>
      </c>
      <c r="M6" s="7"/>
    </row>
    <row r="7" spans="1:14" ht="14.25" customHeight="1" thickTop="1">
      <c r="A7" s="373" t="s">
        <v>228</v>
      </c>
      <c r="B7" s="14" t="s">
        <v>32</v>
      </c>
      <c r="C7" s="374">
        <v>500687</v>
      </c>
      <c r="D7" s="374">
        <v>296989</v>
      </c>
      <c r="E7" s="374">
        <v>192182</v>
      </c>
      <c r="F7" s="375">
        <v>1809</v>
      </c>
      <c r="G7" s="375">
        <v>9999</v>
      </c>
      <c r="H7" s="375">
        <v>138807</v>
      </c>
      <c r="I7" s="375">
        <v>28</v>
      </c>
      <c r="J7" s="375">
        <v>4560</v>
      </c>
      <c r="K7" s="375">
        <v>5039</v>
      </c>
      <c r="L7" s="376">
        <v>1614</v>
      </c>
      <c r="N7" s="8" t="e">
        <f>SUM(N8:N10)</f>
        <v>#REF!</v>
      </c>
    </row>
    <row r="8" spans="1:14" ht="14.25" customHeight="1">
      <c r="A8" s="377"/>
      <c r="B8" s="15" t="s">
        <v>33</v>
      </c>
      <c r="C8" s="378">
        <v>98267</v>
      </c>
      <c r="D8" s="378">
        <v>47490</v>
      </c>
      <c r="E8" s="378">
        <v>26941</v>
      </c>
      <c r="F8" s="379">
        <v>636</v>
      </c>
      <c r="G8" s="379">
        <v>683</v>
      </c>
      <c r="H8" s="379">
        <v>18280</v>
      </c>
      <c r="I8" s="379" t="s">
        <v>211</v>
      </c>
      <c r="J8" s="379">
        <v>662</v>
      </c>
      <c r="K8" s="379">
        <v>749</v>
      </c>
      <c r="L8" s="380">
        <v>327</v>
      </c>
      <c r="N8" s="8" t="e">
        <f>SUM(N36:N45)</f>
        <v>#REF!</v>
      </c>
    </row>
    <row r="9" spans="1:14" ht="14.25" customHeight="1">
      <c r="A9" s="377"/>
      <c r="B9" s="15" t="s">
        <v>35</v>
      </c>
      <c r="C9" s="378">
        <v>374974</v>
      </c>
      <c r="D9" s="378">
        <v>236020</v>
      </c>
      <c r="E9" s="378">
        <v>157380</v>
      </c>
      <c r="F9" s="379">
        <v>1107</v>
      </c>
      <c r="G9" s="379">
        <v>8965</v>
      </c>
      <c r="H9" s="379">
        <v>115389</v>
      </c>
      <c r="I9" s="379">
        <v>28</v>
      </c>
      <c r="J9" s="379">
        <v>3717</v>
      </c>
      <c r="K9" s="379">
        <v>4103</v>
      </c>
      <c r="L9" s="380">
        <v>1214</v>
      </c>
      <c r="N9" s="7" t="e">
        <f>SUM(N11:N33)</f>
        <v>#REF!</v>
      </c>
    </row>
    <row r="10" spans="1:14" ht="14.25" customHeight="1" thickBot="1">
      <c r="A10" s="293"/>
      <c r="B10" s="210" t="s">
        <v>34</v>
      </c>
      <c r="C10" s="381">
        <v>27446</v>
      </c>
      <c r="D10" s="381">
        <v>13479</v>
      </c>
      <c r="E10" s="381">
        <v>7861</v>
      </c>
      <c r="F10" s="382">
        <v>66</v>
      </c>
      <c r="G10" s="382">
        <v>351</v>
      </c>
      <c r="H10" s="382">
        <v>5138</v>
      </c>
      <c r="I10" s="382">
        <v>0</v>
      </c>
      <c r="J10" s="382">
        <v>181</v>
      </c>
      <c r="K10" s="382">
        <v>187</v>
      </c>
      <c r="L10" s="383">
        <v>73</v>
      </c>
      <c r="N10" s="8" t="e">
        <f>N34+N35</f>
        <v>#REF!</v>
      </c>
    </row>
    <row r="11" spans="1:14" ht="14.25" customHeight="1" thickTop="1">
      <c r="A11" s="281" t="s">
        <v>36</v>
      </c>
      <c r="B11" s="282"/>
      <c r="C11" s="384">
        <v>17792</v>
      </c>
      <c r="D11" s="384">
        <v>13420</v>
      </c>
      <c r="E11" s="384">
        <v>8549</v>
      </c>
      <c r="F11" s="81">
        <v>66</v>
      </c>
      <c r="G11" s="385">
        <v>148</v>
      </c>
      <c r="H11" s="385">
        <v>6621</v>
      </c>
      <c r="I11" s="385">
        <v>0</v>
      </c>
      <c r="J11" s="385">
        <v>177</v>
      </c>
      <c r="K11" s="385">
        <v>310</v>
      </c>
      <c r="L11" s="386">
        <v>14</v>
      </c>
      <c r="N11" s="27" t="e">
        <f>D11+'８'!F11+'１０'!H12+'１０'!J12+'１０'!#REF!</f>
        <v>#REF!</v>
      </c>
    </row>
    <row r="12" spans="1:14" ht="14.25" customHeight="1">
      <c r="A12" s="275" t="s">
        <v>37</v>
      </c>
      <c r="B12" s="276"/>
      <c r="C12" s="387">
        <v>22952</v>
      </c>
      <c r="D12" s="387">
        <v>16087</v>
      </c>
      <c r="E12" s="387">
        <v>11365</v>
      </c>
      <c r="F12" s="388">
        <v>81</v>
      </c>
      <c r="G12" s="388">
        <v>1988</v>
      </c>
      <c r="H12" s="388">
        <v>7491</v>
      </c>
      <c r="I12" s="388">
        <v>1</v>
      </c>
      <c r="J12" s="388">
        <v>447</v>
      </c>
      <c r="K12" s="388">
        <v>268</v>
      </c>
      <c r="L12" s="389">
        <v>36</v>
      </c>
      <c r="M12" s="7"/>
      <c r="N12" s="27" t="e">
        <f>D12+'８'!F12+'１０'!H13+'１０'!J13+'１０'!#REF!</f>
        <v>#REF!</v>
      </c>
    </row>
    <row r="13" spans="1:14" ht="14.25" customHeight="1">
      <c r="A13" s="283" t="s">
        <v>38</v>
      </c>
      <c r="B13" s="284"/>
      <c r="C13" s="387">
        <v>30353</v>
      </c>
      <c r="D13" s="387">
        <v>22777</v>
      </c>
      <c r="E13" s="387">
        <v>15922</v>
      </c>
      <c r="F13" s="388">
        <v>77</v>
      </c>
      <c r="G13" s="388">
        <v>1067</v>
      </c>
      <c r="H13" s="388">
        <v>12415</v>
      </c>
      <c r="I13" s="388">
        <v>2</v>
      </c>
      <c r="J13" s="388">
        <v>391</v>
      </c>
      <c r="K13" s="388">
        <v>302</v>
      </c>
      <c r="L13" s="389">
        <v>56</v>
      </c>
      <c r="M13" s="7"/>
      <c r="N13" s="27" t="e">
        <f>D13+'８'!F13+'１０'!H14+'１０'!J14+'１０'!#REF!</f>
        <v>#REF!</v>
      </c>
    </row>
    <row r="14" spans="1:14" ht="14.25" customHeight="1">
      <c r="A14" s="275" t="s">
        <v>39</v>
      </c>
      <c r="B14" s="276"/>
      <c r="C14" s="387">
        <v>27593</v>
      </c>
      <c r="D14" s="387">
        <v>19543</v>
      </c>
      <c r="E14" s="387">
        <v>14809</v>
      </c>
      <c r="F14" s="388">
        <v>146</v>
      </c>
      <c r="G14" s="388">
        <v>1737</v>
      </c>
      <c r="H14" s="388">
        <v>11442</v>
      </c>
      <c r="I14" s="388">
        <v>0</v>
      </c>
      <c r="J14" s="388">
        <v>232</v>
      </c>
      <c r="K14" s="388">
        <v>215</v>
      </c>
      <c r="L14" s="389">
        <v>63</v>
      </c>
      <c r="M14" s="7"/>
      <c r="N14" s="27" t="e">
        <f>D14+'８'!F14+'１０'!H15+'１０'!J15+'１０'!#REF!</f>
        <v>#REF!</v>
      </c>
    </row>
    <row r="15" spans="1:14" ht="14.25" customHeight="1">
      <c r="A15" s="275" t="s">
        <v>40</v>
      </c>
      <c r="B15" s="276"/>
      <c r="C15" s="387">
        <v>8576</v>
      </c>
      <c r="D15" s="387">
        <v>5406</v>
      </c>
      <c r="E15" s="387">
        <v>3521</v>
      </c>
      <c r="F15" s="388">
        <v>33</v>
      </c>
      <c r="G15" s="388">
        <v>67</v>
      </c>
      <c r="H15" s="388">
        <v>2752</v>
      </c>
      <c r="I15" s="388">
        <v>2</v>
      </c>
      <c r="J15" s="388">
        <v>83</v>
      </c>
      <c r="K15" s="388">
        <v>122</v>
      </c>
      <c r="L15" s="389">
        <v>33</v>
      </c>
      <c r="N15" s="7" t="e">
        <f>D15+'８'!F15+'１０'!H16+'１０'!J16+'１０'!#REF!</f>
        <v>#REF!</v>
      </c>
    </row>
    <row r="16" spans="1:14" ht="14.25" customHeight="1">
      <c r="A16" s="275" t="s">
        <v>41</v>
      </c>
      <c r="B16" s="276"/>
      <c r="C16" s="387">
        <v>15777</v>
      </c>
      <c r="D16" s="387">
        <v>10545</v>
      </c>
      <c r="E16" s="387">
        <v>7723</v>
      </c>
      <c r="F16" s="388">
        <v>211</v>
      </c>
      <c r="G16" s="388">
        <v>442</v>
      </c>
      <c r="H16" s="388">
        <v>5409</v>
      </c>
      <c r="I16" s="388">
        <v>5</v>
      </c>
      <c r="J16" s="388">
        <v>194</v>
      </c>
      <c r="K16" s="388">
        <v>227</v>
      </c>
      <c r="L16" s="389">
        <v>39</v>
      </c>
      <c r="N16" s="8" t="e">
        <f>D16+'８'!F16+'１０'!H17+'１０'!J17+'１０'!#REF!</f>
        <v>#REF!</v>
      </c>
    </row>
    <row r="17" spans="1:14" ht="14.25" customHeight="1">
      <c r="A17" s="275" t="s">
        <v>42</v>
      </c>
      <c r="B17" s="276"/>
      <c r="C17" s="387">
        <v>13221</v>
      </c>
      <c r="D17" s="387">
        <v>7000</v>
      </c>
      <c r="E17" s="387">
        <v>4777</v>
      </c>
      <c r="F17" s="388">
        <v>42</v>
      </c>
      <c r="G17" s="388">
        <v>461</v>
      </c>
      <c r="H17" s="388">
        <v>3089</v>
      </c>
      <c r="I17" s="388">
        <v>7</v>
      </c>
      <c r="J17" s="388">
        <v>104</v>
      </c>
      <c r="K17" s="388">
        <v>150</v>
      </c>
      <c r="L17" s="389">
        <v>48</v>
      </c>
      <c r="N17" s="8" t="e">
        <f>D17+'８'!F17+'１０'!H18+'１０'!J18+'１０'!#REF!</f>
        <v>#REF!</v>
      </c>
    </row>
    <row r="18" spans="1:14" ht="14.25" customHeight="1">
      <c r="A18" s="275" t="s">
        <v>43</v>
      </c>
      <c r="B18" s="276"/>
      <c r="C18" s="387">
        <v>16303</v>
      </c>
      <c r="D18" s="387">
        <v>10185</v>
      </c>
      <c r="E18" s="387">
        <v>5816</v>
      </c>
      <c r="F18" s="388">
        <v>19</v>
      </c>
      <c r="G18" s="388">
        <v>38</v>
      </c>
      <c r="H18" s="388">
        <v>4323</v>
      </c>
      <c r="I18" s="388">
        <v>1</v>
      </c>
      <c r="J18" s="388">
        <v>116</v>
      </c>
      <c r="K18" s="388">
        <v>149</v>
      </c>
      <c r="L18" s="389">
        <v>72</v>
      </c>
      <c r="N18" s="8" t="e">
        <f>D18+'８'!F18+'１０'!H19+'１０'!J19+'１０'!#REF!</f>
        <v>#REF!</v>
      </c>
    </row>
    <row r="19" spans="1:14" ht="14.25" customHeight="1">
      <c r="A19" s="275" t="s">
        <v>44</v>
      </c>
      <c r="B19" s="276"/>
      <c r="C19" s="387">
        <v>16969</v>
      </c>
      <c r="D19" s="387">
        <v>9379</v>
      </c>
      <c r="E19" s="387">
        <v>6059</v>
      </c>
      <c r="F19" s="388">
        <v>54</v>
      </c>
      <c r="G19" s="388">
        <v>313</v>
      </c>
      <c r="H19" s="388">
        <v>4174</v>
      </c>
      <c r="I19" s="388">
        <v>3</v>
      </c>
      <c r="J19" s="388">
        <v>173</v>
      </c>
      <c r="K19" s="388">
        <v>178</v>
      </c>
      <c r="L19" s="389">
        <v>55</v>
      </c>
      <c r="M19" s="7"/>
      <c r="N19" s="8" t="e">
        <f>D19+'８'!F19+'１０'!H20+'１０'!J20+'１０'!#REF!</f>
        <v>#REF!</v>
      </c>
    </row>
    <row r="20" spans="1:14" ht="14.25" customHeight="1">
      <c r="A20" s="275" t="s">
        <v>45</v>
      </c>
      <c r="B20" s="276"/>
      <c r="C20" s="387">
        <v>8624</v>
      </c>
      <c r="D20" s="387">
        <v>5776</v>
      </c>
      <c r="E20" s="387">
        <v>3981</v>
      </c>
      <c r="F20" s="388">
        <v>10</v>
      </c>
      <c r="G20" s="388">
        <v>99</v>
      </c>
      <c r="H20" s="388">
        <v>2973</v>
      </c>
      <c r="I20" s="388">
        <v>0</v>
      </c>
      <c r="J20" s="388">
        <v>102</v>
      </c>
      <c r="K20" s="388">
        <v>100</v>
      </c>
      <c r="L20" s="389">
        <v>48</v>
      </c>
      <c r="N20" s="8" t="e">
        <f>D20+'８'!F20+'１０'!H21+'１０'!J21+'１０'!#REF!</f>
        <v>#REF!</v>
      </c>
    </row>
    <row r="21" spans="1:14" ht="14.25" customHeight="1">
      <c r="A21" s="275" t="s">
        <v>46</v>
      </c>
      <c r="B21" s="276"/>
      <c r="C21" s="387">
        <v>22458</v>
      </c>
      <c r="D21" s="387">
        <v>12874</v>
      </c>
      <c r="E21" s="387">
        <v>7753</v>
      </c>
      <c r="F21" s="388">
        <v>50</v>
      </c>
      <c r="G21" s="388">
        <v>218</v>
      </c>
      <c r="H21" s="388">
        <v>5368</v>
      </c>
      <c r="I21" s="388">
        <v>1</v>
      </c>
      <c r="J21" s="388">
        <v>178</v>
      </c>
      <c r="K21" s="388">
        <v>210</v>
      </c>
      <c r="L21" s="389">
        <v>86</v>
      </c>
      <c r="N21" s="8" t="e">
        <f>D21+'８'!F21+'１０'!H22+'１０'!J22+'１０'!#REF!</f>
        <v>#REF!</v>
      </c>
    </row>
    <row r="22" spans="1:14" ht="14.25" customHeight="1">
      <c r="A22" s="275" t="s">
        <v>47</v>
      </c>
      <c r="B22" s="276"/>
      <c r="C22" s="387">
        <v>25184</v>
      </c>
      <c r="D22" s="387">
        <v>12926</v>
      </c>
      <c r="E22" s="387">
        <v>8212</v>
      </c>
      <c r="F22" s="388">
        <v>6</v>
      </c>
      <c r="G22" s="388">
        <v>35</v>
      </c>
      <c r="H22" s="388">
        <v>6304</v>
      </c>
      <c r="I22" s="388">
        <v>0</v>
      </c>
      <c r="J22" s="388">
        <v>180</v>
      </c>
      <c r="K22" s="388">
        <v>225</v>
      </c>
      <c r="L22" s="389">
        <v>103</v>
      </c>
      <c r="N22" s="8" t="e">
        <f>D22+'８'!F22+'１０'!H23+'１０'!J23+'１０'!#REF!</f>
        <v>#REF!</v>
      </c>
    </row>
    <row r="23" spans="1:14" ht="14.25" customHeight="1">
      <c r="A23" s="275" t="s">
        <v>48</v>
      </c>
      <c r="B23" s="276"/>
      <c r="C23" s="387">
        <v>18740</v>
      </c>
      <c r="D23" s="387">
        <v>13985</v>
      </c>
      <c r="E23" s="387">
        <v>9866</v>
      </c>
      <c r="F23" s="388">
        <v>88</v>
      </c>
      <c r="G23" s="388">
        <v>733</v>
      </c>
      <c r="H23" s="388">
        <v>7753</v>
      </c>
      <c r="I23" s="388">
        <v>0</v>
      </c>
      <c r="J23" s="388">
        <v>164</v>
      </c>
      <c r="K23" s="388">
        <v>162</v>
      </c>
      <c r="L23" s="389">
        <v>34</v>
      </c>
      <c r="N23" s="8" t="e">
        <f>D23+'８'!F23+'１０'!H24+'１０'!J24+'１０'!#REF!</f>
        <v>#REF!</v>
      </c>
    </row>
    <row r="24" spans="1:14" ht="14.25" customHeight="1">
      <c r="A24" s="275" t="s">
        <v>49</v>
      </c>
      <c r="B24" s="276"/>
      <c r="C24" s="387">
        <v>9641</v>
      </c>
      <c r="D24" s="387">
        <v>5549</v>
      </c>
      <c r="E24" s="387">
        <v>3789</v>
      </c>
      <c r="F24" s="388">
        <v>3</v>
      </c>
      <c r="G24" s="388">
        <v>153</v>
      </c>
      <c r="H24" s="388">
        <v>2959</v>
      </c>
      <c r="I24" s="388">
        <v>1</v>
      </c>
      <c r="J24" s="388">
        <v>131</v>
      </c>
      <c r="K24" s="388">
        <v>108</v>
      </c>
      <c r="L24" s="389">
        <v>26</v>
      </c>
      <c r="N24" s="8" t="e">
        <f>D24+'８'!F24+'１０'!H25+'１０'!J25+'１０'!#REF!</f>
        <v>#REF!</v>
      </c>
    </row>
    <row r="25" spans="1:14" ht="14.25" customHeight="1">
      <c r="A25" s="275" t="s">
        <v>50</v>
      </c>
      <c r="B25" s="276"/>
      <c r="C25" s="387">
        <v>14505</v>
      </c>
      <c r="D25" s="387">
        <v>8292</v>
      </c>
      <c r="E25" s="387">
        <v>5648</v>
      </c>
      <c r="F25" s="388">
        <v>11</v>
      </c>
      <c r="G25" s="388">
        <v>97</v>
      </c>
      <c r="H25" s="388">
        <v>4378</v>
      </c>
      <c r="I25" s="388">
        <v>0</v>
      </c>
      <c r="J25" s="388">
        <v>127</v>
      </c>
      <c r="K25" s="388">
        <v>152</v>
      </c>
      <c r="L25" s="389">
        <v>57</v>
      </c>
      <c r="M25" s="7"/>
      <c r="N25" s="8" t="e">
        <f>D25+'８'!F25+'１０'!H26+'１０'!J26+'１０'!#REF!</f>
        <v>#REF!</v>
      </c>
    </row>
    <row r="26" spans="1:14" ht="14.25" customHeight="1">
      <c r="A26" s="275" t="s">
        <v>51</v>
      </c>
      <c r="B26" s="276"/>
      <c r="C26" s="387">
        <v>14812</v>
      </c>
      <c r="D26" s="387">
        <v>9944</v>
      </c>
      <c r="E26" s="387">
        <v>6946</v>
      </c>
      <c r="F26" s="388">
        <v>97</v>
      </c>
      <c r="G26" s="388">
        <v>493</v>
      </c>
      <c r="H26" s="388">
        <v>5174</v>
      </c>
      <c r="I26" s="388">
        <v>1</v>
      </c>
      <c r="J26" s="388">
        <v>153</v>
      </c>
      <c r="K26" s="388">
        <v>180</v>
      </c>
      <c r="L26" s="389">
        <v>48</v>
      </c>
      <c r="N26" s="8" t="e">
        <f>D26+'８'!F26+'１０'!H27+'１０'!J27+'１０'!#REF!</f>
        <v>#REF!</v>
      </c>
    </row>
    <row r="27" spans="1:14" ht="14.25" customHeight="1">
      <c r="A27" s="275" t="s">
        <v>52</v>
      </c>
      <c r="B27" s="276"/>
      <c r="C27" s="387">
        <v>11527</v>
      </c>
      <c r="D27" s="387">
        <v>6231</v>
      </c>
      <c r="E27" s="387">
        <v>4071</v>
      </c>
      <c r="F27" s="388">
        <v>13</v>
      </c>
      <c r="G27" s="388">
        <v>143</v>
      </c>
      <c r="H27" s="388">
        <v>3068</v>
      </c>
      <c r="I27" s="388">
        <v>0</v>
      </c>
      <c r="J27" s="388">
        <v>86</v>
      </c>
      <c r="K27" s="388">
        <v>103</v>
      </c>
      <c r="L27" s="389">
        <v>41</v>
      </c>
      <c r="N27" s="8" t="e">
        <f>D27+'８'!F27+'１０'!H28+'１０'!J28+'１０'!#REF!</f>
        <v>#REF!</v>
      </c>
    </row>
    <row r="28" spans="1:14" ht="14.25" customHeight="1">
      <c r="A28" s="275" t="s">
        <v>53</v>
      </c>
      <c r="B28" s="276"/>
      <c r="C28" s="387">
        <v>7292</v>
      </c>
      <c r="D28" s="387">
        <v>3683</v>
      </c>
      <c r="E28" s="387">
        <v>2357</v>
      </c>
      <c r="F28" s="388">
        <v>14</v>
      </c>
      <c r="G28" s="388">
        <v>26</v>
      </c>
      <c r="H28" s="388">
        <v>1680</v>
      </c>
      <c r="I28" s="388">
        <v>3</v>
      </c>
      <c r="J28" s="388">
        <v>66</v>
      </c>
      <c r="K28" s="388">
        <v>91</v>
      </c>
      <c r="L28" s="389">
        <v>31</v>
      </c>
      <c r="N28" s="8" t="e">
        <f>D28+'８'!F28+'１０'!H29+'１０'!J29+'１０'!#REF!</f>
        <v>#REF!</v>
      </c>
    </row>
    <row r="29" spans="1:14" ht="14.25" customHeight="1">
      <c r="A29" s="275" t="s">
        <v>54</v>
      </c>
      <c r="B29" s="276"/>
      <c r="C29" s="387">
        <v>13401</v>
      </c>
      <c r="D29" s="387">
        <v>8013</v>
      </c>
      <c r="E29" s="387">
        <v>4766</v>
      </c>
      <c r="F29" s="388">
        <v>4</v>
      </c>
      <c r="G29" s="388">
        <v>59</v>
      </c>
      <c r="H29" s="388">
        <v>3459</v>
      </c>
      <c r="I29" s="388">
        <v>1</v>
      </c>
      <c r="J29" s="388">
        <v>103</v>
      </c>
      <c r="K29" s="388">
        <v>156</v>
      </c>
      <c r="L29" s="389">
        <v>68</v>
      </c>
      <c r="N29" s="8" t="e">
        <f>D29+'８'!F29+'１０'!H30+'１０'!J30+'１０'!#REF!</f>
        <v>#REF!</v>
      </c>
    </row>
    <row r="30" spans="1:14" ht="14.25" customHeight="1">
      <c r="A30" s="275" t="s">
        <v>55</v>
      </c>
      <c r="B30" s="276"/>
      <c r="C30" s="387">
        <v>13155</v>
      </c>
      <c r="D30" s="387">
        <v>7803</v>
      </c>
      <c r="E30" s="387">
        <v>4657</v>
      </c>
      <c r="F30" s="388">
        <v>4</v>
      </c>
      <c r="G30" s="388">
        <v>167</v>
      </c>
      <c r="H30" s="388">
        <v>3182</v>
      </c>
      <c r="I30" s="388">
        <v>0</v>
      </c>
      <c r="J30" s="388">
        <v>117</v>
      </c>
      <c r="K30" s="388">
        <v>170</v>
      </c>
      <c r="L30" s="389">
        <v>80</v>
      </c>
      <c r="N30" s="8" t="e">
        <f>D30+'８'!F30+'１０'!H31+'１０'!J31+'１０'!#REF!</f>
        <v>#REF!</v>
      </c>
    </row>
    <row r="31" spans="1:14" ht="14.25" customHeight="1">
      <c r="A31" s="275" t="s">
        <v>56</v>
      </c>
      <c r="B31" s="276"/>
      <c r="C31" s="387">
        <v>16554</v>
      </c>
      <c r="D31" s="387">
        <v>10003</v>
      </c>
      <c r="E31" s="387">
        <v>6182</v>
      </c>
      <c r="F31" s="388">
        <v>34</v>
      </c>
      <c r="G31" s="388">
        <v>34</v>
      </c>
      <c r="H31" s="388">
        <v>4219</v>
      </c>
      <c r="I31" s="388">
        <v>0</v>
      </c>
      <c r="J31" s="388">
        <v>139</v>
      </c>
      <c r="K31" s="388">
        <v>205</v>
      </c>
      <c r="L31" s="389">
        <v>82</v>
      </c>
      <c r="N31" s="8" t="e">
        <f>D31+'８'!F31+'１０'!H32+'１０'!J32+'１０'!#REF!</f>
        <v>#REF!</v>
      </c>
    </row>
    <row r="32" spans="1:14" ht="14.25" customHeight="1">
      <c r="A32" s="275" t="s">
        <v>57</v>
      </c>
      <c r="B32" s="276"/>
      <c r="C32" s="387">
        <v>13908</v>
      </c>
      <c r="D32" s="387">
        <v>7164</v>
      </c>
      <c r="E32" s="387">
        <v>4616</v>
      </c>
      <c r="F32" s="388">
        <v>11</v>
      </c>
      <c r="G32" s="388">
        <v>171</v>
      </c>
      <c r="H32" s="388">
        <v>3044</v>
      </c>
      <c r="I32" s="388">
        <v>0</v>
      </c>
      <c r="J32" s="388">
        <v>103</v>
      </c>
      <c r="K32" s="388">
        <v>176</v>
      </c>
      <c r="L32" s="389">
        <v>48</v>
      </c>
      <c r="N32" s="8" t="e">
        <f>D32+'８'!F32+'１０'!H33+'１０'!J33+'１０'!#REF!</f>
        <v>#REF!</v>
      </c>
    </row>
    <row r="33" spans="1:14" ht="14.25" customHeight="1" thickBot="1">
      <c r="A33" s="279" t="s">
        <v>58</v>
      </c>
      <c r="B33" s="280"/>
      <c r="C33" s="390">
        <v>15637</v>
      </c>
      <c r="D33" s="390">
        <v>9435</v>
      </c>
      <c r="E33" s="390">
        <v>5995</v>
      </c>
      <c r="F33" s="391">
        <v>33</v>
      </c>
      <c r="G33" s="391">
        <v>276</v>
      </c>
      <c r="H33" s="391">
        <v>4112</v>
      </c>
      <c r="I33" s="391">
        <v>0</v>
      </c>
      <c r="J33" s="391">
        <v>151</v>
      </c>
      <c r="K33" s="391">
        <v>144</v>
      </c>
      <c r="L33" s="392">
        <v>46</v>
      </c>
      <c r="M33" s="7"/>
      <c r="N33" s="8" t="e">
        <f>D33+'８'!F33+'１０'!H34+'１０'!J34+'１０'!#REF!</f>
        <v>#REF!</v>
      </c>
    </row>
    <row r="34" spans="1:14" ht="14.25" customHeight="1" thickTop="1">
      <c r="A34" s="281" t="s">
        <v>59</v>
      </c>
      <c r="B34" s="282"/>
      <c r="C34" s="384">
        <v>15488</v>
      </c>
      <c r="D34" s="384">
        <v>8343</v>
      </c>
      <c r="E34" s="384">
        <v>4902</v>
      </c>
      <c r="F34" s="385">
        <v>44</v>
      </c>
      <c r="G34" s="385">
        <v>223</v>
      </c>
      <c r="H34" s="385">
        <v>3252</v>
      </c>
      <c r="I34" s="385">
        <v>0</v>
      </c>
      <c r="J34" s="385">
        <v>115</v>
      </c>
      <c r="K34" s="385">
        <v>111</v>
      </c>
      <c r="L34" s="386">
        <v>42</v>
      </c>
      <c r="N34" s="8" t="e">
        <f>D34+'８'!F34+'１０'!H35+'１０'!J35+'１０'!#REF!</f>
        <v>#REF!</v>
      </c>
    </row>
    <row r="35" spans="1:14" ht="14.25" customHeight="1" thickBot="1">
      <c r="A35" s="279" t="s">
        <v>92</v>
      </c>
      <c r="B35" s="280"/>
      <c r="C35" s="390">
        <v>11958</v>
      </c>
      <c r="D35" s="390">
        <v>5136</v>
      </c>
      <c r="E35" s="390">
        <v>2959</v>
      </c>
      <c r="F35" s="391">
        <v>22</v>
      </c>
      <c r="G35" s="391">
        <v>128</v>
      </c>
      <c r="H35" s="391">
        <v>1886</v>
      </c>
      <c r="I35" s="391">
        <v>0</v>
      </c>
      <c r="J35" s="391">
        <v>66</v>
      </c>
      <c r="K35" s="391">
        <v>76</v>
      </c>
      <c r="L35" s="392">
        <v>31</v>
      </c>
      <c r="N35" s="8" t="e">
        <f>D35+'８'!F35+'１０'!H36+'１０'!J36+'１０'!#REF!</f>
        <v>#REF!</v>
      </c>
    </row>
    <row r="36" spans="1:14" ht="14.25" customHeight="1" thickTop="1">
      <c r="A36" s="281" t="s">
        <v>60</v>
      </c>
      <c r="B36" s="282"/>
      <c r="C36" s="384">
        <v>12947</v>
      </c>
      <c r="D36" s="384">
        <v>6876</v>
      </c>
      <c r="E36" s="384">
        <v>4049</v>
      </c>
      <c r="F36" s="385">
        <v>102</v>
      </c>
      <c r="G36" s="385">
        <v>118</v>
      </c>
      <c r="H36" s="385">
        <v>2605</v>
      </c>
      <c r="I36" s="385">
        <v>0</v>
      </c>
      <c r="J36" s="385">
        <v>98</v>
      </c>
      <c r="K36" s="385">
        <v>113</v>
      </c>
      <c r="L36" s="386">
        <v>46</v>
      </c>
      <c r="N36" s="8" t="e">
        <f>D36+'８'!F36+'１０'!H37+'１０'!J37+'１０'!#REF!</f>
        <v>#REF!</v>
      </c>
    </row>
    <row r="37" spans="1:14" ht="14.25" customHeight="1">
      <c r="A37" s="275" t="s">
        <v>61</v>
      </c>
      <c r="B37" s="276"/>
      <c r="C37" s="387">
        <v>8056</v>
      </c>
      <c r="D37" s="387">
        <v>4436</v>
      </c>
      <c r="E37" s="387">
        <v>2400</v>
      </c>
      <c r="F37" s="388">
        <v>11</v>
      </c>
      <c r="G37" s="388">
        <v>28</v>
      </c>
      <c r="H37" s="388">
        <v>1601</v>
      </c>
      <c r="I37" s="388">
        <v>0</v>
      </c>
      <c r="J37" s="388">
        <v>51</v>
      </c>
      <c r="K37" s="388">
        <v>67</v>
      </c>
      <c r="L37" s="389">
        <v>40</v>
      </c>
      <c r="N37" s="8" t="e">
        <f>D37+'８'!F37+'１０'!H38+'１０'!J38+'１０'!#REF!</f>
        <v>#REF!</v>
      </c>
    </row>
    <row r="38" spans="1:14" ht="14.25" customHeight="1">
      <c r="A38" s="275" t="s">
        <v>62</v>
      </c>
      <c r="B38" s="276"/>
      <c r="C38" s="387">
        <v>21568</v>
      </c>
      <c r="D38" s="387">
        <v>10413</v>
      </c>
      <c r="E38" s="387">
        <v>6162</v>
      </c>
      <c r="F38" s="388">
        <v>55</v>
      </c>
      <c r="G38" s="388">
        <v>229</v>
      </c>
      <c r="H38" s="388">
        <v>4347</v>
      </c>
      <c r="I38" s="388">
        <v>0</v>
      </c>
      <c r="J38" s="388">
        <v>133</v>
      </c>
      <c r="K38" s="388">
        <v>167</v>
      </c>
      <c r="L38" s="389">
        <v>67</v>
      </c>
      <c r="N38" s="8" t="e">
        <f>D38+'８'!F38+'１０'!H39+'１０'!J39+'１０'!#REF!</f>
        <v>#REF!</v>
      </c>
    </row>
    <row r="39" spans="1:14" ht="14.25" customHeight="1">
      <c r="A39" s="275" t="s">
        <v>63</v>
      </c>
      <c r="B39" s="276"/>
      <c r="C39" s="387">
        <v>30165</v>
      </c>
      <c r="D39" s="387">
        <v>14295</v>
      </c>
      <c r="E39" s="387">
        <v>8418</v>
      </c>
      <c r="F39" s="388">
        <v>28</v>
      </c>
      <c r="G39" s="388">
        <v>219</v>
      </c>
      <c r="H39" s="388">
        <v>5989</v>
      </c>
      <c r="I39" s="388">
        <v>0</v>
      </c>
      <c r="J39" s="388">
        <v>220</v>
      </c>
      <c r="K39" s="388">
        <v>246</v>
      </c>
      <c r="L39" s="389">
        <v>97</v>
      </c>
      <c r="N39" s="8" t="e">
        <f>D39+'８'!F39+'１０'!H40+'１０'!J40+'１０'!#REF!</f>
        <v>#REF!</v>
      </c>
    </row>
    <row r="40" spans="1:14" ht="14.25" customHeight="1">
      <c r="A40" s="275" t="s">
        <v>64</v>
      </c>
      <c r="B40" s="276"/>
      <c r="C40" s="387">
        <v>18949</v>
      </c>
      <c r="D40" s="387">
        <v>8202</v>
      </c>
      <c r="E40" s="387">
        <v>4688</v>
      </c>
      <c r="F40" s="388">
        <v>17</v>
      </c>
      <c r="G40" s="388">
        <v>81</v>
      </c>
      <c r="H40" s="388">
        <v>3185</v>
      </c>
      <c r="I40" s="388">
        <v>0</v>
      </c>
      <c r="J40" s="388">
        <v>133</v>
      </c>
      <c r="K40" s="388">
        <v>137</v>
      </c>
      <c r="L40" s="389">
        <v>70</v>
      </c>
      <c r="N40" s="8" t="e">
        <f>D40+'８'!F40+'１０'!H41+'１０'!J41+'１０'!#REF!</f>
        <v>#REF!</v>
      </c>
    </row>
    <row r="41" spans="1:14" ht="14.25" customHeight="1">
      <c r="A41" s="275" t="s">
        <v>65</v>
      </c>
      <c r="B41" s="276"/>
      <c r="C41" s="387">
        <v>1916</v>
      </c>
      <c r="D41" s="387">
        <v>949</v>
      </c>
      <c r="E41" s="387">
        <v>568</v>
      </c>
      <c r="F41" s="388">
        <v>239</v>
      </c>
      <c r="G41" s="388">
        <v>0</v>
      </c>
      <c r="H41" s="388">
        <v>217</v>
      </c>
      <c r="I41" s="388">
        <v>0</v>
      </c>
      <c r="J41" s="388">
        <v>12</v>
      </c>
      <c r="K41" s="388">
        <v>9</v>
      </c>
      <c r="L41" s="389">
        <v>1</v>
      </c>
      <c r="N41" s="8" t="e">
        <f>D41+'８'!F41+'１０'!H42+'１０'!J42+'１０'!#REF!</f>
        <v>#REF!</v>
      </c>
    </row>
    <row r="42" spans="1:14" ht="14.25" customHeight="1">
      <c r="A42" s="275" t="s">
        <v>66</v>
      </c>
      <c r="B42" s="276"/>
      <c r="C42" s="387">
        <v>468</v>
      </c>
      <c r="D42" s="387">
        <v>192</v>
      </c>
      <c r="E42" s="387">
        <v>113</v>
      </c>
      <c r="F42" s="388">
        <v>47</v>
      </c>
      <c r="G42" s="388">
        <v>0</v>
      </c>
      <c r="H42" s="388">
        <v>44</v>
      </c>
      <c r="I42" s="388">
        <v>0</v>
      </c>
      <c r="J42" s="388">
        <v>1</v>
      </c>
      <c r="K42" s="388">
        <v>1</v>
      </c>
      <c r="L42" s="389">
        <v>1</v>
      </c>
      <c r="N42" s="27" t="e">
        <f>D42+'８'!F42+'１０'!J43+'１０'!#REF!</f>
        <v>#REF!</v>
      </c>
    </row>
    <row r="43" spans="1:14" ht="14.25" customHeight="1">
      <c r="A43" s="275" t="s">
        <v>67</v>
      </c>
      <c r="B43" s="276"/>
      <c r="C43" s="387">
        <v>1002</v>
      </c>
      <c r="D43" s="387">
        <v>489</v>
      </c>
      <c r="E43" s="387">
        <v>290</v>
      </c>
      <c r="F43" s="388">
        <v>74</v>
      </c>
      <c r="G43" s="388">
        <v>8</v>
      </c>
      <c r="H43" s="388">
        <v>170</v>
      </c>
      <c r="I43" s="388">
        <v>0</v>
      </c>
      <c r="J43" s="388">
        <v>2</v>
      </c>
      <c r="K43" s="388">
        <v>4</v>
      </c>
      <c r="L43" s="389">
        <v>4</v>
      </c>
      <c r="N43" s="8" t="e">
        <f>D43+'８'!F43+'１０'!H44+'１０'!J44+'１０'!#REF!</f>
        <v>#REF!</v>
      </c>
    </row>
    <row r="44" spans="1:14" ht="14.25" customHeight="1">
      <c r="A44" s="275" t="s">
        <v>68</v>
      </c>
      <c r="B44" s="276"/>
      <c r="C44" s="387">
        <v>336</v>
      </c>
      <c r="D44" s="387">
        <v>200</v>
      </c>
      <c r="E44" s="387">
        <v>132</v>
      </c>
      <c r="F44" s="388">
        <v>63</v>
      </c>
      <c r="G44" s="388">
        <v>0</v>
      </c>
      <c r="H44" s="388">
        <v>39</v>
      </c>
      <c r="I44" s="388">
        <v>0</v>
      </c>
      <c r="J44" s="388">
        <v>3</v>
      </c>
      <c r="K44" s="388">
        <v>0</v>
      </c>
      <c r="L44" s="389">
        <v>1</v>
      </c>
      <c r="N44" s="8" t="e">
        <f>D44+'８'!F44+'１０'!H45+'１０'!J45+'１０'!#REF!</f>
        <v>#REF!</v>
      </c>
    </row>
    <row r="45" spans="1:14" ht="14.25" customHeight="1">
      <c r="A45" s="277" t="s">
        <v>69</v>
      </c>
      <c r="B45" s="278"/>
      <c r="C45" s="393">
        <v>2860</v>
      </c>
      <c r="D45" s="393">
        <v>1438</v>
      </c>
      <c r="E45" s="393">
        <v>121</v>
      </c>
      <c r="F45" s="394">
        <v>0</v>
      </c>
      <c r="G45" s="394">
        <v>0</v>
      </c>
      <c r="H45" s="394">
        <v>83</v>
      </c>
      <c r="I45" s="394">
        <v>0</v>
      </c>
      <c r="J45" s="394">
        <v>9</v>
      </c>
      <c r="K45" s="394">
        <v>5</v>
      </c>
      <c r="L45" s="395">
        <v>0</v>
      </c>
      <c r="N45" s="8" t="e">
        <f>D45+'８'!F45+'１０'!H46+'１０'!J46+'１０'!#REF!</f>
        <v>#REF!</v>
      </c>
    </row>
    <row r="46" spans="1:14" ht="14.25" customHeight="1">
      <c r="A46" s="16"/>
      <c r="B46" s="16"/>
      <c r="C46" s="2"/>
      <c r="D46" s="4"/>
      <c r="E46" s="2"/>
      <c r="F46" s="4"/>
      <c r="G46" s="5"/>
      <c r="H46" s="4"/>
      <c r="I46" s="5"/>
      <c r="J46" s="2"/>
      <c r="K46" s="2"/>
      <c r="L46" s="3"/>
    </row>
    <row r="49" spans="12:12">
      <c r="L49" s="7"/>
    </row>
  </sheetData>
  <mergeCells count="41">
    <mergeCell ref="A25:B25"/>
    <mergeCell ref="A26:B26"/>
    <mergeCell ref="A27:B27"/>
    <mergeCell ref="A20:B20"/>
    <mergeCell ref="A21:B21"/>
    <mergeCell ref="A22:B22"/>
    <mergeCell ref="A23:B23"/>
    <mergeCell ref="A24:B24"/>
    <mergeCell ref="E1:L1"/>
    <mergeCell ref="A3:A6"/>
    <mergeCell ref="A7:A10"/>
    <mergeCell ref="A11:B11"/>
    <mergeCell ref="D1:D2"/>
    <mergeCell ref="C1:C2"/>
    <mergeCell ref="A1:B2"/>
    <mergeCell ref="A12:B12"/>
    <mergeCell ref="A17:B17"/>
    <mergeCell ref="A18:B18"/>
    <mergeCell ref="A19:B19"/>
    <mergeCell ref="A13:B13"/>
    <mergeCell ref="A14:B14"/>
    <mergeCell ref="A15:B15"/>
    <mergeCell ref="A16:B16"/>
    <mergeCell ref="A28:B28"/>
    <mergeCell ref="A29:B29"/>
    <mergeCell ref="A37:B37"/>
    <mergeCell ref="A38:B38"/>
    <mergeCell ref="A39:B39"/>
    <mergeCell ref="A32:B32"/>
    <mergeCell ref="A33:B33"/>
    <mergeCell ref="A34:B34"/>
    <mergeCell ref="A36:B36"/>
    <mergeCell ref="A35:B35"/>
    <mergeCell ref="A30:B30"/>
    <mergeCell ref="A31:B31"/>
    <mergeCell ref="A44:B44"/>
    <mergeCell ref="A45:B45"/>
    <mergeCell ref="A40:B40"/>
    <mergeCell ref="A41:B41"/>
    <mergeCell ref="A42:B42"/>
    <mergeCell ref="A43:B43"/>
  </mergeCells>
  <phoneticPr fontId="2"/>
  <pageMargins left="0.75" right="0.75" top="0.69" bottom="0.72" header="0.51200000000000001" footer="0.51200000000000001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45"/>
  <sheetViews>
    <sheetView zoomScaleNormal="100" workbookViewId="0">
      <pane xSplit="1" ySplit="2" topLeftCell="B35" activePane="bottomRight" state="frozen"/>
      <selection activeCell="C49" sqref="C49"/>
      <selection pane="topRight" activeCell="C49" sqref="C49"/>
      <selection pane="bottomLeft" activeCell="C49" sqref="C49"/>
      <selection pane="bottomRight" sqref="A1:XFD1048576"/>
    </sheetView>
  </sheetViews>
  <sheetFormatPr defaultRowHeight="13.5"/>
  <cols>
    <col min="1" max="1" width="3" style="28" customWidth="1"/>
    <col min="2" max="2" width="5" style="28" customWidth="1"/>
    <col min="3" max="12" width="7.625" style="28" customWidth="1"/>
    <col min="13" max="16" width="9" style="32"/>
    <col min="17" max="16384" width="9" style="28"/>
  </cols>
  <sheetData>
    <row r="1" spans="1:15" ht="14.25" customHeight="1">
      <c r="A1" s="297"/>
      <c r="B1" s="295"/>
      <c r="C1" s="295" t="s">
        <v>0</v>
      </c>
      <c r="D1" s="295"/>
      <c r="E1" s="295"/>
      <c r="F1" s="295"/>
      <c r="G1" s="295"/>
      <c r="H1" s="295"/>
      <c r="I1" s="295"/>
      <c r="J1" s="295"/>
      <c r="K1" s="295"/>
      <c r="L1" s="296"/>
    </row>
    <row r="2" spans="1:15" ht="90" customHeight="1" thickBot="1">
      <c r="A2" s="298"/>
      <c r="B2" s="299"/>
      <c r="C2" s="17" t="s">
        <v>178</v>
      </c>
      <c r="D2" s="17" t="s">
        <v>2</v>
      </c>
      <c r="E2" s="18" t="s">
        <v>70</v>
      </c>
      <c r="F2" s="17" t="s">
        <v>179</v>
      </c>
      <c r="G2" s="17" t="s">
        <v>180</v>
      </c>
      <c r="H2" s="18" t="s">
        <v>181</v>
      </c>
      <c r="I2" s="17" t="s">
        <v>182</v>
      </c>
      <c r="J2" s="17" t="s">
        <v>183</v>
      </c>
      <c r="K2" s="17" t="s">
        <v>184</v>
      </c>
      <c r="L2" s="52" t="s">
        <v>185</v>
      </c>
    </row>
    <row r="3" spans="1:15" ht="14.25" customHeight="1" thickTop="1">
      <c r="A3" s="373" t="s">
        <v>227</v>
      </c>
      <c r="B3" s="29" t="s">
        <v>32</v>
      </c>
      <c r="C3" s="385">
        <v>6777</v>
      </c>
      <c r="D3" s="385">
        <v>8211</v>
      </c>
      <c r="E3" s="385">
        <v>143</v>
      </c>
      <c r="F3" s="385">
        <v>159</v>
      </c>
      <c r="G3" s="385">
        <v>3164</v>
      </c>
      <c r="H3" s="385">
        <v>6636</v>
      </c>
      <c r="I3" s="385">
        <v>2421</v>
      </c>
      <c r="J3" s="385">
        <v>1956</v>
      </c>
      <c r="K3" s="385">
        <v>30</v>
      </c>
      <c r="L3" s="386">
        <v>190</v>
      </c>
    </row>
    <row r="4" spans="1:15" ht="14.25" customHeight="1">
      <c r="A4" s="377"/>
      <c r="B4" s="212" t="s">
        <v>33</v>
      </c>
      <c r="C4" s="388">
        <v>1312</v>
      </c>
      <c r="D4" s="388">
        <v>1252</v>
      </c>
      <c r="E4" s="388">
        <v>32</v>
      </c>
      <c r="F4" s="388">
        <v>29</v>
      </c>
      <c r="G4" s="388">
        <v>641</v>
      </c>
      <c r="H4" s="388">
        <v>1541</v>
      </c>
      <c r="I4" s="388">
        <v>490</v>
      </c>
      <c r="J4" s="388">
        <v>195</v>
      </c>
      <c r="K4" s="388">
        <v>0</v>
      </c>
      <c r="L4" s="389">
        <v>0</v>
      </c>
    </row>
    <row r="5" spans="1:15" ht="14.25" customHeight="1">
      <c r="A5" s="377"/>
      <c r="B5" s="212" t="s">
        <v>35</v>
      </c>
      <c r="C5" s="388">
        <v>5113</v>
      </c>
      <c r="D5" s="388">
        <v>6613</v>
      </c>
      <c r="E5" s="388">
        <v>92</v>
      </c>
      <c r="F5" s="388">
        <v>126</v>
      </c>
      <c r="G5" s="388">
        <v>2174</v>
      </c>
      <c r="H5" s="388">
        <v>4646</v>
      </c>
      <c r="I5" s="388">
        <v>1705</v>
      </c>
      <c r="J5" s="388">
        <v>1700</v>
      </c>
      <c r="K5" s="388">
        <v>30</v>
      </c>
      <c r="L5" s="389">
        <v>190</v>
      </c>
    </row>
    <row r="6" spans="1:15" ht="14.25" customHeight="1" thickBot="1">
      <c r="A6" s="293"/>
      <c r="B6" s="211" t="s">
        <v>34</v>
      </c>
      <c r="C6" s="391">
        <v>352</v>
      </c>
      <c r="D6" s="391">
        <v>346</v>
      </c>
      <c r="E6" s="391">
        <v>19</v>
      </c>
      <c r="F6" s="391">
        <v>4</v>
      </c>
      <c r="G6" s="391">
        <v>349</v>
      </c>
      <c r="H6" s="391">
        <v>449</v>
      </c>
      <c r="I6" s="391">
        <v>226</v>
      </c>
      <c r="J6" s="391">
        <v>61</v>
      </c>
      <c r="K6" s="391">
        <v>0</v>
      </c>
      <c r="L6" s="392">
        <v>0</v>
      </c>
    </row>
    <row r="7" spans="1:15" ht="14.25" customHeight="1" thickTop="1">
      <c r="A7" s="373" t="s">
        <v>228</v>
      </c>
      <c r="B7" s="33" t="s">
        <v>32</v>
      </c>
      <c r="C7" s="396">
        <v>6770</v>
      </c>
      <c r="D7" s="396">
        <v>8109</v>
      </c>
      <c r="E7" s="396">
        <v>161</v>
      </c>
      <c r="F7" s="396">
        <v>132</v>
      </c>
      <c r="G7" s="396">
        <v>3247</v>
      </c>
      <c r="H7" s="396">
        <v>6741</v>
      </c>
      <c r="I7" s="396">
        <v>2575</v>
      </c>
      <c r="J7" s="396">
        <v>2370</v>
      </c>
      <c r="K7" s="396">
        <v>29</v>
      </c>
      <c r="L7" s="397">
        <v>192</v>
      </c>
    </row>
    <row r="8" spans="1:15" ht="14.25" customHeight="1">
      <c r="A8" s="377"/>
      <c r="B8" s="212" t="s">
        <v>33</v>
      </c>
      <c r="C8" s="379">
        <v>1337</v>
      </c>
      <c r="D8" s="379">
        <v>1249</v>
      </c>
      <c r="E8" s="379">
        <v>29</v>
      </c>
      <c r="F8" s="379">
        <v>22</v>
      </c>
      <c r="G8" s="379">
        <v>615</v>
      </c>
      <c r="H8" s="379">
        <v>1583</v>
      </c>
      <c r="I8" s="379">
        <v>529</v>
      </c>
      <c r="J8" s="379">
        <v>240</v>
      </c>
      <c r="K8" s="379">
        <v>0</v>
      </c>
      <c r="L8" s="380">
        <v>0</v>
      </c>
    </row>
    <row r="9" spans="1:15" ht="14.25" customHeight="1">
      <c r="A9" s="377"/>
      <c r="B9" s="212" t="s">
        <v>35</v>
      </c>
      <c r="C9" s="379">
        <v>5081</v>
      </c>
      <c r="D9" s="379">
        <v>6502</v>
      </c>
      <c r="E9" s="379">
        <v>114</v>
      </c>
      <c r="F9" s="379">
        <v>106</v>
      </c>
      <c r="G9" s="379">
        <v>2256</v>
      </c>
      <c r="H9" s="379">
        <v>4695</v>
      </c>
      <c r="I9" s="379">
        <v>1829</v>
      </c>
      <c r="J9" s="379">
        <v>2053</v>
      </c>
      <c r="K9" s="379">
        <v>29</v>
      </c>
      <c r="L9" s="380">
        <v>192</v>
      </c>
    </row>
    <row r="10" spans="1:15" ht="14.25" customHeight="1" thickBot="1">
      <c r="A10" s="293"/>
      <c r="B10" s="211" t="s">
        <v>34</v>
      </c>
      <c r="C10" s="382">
        <v>352</v>
      </c>
      <c r="D10" s="382">
        <v>358</v>
      </c>
      <c r="E10" s="382">
        <v>18</v>
      </c>
      <c r="F10" s="382">
        <v>4</v>
      </c>
      <c r="G10" s="382">
        <v>376</v>
      </c>
      <c r="H10" s="382">
        <v>463</v>
      </c>
      <c r="I10" s="382">
        <v>217</v>
      </c>
      <c r="J10" s="382">
        <v>77</v>
      </c>
      <c r="K10" s="382">
        <v>0</v>
      </c>
      <c r="L10" s="383">
        <v>0</v>
      </c>
      <c r="O10" s="28"/>
    </row>
    <row r="11" spans="1:15" ht="14.25" customHeight="1" thickTop="1">
      <c r="A11" s="281" t="s">
        <v>36</v>
      </c>
      <c r="B11" s="282"/>
      <c r="C11" s="385">
        <v>212</v>
      </c>
      <c r="D11" s="385">
        <v>363</v>
      </c>
      <c r="E11" s="385">
        <v>0</v>
      </c>
      <c r="F11" s="385">
        <v>1</v>
      </c>
      <c r="G11" s="385">
        <v>61</v>
      </c>
      <c r="H11" s="385">
        <v>284</v>
      </c>
      <c r="I11" s="385">
        <v>37</v>
      </c>
      <c r="J11" s="385">
        <v>255</v>
      </c>
      <c r="K11" s="385">
        <v>0</v>
      </c>
      <c r="L11" s="386">
        <v>0</v>
      </c>
    </row>
    <row r="12" spans="1:15" ht="14.25" customHeight="1">
      <c r="A12" s="275" t="s">
        <v>37</v>
      </c>
      <c r="B12" s="276"/>
      <c r="C12" s="388">
        <v>221</v>
      </c>
      <c r="D12" s="388">
        <v>215</v>
      </c>
      <c r="E12" s="388">
        <v>5</v>
      </c>
      <c r="F12" s="388">
        <v>0</v>
      </c>
      <c r="G12" s="388">
        <v>56</v>
      </c>
      <c r="H12" s="388">
        <v>222</v>
      </c>
      <c r="I12" s="388">
        <v>63</v>
      </c>
      <c r="J12" s="388">
        <v>253</v>
      </c>
      <c r="K12" s="388">
        <v>4</v>
      </c>
      <c r="L12" s="389">
        <v>14</v>
      </c>
    </row>
    <row r="13" spans="1:15" ht="14.25" customHeight="1">
      <c r="A13" s="283" t="s">
        <v>38</v>
      </c>
      <c r="B13" s="284"/>
      <c r="C13" s="388">
        <v>210</v>
      </c>
      <c r="D13" s="388">
        <v>524</v>
      </c>
      <c r="E13" s="388">
        <v>10</v>
      </c>
      <c r="F13" s="388">
        <v>2</v>
      </c>
      <c r="G13" s="388">
        <v>43</v>
      </c>
      <c r="H13" s="388">
        <v>330</v>
      </c>
      <c r="I13" s="388">
        <v>133</v>
      </c>
      <c r="J13" s="388">
        <v>333</v>
      </c>
      <c r="K13" s="388">
        <v>3</v>
      </c>
      <c r="L13" s="389">
        <v>24</v>
      </c>
    </row>
    <row r="14" spans="1:15" ht="14.25" customHeight="1">
      <c r="A14" s="275" t="s">
        <v>39</v>
      </c>
      <c r="B14" s="276"/>
      <c r="C14" s="388">
        <v>121</v>
      </c>
      <c r="D14" s="388">
        <v>170</v>
      </c>
      <c r="E14" s="388">
        <v>1</v>
      </c>
      <c r="F14" s="388">
        <v>6</v>
      </c>
      <c r="G14" s="388">
        <v>147</v>
      </c>
      <c r="H14" s="388">
        <v>200</v>
      </c>
      <c r="I14" s="388">
        <v>124</v>
      </c>
      <c r="J14" s="388">
        <v>205</v>
      </c>
      <c r="K14" s="388">
        <v>0</v>
      </c>
      <c r="L14" s="389">
        <v>0</v>
      </c>
    </row>
    <row r="15" spans="1:15" ht="14.25" customHeight="1">
      <c r="A15" s="275" t="s">
        <v>40</v>
      </c>
      <c r="B15" s="276"/>
      <c r="C15" s="388">
        <v>131</v>
      </c>
      <c r="D15" s="388">
        <v>70</v>
      </c>
      <c r="E15" s="388">
        <v>6</v>
      </c>
      <c r="F15" s="388">
        <v>4</v>
      </c>
      <c r="G15" s="388">
        <v>5</v>
      </c>
      <c r="H15" s="388">
        <v>140</v>
      </c>
      <c r="I15" s="388">
        <v>10</v>
      </c>
      <c r="J15" s="388">
        <v>63</v>
      </c>
      <c r="K15" s="388">
        <v>0</v>
      </c>
      <c r="L15" s="389">
        <v>0</v>
      </c>
    </row>
    <row r="16" spans="1:15" ht="14.25" customHeight="1">
      <c r="A16" s="275" t="s">
        <v>41</v>
      </c>
      <c r="B16" s="276"/>
      <c r="C16" s="388">
        <v>203</v>
      </c>
      <c r="D16" s="388">
        <v>222</v>
      </c>
      <c r="E16" s="388">
        <v>14</v>
      </c>
      <c r="F16" s="388">
        <v>7</v>
      </c>
      <c r="G16" s="388">
        <v>532</v>
      </c>
      <c r="H16" s="388">
        <v>87</v>
      </c>
      <c r="I16" s="388">
        <v>52</v>
      </c>
      <c r="J16" s="388">
        <v>52</v>
      </c>
      <c r="K16" s="388">
        <v>2</v>
      </c>
      <c r="L16" s="389">
        <v>25</v>
      </c>
    </row>
    <row r="17" spans="1:14" ht="14.25" customHeight="1">
      <c r="A17" s="275" t="s">
        <v>42</v>
      </c>
      <c r="B17" s="276"/>
      <c r="C17" s="388">
        <v>182</v>
      </c>
      <c r="D17" s="388">
        <v>200</v>
      </c>
      <c r="E17" s="388">
        <v>1</v>
      </c>
      <c r="F17" s="388">
        <v>5</v>
      </c>
      <c r="G17" s="388">
        <v>307</v>
      </c>
      <c r="H17" s="388">
        <v>97</v>
      </c>
      <c r="I17" s="388">
        <v>30</v>
      </c>
      <c r="J17" s="388">
        <v>41</v>
      </c>
      <c r="K17" s="388">
        <v>0</v>
      </c>
      <c r="L17" s="389">
        <v>13</v>
      </c>
      <c r="N17" s="34"/>
    </row>
    <row r="18" spans="1:14" ht="14.25" customHeight="1">
      <c r="A18" s="275" t="s">
        <v>43</v>
      </c>
      <c r="B18" s="276"/>
      <c r="C18" s="388">
        <v>263</v>
      </c>
      <c r="D18" s="388">
        <v>210</v>
      </c>
      <c r="E18" s="388">
        <v>4</v>
      </c>
      <c r="F18" s="388">
        <v>10</v>
      </c>
      <c r="G18" s="388">
        <v>29</v>
      </c>
      <c r="H18" s="388">
        <v>283</v>
      </c>
      <c r="I18" s="388">
        <v>162</v>
      </c>
      <c r="J18" s="388">
        <v>88</v>
      </c>
      <c r="K18" s="388">
        <v>5</v>
      </c>
      <c r="L18" s="389">
        <v>44</v>
      </c>
    </row>
    <row r="19" spans="1:14" ht="14.25" customHeight="1">
      <c r="A19" s="275" t="s">
        <v>44</v>
      </c>
      <c r="B19" s="276"/>
      <c r="C19" s="388">
        <v>167</v>
      </c>
      <c r="D19" s="388">
        <v>452</v>
      </c>
      <c r="E19" s="388">
        <v>0</v>
      </c>
      <c r="F19" s="388">
        <v>4</v>
      </c>
      <c r="G19" s="388">
        <v>3</v>
      </c>
      <c r="H19" s="388">
        <v>215</v>
      </c>
      <c r="I19" s="388">
        <v>88</v>
      </c>
      <c r="J19" s="388">
        <v>148</v>
      </c>
      <c r="K19" s="388">
        <v>7</v>
      </c>
      <c r="L19" s="389">
        <v>25</v>
      </c>
    </row>
    <row r="20" spans="1:14" ht="14.25" customHeight="1">
      <c r="A20" s="275" t="s">
        <v>45</v>
      </c>
      <c r="B20" s="276"/>
      <c r="C20" s="388">
        <v>117</v>
      </c>
      <c r="D20" s="388">
        <v>232</v>
      </c>
      <c r="E20" s="388">
        <v>0</v>
      </c>
      <c r="F20" s="388">
        <v>2</v>
      </c>
      <c r="G20" s="388">
        <v>120</v>
      </c>
      <c r="H20" s="388">
        <v>112</v>
      </c>
      <c r="I20" s="388">
        <v>40</v>
      </c>
      <c r="J20" s="388">
        <v>26</v>
      </c>
      <c r="K20" s="388">
        <v>0</v>
      </c>
      <c r="L20" s="389">
        <v>0</v>
      </c>
    </row>
    <row r="21" spans="1:14" ht="14.25" customHeight="1">
      <c r="A21" s="275" t="s">
        <v>46</v>
      </c>
      <c r="B21" s="276"/>
      <c r="C21" s="388">
        <v>386</v>
      </c>
      <c r="D21" s="388">
        <v>356</v>
      </c>
      <c r="E21" s="388">
        <v>14</v>
      </c>
      <c r="F21" s="388">
        <v>5</v>
      </c>
      <c r="G21" s="388">
        <v>338</v>
      </c>
      <c r="H21" s="388">
        <v>326</v>
      </c>
      <c r="I21" s="388">
        <v>116</v>
      </c>
      <c r="J21" s="388">
        <v>90</v>
      </c>
      <c r="K21" s="388">
        <v>3</v>
      </c>
      <c r="L21" s="389">
        <v>8</v>
      </c>
    </row>
    <row r="22" spans="1:14" ht="14.25" customHeight="1">
      <c r="A22" s="275" t="s">
        <v>47</v>
      </c>
      <c r="B22" s="276"/>
      <c r="C22" s="388">
        <v>350</v>
      </c>
      <c r="D22" s="388">
        <v>367</v>
      </c>
      <c r="E22" s="388">
        <v>33</v>
      </c>
      <c r="F22" s="388">
        <v>1</v>
      </c>
      <c r="G22" s="388">
        <v>66</v>
      </c>
      <c r="H22" s="388">
        <v>384</v>
      </c>
      <c r="I22" s="388">
        <v>116</v>
      </c>
      <c r="J22" s="388">
        <v>42</v>
      </c>
      <c r="K22" s="388">
        <v>0</v>
      </c>
      <c r="L22" s="389">
        <v>0</v>
      </c>
    </row>
    <row r="23" spans="1:14" ht="14.25" customHeight="1">
      <c r="A23" s="275" t="s">
        <v>48</v>
      </c>
      <c r="B23" s="276"/>
      <c r="C23" s="388">
        <v>207</v>
      </c>
      <c r="D23" s="388">
        <v>190</v>
      </c>
      <c r="E23" s="388">
        <v>2</v>
      </c>
      <c r="F23" s="388">
        <v>15</v>
      </c>
      <c r="G23" s="388">
        <v>63</v>
      </c>
      <c r="H23" s="388">
        <v>172</v>
      </c>
      <c r="I23" s="388">
        <v>139</v>
      </c>
      <c r="J23" s="388">
        <v>144</v>
      </c>
      <c r="K23" s="388">
        <v>0</v>
      </c>
      <c r="L23" s="389">
        <v>0</v>
      </c>
    </row>
    <row r="24" spans="1:14" ht="14.25" customHeight="1">
      <c r="A24" s="275" t="s">
        <v>49</v>
      </c>
      <c r="B24" s="276"/>
      <c r="C24" s="388">
        <v>124</v>
      </c>
      <c r="D24" s="388">
        <v>103</v>
      </c>
      <c r="E24" s="388">
        <v>0</v>
      </c>
      <c r="F24" s="388">
        <v>2</v>
      </c>
      <c r="G24" s="388">
        <v>0</v>
      </c>
      <c r="H24" s="388">
        <v>117</v>
      </c>
      <c r="I24" s="388">
        <v>28</v>
      </c>
      <c r="J24" s="388">
        <v>34</v>
      </c>
      <c r="K24" s="388">
        <v>0</v>
      </c>
      <c r="L24" s="389">
        <v>0</v>
      </c>
    </row>
    <row r="25" spans="1:14" ht="14.25" customHeight="1">
      <c r="A25" s="275" t="s">
        <v>50</v>
      </c>
      <c r="B25" s="276"/>
      <c r="C25" s="388">
        <v>221</v>
      </c>
      <c r="D25" s="388">
        <v>256</v>
      </c>
      <c r="E25" s="388">
        <v>1</v>
      </c>
      <c r="F25" s="388">
        <v>3</v>
      </c>
      <c r="G25" s="388">
        <v>65</v>
      </c>
      <c r="H25" s="388">
        <v>221</v>
      </c>
      <c r="I25" s="388">
        <v>31</v>
      </c>
      <c r="J25" s="388">
        <v>28</v>
      </c>
      <c r="K25" s="388">
        <v>0</v>
      </c>
      <c r="L25" s="389">
        <v>0</v>
      </c>
    </row>
    <row r="26" spans="1:14" ht="14.25" customHeight="1">
      <c r="A26" s="275" t="s">
        <v>51</v>
      </c>
      <c r="B26" s="276"/>
      <c r="C26" s="388">
        <v>228</v>
      </c>
      <c r="D26" s="388">
        <v>249</v>
      </c>
      <c r="E26" s="388">
        <v>3</v>
      </c>
      <c r="F26" s="388">
        <v>2</v>
      </c>
      <c r="G26" s="388">
        <v>13</v>
      </c>
      <c r="H26" s="388">
        <v>149</v>
      </c>
      <c r="I26" s="388">
        <v>91</v>
      </c>
      <c r="J26" s="388">
        <v>65</v>
      </c>
      <c r="K26" s="388">
        <v>0</v>
      </c>
      <c r="L26" s="389">
        <v>0</v>
      </c>
    </row>
    <row r="27" spans="1:14" ht="14.25" customHeight="1">
      <c r="A27" s="275" t="s">
        <v>52</v>
      </c>
      <c r="B27" s="276"/>
      <c r="C27" s="388">
        <v>185</v>
      </c>
      <c r="D27" s="388">
        <v>214</v>
      </c>
      <c r="E27" s="388">
        <v>0</v>
      </c>
      <c r="F27" s="388">
        <v>4</v>
      </c>
      <c r="G27" s="388">
        <v>7</v>
      </c>
      <c r="H27" s="388">
        <v>156</v>
      </c>
      <c r="I27" s="388">
        <v>28</v>
      </c>
      <c r="J27" s="388">
        <v>23</v>
      </c>
      <c r="K27" s="388">
        <v>0</v>
      </c>
      <c r="L27" s="389">
        <v>0</v>
      </c>
    </row>
    <row r="28" spans="1:14" ht="14.25" customHeight="1">
      <c r="A28" s="275" t="s">
        <v>53</v>
      </c>
      <c r="B28" s="276"/>
      <c r="C28" s="388">
        <v>125</v>
      </c>
      <c r="D28" s="388">
        <v>228</v>
      </c>
      <c r="E28" s="388">
        <v>0</v>
      </c>
      <c r="F28" s="388">
        <v>4</v>
      </c>
      <c r="G28" s="388">
        <v>0</v>
      </c>
      <c r="H28" s="388">
        <v>61</v>
      </c>
      <c r="I28" s="388">
        <v>14</v>
      </c>
      <c r="J28" s="388">
        <v>13</v>
      </c>
      <c r="K28" s="388">
        <v>0</v>
      </c>
      <c r="L28" s="389">
        <v>1</v>
      </c>
    </row>
    <row r="29" spans="1:14" ht="14.25" customHeight="1">
      <c r="A29" s="275" t="s">
        <v>54</v>
      </c>
      <c r="B29" s="276"/>
      <c r="C29" s="388">
        <v>254</v>
      </c>
      <c r="D29" s="388">
        <v>248</v>
      </c>
      <c r="E29" s="388">
        <v>15</v>
      </c>
      <c r="F29" s="388">
        <v>4</v>
      </c>
      <c r="G29" s="388">
        <v>57</v>
      </c>
      <c r="H29" s="388">
        <v>227</v>
      </c>
      <c r="I29" s="388">
        <v>66</v>
      </c>
      <c r="J29" s="388">
        <v>45</v>
      </c>
      <c r="K29" s="388">
        <v>0</v>
      </c>
      <c r="L29" s="389">
        <v>0</v>
      </c>
    </row>
    <row r="30" spans="1:14" ht="14.25" customHeight="1">
      <c r="A30" s="275" t="s">
        <v>55</v>
      </c>
      <c r="B30" s="276"/>
      <c r="C30" s="388">
        <v>271</v>
      </c>
      <c r="D30" s="388">
        <v>253</v>
      </c>
      <c r="E30" s="388">
        <v>3</v>
      </c>
      <c r="F30" s="388">
        <v>6</v>
      </c>
      <c r="G30" s="388">
        <v>70</v>
      </c>
      <c r="H30" s="388">
        <v>247</v>
      </c>
      <c r="I30" s="388">
        <v>62</v>
      </c>
      <c r="J30" s="388">
        <v>25</v>
      </c>
      <c r="K30" s="388">
        <v>0</v>
      </c>
      <c r="L30" s="389">
        <v>0</v>
      </c>
    </row>
    <row r="31" spans="1:14" ht="14.25" customHeight="1">
      <c r="A31" s="275" t="s">
        <v>56</v>
      </c>
      <c r="B31" s="276"/>
      <c r="C31" s="388">
        <v>338</v>
      </c>
      <c r="D31" s="388">
        <v>642</v>
      </c>
      <c r="E31" s="388">
        <v>0</v>
      </c>
      <c r="F31" s="388">
        <v>8</v>
      </c>
      <c r="G31" s="388">
        <v>6</v>
      </c>
      <c r="H31" s="388">
        <v>240</v>
      </c>
      <c r="I31" s="388">
        <v>193</v>
      </c>
      <c r="J31" s="388">
        <v>37</v>
      </c>
      <c r="K31" s="388">
        <v>0</v>
      </c>
      <c r="L31" s="389">
        <v>5</v>
      </c>
    </row>
    <row r="32" spans="1:14" ht="14.25" customHeight="1">
      <c r="A32" s="275" t="s">
        <v>57</v>
      </c>
      <c r="B32" s="276"/>
      <c r="C32" s="388">
        <v>248</v>
      </c>
      <c r="D32" s="388">
        <v>495</v>
      </c>
      <c r="E32" s="388">
        <v>0</v>
      </c>
      <c r="F32" s="388">
        <v>2</v>
      </c>
      <c r="G32" s="388">
        <v>87</v>
      </c>
      <c r="H32" s="388">
        <v>162</v>
      </c>
      <c r="I32" s="388">
        <v>53</v>
      </c>
      <c r="J32" s="388">
        <v>16</v>
      </c>
      <c r="K32" s="388">
        <v>0</v>
      </c>
      <c r="L32" s="389">
        <v>0</v>
      </c>
    </row>
    <row r="33" spans="1:17" ht="14.25" customHeight="1" thickBot="1">
      <c r="A33" s="279" t="s">
        <v>58</v>
      </c>
      <c r="B33" s="280"/>
      <c r="C33" s="391">
        <v>317</v>
      </c>
      <c r="D33" s="391">
        <v>243</v>
      </c>
      <c r="E33" s="391">
        <v>2</v>
      </c>
      <c r="F33" s="391">
        <v>9</v>
      </c>
      <c r="G33" s="391">
        <v>181</v>
      </c>
      <c r="H33" s="391">
        <v>263</v>
      </c>
      <c r="I33" s="391">
        <v>153</v>
      </c>
      <c r="J33" s="391">
        <v>27</v>
      </c>
      <c r="K33" s="391">
        <v>5</v>
      </c>
      <c r="L33" s="392">
        <v>33</v>
      </c>
    </row>
    <row r="34" spans="1:17" ht="14.25" customHeight="1" thickTop="1">
      <c r="A34" s="281" t="s">
        <v>59</v>
      </c>
      <c r="B34" s="282"/>
      <c r="C34" s="385">
        <v>167</v>
      </c>
      <c r="D34" s="385">
        <v>141</v>
      </c>
      <c r="E34" s="385">
        <v>16</v>
      </c>
      <c r="F34" s="385">
        <v>2</v>
      </c>
      <c r="G34" s="385">
        <v>359</v>
      </c>
      <c r="H34" s="385">
        <v>283</v>
      </c>
      <c r="I34" s="385">
        <v>97</v>
      </c>
      <c r="J34" s="385">
        <v>50</v>
      </c>
      <c r="K34" s="385">
        <v>0</v>
      </c>
      <c r="L34" s="386">
        <v>0</v>
      </c>
    </row>
    <row r="35" spans="1:17" ht="14.25" customHeight="1" thickBot="1">
      <c r="A35" s="279" t="s">
        <v>92</v>
      </c>
      <c r="B35" s="280"/>
      <c r="C35" s="391">
        <v>185</v>
      </c>
      <c r="D35" s="391">
        <v>217</v>
      </c>
      <c r="E35" s="391">
        <v>2</v>
      </c>
      <c r="F35" s="391">
        <v>2</v>
      </c>
      <c r="G35" s="391">
        <v>17</v>
      </c>
      <c r="H35" s="391">
        <v>180</v>
      </c>
      <c r="I35" s="391">
        <v>120</v>
      </c>
      <c r="J35" s="391">
        <v>27</v>
      </c>
      <c r="K35" s="391">
        <v>0</v>
      </c>
      <c r="L35" s="392">
        <v>0</v>
      </c>
    </row>
    <row r="36" spans="1:17" ht="14.25" customHeight="1" thickTop="1">
      <c r="A36" s="281" t="s">
        <v>60</v>
      </c>
      <c r="B36" s="282"/>
      <c r="C36" s="385">
        <v>135</v>
      </c>
      <c r="D36" s="385">
        <v>171</v>
      </c>
      <c r="E36" s="385">
        <v>3</v>
      </c>
      <c r="F36" s="385">
        <v>3</v>
      </c>
      <c r="G36" s="385">
        <v>348</v>
      </c>
      <c r="H36" s="385">
        <v>181</v>
      </c>
      <c r="I36" s="385">
        <v>100</v>
      </c>
      <c r="J36" s="385">
        <v>26</v>
      </c>
      <c r="K36" s="385">
        <v>0</v>
      </c>
      <c r="L36" s="386">
        <v>0</v>
      </c>
    </row>
    <row r="37" spans="1:17" ht="14.25" customHeight="1">
      <c r="A37" s="275" t="s">
        <v>61</v>
      </c>
      <c r="B37" s="276"/>
      <c r="C37" s="388">
        <v>173</v>
      </c>
      <c r="D37" s="388">
        <v>119</v>
      </c>
      <c r="E37" s="388">
        <v>4</v>
      </c>
      <c r="F37" s="388">
        <v>2</v>
      </c>
      <c r="G37" s="388">
        <v>33</v>
      </c>
      <c r="H37" s="388">
        <v>215</v>
      </c>
      <c r="I37" s="388">
        <v>26</v>
      </c>
      <c r="J37" s="388">
        <v>30</v>
      </c>
      <c r="K37" s="388">
        <v>0</v>
      </c>
      <c r="L37" s="389">
        <v>0</v>
      </c>
    </row>
    <row r="38" spans="1:17" ht="14.25" customHeight="1">
      <c r="A38" s="275" t="s">
        <v>62</v>
      </c>
      <c r="B38" s="276"/>
      <c r="C38" s="388">
        <v>307</v>
      </c>
      <c r="D38" s="388">
        <v>276</v>
      </c>
      <c r="E38" s="388">
        <v>4</v>
      </c>
      <c r="F38" s="388">
        <v>2</v>
      </c>
      <c r="G38" s="388">
        <v>64</v>
      </c>
      <c r="H38" s="388">
        <v>320</v>
      </c>
      <c r="I38" s="388">
        <v>141</v>
      </c>
      <c r="J38" s="388">
        <v>50</v>
      </c>
      <c r="K38" s="388">
        <v>0</v>
      </c>
      <c r="L38" s="389">
        <v>0</v>
      </c>
      <c r="Q38" s="30"/>
    </row>
    <row r="39" spans="1:17" ht="14.25" customHeight="1">
      <c r="A39" s="275" t="s">
        <v>63</v>
      </c>
      <c r="B39" s="276"/>
      <c r="C39" s="388">
        <v>362</v>
      </c>
      <c r="D39" s="388">
        <v>386</v>
      </c>
      <c r="E39" s="388">
        <v>8</v>
      </c>
      <c r="F39" s="388">
        <v>9</v>
      </c>
      <c r="G39" s="388">
        <v>111</v>
      </c>
      <c r="H39" s="388">
        <v>512</v>
      </c>
      <c r="I39" s="388">
        <v>145</v>
      </c>
      <c r="J39" s="388">
        <v>86</v>
      </c>
      <c r="K39" s="388">
        <v>0</v>
      </c>
      <c r="L39" s="389">
        <v>0</v>
      </c>
    </row>
    <row r="40" spans="1:17" ht="14.25" customHeight="1">
      <c r="A40" s="275" t="s">
        <v>64</v>
      </c>
      <c r="B40" s="276"/>
      <c r="C40" s="388">
        <v>301</v>
      </c>
      <c r="D40" s="388">
        <v>244</v>
      </c>
      <c r="E40" s="388">
        <v>10</v>
      </c>
      <c r="F40" s="388">
        <v>2</v>
      </c>
      <c r="G40" s="388">
        <v>44</v>
      </c>
      <c r="H40" s="388">
        <v>314</v>
      </c>
      <c r="I40" s="388">
        <v>110</v>
      </c>
      <c r="J40" s="388">
        <v>40</v>
      </c>
      <c r="K40" s="388">
        <v>0</v>
      </c>
      <c r="L40" s="389">
        <v>0</v>
      </c>
    </row>
    <row r="41" spans="1:17" ht="14.25" customHeight="1">
      <c r="A41" s="275" t="s">
        <v>65</v>
      </c>
      <c r="B41" s="276"/>
      <c r="C41" s="388">
        <v>31</v>
      </c>
      <c r="D41" s="388">
        <v>32</v>
      </c>
      <c r="E41" s="388">
        <v>0</v>
      </c>
      <c r="F41" s="388">
        <v>2</v>
      </c>
      <c r="G41" s="388">
        <v>10</v>
      </c>
      <c r="H41" s="388">
        <v>13</v>
      </c>
      <c r="I41" s="388">
        <v>2</v>
      </c>
      <c r="J41" s="388">
        <v>0</v>
      </c>
      <c r="K41" s="388">
        <v>0</v>
      </c>
      <c r="L41" s="389">
        <v>0</v>
      </c>
      <c r="Q41" s="30"/>
    </row>
    <row r="42" spans="1:17" ht="14.25" customHeight="1">
      <c r="A42" s="275" t="s">
        <v>66</v>
      </c>
      <c r="B42" s="276"/>
      <c r="C42" s="388">
        <v>3</v>
      </c>
      <c r="D42" s="388">
        <v>8</v>
      </c>
      <c r="E42" s="388">
        <v>0</v>
      </c>
      <c r="F42" s="388">
        <v>0</v>
      </c>
      <c r="G42" s="388">
        <v>4</v>
      </c>
      <c r="H42" s="388">
        <v>4</v>
      </c>
      <c r="I42" s="388">
        <v>0</v>
      </c>
      <c r="J42" s="388">
        <v>0</v>
      </c>
      <c r="K42" s="388">
        <v>0</v>
      </c>
      <c r="L42" s="389">
        <v>0</v>
      </c>
    </row>
    <row r="43" spans="1:17" ht="14.25" customHeight="1">
      <c r="A43" s="275" t="s">
        <v>67</v>
      </c>
      <c r="B43" s="276"/>
      <c r="C43" s="388">
        <v>13</v>
      </c>
      <c r="D43" s="388">
        <v>7</v>
      </c>
      <c r="E43" s="388">
        <v>0</v>
      </c>
      <c r="F43" s="388">
        <v>0</v>
      </c>
      <c r="G43" s="388">
        <v>1</v>
      </c>
      <c r="H43" s="388">
        <v>6</v>
      </c>
      <c r="I43" s="388">
        <v>1</v>
      </c>
      <c r="J43" s="388">
        <v>0</v>
      </c>
      <c r="K43" s="388">
        <v>0</v>
      </c>
      <c r="L43" s="389">
        <v>0</v>
      </c>
    </row>
    <row r="44" spans="1:17" ht="14.25" customHeight="1">
      <c r="A44" s="275" t="s">
        <v>68</v>
      </c>
      <c r="B44" s="276"/>
      <c r="C44" s="388">
        <v>10</v>
      </c>
      <c r="D44" s="388">
        <v>4</v>
      </c>
      <c r="E44" s="388">
        <v>0</v>
      </c>
      <c r="F44" s="388">
        <v>2</v>
      </c>
      <c r="G44" s="388">
        <v>0</v>
      </c>
      <c r="H44" s="388">
        <v>6</v>
      </c>
      <c r="I44" s="388">
        <v>4</v>
      </c>
      <c r="J44" s="388">
        <v>0</v>
      </c>
      <c r="K44" s="388">
        <v>0</v>
      </c>
      <c r="L44" s="389">
        <v>0</v>
      </c>
    </row>
    <row r="45" spans="1:17" ht="14.25" customHeight="1">
      <c r="A45" s="277" t="s">
        <v>69</v>
      </c>
      <c r="B45" s="278"/>
      <c r="C45" s="394">
        <v>2</v>
      </c>
      <c r="D45" s="394">
        <v>2</v>
      </c>
      <c r="E45" s="394">
        <v>0</v>
      </c>
      <c r="F45" s="394">
        <v>0</v>
      </c>
      <c r="G45" s="394">
        <v>0</v>
      </c>
      <c r="H45" s="394">
        <v>12</v>
      </c>
      <c r="I45" s="394">
        <v>0</v>
      </c>
      <c r="J45" s="394">
        <v>8</v>
      </c>
      <c r="K45" s="394">
        <v>0</v>
      </c>
      <c r="L45" s="395">
        <v>0</v>
      </c>
    </row>
  </sheetData>
  <mergeCells count="39">
    <mergeCell ref="A1:B2"/>
    <mergeCell ref="A3:A6"/>
    <mergeCell ref="A7:A10"/>
    <mergeCell ref="A11:B11"/>
    <mergeCell ref="A18:B18"/>
    <mergeCell ref="A30:B30"/>
    <mergeCell ref="A12:B12"/>
    <mergeCell ref="A13:B13"/>
    <mergeCell ref="A16:B16"/>
    <mergeCell ref="A17:B17"/>
    <mergeCell ref="A20:B20"/>
    <mergeCell ref="A21:B21"/>
    <mergeCell ref="A14:B14"/>
    <mergeCell ref="A15:B15"/>
    <mergeCell ref="A22:B22"/>
    <mergeCell ref="A23:B23"/>
    <mergeCell ref="A19:B19"/>
    <mergeCell ref="C1:L1"/>
    <mergeCell ref="A44:B44"/>
    <mergeCell ref="A45:B45"/>
    <mergeCell ref="A40:B40"/>
    <mergeCell ref="A41:B41"/>
    <mergeCell ref="A42:B42"/>
    <mergeCell ref="A43:B43"/>
    <mergeCell ref="A34:B34"/>
    <mergeCell ref="A36:B36"/>
    <mergeCell ref="A35:B35"/>
    <mergeCell ref="A24:B24"/>
    <mergeCell ref="A25:B25"/>
    <mergeCell ref="A26:B26"/>
    <mergeCell ref="A27:B27"/>
    <mergeCell ref="A28:B28"/>
    <mergeCell ref="A29:B29"/>
    <mergeCell ref="A37:B37"/>
    <mergeCell ref="A38:B38"/>
    <mergeCell ref="A39:B39"/>
    <mergeCell ref="A31:B31"/>
    <mergeCell ref="A32:B32"/>
    <mergeCell ref="A33:B33"/>
  </mergeCells>
  <phoneticPr fontId="2"/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5"/>
  <sheetViews>
    <sheetView zoomScaleNormal="100" workbookViewId="0">
      <pane xSplit="1" ySplit="2" topLeftCell="B3" activePane="bottomRight" state="frozen"/>
      <selection activeCell="C49" sqref="C49"/>
      <selection pane="topRight" activeCell="C49" sqref="C49"/>
      <selection pane="bottomLeft" activeCell="C49" sqref="C49"/>
      <selection pane="bottomRight" sqref="A1:XFD1048576"/>
    </sheetView>
  </sheetViews>
  <sheetFormatPr defaultRowHeight="13.5"/>
  <cols>
    <col min="1" max="1" width="3" style="28" bestFit="1" customWidth="1"/>
    <col min="2" max="2" width="5" style="28" customWidth="1"/>
    <col min="3" max="4" width="7.125" style="28" customWidth="1"/>
    <col min="5" max="5" width="7.125" style="36" customWidth="1"/>
    <col min="6" max="6" width="7.125" style="32" customWidth="1"/>
    <col min="7" max="13" width="7.125" style="28" customWidth="1"/>
    <col min="14" max="14" width="9" style="32"/>
    <col min="15" max="16384" width="9" style="28"/>
  </cols>
  <sheetData>
    <row r="1" spans="1:18" ht="14.25" customHeight="1">
      <c r="A1" s="297"/>
      <c r="B1" s="295"/>
      <c r="C1" s="295" t="s">
        <v>4</v>
      </c>
      <c r="D1" s="295"/>
      <c r="E1" s="295"/>
      <c r="F1" s="295"/>
      <c r="G1" s="300" t="s">
        <v>71</v>
      </c>
      <c r="H1" s="300"/>
      <c r="I1" s="300"/>
      <c r="J1" s="300"/>
      <c r="K1" s="300"/>
      <c r="L1" s="300"/>
      <c r="M1" s="301"/>
    </row>
    <row r="2" spans="1:18" ht="90" customHeight="1" thickBot="1">
      <c r="A2" s="298"/>
      <c r="B2" s="299"/>
      <c r="C2" s="19" t="s">
        <v>3</v>
      </c>
      <c r="D2" s="19" t="s">
        <v>140</v>
      </c>
      <c r="E2" s="53" t="s">
        <v>8</v>
      </c>
      <c r="F2" s="22" t="s">
        <v>9</v>
      </c>
      <c r="G2" s="22" t="s">
        <v>3</v>
      </c>
      <c r="H2" s="17" t="s">
        <v>186</v>
      </c>
      <c r="I2" s="18" t="s">
        <v>187</v>
      </c>
      <c r="J2" s="18" t="s">
        <v>188</v>
      </c>
      <c r="K2" s="17" t="s">
        <v>179</v>
      </c>
      <c r="L2" s="17" t="s">
        <v>180</v>
      </c>
      <c r="M2" s="52" t="s">
        <v>182</v>
      </c>
    </row>
    <row r="3" spans="1:18" ht="14.25" customHeight="1" thickTop="1">
      <c r="A3" s="373" t="s">
        <v>227</v>
      </c>
      <c r="B3" s="29" t="s">
        <v>32</v>
      </c>
      <c r="C3" s="375">
        <v>22638</v>
      </c>
      <c r="D3" s="375">
        <v>2487</v>
      </c>
      <c r="E3" s="375">
        <v>20019</v>
      </c>
      <c r="F3" s="375">
        <v>132</v>
      </c>
      <c r="G3" s="375">
        <v>18596</v>
      </c>
      <c r="H3" s="375">
        <v>4205</v>
      </c>
      <c r="I3" s="375">
        <v>5225</v>
      </c>
      <c r="J3" s="375">
        <v>8180</v>
      </c>
      <c r="K3" s="375">
        <v>15</v>
      </c>
      <c r="L3" s="375">
        <v>599</v>
      </c>
      <c r="M3" s="376">
        <v>372</v>
      </c>
    </row>
    <row r="4" spans="1:18" ht="14.25" customHeight="1">
      <c r="A4" s="377"/>
      <c r="B4" s="212" t="s">
        <v>33</v>
      </c>
      <c r="C4" s="379">
        <v>3681</v>
      </c>
      <c r="D4" s="379">
        <v>426</v>
      </c>
      <c r="E4" s="379">
        <v>3225</v>
      </c>
      <c r="F4" s="379">
        <v>30</v>
      </c>
      <c r="G4" s="379">
        <v>3684</v>
      </c>
      <c r="H4" s="379">
        <v>847</v>
      </c>
      <c r="I4" s="379">
        <v>1008</v>
      </c>
      <c r="J4" s="379">
        <v>1575</v>
      </c>
      <c r="K4" s="379">
        <v>4</v>
      </c>
      <c r="L4" s="379">
        <v>159</v>
      </c>
      <c r="M4" s="380">
        <v>91</v>
      </c>
    </row>
    <row r="5" spans="1:18" ht="14.25" customHeight="1">
      <c r="A5" s="377"/>
      <c r="B5" s="212" t="s">
        <v>35</v>
      </c>
      <c r="C5" s="379">
        <v>17971</v>
      </c>
      <c r="D5" s="379">
        <v>1965</v>
      </c>
      <c r="E5" s="379">
        <v>15917</v>
      </c>
      <c r="F5" s="379">
        <v>89</v>
      </c>
      <c r="G5" s="379">
        <v>13773</v>
      </c>
      <c r="H5" s="379">
        <v>3096</v>
      </c>
      <c r="I5" s="379">
        <v>3980</v>
      </c>
      <c r="J5" s="379">
        <v>6118</v>
      </c>
      <c r="K5" s="379">
        <v>11</v>
      </c>
      <c r="L5" s="379">
        <v>347</v>
      </c>
      <c r="M5" s="380">
        <v>221</v>
      </c>
    </row>
    <row r="6" spans="1:18" ht="14.25" customHeight="1" thickBot="1">
      <c r="A6" s="293"/>
      <c r="B6" s="211" t="s">
        <v>34</v>
      </c>
      <c r="C6" s="382">
        <v>986</v>
      </c>
      <c r="D6" s="382">
        <v>96</v>
      </c>
      <c r="E6" s="382">
        <v>877</v>
      </c>
      <c r="F6" s="382">
        <v>13</v>
      </c>
      <c r="G6" s="382">
        <v>1139</v>
      </c>
      <c r="H6" s="382">
        <v>262</v>
      </c>
      <c r="I6" s="382">
        <v>237</v>
      </c>
      <c r="J6" s="382">
        <v>487</v>
      </c>
      <c r="K6" s="382">
        <v>0</v>
      </c>
      <c r="L6" s="382">
        <v>93</v>
      </c>
      <c r="M6" s="383">
        <v>60</v>
      </c>
      <c r="O6" s="30"/>
    </row>
    <row r="7" spans="1:18" ht="14.25" customHeight="1" thickTop="1">
      <c r="A7" s="373" t="s">
        <v>228</v>
      </c>
      <c r="B7" s="29" t="s">
        <v>32</v>
      </c>
      <c r="C7" s="375">
        <v>21582</v>
      </c>
      <c r="D7" s="375">
        <v>2590</v>
      </c>
      <c r="E7" s="375">
        <v>18858</v>
      </c>
      <c r="F7" s="375">
        <v>134</v>
      </c>
      <c r="G7" s="375">
        <v>18711</v>
      </c>
      <c r="H7" s="375">
        <v>4223</v>
      </c>
      <c r="I7" s="375">
        <v>5165</v>
      </c>
      <c r="J7" s="375">
        <v>8305</v>
      </c>
      <c r="K7" s="375">
        <v>12</v>
      </c>
      <c r="L7" s="375">
        <v>592</v>
      </c>
      <c r="M7" s="376">
        <v>414</v>
      </c>
    </row>
    <row r="8" spans="1:18" ht="14.25" customHeight="1">
      <c r="A8" s="377"/>
      <c r="B8" s="212" t="s">
        <v>33</v>
      </c>
      <c r="C8" s="379">
        <v>3539</v>
      </c>
      <c r="D8" s="379">
        <v>427</v>
      </c>
      <c r="E8" s="379">
        <v>3074</v>
      </c>
      <c r="F8" s="379">
        <v>38</v>
      </c>
      <c r="G8" s="379">
        <v>3691</v>
      </c>
      <c r="H8" s="379">
        <v>858</v>
      </c>
      <c r="I8" s="379">
        <v>988</v>
      </c>
      <c r="J8" s="379">
        <v>1590</v>
      </c>
      <c r="K8" s="379">
        <v>2</v>
      </c>
      <c r="L8" s="379">
        <v>152</v>
      </c>
      <c r="M8" s="380">
        <v>101</v>
      </c>
    </row>
    <row r="9" spans="1:18" ht="14.25" customHeight="1">
      <c r="A9" s="377"/>
      <c r="B9" s="212" t="s">
        <v>35</v>
      </c>
      <c r="C9" s="379">
        <v>17091</v>
      </c>
      <c r="D9" s="379">
        <v>2065</v>
      </c>
      <c r="E9" s="379">
        <v>14941</v>
      </c>
      <c r="F9" s="379">
        <v>85</v>
      </c>
      <c r="G9" s="379">
        <v>13886</v>
      </c>
      <c r="H9" s="379">
        <v>3101</v>
      </c>
      <c r="I9" s="379">
        <v>3948</v>
      </c>
      <c r="J9" s="379">
        <v>6234</v>
      </c>
      <c r="K9" s="379">
        <v>10</v>
      </c>
      <c r="L9" s="379">
        <v>349</v>
      </c>
      <c r="M9" s="380">
        <v>244</v>
      </c>
    </row>
    <row r="10" spans="1:18" ht="14.25" customHeight="1" thickBot="1">
      <c r="A10" s="293"/>
      <c r="B10" s="211" t="s">
        <v>34</v>
      </c>
      <c r="C10" s="382">
        <v>952</v>
      </c>
      <c r="D10" s="382">
        <v>98</v>
      </c>
      <c r="E10" s="382">
        <v>843</v>
      </c>
      <c r="F10" s="382">
        <v>11</v>
      </c>
      <c r="G10" s="382">
        <v>1134</v>
      </c>
      <c r="H10" s="382">
        <v>264</v>
      </c>
      <c r="I10" s="382">
        <v>229</v>
      </c>
      <c r="J10" s="382">
        <v>481</v>
      </c>
      <c r="K10" s="382">
        <v>0</v>
      </c>
      <c r="L10" s="382">
        <v>91</v>
      </c>
      <c r="M10" s="383">
        <v>69</v>
      </c>
      <c r="P10" s="30"/>
    </row>
    <row r="11" spans="1:18" ht="14.25" customHeight="1" thickTop="1">
      <c r="A11" s="281" t="s">
        <v>36</v>
      </c>
      <c r="B11" s="282"/>
      <c r="C11" s="81">
        <v>2098</v>
      </c>
      <c r="D11" s="81">
        <v>190</v>
      </c>
      <c r="E11" s="81">
        <v>1906</v>
      </c>
      <c r="F11" s="81">
        <v>2</v>
      </c>
      <c r="G11" s="81">
        <v>484</v>
      </c>
      <c r="H11" s="81">
        <v>166</v>
      </c>
      <c r="I11" s="81">
        <v>124</v>
      </c>
      <c r="J11" s="81">
        <v>182</v>
      </c>
      <c r="K11" s="81">
        <v>1</v>
      </c>
      <c r="L11" s="81">
        <v>7</v>
      </c>
      <c r="M11" s="82">
        <v>4</v>
      </c>
      <c r="P11" s="30"/>
    </row>
    <row r="12" spans="1:18" ht="14.25" customHeight="1">
      <c r="A12" s="275" t="s">
        <v>37</v>
      </c>
      <c r="B12" s="276"/>
      <c r="C12" s="93">
        <v>1484</v>
      </c>
      <c r="D12" s="93">
        <v>273</v>
      </c>
      <c r="E12" s="93">
        <v>1209</v>
      </c>
      <c r="F12" s="93">
        <v>2</v>
      </c>
      <c r="G12" s="93">
        <v>683</v>
      </c>
      <c r="H12" s="93">
        <v>164</v>
      </c>
      <c r="I12" s="93">
        <v>308</v>
      </c>
      <c r="J12" s="93">
        <v>194</v>
      </c>
      <c r="K12" s="93">
        <v>0</v>
      </c>
      <c r="L12" s="93">
        <v>9</v>
      </c>
      <c r="M12" s="94">
        <v>8</v>
      </c>
      <c r="R12" s="30"/>
    </row>
    <row r="13" spans="1:18" ht="14.25" customHeight="1">
      <c r="A13" s="283" t="s">
        <v>38</v>
      </c>
      <c r="B13" s="284"/>
      <c r="C13" s="93">
        <v>2499</v>
      </c>
      <c r="D13" s="93">
        <v>162</v>
      </c>
      <c r="E13" s="93">
        <v>2330</v>
      </c>
      <c r="F13" s="93">
        <v>7</v>
      </c>
      <c r="G13" s="93">
        <v>977</v>
      </c>
      <c r="H13" s="93">
        <v>239</v>
      </c>
      <c r="I13" s="93">
        <v>233</v>
      </c>
      <c r="J13" s="93">
        <v>487</v>
      </c>
      <c r="K13" s="93">
        <v>0</v>
      </c>
      <c r="L13" s="93">
        <v>2</v>
      </c>
      <c r="M13" s="94">
        <v>16</v>
      </c>
      <c r="O13" s="30"/>
    </row>
    <row r="14" spans="1:18" ht="14.25" customHeight="1">
      <c r="A14" s="275" t="s">
        <v>39</v>
      </c>
      <c r="B14" s="276"/>
      <c r="C14" s="93">
        <v>1203</v>
      </c>
      <c r="D14" s="93">
        <v>117</v>
      </c>
      <c r="E14" s="93">
        <v>1082</v>
      </c>
      <c r="F14" s="93">
        <v>4</v>
      </c>
      <c r="G14" s="93">
        <v>772</v>
      </c>
      <c r="H14" s="93">
        <v>135</v>
      </c>
      <c r="I14" s="93">
        <v>216</v>
      </c>
      <c r="J14" s="93">
        <v>357</v>
      </c>
      <c r="K14" s="93">
        <v>0</v>
      </c>
      <c r="L14" s="93">
        <v>53</v>
      </c>
      <c r="M14" s="94">
        <v>11</v>
      </c>
    </row>
    <row r="15" spans="1:18" ht="14.25" customHeight="1">
      <c r="A15" s="275" t="s">
        <v>40</v>
      </c>
      <c r="B15" s="276"/>
      <c r="C15" s="93">
        <v>379</v>
      </c>
      <c r="D15" s="93">
        <v>42</v>
      </c>
      <c r="E15" s="93">
        <v>337</v>
      </c>
      <c r="F15" s="93">
        <v>0</v>
      </c>
      <c r="G15" s="93">
        <v>360</v>
      </c>
      <c r="H15" s="93">
        <v>88</v>
      </c>
      <c r="I15" s="93">
        <v>116</v>
      </c>
      <c r="J15" s="93">
        <v>153</v>
      </c>
      <c r="K15" s="93">
        <v>0</v>
      </c>
      <c r="L15" s="93">
        <v>2</v>
      </c>
      <c r="M15" s="94">
        <v>1</v>
      </c>
    </row>
    <row r="16" spans="1:18" ht="14.25" customHeight="1">
      <c r="A16" s="275" t="s">
        <v>41</v>
      </c>
      <c r="B16" s="276"/>
      <c r="C16" s="93">
        <v>537</v>
      </c>
      <c r="D16" s="93">
        <v>113</v>
      </c>
      <c r="E16" s="93">
        <v>420</v>
      </c>
      <c r="F16" s="93">
        <v>4</v>
      </c>
      <c r="G16" s="93">
        <v>708</v>
      </c>
      <c r="H16" s="93">
        <v>76</v>
      </c>
      <c r="I16" s="93">
        <v>196</v>
      </c>
      <c r="J16" s="93">
        <v>300</v>
      </c>
      <c r="K16" s="93">
        <v>1</v>
      </c>
      <c r="L16" s="93">
        <v>126</v>
      </c>
      <c r="M16" s="94">
        <v>9</v>
      </c>
    </row>
    <row r="17" spans="1:13" ht="14.25" customHeight="1">
      <c r="A17" s="275" t="s">
        <v>42</v>
      </c>
      <c r="B17" s="276"/>
      <c r="C17" s="93">
        <v>325</v>
      </c>
      <c r="D17" s="93">
        <v>61</v>
      </c>
      <c r="E17" s="93">
        <v>262</v>
      </c>
      <c r="F17" s="93">
        <v>2</v>
      </c>
      <c r="G17" s="93">
        <v>436</v>
      </c>
      <c r="H17" s="93">
        <v>63</v>
      </c>
      <c r="I17" s="93">
        <v>115</v>
      </c>
      <c r="J17" s="93">
        <v>242</v>
      </c>
      <c r="K17" s="93">
        <v>0</v>
      </c>
      <c r="L17" s="93">
        <v>11</v>
      </c>
      <c r="M17" s="94">
        <v>5</v>
      </c>
    </row>
    <row r="18" spans="1:13" ht="14.25" customHeight="1">
      <c r="A18" s="275" t="s">
        <v>43</v>
      </c>
      <c r="B18" s="276"/>
      <c r="C18" s="93">
        <v>1083</v>
      </c>
      <c r="D18" s="93">
        <v>78</v>
      </c>
      <c r="E18" s="93">
        <v>998</v>
      </c>
      <c r="F18" s="93">
        <v>7</v>
      </c>
      <c r="G18" s="93">
        <v>645</v>
      </c>
      <c r="H18" s="93">
        <v>143</v>
      </c>
      <c r="I18" s="93">
        <v>165</v>
      </c>
      <c r="J18" s="93">
        <v>306</v>
      </c>
      <c r="K18" s="93">
        <v>0</v>
      </c>
      <c r="L18" s="93">
        <v>4</v>
      </c>
      <c r="M18" s="94">
        <v>27</v>
      </c>
    </row>
    <row r="19" spans="1:13" ht="14.25" customHeight="1">
      <c r="A19" s="275" t="s">
        <v>44</v>
      </c>
      <c r="B19" s="276"/>
      <c r="C19" s="93">
        <v>890</v>
      </c>
      <c r="D19" s="93">
        <v>44</v>
      </c>
      <c r="E19" s="93">
        <v>845</v>
      </c>
      <c r="F19" s="93">
        <v>1</v>
      </c>
      <c r="G19" s="93">
        <v>435</v>
      </c>
      <c r="H19" s="93">
        <v>128</v>
      </c>
      <c r="I19" s="93">
        <v>102</v>
      </c>
      <c r="J19" s="93">
        <v>199</v>
      </c>
      <c r="K19" s="93">
        <v>0</v>
      </c>
      <c r="L19" s="93">
        <v>0</v>
      </c>
      <c r="M19" s="94">
        <v>6</v>
      </c>
    </row>
    <row r="20" spans="1:13" ht="14.25" customHeight="1">
      <c r="A20" s="275" t="s">
        <v>45</v>
      </c>
      <c r="B20" s="276"/>
      <c r="C20" s="93">
        <v>317</v>
      </c>
      <c r="D20" s="93">
        <v>74</v>
      </c>
      <c r="E20" s="93">
        <v>234</v>
      </c>
      <c r="F20" s="93">
        <v>9</v>
      </c>
      <c r="G20" s="93">
        <v>403</v>
      </c>
      <c r="H20" s="93">
        <v>101</v>
      </c>
      <c r="I20" s="93">
        <v>117</v>
      </c>
      <c r="J20" s="93">
        <v>173</v>
      </c>
      <c r="K20" s="93">
        <v>0</v>
      </c>
      <c r="L20" s="93">
        <v>3</v>
      </c>
      <c r="M20" s="94">
        <v>9</v>
      </c>
    </row>
    <row r="21" spans="1:13" ht="14.25" customHeight="1">
      <c r="A21" s="275" t="s">
        <v>46</v>
      </c>
      <c r="B21" s="276"/>
      <c r="C21" s="93">
        <v>916</v>
      </c>
      <c r="D21" s="93">
        <v>76</v>
      </c>
      <c r="E21" s="93">
        <v>833</v>
      </c>
      <c r="F21" s="93">
        <v>7</v>
      </c>
      <c r="G21" s="93">
        <v>790</v>
      </c>
      <c r="H21" s="93">
        <v>177</v>
      </c>
      <c r="I21" s="93">
        <v>268</v>
      </c>
      <c r="J21" s="93">
        <v>256</v>
      </c>
      <c r="K21" s="93">
        <v>0</v>
      </c>
      <c r="L21" s="93">
        <v>72</v>
      </c>
      <c r="M21" s="94">
        <v>17</v>
      </c>
    </row>
    <row r="22" spans="1:13" ht="14.25" customHeight="1">
      <c r="A22" s="275" t="s">
        <v>47</v>
      </c>
      <c r="B22" s="276"/>
      <c r="C22" s="93">
        <v>541</v>
      </c>
      <c r="D22" s="93">
        <v>116</v>
      </c>
      <c r="E22" s="93">
        <v>420</v>
      </c>
      <c r="F22" s="93">
        <v>5</v>
      </c>
      <c r="G22" s="93">
        <v>1229</v>
      </c>
      <c r="H22" s="93">
        <v>269</v>
      </c>
      <c r="I22" s="93">
        <v>340</v>
      </c>
      <c r="J22" s="93">
        <v>594</v>
      </c>
      <c r="K22" s="93">
        <v>1</v>
      </c>
      <c r="L22" s="93">
        <v>9</v>
      </c>
      <c r="M22" s="94">
        <v>16</v>
      </c>
    </row>
    <row r="23" spans="1:13" ht="14.25" customHeight="1">
      <c r="A23" s="275" t="s">
        <v>48</v>
      </c>
      <c r="B23" s="276"/>
      <c r="C23" s="93">
        <v>1190</v>
      </c>
      <c r="D23" s="93">
        <v>231</v>
      </c>
      <c r="E23" s="93">
        <v>946</v>
      </c>
      <c r="F23" s="93">
        <v>13</v>
      </c>
      <c r="G23" s="93">
        <v>897</v>
      </c>
      <c r="H23" s="93">
        <v>187</v>
      </c>
      <c r="I23" s="93">
        <v>248</v>
      </c>
      <c r="J23" s="93">
        <v>437</v>
      </c>
      <c r="K23" s="93">
        <v>0</v>
      </c>
      <c r="L23" s="93">
        <v>12</v>
      </c>
      <c r="M23" s="94">
        <v>13</v>
      </c>
    </row>
    <row r="24" spans="1:13" ht="14.25" customHeight="1">
      <c r="A24" s="275" t="s">
        <v>49</v>
      </c>
      <c r="B24" s="276"/>
      <c r="C24" s="93">
        <v>266</v>
      </c>
      <c r="D24" s="93">
        <v>40</v>
      </c>
      <c r="E24" s="93">
        <v>225</v>
      </c>
      <c r="F24" s="93">
        <v>1</v>
      </c>
      <c r="G24" s="93">
        <v>326</v>
      </c>
      <c r="H24" s="93">
        <v>71</v>
      </c>
      <c r="I24" s="93">
        <v>94</v>
      </c>
      <c r="J24" s="93">
        <v>157</v>
      </c>
      <c r="K24" s="93">
        <v>0</v>
      </c>
      <c r="L24" s="93">
        <v>2</v>
      </c>
      <c r="M24" s="94">
        <v>2</v>
      </c>
    </row>
    <row r="25" spans="1:13" ht="14.25" customHeight="1">
      <c r="A25" s="275" t="s">
        <v>50</v>
      </c>
      <c r="B25" s="276"/>
      <c r="C25" s="93">
        <v>305</v>
      </c>
      <c r="D25" s="93">
        <v>70</v>
      </c>
      <c r="E25" s="93">
        <v>232</v>
      </c>
      <c r="F25" s="93">
        <v>3</v>
      </c>
      <c r="G25" s="93">
        <v>607</v>
      </c>
      <c r="H25" s="93">
        <v>159</v>
      </c>
      <c r="I25" s="93">
        <v>139</v>
      </c>
      <c r="J25" s="93">
        <v>303</v>
      </c>
      <c r="K25" s="93">
        <v>1</v>
      </c>
      <c r="L25" s="93">
        <v>1</v>
      </c>
      <c r="M25" s="94">
        <v>4</v>
      </c>
    </row>
    <row r="26" spans="1:13" ht="14.25" customHeight="1">
      <c r="A26" s="275" t="s">
        <v>51</v>
      </c>
      <c r="B26" s="276"/>
      <c r="C26" s="93">
        <v>546</v>
      </c>
      <c r="D26" s="93">
        <v>99</v>
      </c>
      <c r="E26" s="93">
        <v>444</v>
      </c>
      <c r="F26" s="93">
        <v>3</v>
      </c>
      <c r="G26" s="93">
        <v>529</v>
      </c>
      <c r="H26" s="93">
        <v>131</v>
      </c>
      <c r="I26" s="93">
        <v>172</v>
      </c>
      <c r="J26" s="93">
        <v>207</v>
      </c>
      <c r="K26" s="93">
        <v>1</v>
      </c>
      <c r="L26" s="93">
        <v>2</v>
      </c>
      <c r="M26" s="94">
        <v>16</v>
      </c>
    </row>
    <row r="27" spans="1:13" ht="14.25" customHeight="1">
      <c r="A27" s="275" t="s">
        <v>52</v>
      </c>
      <c r="B27" s="276"/>
      <c r="C27" s="93">
        <v>339</v>
      </c>
      <c r="D27" s="93">
        <v>35</v>
      </c>
      <c r="E27" s="93">
        <v>302</v>
      </c>
      <c r="F27" s="93">
        <v>2</v>
      </c>
      <c r="G27" s="93">
        <v>372</v>
      </c>
      <c r="H27" s="93">
        <v>85</v>
      </c>
      <c r="I27" s="93">
        <v>109</v>
      </c>
      <c r="J27" s="93">
        <v>172</v>
      </c>
      <c r="K27" s="93">
        <v>1</v>
      </c>
      <c r="L27" s="93">
        <v>1</v>
      </c>
      <c r="M27" s="94">
        <v>4</v>
      </c>
    </row>
    <row r="28" spans="1:13" ht="14.25" customHeight="1">
      <c r="A28" s="275" t="s">
        <v>53</v>
      </c>
      <c r="B28" s="276"/>
      <c r="C28" s="93">
        <v>170</v>
      </c>
      <c r="D28" s="93">
        <v>20</v>
      </c>
      <c r="E28" s="93">
        <v>150</v>
      </c>
      <c r="F28" s="93">
        <v>0</v>
      </c>
      <c r="G28" s="93">
        <v>239</v>
      </c>
      <c r="H28" s="93">
        <v>60</v>
      </c>
      <c r="I28" s="93">
        <v>68</v>
      </c>
      <c r="J28" s="93">
        <v>110</v>
      </c>
      <c r="K28" s="93">
        <v>0</v>
      </c>
      <c r="L28" s="93">
        <v>0</v>
      </c>
      <c r="M28" s="94">
        <v>1</v>
      </c>
    </row>
    <row r="29" spans="1:13" ht="14.25" customHeight="1">
      <c r="A29" s="275" t="s">
        <v>54</v>
      </c>
      <c r="B29" s="276"/>
      <c r="C29" s="93">
        <v>546</v>
      </c>
      <c r="D29" s="93">
        <v>41</v>
      </c>
      <c r="E29" s="93">
        <v>505</v>
      </c>
      <c r="F29" s="93">
        <v>0</v>
      </c>
      <c r="G29" s="93">
        <v>551</v>
      </c>
      <c r="H29" s="93">
        <v>132</v>
      </c>
      <c r="I29" s="93">
        <v>160</v>
      </c>
      <c r="J29" s="93">
        <v>248</v>
      </c>
      <c r="K29" s="93">
        <v>1</v>
      </c>
      <c r="L29" s="93">
        <v>2</v>
      </c>
      <c r="M29" s="94">
        <v>8</v>
      </c>
    </row>
    <row r="30" spans="1:13" ht="14.25" customHeight="1">
      <c r="A30" s="275" t="s">
        <v>55</v>
      </c>
      <c r="B30" s="276"/>
      <c r="C30" s="93">
        <v>358</v>
      </c>
      <c r="D30" s="93">
        <v>57</v>
      </c>
      <c r="E30" s="93">
        <v>299</v>
      </c>
      <c r="F30" s="93">
        <v>2</v>
      </c>
      <c r="G30" s="93">
        <v>653</v>
      </c>
      <c r="H30" s="93">
        <v>140</v>
      </c>
      <c r="I30" s="93">
        <v>177</v>
      </c>
      <c r="J30" s="93">
        <v>308</v>
      </c>
      <c r="K30" s="93">
        <v>0</v>
      </c>
      <c r="L30" s="93">
        <v>14</v>
      </c>
      <c r="M30" s="94">
        <v>14</v>
      </c>
    </row>
    <row r="31" spans="1:13" ht="14.25" customHeight="1">
      <c r="A31" s="275" t="s">
        <v>56</v>
      </c>
      <c r="B31" s="276"/>
      <c r="C31" s="93">
        <v>451</v>
      </c>
      <c r="D31" s="93">
        <v>39</v>
      </c>
      <c r="E31" s="93">
        <v>405</v>
      </c>
      <c r="F31" s="93">
        <v>7</v>
      </c>
      <c r="G31" s="93">
        <v>691</v>
      </c>
      <c r="H31" s="93">
        <v>135</v>
      </c>
      <c r="I31" s="93">
        <v>193</v>
      </c>
      <c r="J31" s="93">
        <v>332</v>
      </c>
      <c r="K31" s="93">
        <v>2</v>
      </c>
      <c r="L31" s="93">
        <v>2</v>
      </c>
      <c r="M31" s="94">
        <v>27</v>
      </c>
    </row>
    <row r="32" spans="1:13" ht="14.25" customHeight="1">
      <c r="A32" s="275" t="s">
        <v>57</v>
      </c>
      <c r="B32" s="276"/>
      <c r="C32" s="93">
        <v>300</v>
      </c>
      <c r="D32" s="93">
        <v>44</v>
      </c>
      <c r="E32" s="93">
        <v>254</v>
      </c>
      <c r="F32" s="93">
        <v>2</v>
      </c>
      <c r="G32" s="93">
        <v>489</v>
      </c>
      <c r="H32" s="93">
        <v>111</v>
      </c>
      <c r="I32" s="93">
        <v>138</v>
      </c>
      <c r="J32" s="93">
        <v>214</v>
      </c>
      <c r="K32" s="93">
        <v>0</v>
      </c>
      <c r="L32" s="93">
        <v>12</v>
      </c>
      <c r="M32" s="94">
        <v>14</v>
      </c>
    </row>
    <row r="33" spans="1:17" ht="14.25" customHeight="1" thickBot="1">
      <c r="A33" s="279" t="s">
        <v>58</v>
      </c>
      <c r="B33" s="280"/>
      <c r="C33" s="100">
        <v>348</v>
      </c>
      <c r="D33" s="100">
        <v>43</v>
      </c>
      <c r="E33" s="100">
        <v>303</v>
      </c>
      <c r="F33" s="100">
        <v>2</v>
      </c>
      <c r="G33" s="100">
        <v>610</v>
      </c>
      <c r="H33" s="100">
        <v>141</v>
      </c>
      <c r="I33" s="100">
        <v>150</v>
      </c>
      <c r="J33" s="100">
        <v>303</v>
      </c>
      <c r="K33" s="100">
        <v>1</v>
      </c>
      <c r="L33" s="100">
        <v>3</v>
      </c>
      <c r="M33" s="101">
        <v>12</v>
      </c>
    </row>
    <row r="34" spans="1:17" ht="14.25" customHeight="1" thickTop="1">
      <c r="A34" s="281" t="s">
        <v>59</v>
      </c>
      <c r="B34" s="282"/>
      <c r="C34" s="81">
        <v>643</v>
      </c>
      <c r="D34" s="81">
        <v>65</v>
      </c>
      <c r="E34" s="81">
        <v>576</v>
      </c>
      <c r="F34" s="81">
        <v>2</v>
      </c>
      <c r="G34" s="81">
        <v>697</v>
      </c>
      <c r="H34" s="81">
        <v>147</v>
      </c>
      <c r="I34" s="81">
        <v>139</v>
      </c>
      <c r="J34" s="81">
        <v>280</v>
      </c>
      <c r="K34" s="81">
        <v>0</v>
      </c>
      <c r="L34" s="81">
        <v>90</v>
      </c>
      <c r="M34" s="82">
        <v>41</v>
      </c>
    </row>
    <row r="35" spans="1:17" ht="14.25" customHeight="1" thickBot="1">
      <c r="A35" s="279" t="s">
        <v>92</v>
      </c>
      <c r="B35" s="280"/>
      <c r="C35" s="100">
        <v>309</v>
      </c>
      <c r="D35" s="100">
        <v>33</v>
      </c>
      <c r="E35" s="100">
        <v>267</v>
      </c>
      <c r="F35" s="100">
        <v>9</v>
      </c>
      <c r="G35" s="100">
        <v>437</v>
      </c>
      <c r="H35" s="100">
        <v>117</v>
      </c>
      <c r="I35" s="100">
        <v>90</v>
      </c>
      <c r="J35" s="100">
        <v>201</v>
      </c>
      <c r="K35" s="100">
        <v>0</v>
      </c>
      <c r="L35" s="100">
        <v>1</v>
      </c>
      <c r="M35" s="101">
        <v>28</v>
      </c>
    </row>
    <row r="36" spans="1:17" ht="14.25" customHeight="1" thickTop="1">
      <c r="A36" s="281" t="s">
        <v>60</v>
      </c>
      <c r="B36" s="282"/>
      <c r="C36" s="81">
        <v>498</v>
      </c>
      <c r="D36" s="81">
        <v>54</v>
      </c>
      <c r="E36" s="81">
        <v>440</v>
      </c>
      <c r="F36" s="81">
        <v>4</v>
      </c>
      <c r="G36" s="81">
        <v>552</v>
      </c>
      <c r="H36" s="81">
        <v>96</v>
      </c>
      <c r="I36" s="81">
        <v>163</v>
      </c>
      <c r="J36" s="81">
        <v>207</v>
      </c>
      <c r="K36" s="81">
        <v>0</v>
      </c>
      <c r="L36" s="81">
        <v>64</v>
      </c>
      <c r="M36" s="82">
        <v>22</v>
      </c>
    </row>
    <row r="37" spans="1:17" ht="14.25" customHeight="1">
      <c r="A37" s="275" t="s">
        <v>61</v>
      </c>
      <c r="B37" s="276"/>
      <c r="C37" s="93">
        <v>415</v>
      </c>
      <c r="D37" s="93">
        <v>49</v>
      </c>
      <c r="E37" s="93">
        <v>363</v>
      </c>
      <c r="F37" s="93">
        <v>3</v>
      </c>
      <c r="G37" s="93">
        <v>382</v>
      </c>
      <c r="H37" s="93">
        <v>110</v>
      </c>
      <c r="I37" s="93">
        <v>98</v>
      </c>
      <c r="J37" s="93">
        <v>149</v>
      </c>
      <c r="K37" s="93">
        <v>0</v>
      </c>
      <c r="L37" s="93">
        <v>20</v>
      </c>
      <c r="M37" s="94">
        <v>5</v>
      </c>
    </row>
    <row r="38" spans="1:17" ht="14.25" customHeight="1">
      <c r="A38" s="275" t="s">
        <v>62</v>
      </c>
      <c r="B38" s="276"/>
      <c r="C38" s="93">
        <v>809</v>
      </c>
      <c r="D38" s="93">
        <v>99</v>
      </c>
      <c r="E38" s="93">
        <v>702</v>
      </c>
      <c r="F38" s="93">
        <v>8</v>
      </c>
      <c r="G38" s="93">
        <v>776</v>
      </c>
      <c r="H38" s="93">
        <v>179</v>
      </c>
      <c r="I38" s="93">
        <v>184</v>
      </c>
      <c r="J38" s="93">
        <v>371</v>
      </c>
      <c r="K38" s="93">
        <v>0</v>
      </c>
      <c r="L38" s="93">
        <v>10</v>
      </c>
      <c r="M38" s="94">
        <v>32</v>
      </c>
    </row>
    <row r="39" spans="1:17" ht="14.25" customHeight="1">
      <c r="A39" s="275" t="s">
        <v>63</v>
      </c>
      <c r="B39" s="276"/>
      <c r="C39" s="93">
        <v>1120</v>
      </c>
      <c r="D39" s="93">
        <v>147</v>
      </c>
      <c r="E39" s="93">
        <v>959</v>
      </c>
      <c r="F39" s="93">
        <v>14</v>
      </c>
      <c r="G39" s="93">
        <v>1135</v>
      </c>
      <c r="H39" s="93">
        <v>266</v>
      </c>
      <c r="I39" s="93">
        <v>291</v>
      </c>
      <c r="J39" s="93">
        <v>523</v>
      </c>
      <c r="K39" s="93">
        <v>2</v>
      </c>
      <c r="L39" s="93">
        <v>35</v>
      </c>
      <c r="M39" s="94">
        <v>18</v>
      </c>
      <c r="Q39" s="30"/>
    </row>
    <row r="40" spans="1:17" ht="14.25" customHeight="1">
      <c r="A40" s="275" t="s">
        <v>64</v>
      </c>
      <c r="B40" s="276"/>
      <c r="C40" s="93">
        <v>547</v>
      </c>
      <c r="D40" s="93">
        <v>60</v>
      </c>
      <c r="E40" s="93">
        <v>482</v>
      </c>
      <c r="F40" s="93">
        <v>5</v>
      </c>
      <c r="G40" s="93">
        <v>689</v>
      </c>
      <c r="H40" s="93">
        <v>174</v>
      </c>
      <c r="I40" s="93">
        <v>214</v>
      </c>
      <c r="J40" s="93">
        <v>262</v>
      </c>
      <c r="K40" s="93">
        <v>0</v>
      </c>
      <c r="L40" s="93">
        <v>18</v>
      </c>
      <c r="M40" s="94">
        <v>21</v>
      </c>
    </row>
    <row r="41" spans="1:17" ht="14.25" customHeight="1">
      <c r="A41" s="275" t="s">
        <v>65</v>
      </c>
      <c r="B41" s="276"/>
      <c r="C41" s="93">
        <v>12</v>
      </c>
      <c r="D41" s="93">
        <v>9</v>
      </c>
      <c r="E41" s="93">
        <v>1</v>
      </c>
      <c r="F41" s="93">
        <v>2</v>
      </c>
      <c r="G41" s="93">
        <v>85</v>
      </c>
      <c r="H41" s="93">
        <v>20</v>
      </c>
      <c r="I41" s="93">
        <v>26</v>
      </c>
      <c r="J41" s="93">
        <v>35</v>
      </c>
      <c r="K41" s="93">
        <v>0</v>
      </c>
      <c r="L41" s="93">
        <v>3</v>
      </c>
      <c r="M41" s="94">
        <v>1</v>
      </c>
    </row>
    <row r="42" spans="1:17" ht="14.25" customHeight="1">
      <c r="A42" s="275" t="s">
        <v>66</v>
      </c>
      <c r="B42" s="276"/>
      <c r="C42" s="93">
        <v>2</v>
      </c>
      <c r="D42" s="93">
        <v>2</v>
      </c>
      <c r="E42" s="93">
        <v>0</v>
      </c>
      <c r="F42" s="93">
        <v>0</v>
      </c>
      <c r="G42" s="93">
        <v>19</v>
      </c>
      <c r="H42" s="93">
        <v>3</v>
      </c>
      <c r="I42" s="93">
        <v>1</v>
      </c>
      <c r="J42" s="93">
        <v>13</v>
      </c>
      <c r="K42" s="93">
        <v>0</v>
      </c>
      <c r="L42" s="93">
        <v>2</v>
      </c>
      <c r="M42" s="94">
        <v>0</v>
      </c>
    </row>
    <row r="43" spans="1:17" ht="14.25" customHeight="1">
      <c r="A43" s="275" t="s">
        <v>67</v>
      </c>
      <c r="B43" s="276"/>
      <c r="C43" s="93">
        <v>5</v>
      </c>
      <c r="D43" s="93">
        <v>4</v>
      </c>
      <c r="E43" s="93">
        <v>0</v>
      </c>
      <c r="F43" s="93">
        <v>1</v>
      </c>
      <c r="G43" s="93">
        <v>36</v>
      </c>
      <c r="H43" s="93">
        <v>7</v>
      </c>
      <c r="I43" s="93">
        <v>8</v>
      </c>
      <c r="J43" s="93">
        <v>20</v>
      </c>
      <c r="K43" s="93">
        <v>0</v>
      </c>
      <c r="L43" s="93">
        <v>0</v>
      </c>
      <c r="M43" s="94">
        <v>1</v>
      </c>
    </row>
    <row r="44" spans="1:17" ht="14.25" customHeight="1">
      <c r="A44" s="275" t="s">
        <v>68</v>
      </c>
      <c r="B44" s="276"/>
      <c r="C44" s="93">
        <v>4</v>
      </c>
      <c r="D44" s="93">
        <v>3</v>
      </c>
      <c r="E44" s="93">
        <v>0</v>
      </c>
      <c r="F44" s="93">
        <v>1</v>
      </c>
      <c r="G44" s="93">
        <v>17</v>
      </c>
      <c r="H44" s="93">
        <v>3</v>
      </c>
      <c r="I44" s="93">
        <v>3</v>
      </c>
      <c r="J44" s="93">
        <v>10</v>
      </c>
      <c r="K44" s="93">
        <v>0</v>
      </c>
      <c r="L44" s="93">
        <v>0</v>
      </c>
      <c r="M44" s="94">
        <v>1</v>
      </c>
    </row>
    <row r="45" spans="1:17" ht="14.25" customHeight="1">
      <c r="A45" s="277" t="s">
        <v>69</v>
      </c>
      <c r="B45" s="278"/>
      <c r="C45" s="112">
        <v>127</v>
      </c>
      <c r="D45" s="112">
        <v>0</v>
      </c>
      <c r="E45" s="112">
        <v>127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3">
        <v>0</v>
      </c>
    </row>
  </sheetData>
  <mergeCells count="40">
    <mergeCell ref="A1:B2"/>
    <mergeCell ref="A3:A6"/>
    <mergeCell ref="A7:A10"/>
    <mergeCell ref="A11:B11"/>
    <mergeCell ref="A18:B18"/>
    <mergeCell ref="A19:B19"/>
    <mergeCell ref="A20:B20"/>
    <mergeCell ref="A21:B21"/>
    <mergeCell ref="A12:B12"/>
    <mergeCell ref="A13:B13"/>
    <mergeCell ref="C1:F1"/>
    <mergeCell ref="G1:M1"/>
    <mergeCell ref="A44:B44"/>
    <mergeCell ref="A37:B37"/>
    <mergeCell ref="A38:B38"/>
    <mergeCell ref="A39:B39"/>
    <mergeCell ref="A32:B32"/>
    <mergeCell ref="A33:B33"/>
    <mergeCell ref="A34:B34"/>
    <mergeCell ref="A36:B36"/>
    <mergeCell ref="A14:B14"/>
    <mergeCell ref="A15:B15"/>
    <mergeCell ref="A22:B22"/>
    <mergeCell ref="A23:B23"/>
    <mergeCell ref="A16:B16"/>
    <mergeCell ref="A17:B17"/>
    <mergeCell ref="A45:B45"/>
    <mergeCell ref="A41:B41"/>
    <mergeCell ref="A42:B42"/>
    <mergeCell ref="A43:B43"/>
    <mergeCell ref="A35:B35"/>
    <mergeCell ref="A40:B40"/>
    <mergeCell ref="A30:B30"/>
    <mergeCell ref="A24:B24"/>
    <mergeCell ref="A25:B25"/>
    <mergeCell ref="A26:B26"/>
    <mergeCell ref="A31:B31"/>
    <mergeCell ref="A29:B29"/>
    <mergeCell ref="A27:B27"/>
    <mergeCell ref="A28:B28"/>
  </mergeCells>
  <phoneticPr fontId="2"/>
  <pageMargins left="0.6692913385826772" right="0.6692913385826772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5"/>
  <sheetViews>
    <sheetView zoomScaleNormal="100" workbookViewId="0">
      <pane xSplit="1" ySplit="2" topLeftCell="B28" activePane="bottomRight" state="frozen"/>
      <selection activeCell="C49" sqref="C49"/>
      <selection pane="topRight" activeCell="C49" sqref="C49"/>
      <selection pane="bottomLeft" activeCell="C49" sqref="C49"/>
      <selection pane="bottomRight" sqref="A1:XFD1048576"/>
    </sheetView>
  </sheetViews>
  <sheetFormatPr defaultRowHeight="11.25"/>
  <cols>
    <col min="1" max="1" width="3" style="31" bestFit="1" customWidth="1"/>
    <col min="2" max="2" width="5" style="31" customWidth="1"/>
    <col min="3" max="13" width="7.125" style="31" customWidth="1"/>
    <col min="14" max="16384" width="9" style="31"/>
  </cols>
  <sheetData>
    <row r="1" spans="1:15" ht="14.25" customHeight="1">
      <c r="A1" s="264"/>
      <c r="B1" s="255"/>
      <c r="C1" s="308" t="s">
        <v>189</v>
      </c>
      <c r="D1" s="308" t="s">
        <v>190</v>
      </c>
      <c r="E1" s="308" t="s">
        <v>5</v>
      </c>
      <c r="F1" s="308" t="s">
        <v>96</v>
      </c>
      <c r="G1" s="308" t="s">
        <v>6</v>
      </c>
      <c r="H1" s="308" t="s">
        <v>7</v>
      </c>
      <c r="I1" s="240" t="s">
        <v>72</v>
      </c>
      <c r="J1" s="240"/>
      <c r="K1" s="240"/>
      <c r="L1" s="240"/>
      <c r="M1" s="248"/>
    </row>
    <row r="2" spans="1:15" ht="94.5" customHeight="1" thickBot="1">
      <c r="A2" s="265"/>
      <c r="B2" s="266"/>
      <c r="C2" s="309"/>
      <c r="D2" s="312"/>
      <c r="E2" s="312"/>
      <c r="F2" s="312"/>
      <c r="G2" s="312"/>
      <c r="H2" s="312"/>
      <c r="I2" s="19" t="s">
        <v>3</v>
      </c>
      <c r="J2" s="19" t="s">
        <v>141</v>
      </c>
      <c r="K2" s="20" t="s">
        <v>142</v>
      </c>
      <c r="L2" s="19" t="s">
        <v>8</v>
      </c>
      <c r="M2" s="59" t="s">
        <v>9</v>
      </c>
    </row>
    <row r="3" spans="1:15" ht="14.25" customHeight="1" thickTop="1">
      <c r="A3" s="373" t="s">
        <v>227</v>
      </c>
      <c r="B3" s="60" t="s">
        <v>32</v>
      </c>
      <c r="C3" s="81">
        <v>46</v>
      </c>
      <c r="D3" s="81">
        <v>1999</v>
      </c>
      <c r="E3" s="81">
        <v>9</v>
      </c>
      <c r="F3" s="81" t="s">
        <v>211</v>
      </c>
      <c r="G3" s="81">
        <v>165</v>
      </c>
      <c r="H3" s="81" t="s">
        <v>211</v>
      </c>
      <c r="I3" s="81">
        <v>27298</v>
      </c>
      <c r="J3" s="81">
        <v>896</v>
      </c>
      <c r="K3" s="81">
        <v>18212</v>
      </c>
      <c r="L3" s="81">
        <v>8091</v>
      </c>
      <c r="M3" s="82">
        <v>99</v>
      </c>
    </row>
    <row r="4" spans="1:15" ht="14.25" customHeight="1">
      <c r="A4" s="377"/>
      <c r="B4" s="61" t="s">
        <v>33</v>
      </c>
      <c r="C4" s="93">
        <v>6</v>
      </c>
      <c r="D4" s="93">
        <v>367</v>
      </c>
      <c r="E4" s="93">
        <v>7</v>
      </c>
      <c r="F4" s="93">
        <v>0</v>
      </c>
      <c r="G4" s="93">
        <v>40</v>
      </c>
      <c r="H4" s="93">
        <v>0</v>
      </c>
      <c r="I4" s="93">
        <v>5275</v>
      </c>
      <c r="J4" s="93">
        <v>222</v>
      </c>
      <c r="K4" s="93">
        <v>3542</v>
      </c>
      <c r="L4" s="93">
        <v>1496</v>
      </c>
      <c r="M4" s="94">
        <v>15</v>
      </c>
    </row>
    <row r="5" spans="1:15" ht="14.25" customHeight="1">
      <c r="A5" s="377"/>
      <c r="B5" s="61" t="s">
        <v>35</v>
      </c>
      <c r="C5" s="93">
        <v>37</v>
      </c>
      <c r="D5" s="93">
        <v>1526</v>
      </c>
      <c r="E5" s="93">
        <v>1</v>
      </c>
      <c r="F5" s="93">
        <v>0</v>
      </c>
      <c r="G5" s="93">
        <v>115</v>
      </c>
      <c r="H5" s="93">
        <v>0</v>
      </c>
      <c r="I5" s="93">
        <v>20421</v>
      </c>
      <c r="J5" s="93">
        <v>616</v>
      </c>
      <c r="K5" s="93">
        <v>13592</v>
      </c>
      <c r="L5" s="93">
        <v>6140</v>
      </c>
      <c r="M5" s="94">
        <v>73</v>
      </c>
    </row>
    <row r="6" spans="1:15" ht="14.25" customHeight="1" thickBot="1">
      <c r="A6" s="293"/>
      <c r="B6" s="208" t="s">
        <v>34</v>
      </c>
      <c r="C6" s="100">
        <v>3</v>
      </c>
      <c r="D6" s="100">
        <v>106</v>
      </c>
      <c r="E6" s="100">
        <v>1</v>
      </c>
      <c r="F6" s="100">
        <v>0</v>
      </c>
      <c r="G6" s="100">
        <v>10</v>
      </c>
      <c r="H6" s="100">
        <v>0</v>
      </c>
      <c r="I6" s="100">
        <v>1602</v>
      </c>
      <c r="J6" s="100">
        <v>58</v>
      </c>
      <c r="K6" s="100">
        <v>1078</v>
      </c>
      <c r="L6" s="100">
        <v>455</v>
      </c>
      <c r="M6" s="101">
        <v>11</v>
      </c>
    </row>
    <row r="7" spans="1:15" ht="14.25" customHeight="1" thickTop="1">
      <c r="A7" s="373" t="s">
        <v>228</v>
      </c>
      <c r="B7" s="60" t="s">
        <v>32</v>
      </c>
      <c r="C7" s="88">
        <v>45</v>
      </c>
      <c r="D7" s="88">
        <v>2048</v>
      </c>
      <c r="E7" s="88">
        <v>8</v>
      </c>
      <c r="F7" s="88" t="s">
        <v>211</v>
      </c>
      <c r="G7" s="88">
        <v>160</v>
      </c>
      <c r="H7" s="88" t="s">
        <v>211</v>
      </c>
      <c r="I7" s="88">
        <v>26786</v>
      </c>
      <c r="J7" s="88">
        <v>880</v>
      </c>
      <c r="K7" s="88">
        <v>18034</v>
      </c>
      <c r="L7" s="88">
        <v>7770</v>
      </c>
      <c r="M7" s="89">
        <v>102</v>
      </c>
    </row>
    <row r="8" spans="1:15" ht="14.25" customHeight="1">
      <c r="A8" s="377"/>
      <c r="B8" s="61" t="s">
        <v>33</v>
      </c>
      <c r="C8" s="95">
        <v>5</v>
      </c>
      <c r="D8" s="95">
        <v>384</v>
      </c>
      <c r="E8" s="95">
        <v>6</v>
      </c>
      <c r="F8" s="95">
        <v>0</v>
      </c>
      <c r="G8" s="95">
        <v>38</v>
      </c>
      <c r="H8" s="95">
        <v>0</v>
      </c>
      <c r="I8" s="95">
        <v>5178</v>
      </c>
      <c r="J8" s="95">
        <v>218</v>
      </c>
      <c r="K8" s="95">
        <v>3489</v>
      </c>
      <c r="L8" s="95">
        <v>1455</v>
      </c>
      <c r="M8" s="96">
        <v>16</v>
      </c>
    </row>
    <row r="9" spans="1:15" ht="14.25" customHeight="1">
      <c r="A9" s="377"/>
      <c r="B9" s="61" t="s">
        <v>35</v>
      </c>
      <c r="C9" s="95">
        <v>37</v>
      </c>
      <c r="D9" s="95">
        <v>1561</v>
      </c>
      <c r="E9" s="95">
        <v>1</v>
      </c>
      <c r="F9" s="95">
        <v>0</v>
      </c>
      <c r="G9" s="95">
        <v>115</v>
      </c>
      <c r="H9" s="95">
        <v>0</v>
      </c>
      <c r="I9" s="95">
        <v>20038</v>
      </c>
      <c r="J9" s="95">
        <v>599</v>
      </c>
      <c r="K9" s="95">
        <v>13491</v>
      </c>
      <c r="L9" s="95">
        <v>5873</v>
      </c>
      <c r="M9" s="96">
        <v>75</v>
      </c>
    </row>
    <row r="10" spans="1:15" ht="14.25" customHeight="1" thickBot="1">
      <c r="A10" s="293"/>
      <c r="B10" s="208" t="s">
        <v>34</v>
      </c>
      <c r="C10" s="104">
        <v>3</v>
      </c>
      <c r="D10" s="104">
        <v>103</v>
      </c>
      <c r="E10" s="104">
        <v>1</v>
      </c>
      <c r="F10" s="104">
        <v>0</v>
      </c>
      <c r="G10" s="104">
        <v>7</v>
      </c>
      <c r="H10" s="104">
        <v>0</v>
      </c>
      <c r="I10" s="104">
        <v>1570</v>
      </c>
      <c r="J10" s="104">
        <v>63</v>
      </c>
      <c r="K10" s="104">
        <v>1054</v>
      </c>
      <c r="L10" s="104">
        <v>442</v>
      </c>
      <c r="M10" s="105">
        <v>11</v>
      </c>
    </row>
    <row r="11" spans="1:15" ht="14.25" customHeight="1" thickTop="1">
      <c r="A11" s="310" t="s">
        <v>36</v>
      </c>
      <c r="B11" s="311"/>
      <c r="C11" s="81">
        <v>1</v>
      </c>
      <c r="D11" s="81">
        <v>96</v>
      </c>
      <c r="E11" s="81">
        <v>0</v>
      </c>
      <c r="F11" s="81">
        <v>0</v>
      </c>
      <c r="G11" s="81">
        <v>0</v>
      </c>
      <c r="H11" s="81">
        <v>0</v>
      </c>
      <c r="I11" s="81">
        <v>1244</v>
      </c>
      <c r="J11" s="81">
        <v>7</v>
      </c>
      <c r="K11" s="81">
        <v>680</v>
      </c>
      <c r="L11" s="81">
        <v>557</v>
      </c>
      <c r="M11" s="82">
        <v>0</v>
      </c>
    </row>
    <row r="12" spans="1:15" ht="14.25" customHeight="1">
      <c r="A12" s="306" t="s">
        <v>37</v>
      </c>
      <c r="B12" s="307"/>
      <c r="C12" s="93">
        <v>1</v>
      </c>
      <c r="D12" s="93">
        <v>118</v>
      </c>
      <c r="E12" s="93">
        <v>0</v>
      </c>
      <c r="F12" s="93">
        <v>0</v>
      </c>
      <c r="G12" s="93">
        <v>18</v>
      </c>
      <c r="H12" s="93">
        <v>0</v>
      </c>
      <c r="I12" s="93">
        <v>910</v>
      </c>
      <c r="J12" s="93">
        <v>4</v>
      </c>
      <c r="K12" s="93">
        <v>554</v>
      </c>
      <c r="L12" s="93">
        <v>352</v>
      </c>
      <c r="M12" s="94">
        <v>0</v>
      </c>
    </row>
    <row r="13" spans="1:15" ht="14.25" customHeight="1">
      <c r="A13" s="313" t="s">
        <v>38</v>
      </c>
      <c r="B13" s="314"/>
      <c r="C13" s="93">
        <v>1</v>
      </c>
      <c r="D13" s="93">
        <v>119</v>
      </c>
      <c r="E13" s="93">
        <v>0</v>
      </c>
      <c r="F13" s="93">
        <v>0</v>
      </c>
      <c r="G13" s="93">
        <v>12</v>
      </c>
      <c r="H13" s="93">
        <v>0</v>
      </c>
      <c r="I13" s="93">
        <v>1532</v>
      </c>
      <c r="J13" s="93">
        <v>9</v>
      </c>
      <c r="K13" s="93">
        <v>849</v>
      </c>
      <c r="L13" s="93">
        <v>671</v>
      </c>
      <c r="M13" s="94">
        <v>3</v>
      </c>
    </row>
    <row r="14" spans="1:15" ht="14.25" customHeight="1">
      <c r="A14" s="306" t="s">
        <v>39</v>
      </c>
      <c r="B14" s="307"/>
      <c r="C14" s="93">
        <v>1</v>
      </c>
      <c r="D14" s="93">
        <v>87</v>
      </c>
      <c r="E14" s="93">
        <v>0</v>
      </c>
      <c r="F14" s="93">
        <v>0</v>
      </c>
      <c r="G14" s="93">
        <v>11</v>
      </c>
      <c r="H14" s="93">
        <v>0</v>
      </c>
      <c r="I14" s="93">
        <v>1200</v>
      </c>
      <c r="J14" s="93">
        <v>25</v>
      </c>
      <c r="K14" s="93">
        <v>795</v>
      </c>
      <c r="L14" s="93">
        <v>375</v>
      </c>
      <c r="M14" s="94">
        <v>5</v>
      </c>
    </row>
    <row r="15" spans="1:15" ht="14.25" customHeight="1">
      <c r="A15" s="306" t="s">
        <v>40</v>
      </c>
      <c r="B15" s="307"/>
      <c r="C15" s="93">
        <v>2</v>
      </c>
      <c r="D15" s="93">
        <v>53</v>
      </c>
      <c r="E15" s="93">
        <v>0</v>
      </c>
      <c r="F15" s="93">
        <v>0</v>
      </c>
      <c r="G15" s="93">
        <v>0</v>
      </c>
      <c r="H15" s="93">
        <v>0</v>
      </c>
      <c r="I15" s="93">
        <v>539</v>
      </c>
      <c r="J15" s="93">
        <v>11</v>
      </c>
      <c r="K15" s="93">
        <v>363</v>
      </c>
      <c r="L15" s="93">
        <v>165</v>
      </c>
      <c r="M15" s="94">
        <v>0</v>
      </c>
      <c r="O15" s="42"/>
    </row>
    <row r="16" spans="1:15" ht="14.25" customHeight="1">
      <c r="A16" s="306" t="s">
        <v>41</v>
      </c>
      <c r="B16" s="307"/>
      <c r="C16" s="93">
        <v>2</v>
      </c>
      <c r="D16" s="93">
        <v>92</v>
      </c>
      <c r="E16" s="93">
        <v>0</v>
      </c>
      <c r="F16" s="93">
        <v>0</v>
      </c>
      <c r="G16" s="93">
        <v>2</v>
      </c>
      <c r="H16" s="93">
        <v>0</v>
      </c>
      <c r="I16" s="93">
        <v>586</v>
      </c>
      <c r="J16" s="93">
        <v>12</v>
      </c>
      <c r="K16" s="93">
        <v>440</v>
      </c>
      <c r="L16" s="93">
        <v>133</v>
      </c>
      <c r="M16" s="94">
        <v>1</v>
      </c>
    </row>
    <row r="17" spans="1:13" ht="14.25" customHeight="1">
      <c r="A17" s="306" t="s">
        <v>42</v>
      </c>
      <c r="B17" s="307"/>
      <c r="C17" s="93">
        <v>1</v>
      </c>
      <c r="D17" s="93">
        <v>57</v>
      </c>
      <c r="E17" s="93">
        <v>0</v>
      </c>
      <c r="F17" s="93">
        <v>0</v>
      </c>
      <c r="G17" s="93">
        <v>3</v>
      </c>
      <c r="H17" s="93">
        <v>0</v>
      </c>
      <c r="I17" s="93">
        <v>547</v>
      </c>
      <c r="J17" s="93">
        <v>23</v>
      </c>
      <c r="K17" s="93">
        <v>391</v>
      </c>
      <c r="L17" s="93">
        <v>133</v>
      </c>
      <c r="M17" s="94">
        <v>0</v>
      </c>
    </row>
    <row r="18" spans="1:13" ht="14.25" customHeight="1">
      <c r="A18" s="306" t="s">
        <v>43</v>
      </c>
      <c r="B18" s="307"/>
      <c r="C18" s="93">
        <v>3</v>
      </c>
      <c r="D18" s="93">
        <v>100</v>
      </c>
      <c r="E18" s="93">
        <v>0</v>
      </c>
      <c r="F18" s="93">
        <v>0</v>
      </c>
      <c r="G18" s="93">
        <v>5</v>
      </c>
      <c r="H18" s="93">
        <v>0</v>
      </c>
      <c r="I18" s="93">
        <v>1139</v>
      </c>
      <c r="J18" s="93">
        <v>23</v>
      </c>
      <c r="K18" s="93">
        <v>661</v>
      </c>
      <c r="L18" s="93">
        <v>455</v>
      </c>
      <c r="M18" s="94">
        <v>0</v>
      </c>
    </row>
    <row r="19" spans="1:13" ht="14.25" customHeight="1">
      <c r="A19" s="306" t="s">
        <v>44</v>
      </c>
      <c r="B19" s="307"/>
      <c r="C19" s="93">
        <v>1</v>
      </c>
      <c r="D19" s="93">
        <v>41</v>
      </c>
      <c r="E19" s="93">
        <v>0</v>
      </c>
      <c r="F19" s="93">
        <v>0</v>
      </c>
      <c r="G19" s="93">
        <v>3</v>
      </c>
      <c r="H19" s="93">
        <v>0</v>
      </c>
      <c r="I19" s="93">
        <v>893</v>
      </c>
      <c r="J19" s="93">
        <v>28</v>
      </c>
      <c r="K19" s="93">
        <v>550</v>
      </c>
      <c r="L19" s="93">
        <v>312</v>
      </c>
      <c r="M19" s="94">
        <v>3</v>
      </c>
    </row>
    <row r="20" spans="1:13" ht="14.25" customHeight="1">
      <c r="A20" s="306" t="s">
        <v>45</v>
      </c>
      <c r="B20" s="307"/>
      <c r="C20" s="93">
        <v>0</v>
      </c>
      <c r="D20" s="93">
        <v>36</v>
      </c>
      <c r="E20" s="93">
        <v>0</v>
      </c>
      <c r="F20" s="93">
        <v>0</v>
      </c>
      <c r="G20" s="93">
        <v>4</v>
      </c>
      <c r="H20" s="93">
        <v>0</v>
      </c>
      <c r="I20" s="93">
        <v>470</v>
      </c>
      <c r="J20" s="93">
        <v>18</v>
      </c>
      <c r="K20" s="93">
        <v>332</v>
      </c>
      <c r="L20" s="93">
        <v>120</v>
      </c>
      <c r="M20" s="94">
        <v>0</v>
      </c>
    </row>
    <row r="21" spans="1:13" ht="14.25" customHeight="1">
      <c r="A21" s="306" t="s">
        <v>46</v>
      </c>
      <c r="B21" s="307"/>
      <c r="C21" s="93">
        <v>4</v>
      </c>
      <c r="D21" s="93">
        <v>88</v>
      </c>
      <c r="E21" s="93">
        <v>0</v>
      </c>
      <c r="F21" s="93">
        <v>0</v>
      </c>
      <c r="G21" s="93">
        <v>11</v>
      </c>
      <c r="H21" s="93">
        <v>0</v>
      </c>
      <c r="I21" s="93">
        <v>1483</v>
      </c>
      <c r="J21" s="93">
        <v>55</v>
      </c>
      <c r="K21" s="93">
        <v>935</v>
      </c>
      <c r="L21" s="93">
        <v>488</v>
      </c>
      <c r="M21" s="94">
        <v>5</v>
      </c>
    </row>
    <row r="22" spans="1:13" ht="14.25" customHeight="1">
      <c r="A22" s="306" t="s">
        <v>47</v>
      </c>
      <c r="B22" s="307"/>
      <c r="C22" s="93">
        <v>1</v>
      </c>
      <c r="D22" s="93">
        <v>82</v>
      </c>
      <c r="E22" s="93">
        <v>0</v>
      </c>
      <c r="F22" s="93">
        <v>0</v>
      </c>
      <c r="G22" s="93">
        <v>12</v>
      </c>
      <c r="H22" s="93">
        <v>0</v>
      </c>
      <c r="I22" s="93">
        <v>1212</v>
      </c>
      <c r="J22" s="93">
        <v>60</v>
      </c>
      <c r="K22" s="93">
        <v>924</v>
      </c>
      <c r="L22" s="93">
        <v>222</v>
      </c>
      <c r="M22" s="94">
        <v>6</v>
      </c>
    </row>
    <row r="23" spans="1:13" ht="14.25" customHeight="1">
      <c r="A23" s="306" t="s">
        <v>48</v>
      </c>
      <c r="B23" s="307"/>
      <c r="C23" s="93">
        <v>1</v>
      </c>
      <c r="D23" s="93">
        <v>138</v>
      </c>
      <c r="E23" s="93">
        <v>0</v>
      </c>
      <c r="F23" s="93">
        <v>0</v>
      </c>
      <c r="G23" s="93">
        <v>4</v>
      </c>
      <c r="H23" s="93">
        <v>0</v>
      </c>
      <c r="I23" s="93">
        <v>919</v>
      </c>
      <c r="J23" s="93">
        <v>6</v>
      </c>
      <c r="K23" s="93">
        <v>549</v>
      </c>
      <c r="L23" s="93">
        <v>364</v>
      </c>
      <c r="M23" s="94">
        <v>0</v>
      </c>
    </row>
    <row r="24" spans="1:13" ht="14.25" customHeight="1">
      <c r="A24" s="306" t="s">
        <v>49</v>
      </c>
      <c r="B24" s="307"/>
      <c r="C24" s="93">
        <v>1</v>
      </c>
      <c r="D24" s="93">
        <v>32</v>
      </c>
      <c r="E24" s="93">
        <v>0</v>
      </c>
      <c r="F24" s="93">
        <v>0</v>
      </c>
      <c r="G24" s="93">
        <v>0</v>
      </c>
      <c r="H24" s="93">
        <v>0</v>
      </c>
      <c r="I24" s="93">
        <v>465</v>
      </c>
      <c r="J24" s="93">
        <v>24</v>
      </c>
      <c r="K24" s="93">
        <v>349</v>
      </c>
      <c r="L24" s="93">
        <v>92</v>
      </c>
      <c r="M24" s="94">
        <v>0</v>
      </c>
    </row>
    <row r="25" spans="1:13" ht="14.25" customHeight="1">
      <c r="A25" s="306" t="s">
        <v>50</v>
      </c>
      <c r="B25" s="307"/>
      <c r="C25" s="93">
        <v>1</v>
      </c>
      <c r="D25" s="93">
        <v>46</v>
      </c>
      <c r="E25" s="93">
        <v>0</v>
      </c>
      <c r="F25" s="93">
        <v>0</v>
      </c>
      <c r="G25" s="93">
        <v>2</v>
      </c>
      <c r="H25" s="93">
        <v>0</v>
      </c>
      <c r="I25" s="93">
        <v>694</v>
      </c>
      <c r="J25" s="93">
        <v>24</v>
      </c>
      <c r="K25" s="93">
        <v>562</v>
      </c>
      <c r="L25" s="93">
        <v>107</v>
      </c>
      <c r="M25" s="94">
        <v>1</v>
      </c>
    </row>
    <row r="26" spans="1:13" ht="14.25" customHeight="1">
      <c r="A26" s="306" t="s">
        <v>51</v>
      </c>
      <c r="B26" s="307"/>
      <c r="C26" s="93">
        <v>1</v>
      </c>
      <c r="D26" s="93">
        <v>85</v>
      </c>
      <c r="E26" s="93">
        <v>0</v>
      </c>
      <c r="F26" s="93">
        <v>0</v>
      </c>
      <c r="G26" s="93">
        <v>3</v>
      </c>
      <c r="H26" s="93">
        <v>0</v>
      </c>
      <c r="I26" s="93">
        <v>802</v>
      </c>
      <c r="J26" s="93">
        <v>15</v>
      </c>
      <c r="K26" s="93">
        <v>551</v>
      </c>
      <c r="L26" s="93">
        <v>235</v>
      </c>
      <c r="M26" s="94">
        <v>1</v>
      </c>
    </row>
    <row r="27" spans="1:13" ht="14.25" customHeight="1">
      <c r="A27" s="306" t="s">
        <v>52</v>
      </c>
      <c r="B27" s="307"/>
      <c r="C27" s="93">
        <v>1</v>
      </c>
      <c r="D27" s="93">
        <v>33</v>
      </c>
      <c r="E27" s="93">
        <v>0</v>
      </c>
      <c r="F27" s="93">
        <v>0</v>
      </c>
      <c r="G27" s="93">
        <v>11</v>
      </c>
      <c r="H27" s="93">
        <v>0</v>
      </c>
      <c r="I27" s="93">
        <v>613</v>
      </c>
      <c r="J27" s="93">
        <v>22</v>
      </c>
      <c r="K27" s="93">
        <v>429</v>
      </c>
      <c r="L27" s="93">
        <v>162</v>
      </c>
      <c r="M27" s="94">
        <v>0</v>
      </c>
    </row>
    <row r="28" spans="1:13" ht="14.25" customHeight="1">
      <c r="A28" s="306" t="s">
        <v>53</v>
      </c>
      <c r="B28" s="307"/>
      <c r="C28" s="93">
        <v>2</v>
      </c>
      <c r="D28" s="93">
        <v>17</v>
      </c>
      <c r="E28" s="93">
        <v>0</v>
      </c>
      <c r="F28" s="93">
        <v>0</v>
      </c>
      <c r="G28" s="93">
        <v>1</v>
      </c>
      <c r="H28" s="93">
        <v>0</v>
      </c>
      <c r="I28" s="93">
        <v>358</v>
      </c>
      <c r="J28" s="93">
        <v>16</v>
      </c>
      <c r="K28" s="93">
        <v>263</v>
      </c>
      <c r="L28" s="93">
        <v>79</v>
      </c>
      <c r="M28" s="94">
        <v>0</v>
      </c>
    </row>
    <row r="29" spans="1:13" ht="14.25" customHeight="1">
      <c r="A29" s="306" t="s">
        <v>54</v>
      </c>
      <c r="B29" s="307"/>
      <c r="C29" s="93">
        <v>4</v>
      </c>
      <c r="D29" s="93">
        <v>44</v>
      </c>
      <c r="E29" s="93">
        <v>0</v>
      </c>
      <c r="F29" s="93">
        <v>0</v>
      </c>
      <c r="G29" s="93">
        <v>4</v>
      </c>
      <c r="H29" s="93">
        <v>0</v>
      </c>
      <c r="I29" s="93">
        <v>908</v>
      </c>
      <c r="J29" s="93">
        <v>40</v>
      </c>
      <c r="K29" s="93">
        <v>647</v>
      </c>
      <c r="L29" s="93">
        <v>218</v>
      </c>
      <c r="M29" s="94">
        <v>3</v>
      </c>
    </row>
    <row r="30" spans="1:13" ht="14.25" customHeight="1">
      <c r="A30" s="306" t="s">
        <v>55</v>
      </c>
      <c r="B30" s="307"/>
      <c r="C30" s="93">
        <v>1</v>
      </c>
      <c r="D30" s="93">
        <v>44</v>
      </c>
      <c r="E30" s="93">
        <v>0</v>
      </c>
      <c r="F30" s="93">
        <v>0</v>
      </c>
      <c r="G30" s="93">
        <v>0</v>
      </c>
      <c r="H30" s="93">
        <v>0</v>
      </c>
      <c r="I30" s="93">
        <v>842</v>
      </c>
      <c r="J30" s="93">
        <v>31</v>
      </c>
      <c r="K30" s="93">
        <v>666</v>
      </c>
      <c r="L30" s="93">
        <v>136</v>
      </c>
      <c r="M30" s="94">
        <v>9</v>
      </c>
    </row>
    <row r="31" spans="1:13" ht="14.25" customHeight="1">
      <c r="A31" s="306" t="s">
        <v>56</v>
      </c>
      <c r="B31" s="307"/>
      <c r="C31" s="93">
        <v>3</v>
      </c>
      <c r="D31" s="93">
        <v>57</v>
      </c>
      <c r="E31" s="93">
        <v>0</v>
      </c>
      <c r="F31" s="93">
        <v>0</v>
      </c>
      <c r="G31" s="93">
        <v>2</v>
      </c>
      <c r="H31" s="93">
        <v>0</v>
      </c>
      <c r="I31" s="93">
        <v>1045</v>
      </c>
      <c r="J31" s="93">
        <v>67</v>
      </c>
      <c r="K31" s="93">
        <v>738</v>
      </c>
      <c r="L31" s="93">
        <v>217</v>
      </c>
      <c r="M31" s="94">
        <v>23</v>
      </c>
    </row>
    <row r="32" spans="1:13" ht="14.25" customHeight="1">
      <c r="A32" s="306" t="s">
        <v>57</v>
      </c>
      <c r="B32" s="307"/>
      <c r="C32" s="93">
        <v>3</v>
      </c>
      <c r="D32" s="93">
        <v>43</v>
      </c>
      <c r="E32" s="93">
        <v>1</v>
      </c>
      <c r="F32" s="93">
        <v>0</v>
      </c>
      <c r="G32" s="93">
        <v>4</v>
      </c>
      <c r="H32" s="93">
        <v>0</v>
      </c>
      <c r="I32" s="93">
        <v>700</v>
      </c>
      <c r="J32" s="93">
        <v>36</v>
      </c>
      <c r="K32" s="93">
        <v>503</v>
      </c>
      <c r="L32" s="93">
        <v>148</v>
      </c>
      <c r="M32" s="94">
        <v>13</v>
      </c>
    </row>
    <row r="33" spans="1:15" ht="14.25" customHeight="1" thickBot="1">
      <c r="A33" s="302" t="s">
        <v>58</v>
      </c>
      <c r="B33" s="303"/>
      <c r="C33" s="100">
        <v>1</v>
      </c>
      <c r="D33" s="100">
        <v>53</v>
      </c>
      <c r="E33" s="100">
        <v>0</v>
      </c>
      <c r="F33" s="100">
        <v>0</v>
      </c>
      <c r="G33" s="100">
        <v>3</v>
      </c>
      <c r="H33" s="100">
        <v>0</v>
      </c>
      <c r="I33" s="100">
        <v>937</v>
      </c>
      <c r="J33" s="100">
        <v>43</v>
      </c>
      <c r="K33" s="100">
        <v>760</v>
      </c>
      <c r="L33" s="100">
        <v>132</v>
      </c>
      <c r="M33" s="101">
        <v>2</v>
      </c>
    </row>
    <row r="34" spans="1:15" ht="14.25" customHeight="1" thickTop="1">
      <c r="A34" s="310" t="s">
        <v>59</v>
      </c>
      <c r="B34" s="311"/>
      <c r="C34" s="81">
        <v>3</v>
      </c>
      <c r="D34" s="81">
        <v>62</v>
      </c>
      <c r="E34" s="81">
        <v>0</v>
      </c>
      <c r="F34" s="81">
        <v>0</v>
      </c>
      <c r="G34" s="81">
        <v>5</v>
      </c>
      <c r="H34" s="81">
        <v>0</v>
      </c>
      <c r="I34" s="81">
        <v>914</v>
      </c>
      <c r="J34" s="81">
        <v>30</v>
      </c>
      <c r="K34" s="81">
        <v>598</v>
      </c>
      <c r="L34" s="81">
        <v>278</v>
      </c>
      <c r="M34" s="82">
        <v>8</v>
      </c>
    </row>
    <row r="35" spans="1:15" ht="14.25" customHeight="1" thickBot="1">
      <c r="A35" s="302" t="s">
        <v>92</v>
      </c>
      <c r="B35" s="303"/>
      <c r="C35" s="100">
        <v>0</v>
      </c>
      <c r="D35" s="100">
        <v>41</v>
      </c>
      <c r="E35" s="100">
        <v>1</v>
      </c>
      <c r="F35" s="100">
        <v>0</v>
      </c>
      <c r="G35" s="100">
        <v>2</v>
      </c>
      <c r="H35" s="100">
        <v>0</v>
      </c>
      <c r="I35" s="100">
        <v>656</v>
      </c>
      <c r="J35" s="100">
        <v>33</v>
      </c>
      <c r="K35" s="100">
        <v>456</v>
      </c>
      <c r="L35" s="100">
        <v>164</v>
      </c>
      <c r="M35" s="101">
        <v>3</v>
      </c>
    </row>
    <row r="36" spans="1:15" ht="14.25" customHeight="1" thickTop="1">
      <c r="A36" s="310" t="s">
        <v>60</v>
      </c>
      <c r="B36" s="311"/>
      <c r="C36" s="81">
        <v>1</v>
      </c>
      <c r="D36" s="81">
        <v>52</v>
      </c>
      <c r="E36" s="81">
        <v>1</v>
      </c>
      <c r="F36" s="81">
        <v>0</v>
      </c>
      <c r="G36" s="81">
        <v>10</v>
      </c>
      <c r="H36" s="81">
        <v>0</v>
      </c>
      <c r="I36" s="81">
        <v>713</v>
      </c>
      <c r="J36" s="81">
        <v>36</v>
      </c>
      <c r="K36" s="81">
        <v>479</v>
      </c>
      <c r="L36" s="81">
        <v>193</v>
      </c>
      <c r="M36" s="82">
        <v>5</v>
      </c>
    </row>
    <row r="37" spans="1:15" ht="14.25" customHeight="1">
      <c r="A37" s="306" t="s">
        <v>61</v>
      </c>
      <c r="B37" s="307"/>
      <c r="C37" s="93">
        <v>0</v>
      </c>
      <c r="D37" s="93">
        <v>43</v>
      </c>
      <c r="E37" s="93">
        <v>0</v>
      </c>
      <c r="F37" s="93">
        <v>0</v>
      </c>
      <c r="G37" s="93">
        <v>1</v>
      </c>
      <c r="H37" s="93">
        <v>0</v>
      </c>
      <c r="I37" s="93">
        <v>568</v>
      </c>
      <c r="J37" s="93">
        <v>23</v>
      </c>
      <c r="K37" s="93">
        <v>377</v>
      </c>
      <c r="L37" s="93">
        <v>167</v>
      </c>
      <c r="M37" s="94">
        <v>1</v>
      </c>
      <c r="O37" s="42"/>
    </row>
    <row r="38" spans="1:15" ht="14.25" customHeight="1">
      <c r="A38" s="306" t="s">
        <v>62</v>
      </c>
      <c r="B38" s="307"/>
      <c r="C38" s="93">
        <v>0</v>
      </c>
      <c r="D38" s="93">
        <v>95</v>
      </c>
      <c r="E38" s="93">
        <v>2</v>
      </c>
      <c r="F38" s="93">
        <v>0</v>
      </c>
      <c r="G38" s="93">
        <v>12</v>
      </c>
      <c r="H38" s="93">
        <v>0</v>
      </c>
      <c r="I38" s="93">
        <v>1110</v>
      </c>
      <c r="J38" s="93">
        <v>53</v>
      </c>
      <c r="K38" s="93">
        <v>715</v>
      </c>
      <c r="L38" s="93">
        <v>342</v>
      </c>
      <c r="M38" s="94">
        <v>0</v>
      </c>
    </row>
    <row r="39" spans="1:15" ht="14.25" customHeight="1">
      <c r="A39" s="306" t="s">
        <v>63</v>
      </c>
      <c r="B39" s="307"/>
      <c r="C39" s="93">
        <v>2</v>
      </c>
      <c r="D39" s="93">
        <v>131</v>
      </c>
      <c r="E39" s="93">
        <v>1</v>
      </c>
      <c r="F39" s="93">
        <v>0</v>
      </c>
      <c r="G39" s="93">
        <v>8</v>
      </c>
      <c r="H39" s="93">
        <v>0</v>
      </c>
      <c r="I39" s="93">
        <v>1598</v>
      </c>
      <c r="J39" s="93">
        <v>45</v>
      </c>
      <c r="K39" s="93">
        <v>1077</v>
      </c>
      <c r="L39" s="93">
        <v>474</v>
      </c>
      <c r="M39" s="94">
        <v>2</v>
      </c>
    </row>
    <row r="40" spans="1:15" ht="14.25" customHeight="1">
      <c r="A40" s="306" t="s">
        <v>64</v>
      </c>
      <c r="B40" s="307"/>
      <c r="C40" s="93">
        <v>1</v>
      </c>
      <c r="D40" s="93">
        <v>46</v>
      </c>
      <c r="E40" s="93">
        <v>0</v>
      </c>
      <c r="F40" s="93">
        <v>0</v>
      </c>
      <c r="G40" s="93">
        <v>3</v>
      </c>
      <c r="H40" s="93">
        <v>0</v>
      </c>
      <c r="I40" s="93">
        <v>1009</v>
      </c>
      <c r="J40" s="93">
        <v>49</v>
      </c>
      <c r="K40" s="93">
        <v>689</v>
      </c>
      <c r="L40" s="93">
        <v>264</v>
      </c>
      <c r="M40" s="94">
        <v>7</v>
      </c>
    </row>
    <row r="41" spans="1:15" ht="14.25" customHeight="1">
      <c r="A41" s="306" t="s">
        <v>65</v>
      </c>
      <c r="B41" s="307"/>
      <c r="C41" s="93">
        <v>1</v>
      </c>
      <c r="D41" s="93">
        <v>7</v>
      </c>
      <c r="E41" s="93">
        <v>1</v>
      </c>
      <c r="F41" s="93">
        <v>0</v>
      </c>
      <c r="G41" s="93">
        <v>1</v>
      </c>
      <c r="H41" s="93">
        <v>0</v>
      </c>
      <c r="I41" s="93">
        <v>75</v>
      </c>
      <c r="J41" s="93">
        <v>2</v>
      </c>
      <c r="K41" s="93">
        <v>71</v>
      </c>
      <c r="L41" s="93">
        <v>1</v>
      </c>
      <c r="M41" s="94">
        <v>1</v>
      </c>
    </row>
    <row r="42" spans="1:15" ht="14.25" customHeight="1">
      <c r="A42" s="306" t="s">
        <v>66</v>
      </c>
      <c r="B42" s="307"/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17</v>
      </c>
      <c r="J42" s="93">
        <v>1</v>
      </c>
      <c r="K42" s="93">
        <v>16</v>
      </c>
      <c r="L42" s="93">
        <v>0</v>
      </c>
      <c r="M42" s="94">
        <v>0</v>
      </c>
    </row>
    <row r="43" spans="1:15" ht="14.25" customHeight="1">
      <c r="A43" s="306" t="s">
        <v>67</v>
      </c>
      <c r="B43" s="307"/>
      <c r="C43" s="93">
        <v>0</v>
      </c>
      <c r="D43" s="93">
        <v>6</v>
      </c>
      <c r="E43" s="93">
        <v>1</v>
      </c>
      <c r="F43" s="93">
        <v>0</v>
      </c>
      <c r="G43" s="93">
        <v>2</v>
      </c>
      <c r="H43" s="93">
        <v>0</v>
      </c>
      <c r="I43" s="93">
        <v>29</v>
      </c>
      <c r="J43" s="93">
        <v>0</v>
      </c>
      <c r="K43" s="93">
        <v>29</v>
      </c>
      <c r="L43" s="93">
        <v>0</v>
      </c>
      <c r="M43" s="94">
        <v>0</v>
      </c>
    </row>
    <row r="44" spans="1:15" ht="14.25" customHeight="1">
      <c r="A44" s="306" t="s">
        <v>68</v>
      </c>
      <c r="B44" s="307"/>
      <c r="C44" s="93">
        <v>0</v>
      </c>
      <c r="D44" s="93">
        <v>4</v>
      </c>
      <c r="E44" s="93">
        <v>0</v>
      </c>
      <c r="F44" s="93">
        <v>0</v>
      </c>
      <c r="G44" s="93">
        <v>0</v>
      </c>
      <c r="H44" s="93">
        <v>0</v>
      </c>
      <c r="I44" s="93">
        <v>9</v>
      </c>
      <c r="J44" s="93">
        <v>0</v>
      </c>
      <c r="K44" s="93">
        <v>9</v>
      </c>
      <c r="L44" s="93">
        <v>0</v>
      </c>
      <c r="M44" s="94">
        <v>0</v>
      </c>
    </row>
    <row r="45" spans="1:15" ht="14.25" customHeight="1">
      <c r="A45" s="304" t="s">
        <v>69</v>
      </c>
      <c r="B45" s="305"/>
      <c r="C45" s="112">
        <v>0</v>
      </c>
      <c r="D45" s="112">
        <v>0</v>
      </c>
      <c r="E45" s="112">
        <v>0</v>
      </c>
      <c r="F45" s="112">
        <v>0</v>
      </c>
      <c r="G45" s="112">
        <v>1</v>
      </c>
      <c r="H45" s="112">
        <v>0</v>
      </c>
      <c r="I45" s="112">
        <v>50</v>
      </c>
      <c r="J45" s="112">
        <v>9</v>
      </c>
      <c r="K45" s="112">
        <v>27</v>
      </c>
      <c r="L45" s="112">
        <v>14</v>
      </c>
      <c r="M45" s="113">
        <v>0</v>
      </c>
    </row>
  </sheetData>
  <mergeCells count="45">
    <mergeCell ref="H1:H2"/>
    <mergeCell ref="I1:M1"/>
    <mergeCell ref="A44:B44"/>
    <mergeCell ref="A39:B39"/>
    <mergeCell ref="A32:B32"/>
    <mergeCell ref="A33:B33"/>
    <mergeCell ref="A34:B34"/>
    <mergeCell ref="A36:B36"/>
    <mergeCell ref="A28:B28"/>
    <mergeCell ref="A29:B29"/>
    <mergeCell ref="A23:B23"/>
    <mergeCell ref="A16:B16"/>
    <mergeCell ref="A17:B17"/>
    <mergeCell ref="A18:B18"/>
    <mergeCell ref="A19:B19"/>
    <mergeCell ref="A14:B14"/>
    <mergeCell ref="F1:F2"/>
    <mergeCell ref="G1:G2"/>
    <mergeCell ref="A30:B30"/>
    <mergeCell ref="A24:B24"/>
    <mergeCell ref="A25:B25"/>
    <mergeCell ref="A26:B26"/>
    <mergeCell ref="A27:B27"/>
    <mergeCell ref="A20:B20"/>
    <mergeCell ref="D1:D2"/>
    <mergeCell ref="E1:E2"/>
    <mergeCell ref="A15:B15"/>
    <mergeCell ref="A21:B21"/>
    <mergeCell ref="A22:B22"/>
    <mergeCell ref="A12:B12"/>
    <mergeCell ref="A13:B13"/>
    <mergeCell ref="A1:B2"/>
    <mergeCell ref="A35:B35"/>
    <mergeCell ref="A45:B45"/>
    <mergeCell ref="A43:B43"/>
    <mergeCell ref="C1:C2"/>
    <mergeCell ref="A40:B40"/>
    <mergeCell ref="A41:B41"/>
    <mergeCell ref="A42:B42"/>
    <mergeCell ref="A37:B37"/>
    <mergeCell ref="A38:B38"/>
    <mergeCell ref="A31:B31"/>
    <mergeCell ref="A3:A6"/>
    <mergeCell ref="A7:A10"/>
    <mergeCell ref="A11:B11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90"/>
  <sheetViews>
    <sheetView zoomScaleNormal="100" workbookViewId="0">
      <pane xSplit="1" ySplit="2" topLeftCell="B3" activePane="bottomRight" state="frozen"/>
      <selection activeCell="C49" sqref="C49"/>
      <selection pane="topRight" activeCell="C49" sqref="C49"/>
      <selection pane="bottomLeft" activeCell="C49" sqref="C49"/>
      <selection pane="bottomRight" sqref="A1:XFD1048576"/>
    </sheetView>
  </sheetViews>
  <sheetFormatPr defaultRowHeight="11.25"/>
  <cols>
    <col min="1" max="1" width="3" style="8" bestFit="1" customWidth="1"/>
    <col min="2" max="2" width="5" style="8" customWidth="1"/>
    <col min="3" max="3" width="6.5" style="8" customWidth="1"/>
    <col min="4" max="4" width="7.125" style="23" customWidth="1"/>
    <col min="5" max="5" width="6.5" style="8" customWidth="1"/>
    <col min="6" max="6" width="7.5" style="8" bestFit="1" customWidth="1"/>
    <col min="7" max="8" width="6.125" style="8" customWidth="1"/>
    <col min="9" max="9" width="6.5" style="23" customWidth="1"/>
    <col min="10" max="10" width="7.125" style="23" customWidth="1"/>
    <col min="11" max="11" width="6.5" style="23" customWidth="1"/>
    <col min="12" max="12" width="7" style="23" customWidth="1"/>
    <col min="13" max="13" width="6.125" style="23" customWidth="1"/>
    <col min="14" max="14" width="6.5" style="23" customWidth="1"/>
    <col min="15" max="16384" width="9" style="8"/>
  </cols>
  <sheetData>
    <row r="1" spans="1:14" ht="14.25" customHeight="1">
      <c r="A1" s="291"/>
      <c r="B1" s="292"/>
      <c r="C1" s="289" t="s">
        <v>10</v>
      </c>
      <c r="D1" s="317" t="s">
        <v>73</v>
      </c>
      <c r="E1" s="317"/>
      <c r="F1" s="317"/>
      <c r="G1" s="317"/>
      <c r="H1" s="317"/>
      <c r="I1" s="308" t="s">
        <v>75</v>
      </c>
      <c r="J1" s="318" t="s">
        <v>74</v>
      </c>
      <c r="K1" s="318"/>
      <c r="L1" s="318"/>
      <c r="M1" s="318"/>
      <c r="N1" s="315" t="s">
        <v>120</v>
      </c>
    </row>
    <row r="2" spans="1:14" ht="90" customHeight="1" thickBot="1">
      <c r="A2" s="293"/>
      <c r="B2" s="294"/>
      <c r="C2" s="290"/>
      <c r="D2" s="53" t="s">
        <v>3</v>
      </c>
      <c r="E2" s="17" t="s">
        <v>11</v>
      </c>
      <c r="F2" s="17" t="s">
        <v>12</v>
      </c>
      <c r="G2" s="18" t="s">
        <v>8</v>
      </c>
      <c r="H2" s="18" t="s">
        <v>9</v>
      </c>
      <c r="I2" s="309"/>
      <c r="J2" s="19" t="s">
        <v>3</v>
      </c>
      <c r="K2" s="19" t="s">
        <v>11</v>
      </c>
      <c r="L2" s="19" t="s">
        <v>12</v>
      </c>
      <c r="M2" s="20" t="s">
        <v>9</v>
      </c>
      <c r="N2" s="316"/>
    </row>
    <row r="3" spans="1:14" ht="14.25" customHeight="1" thickTop="1">
      <c r="A3" s="373" t="s">
        <v>227</v>
      </c>
      <c r="B3" s="14" t="s">
        <v>32</v>
      </c>
      <c r="C3" s="398">
        <v>829</v>
      </c>
      <c r="D3" s="70">
        <v>14574</v>
      </c>
      <c r="E3" s="398">
        <v>3773</v>
      </c>
      <c r="F3" s="398">
        <v>10747</v>
      </c>
      <c r="G3" s="385" t="s">
        <v>211</v>
      </c>
      <c r="H3" s="385">
        <v>54</v>
      </c>
      <c r="I3" s="385">
        <v>205</v>
      </c>
      <c r="J3" s="81">
        <v>15196</v>
      </c>
      <c r="K3" s="385">
        <v>4853</v>
      </c>
      <c r="L3" s="385">
        <v>10174</v>
      </c>
      <c r="M3" s="385">
        <v>169</v>
      </c>
      <c r="N3" s="386">
        <v>27</v>
      </c>
    </row>
    <row r="4" spans="1:14" ht="14.25" customHeight="1">
      <c r="A4" s="377"/>
      <c r="B4" s="15" t="s">
        <v>33</v>
      </c>
      <c r="C4" s="399">
        <v>132</v>
      </c>
      <c r="D4" s="73">
        <v>2757</v>
      </c>
      <c r="E4" s="399">
        <v>755</v>
      </c>
      <c r="F4" s="399">
        <v>1991</v>
      </c>
      <c r="G4" s="388">
        <v>0</v>
      </c>
      <c r="H4" s="388">
        <v>11</v>
      </c>
      <c r="I4" s="388">
        <v>46</v>
      </c>
      <c r="J4" s="93">
        <v>3730</v>
      </c>
      <c r="K4" s="388">
        <v>1841</v>
      </c>
      <c r="L4" s="388">
        <v>1845</v>
      </c>
      <c r="M4" s="388">
        <v>44</v>
      </c>
      <c r="N4" s="389">
        <v>26</v>
      </c>
    </row>
    <row r="5" spans="1:14" ht="14.25" customHeight="1">
      <c r="A5" s="377"/>
      <c r="B5" s="15" t="s">
        <v>35</v>
      </c>
      <c r="C5" s="399">
        <v>674</v>
      </c>
      <c r="D5" s="73">
        <v>11008</v>
      </c>
      <c r="E5" s="399">
        <v>2809</v>
      </c>
      <c r="F5" s="399">
        <v>8162</v>
      </c>
      <c r="G5" s="388">
        <v>0</v>
      </c>
      <c r="H5" s="388">
        <v>37</v>
      </c>
      <c r="I5" s="388">
        <v>144</v>
      </c>
      <c r="J5" s="93">
        <v>10665</v>
      </c>
      <c r="K5" s="388">
        <v>2777</v>
      </c>
      <c r="L5" s="388">
        <v>7769</v>
      </c>
      <c r="M5" s="388">
        <v>119</v>
      </c>
      <c r="N5" s="389">
        <v>0</v>
      </c>
    </row>
    <row r="6" spans="1:14" ht="14.25" customHeight="1" thickBot="1">
      <c r="A6" s="293"/>
      <c r="B6" s="210" t="s">
        <v>34</v>
      </c>
      <c r="C6" s="400">
        <v>23</v>
      </c>
      <c r="D6" s="76">
        <v>809</v>
      </c>
      <c r="E6" s="400">
        <v>209</v>
      </c>
      <c r="F6" s="400">
        <v>594</v>
      </c>
      <c r="G6" s="391">
        <v>0</v>
      </c>
      <c r="H6" s="391">
        <v>6</v>
      </c>
      <c r="I6" s="391">
        <v>15</v>
      </c>
      <c r="J6" s="100">
        <v>801</v>
      </c>
      <c r="K6" s="391">
        <v>235</v>
      </c>
      <c r="L6" s="391">
        <v>560</v>
      </c>
      <c r="M6" s="391">
        <v>6</v>
      </c>
      <c r="N6" s="392">
        <v>1</v>
      </c>
    </row>
    <row r="7" spans="1:14" ht="14.25" customHeight="1" thickTop="1">
      <c r="A7" s="373" t="s">
        <v>228</v>
      </c>
      <c r="B7" s="14" t="s">
        <v>32</v>
      </c>
      <c r="C7" s="375">
        <v>813</v>
      </c>
      <c r="D7" s="88">
        <v>14625</v>
      </c>
      <c r="E7" s="375">
        <v>3681</v>
      </c>
      <c r="F7" s="375">
        <v>10882</v>
      </c>
      <c r="G7" s="379" t="s">
        <v>211</v>
      </c>
      <c r="H7" s="375">
        <v>62</v>
      </c>
      <c r="I7" s="375">
        <v>215</v>
      </c>
      <c r="J7" s="88">
        <v>15274</v>
      </c>
      <c r="K7" s="375">
        <v>4840</v>
      </c>
      <c r="L7" s="375">
        <v>10260</v>
      </c>
      <c r="M7" s="375">
        <v>174</v>
      </c>
      <c r="N7" s="376">
        <v>26</v>
      </c>
    </row>
    <row r="8" spans="1:14" ht="14.25" customHeight="1">
      <c r="A8" s="377"/>
      <c r="B8" s="15" t="s">
        <v>33</v>
      </c>
      <c r="C8" s="379">
        <v>129</v>
      </c>
      <c r="D8" s="95">
        <v>2764</v>
      </c>
      <c r="E8" s="379">
        <v>744</v>
      </c>
      <c r="F8" s="379">
        <v>2008</v>
      </c>
      <c r="G8" s="379">
        <v>0</v>
      </c>
      <c r="H8" s="379">
        <v>12</v>
      </c>
      <c r="I8" s="379">
        <v>49</v>
      </c>
      <c r="J8" s="95">
        <v>3698</v>
      </c>
      <c r="K8" s="379">
        <v>1804</v>
      </c>
      <c r="L8" s="379">
        <v>1851</v>
      </c>
      <c r="M8" s="379">
        <v>43</v>
      </c>
      <c r="N8" s="380">
        <v>25</v>
      </c>
    </row>
    <row r="9" spans="1:14" ht="14.25" customHeight="1">
      <c r="A9" s="377"/>
      <c r="B9" s="15" t="s">
        <v>35</v>
      </c>
      <c r="C9" s="379">
        <v>660</v>
      </c>
      <c r="D9" s="95">
        <v>11073</v>
      </c>
      <c r="E9" s="379">
        <v>2739</v>
      </c>
      <c r="F9" s="379">
        <v>8289</v>
      </c>
      <c r="G9" s="379">
        <v>0</v>
      </c>
      <c r="H9" s="379">
        <v>45</v>
      </c>
      <c r="I9" s="379">
        <v>151</v>
      </c>
      <c r="J9" s="95">
        <v>10786</v>
      </c>
      <c r="K9" s="379">
        <v>2807</v>
      </c>
      <c r="L9" s="379">
        <v>7854</v>
      </c>
      <c r="M9" s="379">
        <v>125</v>
      </c>
      <c r="N9" s="380">
        <v>0</v>
      </c>
    </row>
    <row r="10" spans="1:14" ht="14.25" customHeight="1" thickBot="1">
      <c r="A10" s="293"/>
      <c r="B10" s="210" t="s">
        <v>34</v>
      </c>
      <c r="C10" s="382">
        <v>24</v>
      </c>
      <c r="D10" s="104">
        <v>788</v>
      </c>
      <c r="E10" s="382">
        <v>198</v>
      </c>
      <c r="F10" s="382">
        <v>585</v>
      </c>
      <c r="G10" s="382">
        <v>0</v>
      </c>
      <c r="H10" s="382">
        <v>5</v>
      </c>
      <c r="I10" s="382">
        <v>15</v>
      </c>
      <c r="J10" s="104">
        <v>790</v>
      </c>
      <c r="K10" s="382">
        <v>229</v>
      </c>
      <c r="L10" s="382">
        <v>555</v>
      </c>
      <c r="M10" s="382">
        <v>6</v>
      </c>
      <c r="N10" s="383">
        <v>1</v>
      </c>
    </row>
    <row r="11" spans="1:14" ht="14.25" customHeight="1" thickTop="1">
      <c r="A11" s="281" t="s">
        <v>36</v>
      </c>
      <c r="B11" s="282"/>
      <c r="C11" s="385">
        <v>8</v>
      </c>
      <c r="D11" s="81">
        <v>407</v>
      </c>
      <c r="E11" s="385">
        <v>25</v>
      </c>
      <c r="F11" s="385">
        <v>382</v>
      </c>
      <c r="G11" s="385">
        <v>0</v>
      </c>
      <c r="H11" s="385">
        <v>0</v>
      </c>
      <c r="I11" s="385">
        <v>6</v>
      </c>
      <c r="J11" s="81">
        <v>403</v>
      </c>
      <c r="K11" s="385">
        <v>41</v>
      </c>
      <c r="L11" s="385">
        <v>362</v>
      </c>
      <c r="M11" s="385">
        <v>0</v>
      </c>
      <c r="N11" s="386">
        <v>0</v>
      </c>
    </row>
    <row r="12" spans="1:14" ht="14.25" customHeight="1">
      <c r="A12" s="275" t="s">
        <v>37</v>
      </c>
      <c r="B12" s="276"/>
      <c r="C12" s="388">
        <v>15</v>
      </c>
      <c r="D12" s="93">
        <v>549</v>
      </c>
      <c r="E12" s="388">
        <v>148</v>
      </c>
      <c r="F12" s="388">
        <v>397</v>
      </c>
      <c r="G12" s="388">
        <v>0</v>
      </c>
      <c r="H12" s="388">
        <v>4</v>
      </c>
      <c r="I12" s="388">
        <v>13</v>
      </c>
      <c r="J12" s="93">
        <v>633</v>
      </c>
      <c r="K12" s="388">
        <v>260</v>
      </c>
      <c r="L12" s="388">
        <v>369</v>
      </c>
      <c r="M12" s="388">
        <v>4</v>
      </c>
      <c r="N12" s="389">
        <v>0</v>
      </c>
    </row>
    <row r="13" spans="1:14" ht="14.25" customHeight="1">
      <c r="A13" s="283" t="s">
        <v>38</v>
      </c>
      <c r="B13" s="284"/>
      <c r="C13" s="388">
        <v>27</v>
      </c>
      <c r="D13" s="93">
        <v>678</v>
      </c>
      <c r="E13" s="388">
        <v>124</v>
      </c>
      <c r="F13" s="388">
        <v>549</v>
      </c>
      <c r="G13" s="388">
        <v>0</v>
      </c>
      <c r="H13" s="388">
        <v>5</v>
      </c>
      <c r="I13" s="388">
        <v>8</v>
      </c>
      <c r="J13" s="93">
        <v>631</v>
      </c>
      <c r="K13" s="388">
        <v>97</v>
      </c>
      <c r="L13" s="388">
        <v>530</v>
      </c>
      <c r="M13" s="388">
        <v>4</v>
      </c>
      <c r="N13" s="389">
        <v>0</v>
      </c>
    </row>
    <row r="14" spans="1:14" ht="14.25" customHeight="1">
      <c r="A14" s="275" t="s">
        <v>39</v>
      </c>
      <c r="B14" s="276"/>
      <c r="C14" s="388">
        <v>40</v>
      </c>
      <c r="D14" s="93">
        <v>643</v>
      </c>
      <c r="E14" s="388">
        <v>127</v>
      </c>
      <c r="F14" s="388">
        <v>511</v>
      </c>
      <c r="G14" s="388">
        <v>0</v>
      </c>
      <c r="H14" s="388">
        <v>5</v>
      </c>
      <c r="I14" s="388">
        <v>4</v>
      </c>
      <c r="J14" s="93">
        <v>614</v>
      </c>
      <c r="K14" s="388">
        <v>120</v>
      </c>
      <c r="L14" s="388">
        <v>489</v>
      </c>
      <c r="M14" s="388">
        <v>5</v>
      </c>
      <c r="N14" s="389">
        <v>0</v>
      </c>
    </row>
    <row r="15" spans="1:14" ht="14.25" customHeight="1">
      <c r="A15" s="275" t="s">
        <v>40</v>
      </c>
      <c r="B15" s="276"/>
      <c r="C15" s="388">
        <v>12</v>
      </c>
      <c r="D15" s="93">
        <v>231</v>
      </c>
      <c r="E15" s="388">
        <v>48</v>
      </c>
      <c r="F15" s="388">
        <v>183</v>
      </c>
      <c r="G15" s="388">
        <v>0</v>
      </c>
      <c r="H15" s="388">
        <v>0</v>
      </c>
      <c r="I15" s="388">
        <v>3</v>
      </c>
      <c r="J15" s="93">
        <v>234</v>
      </c>
      <c r="K15" s="388">
        <v>52</v>
      </c>
      <c r="L15" s="388">
        <v>179</v>
      </c>
      <c r="M15" s="388">
        <v>3</v>
      </c>
      <c r="N15" s="389">
        <v>0</v>
      </c>
    </row>
    <row r="16" spans="1:14" ht="14.25" customHeight="1">
      <c r="A16" s="275" t="s">
        <v>41</v>
      </c>
      <c r="B16" s="276"/>
      <c r="C16" s="388">
        <v>28</v>
      </c>
      <c r="D16" s="93">
        <v>378</v>
      </c>
      <c r="E16" s="388">
        <v>114</v>
      </c>
      <c r="F16" s="388">
        <v>264</v>
      </c>
      <c r="G16" s="388">
        <v>0</v>
      </c>
      <c r="H16" s="388">
        <v>0</v>
      </c>
      <c r="I16" s="388">
        <v>7</v>
      </c>
      <c r="J16" s="93">
        <v>372</v>
      </c>
      <c r="K16" s="388">
        <v>120</v>
      </c>
      <c r="L16" s="388">
        <v>249</v>
      </c>
      <c r="M16" s="388">
        <v>3</v>
      </c>
      <c r="N16" s="389">
        <v>0</v>
      </c>
    </row>
    <row r="17" spans="1:16" ht="14.25" customHeight="1">
      <c r="A17" s="275" t="s">
        <v>42</v>
      </c>
      <c r="B17" s="276"/>
      <c r="C17" s="388">
        <v>16</v>
      </c>
      <c r="D17" s="93">
        <v>372</v>
      </c>
      <c r="E17" s="388">
        <v>109</v>
      </c>
      <c r="F17" s="388">
        <v>261</v>
      </c>
      <c r="G17" s="388">
        <v>0</v>
      </c>
      <c r="H17" s="388">
        <v>2</v>
      </c>
      <c r="I17" s="388">
        <v>3</v>
      </c>
      <c r="J17" s="93">
        <v>353</v>
      </c>
      <c r="K17" s="388">
        <v>93</v>
      </c>
      <c r="L17" s="388">
        <v>253</v>
      </c>
      <c r="M17" s="388">
        <v>7</v>
      </c>
      <c r="N17" s="389">
        <v>0</v>
      </c>
    </row>
    <row r="18" spans="1:16" ht="14.25" customHeight="1">
      <c r="A18" s="275" t="s">
        <v>43</v>
      </c>
      <c r="B18" s="276"/>
      <c r="C18" s="388">
        <v>52</v>
      </c>
      <c r="D18" s="93">
        <v>577</v>
      </c>
      <c r="E18" s="388">
        <v>152</v>
      </c>
      <c r="F18" s="388">
        <v>422</v>
      </c>
      <c r="G18" s="388">
        <v>0</v>
      </c>
      <c r="H18" s="388">
        <v>3</v>
      </c>
      <c r="I18" s="388">
        <v>8</v>
      </c>
      <c r="J18" s="93">
        <v>581</v>
      </c>
      <c r="K18" s="388">
        <v>166</v>
      </c>
      <c r="L18" s="388">
        <v>409</v>
      </c>
      <c r="M18" s="388">
        <v>6</v>
      </c>
      <c r="N18" s="389">
        <v>0</v>
      </c>
    </row>
    <row r="19" spans="1:16" ht="14.25" customHeight="1">
      <c r="A19" s="275" t="s">
        <v>44</v>
      </c>
      <c r="B19" s="276"/>
      <c r="C19" s="388">
        <v>43</v>
      </c>
      <c r="D19" s="93">
        <v>458</v>
      </c>
      <c r="E19" s="388">
        <v>102</v>
      </c>
      <c r="F19" s="388">
        <v>347</v>
      </c>
      <c r="G19" s="388">
        <v>0</v>
      </c>
      <c r="H19" s="388">
        <v>9</v>
      </c>
      <c r="I19" s="388">
        <v>7</v>
      </c>
      <c r="J19" s="93">
        <v>437</v>
      </c>
      <c r="K19" s="388">
        <v>104</v>
      </c>
      <c r="L19" s="388">
        <v>325</v>
      </c>
      <c r="M19" s="388">
        <v>8</v>
      </c>
      <c r="N19" s="389">
        <v>0</v>
      </c>
    </row>
    <row r="20" spans="1:16" ht="14.25" customHeight="1">
      <c r="A20" s="275" t="s">
        <v>45</v>
      </c>
      <c r="B20" s="276"/>
      <c r="C20" s="388">
        <v>13</v>
      </c>
      <c r="D20" s="93">
        <v>252</v>
      </c>
      <c r="E20" s="388">
        <v>69</v>
      </c>
      <c r="F20" s="388">
        <v>183</v>
      </c>
      <c r="G20" s="388">
        <v>0</v>
      </c>
      <c r="H20" s="388">
        <v>0</v>
      </c>
      <c r="I20" s="388">
        <v>6</v>
      </c>
      <c r="J20" s="93">
        <v>233</v>
      </c>
      <c r="K20" s="388">
        <v>51</v>
      </c>
      <c r="L20" s="388">
        <v>182</v>
      </c>
      <c r="M20" s="388">
        <v>0</v>
      </c>
      <c r="N20" s="389">
        <v>0</v>
      </c>
    </row>
    <row r="21" spans="1:16" ht="14.25" customHeight="1">
      <c r="A21" s="275" t="s">
        <v>46</v>
      </c>
      <c r="B21" s="276"/>
      <c r="C21" s="388">
        <v>47</v>
      </c>
      <c r="D21" s="93">
        <v>764</v>
      </c>
      <c r="E21" s="388">
        <v>187</v>
      </c>
      <c r="F21" s="388">
        <v>577</v>
      </c>
      <c r="G21" s="388">
        <v>0</v>
      </c>
      <c r="H21" s="388">
        <v>0</v>
      </c>
      <c r="I21" s="388">
        <v>9</v>
      </c>
      <c r="J21" s="93">
        <v>768</v>
      </c>
      <c r="K21" s="388">
        <v>207</v>
      </c>
      <c r="L21" s="388">
        <v>551</v>
      </c>
      <c r="M21" s="388">
        <v>10</v>
      </c>
      <c r="N21" s="389">
        <v>0</v>
      </c>
      <c r="P21" s="7"/>
    </row>
    <row r="22" spans="1:16" ht="14.25" customHeight="1">
      <c r="A22" s="275" t="s">
        <v>47</v>
      </c>
      <c r="B22" s="276"/>
      <c r="C22" s="388">
        <v>21</v>
      </c>
      <c r="D22" s="93">
        <v>738</v>
      </c>
      <c r="E22" s="388">
        <v>205</v>
      </c>
      <c r="F22" s="388">
        <v>529</v>
      </c>
      <c r="G22" s="388">
        <v>0</v>
      </c>
      <c r="H22" s="388">
        <v>4</v>
      </c>
      <c r="I22" s="388">
        <v>15</v>
      </c>
      <c r="J22" s="93">
        <v>716</v>
      </c>
      <c r="K22" s="388">
        <v>205</v>
      </c>
      <c r="L22" s="388">
        <v>502</v>
      </c>
      <c r="M22" s="388">
        <v>9</v>
      </c>
      <c r="N22" s="389">
        <v>0</v>
      </c>
    </row>
    <row r="23" spans="1:16" ht="14.25" customHeight="1">
      <c r="A23" s="275" t="s">
        <v>48</v>
      </c>
      <c r="B23" s="276"/>
      <c r="C23" s="388">
        <v>14</v>
      </c>
      <c r="D23" s="93">
        <v>437</v>
      </c>
      <c r="E23" s="388">
        <v>84</v>
      </c>
      <c r="F23" s="388">
        <v>353</v>
      </c>
      <c r="G23" s="388">
        <v>0</v>
      </c>
      <c r="H23" s="388">
        <v>0</v>
      </c>
      <c r="I23" s="388">
        <v>2</v>
      </c>
      <c r="J23" s="93">
        <v>417</v>
      </c>
      <c r="K23" s="388">
        <v>81</v>
      </c>
      <c r="L23" s="388">
        <v>336</v>
      </c>
      <c r="M23" s="388">
        <v>0</v>
      </c>
      <c r="N23" s="389">
        <v>0</v>
      </c>
    </row>
    <row r="24" spans="1:16" ht="14.25" customHeight="1">
      <c r="A24" s="275" t="s">
        <v>49</v>
      </c>
      <c r="B24" s="276"/>
      <c r="C24" s="388">
        <v>20</v>
      </c>
      <c r="D24" s="93">
        <v>290</v>
      </c>
      <c r="E24" s="388">
        <v>109</v>
      </c>
      <c r="F24" s="388">
        <v>181</v>
      </c>
      <c r="G24" s="388">
        <v>0</v>
      </c>
      <c r="H24" s="388">
        <v>0</v>
      </c>
      <c r="I24" s="388">
        <v>6</v>
      </c>
      <c r="J24" s="93">
        <v>283</v>
      </c>
      <c r="K24" s="388">
        <v>101</v>
      </c>
      <c r="L24" s="388">
        <v>179</v>
      </c>
      <c r="M24" s="388">
        <v>3</v>
      </c>
      <c r="N24" s="389">
        <v>0</v>
      </c>
    </row>
    <row r="25" spans="1:16" ht="14.25" customHeight="1">
      <c r="A25" s="275" t="s">
        <v>50</v>
      </c>
      <c r="B25" s="276"/>
      <c r="C25" s="388">
        <v>13</v>
      </c>
      <c r="D25" s="93">
        <v>441</v>
      </c>
      <c r="E25" s="388">
        <v>113</v>
      </c>
      <c r="F25" s="388">
        <v>326</v>
      </c>
      <c r="G25" s="388">
        <v>0</v>
      </c>
      <c r="H25" s="388">
        <v>2</v>
      </c>
      <c r="I25" s="388">
        <v>6</v>
      </c>
      <c r="J25" s="93">
        <v>427</v>
      </c>
      <c r="K25" s="388">
        <v>117</v>
      </c>
      <c r="L25" s="388">
        <v>306</v>
      </c>
      <c r="M25" s="388">
        <v>4</v>
      </c>
      <c r="N25" s="389">
        <v>0</v>
      </c>
    </row>
    <row r="26" spans="1:16" ht="14.25" customHeight="1">
      <c r="A26" s="275" t="s">
        <v>51</v>
      </c>
      <c r="B26" s="276"/>
      <c r="C26" s="388">
        <v>26</v>
      </c>
      <c r="D26" s="93">
        <v>461</v>
      </c>
      <c r="E26" s="388">
        <v>93</v>
      </c>
      <c r="F26" s="388">
        <v>367</v>
      </c>
      <c r="G26" s="388">
        <v>0</v>
      </c>
      <c r="H26" s="388">
        <v>1</v>
      </c>
      <c r="I26" s="388">
        <v>12</v>
      </c>
      <c r="J26" s="93">
        <v>439</v>
      </c>
      <c r="K26" s="388">
        <v>100</v>
      </c>
      <c r="L26" s="388">
        <v>338</v>
      </c>
      <c r="M26" s="388">
        <v>1</v>
      </c>
      <c r="N26" s="389">
        <v>0</v>
      </c>
    </row>
    <row r="27" spans="1:16" ht="14.25" customHeight="1">
      <c r="A27" s="275" t="s">
        <v>52</v>
      </c>
      <c r="B27" s="276"/>
      <c r="C27" s="388">
        <v>24</v>
      </c>
      <c r="D27" s="93">
        <v>343</v>
      </c>
      <c r="E27" s="388">
        <v>100</v>
      </c>
      <c r="F27" s="388">
        <v>243</v>
      </c>
      <c r="G27" s="388">
        <v>0</v>
      </c>
      <c r="H27" s="388">
        <v>0</v>
      </c>
      <c r="I27" s="388">
        <v>1</v>
      </c>
      <c r="J27" s="93">
        <v>320</v>
      </c>
      <c r="K27" s="388">
        <v>86</v>
      </c>
      <c r="L27" s="388">
        <v>228</v>
      </c>
      <c r="M27" s="388">
        <v>6</v>
      </c>
      <c r="N27" s="389">
        <v>0</v>
      </c>
    </row>
    <row r="28" spans="1:16" ht="14.25" customHeight="1">
      <c r="A28" s="275" t="s">
        <v>53</v>
      </c>
      <c r="B28" s="276"/>
      <c r="C28" s="388">
        <v>35</v>
      </c>
      <c r="D28" s="93">
        <v>211</v>
      </c>
      <c r="E28" s="388">
        <v>75</v>
      </c>
      <c r="F28" s="388">
        <v>136</v>
      </c>
      <c r="G28" s="388">
        <v>0</v>
      </c>
      <c r="H28" s="388">
        <v>0</v>
      </c>
      <c r="I28" s="388">
        <v>4</v>
      </c>
      <c r="J28" s="93">
        <v>199</v>
      </c>
      <c r="K28" s="388">
        <v>75</v>
      </c>
      <c r="L28" s="388">
        <v>121</v>
      </c>
      <c r="M28" s="388">
        <v>3</v>
      </c>
      <c r="N28" s="389">
        <v>0</v>
      </c>
    </row>
    <row r="29" spans="1:16" ht="14.25" customHeight="1">
      <c r="A29" s="275" t="s">
        <v>54</v>
      </c>
      <c r="B29" s="276"/>
      <c r="C29" s="388">
        <v>37</v>
      </c>
      <c r="D29" s="93">
        <v>523</v>
      </c>
      <c r="E29" s="388">
        <v>134</v>
      </c>
      <c r="F29" s="388">
        <v>387</v>
      </c>
      <c r="G29" s="388">
        <v>0</v>
      </c>
      <c r="H29" s="388">
        <v>2</v>
      </c>
      <c r="I29" s="388">
        <v>10</v>
      </c>
      <c r="J29" s="93">
        <v>498</v>
      </c>
      <c r="K29" s="388">
        <v>117</v>
      </c>
      <c r="L29" s="388">
        <v>374</v>
      </c>
      <c r="M29" s="388">
        <v>7</v>
      </c>
      <c r="N29" s="389">
        <v>0</v>
      </c>
    </row>
    <row r="30" spans="1:16" ht="14.25" customHeight="1">
      <c r="A30" s="275" t="s">
        <v>55</v>
      </c>
      <c r="B30" s="276"/>
      <c r="C30" s="388">
        <v>37</v>
      </c>
      <c r="D30" s="93">
        <v>559</v>
      </c>
      <c r="E30" s="388">
        <v>143</v>
      </c>
      <c r="F30" s="388">
        <v>410</v>
      </c>
      <c r="G30" s="388">
        <v>0</v>
      </c>
      <c r="H30" s="388">
        <v>6</v>
      </c>
      <c r="I30" s="388">
        <v>9</v>
      </c>
      <c r="J30" s="93">
        <v>527</v>
      </c>
      <c r="K30" s="388">
        <v>144</v>
      </c>
      <c r="L30" s="388">
        <v>376</v>
      </c>
      <c r="M30" s="388">
        <v>7</v>
      </c>
      <c r="N30" s="389">
        <v>0</v>
      </c>
    </row>
    <row r="31" spans="1:16" ht="14.25" customHeight="1">
      <c r="A31" s="275" t="s">
        <v>56</v>
      </c>
      <c r="B31" s="276"/>
      <c r="C31" s="388">
        <v>71</v>
      </c>
      <c r="D31" s="93">
        <v>670</v>
      </c>
      <c r="E31" s="388">
        <v>184</v>
      </c>
      <c r="F31" s="388">
        <v>484</v>
      </c>
      <c r="G31" s="388">
        <v>0</v>
      </c>
      <c r="H31" s="388">
        <v>2</v>
      </c>
      <c r="I31" s="388">
        <v>7</v>
      </c>
      <c r="J31" s="93">
        <v>640</v>
      </c>
      <c r="K31" s="388">
        <v>169</v>
      </c>
      <c r="L31" s="388">
        <v>447</v>
      </c>
      <c r="M31" s="388">
        <v>24</v>
      </c>
      <c r="N31" s="389">
        <v>0</v>
      </c>
    </row>
    <row r="32" spans="1:16" ht="14.25" customHeight="1">
      <c r="A32" s="275" t="s">
        <v>57</v>
      </c>
      <c r="B32" s="276"/>
      <c r="C32" s="388">
        <v>24</v>
      </c>
      <c r="D32" s="93">
        <v>443</v>
      </c>
      <c r="E32" s="388">
        <v>137</v>
      </c>
      <c r="F32" s="388">
        <v>306</v>
      </c>
      <c r="G32" s="388">
        <v>0</v>
      </c>
      <c r="H32" s="388">
        <v>0</v>
      </c>
      <c r="I32" s="388">
        <v>0</v>
      </c>
      <c r="J32" s="93">
        <v>418</v>
      </c>
      <c r="K32" s="388">
        <v>135</v>
      </c>
      <c r="L32" s="388">
        <v>282</v>
      </c>
      <c r="M32" s="388">
        <v>1</v>
      </c>
      <c r="N32" s="389">
        <v>0</v>
      </c>
    </row>
    <row r="33" spans="1:16" ht="14.25" customHeight="1" thickBot="1">
      <c r="A33" s="279" t="s">
        <v>58</v>
      </c>
      <c r="B33" s="280"/>
      <c r="C33" s="391">
        <v>37</v>
      </c>
      <c r="D33" s="100">
        <v>648</v>
      </c>
      <c r="E33" s="391">
        <v>157</v>
      </c>
      <c r="F33" s="391">
        <v>491</v>
      </c>
      <c r="G33" s="391">
        <v>0</v>
      </c>
      <c r="H33" s="391">
        <v>0</v>
      </c>
      <c r="I33" s="391">
        <v>5</v>
      </c>
      <c r="J33" s="100">
        <v>643</v>
      </c>
      <c r="K33" s="391">
        <v>166</v>
      </c>
      <c r="L33" s="391">
        <v>467</v>
      </c>
      <c r="M33" s="391">
        <v>10</v>
      </c>
      <c r="N33" s="392">
        <v>0</v>
      </c>
    </row>
    <row r="34" spans="1:16" ht="14.25" customHeight="1" thickTop="1">
      <c r="A34" s="281" t="s">
        <v>59</v>
      </c>
      <c r="B34" s="282"/>
      <c r="C34" s="385">
        <v>13</v>
      </c>
      <c r="D34" s="81">
        <v>463</v>
      </c>
      <c r="E34" s="385">
        <v>119</v>
      </c>
      <c r="F34" s="385">
        <v>341</v>
      </c>
      <c r="G34" s="385">
        <v>0</v>
      </c>
      <c r="H34" s="385">
        <v>3</v>
      </c>
      <c r="I34" s="385">
        <v>8</v>
      </c>
      <c r="J34" s="81">
        <v>473</v>
      </c>
      <c r="K34" s="385">
        <v>144</v>
      </c>
      <c r="L34" s="385">
        <v>324</v>
      </c>
      <c r="M34" s="385">
        <v>5</v>
      </c>
      <c r="N34" s="386">
        <v>1</v>
      </c>
    </row>
    <row r="35" spans="1:16" ht="14.25" customHeight="1" thickBot="1">
      <c r="A35" s="279" t="s">
        <v>92</v>
      </c>
      <c r="B35" s="280"/>
      <c r="C35" s="391">
        <v>11</v>
      </c>
      <c r="D35" s="100">
        <v>325</v>
      </c>
      <c r="E35" s="391">
        <v>79</v>
      </c>
      <c r="F35" s="391">
        <v>244</v>
      </c>
      <c r="G35" s="391">
        <v>0</v>
      </c>
      <c r="H35" s="391">
        <v>2</v>
      </c>
      <c r="I35" s="391">
        <v>7</v>
      </c>
      <c r="J35" s="100">
        <v>317</v>
      </c>
      <c r="K35" s="391">
        <v>85</v>
      </c>
      <c r="L35" s="391">
        <v>231</v>
      </c>
      <c r="M35" s="391">
        <v>1</v>
      </c>
      <c r="N35" s="392">
        <v>0</v>
      </c>
    </row>
    <row r="36" spans="1:16" ht="14.25" customHeight="1" thickTop="1">
      <c r="A36" s="281" t="s">
        <v>60</v>
      </c>
      <c r="B36" s="282"/>
      <c r="C36" s="385">
        <v>14</v>
      </c>
      <c r="D36" s="81">
        <v>394</v>
      </c>
      <c r="E36" s="385">
        <v>108</v>
      </c>
      <c r="F36" s="385">
        <v>279</v>
      </c>
      <c r="G36" s="385">
        <v>0</v>
      </c>
      <c r="H36" s="385">
        <v>7</v>
      </c>
      <c r="I36" s="385">
        <v>11</v>
      </c>
      <c r="J36" s="81">
        <v>372</v>
      </c>
      <c r="K36" s="385">
        <v>105</v>
      </c>
      <c r="L36" s="385">
        <v>255</v>
      </c>
      <c r="M36" s="385">
        <v>12</v>
      </c>
      <c r="N36" s="386">
        <v>0</v>
      </c>
      <c r="P36" s="7"/>
    </row>
    <row r="37" spans="1:16" ht="14.25" customHeight="1">
      <c r="A37" s="275" t="s">
        <v>61</v>
      </c>
      <c r="B37" s="276"/>
      <c r="C37" s="388">
        <v>3</v>
      </c>
      <c r="D37" s="93">
        <v>277</v>
      </c>
      <c r="E37" s="388">
        <v>71</v>
      </c>
      <c r="F37" s="388">
        <v>205</v>
      </c>
      <c r="G37" s="388">
        <v>0</v>
      </c>
      <c r="H37" s="388">
        <v>1</v>
      </c>
      <c r="I37" s="388">
        <v>5</v>
      </c>
      <c r="J37" s="93">
        <v>270</v>
      </c>
      <c r="K37" s="388">
        <v>72</v>
      </c>
      <c r="L37" s="388">
        <v>195</v>
      </c>
      <c r="M37" s="388">
        <v>3</v>
      </c>
      <c r="N37" s="389">
        <v>0</v>
      </c>
    </row>
    <row r="38" spans="1:16" ht="14.25" customHeight="1">
      <c r="A38" s="275" t="s">
        <v>62</v>
      </c>
      <c r="B38" s="276"/>
      <c r="C38" s="388">
        <v>42</v>
      </c>
      <c r="D38" s="93">
        <v>609</v>
      </c>
      <c r="E38" s="388">
        <v>157</v>
      </c>
      <c r="F38" s="388">
        <v>452</v>
      </c>
      <c r="G38" s="388">
        <v>0</v>
      </c>
      <c r="H38" s="388">
        <v>0</v>
      </c>
      <c r="I38" s="388">
        <v>13</v>
      </c>
      <c r="J38" s="93">
        <v>580</v>
      </c>
      <c r="K38" s="388">
        <v>161</v>
      </c>
      <c r="L38" s="388">
        <v>414</v>
      </c>
      <c r="M38" s="388">
        <v>5</v>
      </c>
      <c r="N38" s="389">
        <v>0</v>
      </c>
    </row>
    <row r="39" spans="1:16" ht="14.25" customHeight="1">
      <c r="A39" s="275" t="s">
        <v>63</v>
      </c>
      <c r="B39" s="276"/>
      <c r="C39" s="388">
        <v>18</v>
      </c>
      <c r="D39" s="93">
        <v>842</v>
      </c>
      <c r="E39" s="388">
        <v>203</v>
      </c>
      <c r="F39" s="388">
        <v>637</v>
      </c>
      <c r="G39" s="388">
        <v>0</v>
      </c>
      <c r="H39" s="388">
        <v>2</v>
      </c>
      <c r="I39" s="388">
        <v>11</v>
      </c>
      <c r="J39" s="93">
        <v>818</v>
      </c>
      <c r="K39" s="388">
        <v>208</v>
      </c>
      <c r="L39" s="388">
        <v>597</v>
      </c>
      <c r="M39" s="388">
        <v>13</v>
      </c>
      <c r="N39" s="389">
        <v>0</v>
      </c>
    </row>
    <row r="40" spans="1:16" ht="14.25" customHeight="1">
      <c r="A40" s="275" t="s">
        <v>64</v>
      </c>
      <c r="B40" s="276"/>
      <c r="C40" s="388">
        <v>15</v>
      </c>
      <c r="D40" s="93">
        <v>536</v>
      </c>
      <c r="E40" s="388">
        <v>147</v>
      </c>
      <c r="F40" s="388">
        <v>387</v>
      </c>
      <c r="G40" s="388">
        <v>0</v>
      </c>
      <c r="H40" s="388">
        <v>2</v>
      </c>
      <c r="I40" s="388">
        <v>8</v>
      </c>
      <c r="J40" s="93">
        <v>526</v>
      </c>
      <c r="K40" s="388">
        <v>152</v>
      </c>
      <c r="L40" s="388">
        <v>364</v>
      </c>
      <c r="M40" s="388">
        <v>10</v>
      </c>
      <c r="N40" s="389">
        <v>1</v>
      </c>
    </row>
    <row r="41" spans="1:16" ht="14.25" customHeight="1">
      <c r="A41" s="275" t="s">
        <v>65</v>
      </c>
      <c r="B41" s="276"/>
      <c r="C41" s="388">
        <v>1</v>
      </c>
      <c r="D41" s="93">
        <v>41</v>
      </c>
      <c r="E41" s="388">
        <v>32</v>
      </c>
      <c r="F41" s="388">
        <v>9</v>
      </c>
      <c r="G41" s="388">
        <v>0</v>
      </c>
      <c r="H41" s="388">
        <v>0</v>
      </c>
      <c r="I41" s="388">
        <v>1</v>
      </c>
      <c r="J41" s="93">
        <v>53</v>
      </c>
      <c r="K41" s="388">
        <v>46</v>
      </c>
      <c r="L41" s="388">
        <v>7</v>
      </c>
      <c r="M41" s="388">
        <v>0</v>
      </c>
      <c r="N41" s="389">
        <v>6</v>
      </c>
    </row>
    <row r="42" spans="1:16" ht="14.25" customHeight="1">
      <c r="A42" s="275" t="s">
        <v>66</v>
      </c>
      <c r="B42" s="276"/>
      <c r="C42" s="388">
        <v>0</v>
      </c>
      <c r="D42" s="93">
        <v>13</v>
      </c>
      <c r="E42" s="388">
        <v>11</v>
      </c>
      <c r="F42" s="388">
        <v>2</v>
      </c>
      <c r="G42" s="388">
        <v>0</v>
      </c>
      <c r="H42" s="388">
        <v>0</v>
      </c>
      <c r="I42" s="388">
        <v>0</v>
      </c>
      <c r="J42" s="93">
        <v>15</v>
      </c>
      <c r="K42" s="388">
        <v>13</v>
      </c>
      <c r="L42" s="388">
        <v>2</v>
      </c>
      <c r="M42" s="388">
        <v>0</v>
      </c>
      <c r="N42" s="389">
        <v>1</v>
      </c>
    </row>
    <row r="43" spans="1:16" ht="14.25" customHeight="1">
      <c r="A43" s="275" t="s">
        <v>67</v>
      </c>
      <c r="B43" s="276"/>
      <c r="C43" s="388">
        <v>1</v>
      </c>
      <c r="D43" s="93">
        <v>21</v>
      </c>
      <c r="E43" s="388">
        <v>6</v>
      </c>
      <c r="F43" s="388">
        <v>15</v>
      </c>
      <c r="G43" s="388">
        <v>0</v>
      </c>
      <c r="H43" s="388">
        <v>0</v>
      </c>
      <c r="I43" s="388">
        <v>0</v>
      </c>
      <c r="J43" s="93">
        <v>33</v>
      </c>
      <c r="K43" s="388">
        <v>22</v>
      </c>
      <c r="L43" s="388">
        <v>11</v>
      </c>
      <c r="M43" s="388">
        <v>0</v>
      </c>
      <c r="N43" s="389">
        <v>2</v>
      </c>
    </row>
    <row r="44" spans="1:16" ht="14.25" customHeight="1">
      <c r="A44" s="275" t="s">
        <v>68</v>
      </c>
      <c r="B44" s="276"/>
      <c r="C44" s="388">
        <v>0</v>
      </c>
      <c r="D44" s="93">
        <v>9</v>
      </c>
      <c r="E44" s="388">
        <v>2</v>
      </c>
      <c r="F44" s="388">
        <v>7</v>
      </c>
      <c r="G44" s="388">
        <v>0</v>
      </c>
      <c r="H44" s="388">
        <v>0</v>
      </c>
      <c r="I44" s="388">
        <v>0</v>
      </c>
      <c r="J44" s="93">
        <v>9</v>
      </c>
      <c r="K44" s="388">
        <v>5</v>
      </c>
      <c r="L44" s="388">
        <v>4</v>
      </c>
      <c r="M44" s="388">
        <v>0</v>
      </c>
      <c r="N44" s="389">
        <v>2</v>
      </c>
      <c r="P44" s="7"/>
    </row>
    <row r="45" spans="1:16" ht="14.25" customHeight="1">
      <c r="A45" s="277" t="s">
        <v>69</v>
      </c>
      <c r="B45" s="278"/>
      <c r="C45" s="394">
        <v>35</v>
      </c>
      <c r="D45" s="112">
        <v>22</v>
      </c>
      <c r="E45" s="394">
        <v>7</v>
      </c>
      <c r="F45" s="394">
        <v>15</v>
      </c>
      <c r="G45" s="394">
        <v>0</v>
      </c>
      <c r="H45" s="394">
        <v>0</v>
      </c>
      <c r="I45" s="394">
        <v>0</v>
      </c>
      <c r="J45" s="112">
        <v>1022</v>
      </c>
      <c r="K45" s="394">
        <v>1020</v>
      </c>
      <c r="L45" s="394">
        <v>2</v>
      </c>
      <c r="M45" s="394">
        <v>0</v>
      </c>
      <c r="N45" s="395">
        <v>13</v>
      </c>
    </row>
    <row r="46" spans="1:16">
      <c r="C46" s="1"/>
      <c r="D46" s="6"/>
      <c r="E46" s="1"/>
      <c r="F46" s="1"/>
      <c r="G46" s="1"/>
      <c r="H46" s="1"/>
      <c r="I46" s="6"/>
      <c r="J46" s="6"/>
      <c r="K46" s="6"/>
      <c r="L46" s="6"/>
      <c r="M46" s="6"/>
      <c r="N46" s="6"/>
    </row>
    <row r="47" spans="1:16">
      <c r="C47" s="1"/>
      <c r="D47" s="6"/>
      <c r="E47" s="1"/>
      <c r="F47" s="1"/>
      <c r="G47" s="1"/>
      <c r="H47" s="1"/>
      <c r="I47" s="6"/>
      <c r="J47" s="6"/>
      <c r="K47" s="6"/>
      <c r="L47" s="6"/>
      <c r="M47" s="6"/>
      <c r="N47" s="6"/>
    </row>
    <row r="48" spans="1:16">
      <c r="C48" s="1"/>
      <c r="D48" s="6"/>
      <c r="E48" s="1"/>
      <c r="F48" s="1"/>
      <c r="G48" s="1"/>
      <c r="H48" s="1"/>
      <c r="I48" s="6"/>
      <c r="J48" s="6"/>
      <c r="K48" s="6"/>
      <c r="L48" s="6"/>
      <c r="M48" s="6"/>
      <c r="N48" s="6"/>
    </row>
    <row r="49" spans="3:14">
      <c r="C49" s="1"/>
      <c r="D49" s="6"/>
      <c r="E49" s="1"/>
      <c r="F49" s="1"/>
      <c r="G49" s="1"/>
      <c r="H49" s="1"/>
      <c r="I49" s="6"/>
      <c r="J49" s="6"/>
      <c r="K49" s="6"/>
      <c r="L49" s="6"/>
      <c r="M49" s="6"/>
      <c r="N49" s="6"/>
    </row>
    <row r="50" spans="3:14">
      <c r="C50" s="1"/>
      <c r="D50" s="6"/>
      <c r="E50" s="1"/>
      <c r="F50" s="1"/>
      <c r="G50" s="1"/>
      <c r="H50" s="1"/>
      <c r="I50" s="6"/>
      <c r="J50" s="6"/>
      <c r="K50" s="6"/>
      <c r="L50" s="6"/>
      <c r="M50" s="6"/>
      <c r="N50" s="6"/>
    </row>
    <row r="51" spans="3:14">
      <c r="C51" s="1"/>
      <c r="D51" s="6"/>
      <c r="E51" s="1"/>
      <c r="F51" s="1"/>
      <c r="G51" s="1"/>
      <c r="H51" s="1"/>
      <c r="I51" s="6"/>
      <c r="J51" s="6"/>
      <c r="K51" s="6"/>
      <c r="L51" s="6"/>
      <c r="M51" s="6"/>
      <c r="N51" s="6"/>
    </row>
    <row r="52" spans="3:14">
      <c r="C52" s="1"/>
      <c r="D52" s="6"/>
      <c r="E52" s="1"/>
      <c r="F52" s="1"/>
      <c r="G52" s="1"/>
      <c r="H52" s="1"/>
      <c r="I52" s="6"/>
      <c r="J52" s="6"/>
      <c r="K52" s="6"/>
      <c r="L52" s="6"/>
      <c r="M52" s="6"/>
      <c r="N52" s="6"/>
    </row>
    <row r="53" spans="3:14">
      <c r="C53" s="1"/>
      <c r="D53" s="6"/>
      <c r="E53" s="1"/>
      <c r="F53" s="1"/>
      <c r="G53" s="1"/>
      <c r="H53" s="1"/>
      <c r="I53" s="6"/>
      <c r="J53" s="6"/>
      <c r="K53" s="6"/>
      <c r="L53" s="6"/>
      <c r="M53" s="6"/>
      <c r="N53" s="6"/>
    </row>
    <row r="54" spans="3:14">
      <c r="C54" s="1"/>
      <c r="D54" s="6"/>
      <c r="E54" s="1"/>
      <c r="F54" s="1"/>
      <c r="G54" s="1"/>
      <c r="H54" s="1"/>
      <c r="I54" s="6"/>
      <c r="J54" s="6"/>
      <c r="K54" s="6"/>
      <c r="L54" s="6"/>
      <c r="M54" s="6"/>
      <c r="N54" s="6"/>
    </row>
    <row r="55" spans="3:14">
      <c r="C55" s="1"/>
      <c r="D55" s="6"/>
      <c r="E55" s="1"/>
      <c r="F55" s="1"/>
      <c r="G55" s="1"/>
      <c r="H55" s="1"/>
      <c r="I55" s="6"/>
      <c r="J55" s="6"/>
      <c r="K55" s="6"/>
      <c r="L55" s="6"/>
      <c r="M55" s="6"/>
      <c r="N55" s="6"/>
    </row>
    <row r="56" spans="3:14">
      <c r="C56" s="1"/>
      <c r="D56" s="6"/>
      <c r="E56" s="1"/>
      <c r="F56" s="1"/>
      <c r="G56" s="1"/>
      <c r="H56" s="1"/>
      <c r="I56" s="6"/>
      <c r="J56" s="6"/>
      <c r="K56" s="6"/>
      <c r="L56" s="6"/>
      <c r="M56" s="6"/>
      <c r="N56" s="6"/>
    </row>
    <row r="57" spans="3:14">
      <c r="C57" s="1"/>
      <c r="D57" s="6"/>
      <c r="E57" s="1"/>
      <c r="F57" s="1"/>
      <c r="G57" s="1"/>
      <c r="H57" s="1"/>
      <c r="I57" s="6"/>
      <c r="J57" s="6"/>
      <c r="K57" s="6"/>
      <c r="L57" s="6"/>
      <c r="M57" s="6"/>
      <c r="N57" s="6"/>
    </row>
    <row r="58" spans="3:14">
      <c r="C58" s="1"/>
      <c r="D58" s="6"/>
      <c r="E58" s="1"/>
      <c r="F58" s="1"/>
      <c r="G58" s="1"/>
      <c r="H58" s="1"/>
      <c r="I58" s="6"/>
      <c r="J58" s="6"/>
      <c r="K58" s="6"/>
      <c r="L58" s="6"/>
      <c r="M58" s="6"/>
      <c r="N58" s="6"/>
    </row>
    <row r="59" spans="3:14">
      <c r="C59" s="1"/>
      <c r="D59" s="6"/>
      <c r="E59" s="1"/>
      <c r="F59" s="1"/>
      <c r="G59" s="1"/>
      <c r="H59" s="1"/>
      <c r="I59" s="6"/>
      <c r="J59" s="6"/>
      <c r="K59" s="6"/>
      <c r="L59" s="6"/>
      <c r="M59" s="6"/>
      <c r="N59" s="6"/>
    </row>
    <row r="60" spans="3:14">
      <c r="C60" s="1"/>
      <c r="D60" s="6"/>
      <c r="E60" s="1"/>
      <c r="F60" s="1"/>
      <c r="G60" s="1"/>
      <c r="H60" s="1"/>
      <c r="I60" s="6"/>
      <c r="J60" s="6"/>
      <c r="K60" s="6"/>
      <c r="L60" s="6"/>
      <c r="M60" s="6"/>
      <c r="N60" s="6"/>
    </row>
    <row r="61" spans="3:14">
      <c r="C61" s="1"/>
      <c r="D61" s="6"/>
      <c r="E61" s="1"/>
      <c r="F61" s="1"/>
      <c r="G61" s="1"/>
      <c r="H61" s="1"/>
      <c r="I61" s="6"/>
      <c r="J61" s="6"/>
      <c r="K61" s="6"/>
      <c r="L61" s="6"/>
      <c r="M61" s="6"/>
      <c r="N61" s="6"/>
    </row>
    <row r="62" spans="3:14">
      <c r="C62" s="1"/>
      <c r="D62" s="6"/>
      <c r="E62" s="1"/>
      <c r="F62" s="1"/>
      <c r="G62" s="1"/>
      <c r="H62" s="1"/>
      <c r="I62" s="6"/>
      <c r="J62" s="6"/>
      <c r="K62" s="6"/>
      <c r="L62" s="6"/>
      <c r="M62" s="6"/>
      <c r="N62" s="6"/>
    </row>
    <row r="63" spans="3:14">
      <c r="C63" s="1"/>
      <c r="D63" s="6"/>
      <c r="E63" s="1"/>
      <c r="F63" s="1"/>
      <c r="G63" s="1"/>
      <c r="H63" s="1"/>
      <c r="I63" s="6"/>
      <c r="J63" s="6"/>
      <c r="K63" s="6"/>
      <c r="L63" s="6"/>
      <c r="M63" s="6"/>
      <c r="N63" s="6"/>
    </row>
    <row r="64" spans="3:14">
      <c r="C64" s="1"/>
      <c r="D64" s="6"/>
      <c r="E64" s="1"/>
      <c r="F64" s="1"/>
      <c r="G64" s="1"/>
      <c r="H64" s="1"/>
      <c r="I64" s="6"/>
      <c r="J64" s="6"/>
      <c r="K64" s="6"/>
      <c r="L64" s="6"/>
      <c r="M64" s="6"/>
      <c r="N64" s="6"/>
    </row>
    <row r="65" spans="3:14">
      <c r="C65" s="1"/>
      <c r="D65" s="6"/>
      <c r="E65" s="1"/>
      <c r="F65" s="1"/>
      <c r="G65" s="1"/>
      <c r="H65" s="1"/>
      <c r="I65" s="6"/>
      <c r="J65" s="6"/>
      <c r="K65" s="6"/>
      <c r="L65" s="6"/>
      <c r="M65" s="6"/>
      <c r="N65" s="6"/>
    </row>
    <row r="66" spans="3:14">
      <c r="C66" s="1"/>
      <c r="D66" s="6"/>
      <c r="E66" s="1"/>
      <c r="F66" s="1"/>
      <c r="G66" s="1"/>
      <c r="H66" s="1"/>
      <c r="I66" s="6"/>
      <c r="J66" s="6"/>
      <c r="K66" s="6"/>
      <c r="L66" s="6"/>
      <c r="M66" s="6"/>
      <c r="N66" s="6"/>
    </row>
    <row r="67" spans="3:14">
      <c r="C67" s="1"/>
      <c r="D67" s="6"/>
      <c r="E67" s="1"/>
      <c r="F67" s="1"/>
      <c r="G67" s="1"/>
      <c r="H67" s="1"/>
      <c r="I67" s="6"/>
      <c r="J67" s="6"/>
      <c r="K67" s="6"/>
      <c r="L67" s="6"/>
      <c r="M67" s="6"/>
      <c r="N67" s="6"/>
    </row>
    <row r="68" spans="3:14">
      <c r="C68" s="1"/>
      <c r="D68" s="6"/>
      <c r="E68" s="1"/>
      <c r="F68" s="1"/>
      <c r="G68" s="1"/>
      <c r="H68" s="1"/>
      <c r="I68" s="6"/>
      <c r="J68" s="6"/>
      <c r="K68" s="6"/>
      <c r="L68" s="6"/>
      <c r="M68" s="6"/>
      <c r="N68" s="6"/>
    </row>
    <row r="69" spans="3:14">
      <c r="C69" s="1"/>
      <c r="D69" s="6"/>
      <c r="E69" s="1"/>
      <c r="F69" s="1"/>
      <c r="G69" s="1"/>
      <c r="H69" s="1"/>
      <c r="I69" s="6"/>
      <c r="J69" s="6"/>
      <c r="K69" s="6"/>
      <c r="L69" s="6"/>
      <c r="M69" s="6"/>
      <c r="N69" s="6"/>
    </row>
    <row r="70" spans="3:14">
      <c r="C70" s="1"/>
      <c r="D70" s="6"/>
      <c r="E70" s="1"/>
      <c r="F70" s="1"/>
      <c r="G70" s="1"/>
      <c r="H70" s="1"/>
      <c r="I70" s="6"/>
      <c r="J70" s="6"/>
      <c r="K70" s="6"/>
      <c r="L70" s="6"/>
      <c r="M70" s="6"/>
      <c r="N70" s="6"/>
    </row>
    <row r="71" spans="3:14">
      <c r="C71" s="1"/>
      <c r="D71" s="6"/>
      <c r="E71" s="1"/>
      <c r="F71" s="1"/>
      <c r="G71" s="1"/>
      <c r="H71" s="1"/>
      <c r="I71" s="6"/>
      <c r="J71" s="6"/>
      <c r="K71" s="6"/>
      <c r="L71" s="6"/>
      <c r="M71" s="6"/>
      <c r="N71" s="6"/>
    </row>
    <row r="72" spans="3:14">
      <c r="C72" s="1"/>
      <c r="D72" s="6"/>
      <c r="E72" s="1"/>
      <c r="F72" s="1"/>
      <c r="G72" s="1"/>
      <c r="H72" s="1"/>
      <c r="I72" s="6"/>
      <c r="J72" s="6"/>
      <c r="K72" s="6"/>
      <c r="L72" s="6"/>
      <c r="M72" s="6"/>
      <c r="N72" s="6"/>
    </row>
    <row r="73" spans="3:14">
      <c r="C73" s="1"/>
      <c r="D73" s="6"/>
      <c r="E73" s="1"/>
      <c r="F73" s="1"/>
      <c r="G73" s="1"/>
      <c r="H73" s="1"/>
      <c r="I73" s="6"/>
      <c r="J73" s="6"/>
      <c r="K73" s="6"/>
      <c r="L73" s="6"/>
      <c r="M73" s="6"/>
      <c r="N73" s="6"/>
    </row>
    <row r="74" spans="3:14">
      <c r="C74" s="1"/>
      <c r="D74" s="6"/>
      <c r="E74" s="1"/>
      <c r="F74" s="1"/>
      <c r="G74" s="1"/>
      <c r="H74" s="1"/>
      <c r="I74" s="6"/>
      <c r="J74" s="6"/>
      <c r="K74" s="6"/>
      <c r="L74" s="6"/>
      <c r="M74" s="6"/>
      <c r="N74" s="6"/>
    </row>
    <row r="75" spans="3:14">
      <c r="C75" s="1"/>
      <c r="D75" s="6"/>
      <c r="E75" s="1"/>
      <c r="F75" s="1"/>
      <c r="G75" s="1"/>
      <c r="H75" s="1"/>
      <c r="I75" s="6"/>
      <c r="J75" s="6"/>
      <c r="K75" s="6"/>
      <c r="L75" s="6"/>
      <c r="M75" s="6"/>
      <c r="N75" s="6"/>
    </row>
    <row r="76" spans="3:14">
      <c r="C76" s="1"/>
      <c r="D76" s="6"/>
      <c r="E76" s="1"/>
      <c r="F76" s="1"/>
      <c r="G76" s="1"/>
      <c r="H76" s="1"/>
      <c r="I76" s="6"/>
      <c r="J76" s="6"/>
      <c r="K76" s="6"/>
      <c r="L76" s="6"/>
      <c r="M76" s="6"/>
      <c r="N76" s="6"/>
    </row>
    <row r="77" spans="3:14">
      <c r="C77" s="1"/>
      <c r="D77" s="6"/>
      <c r="E77" s="1"/>
      <c r="F77" s="1"/>
      <c r="G77" s="1"/>
      <c r="H77" s="1"/>
      <c r="I77" s="6"/>
      <c r="J77" s="6"/>
      <c r="K77" s="6"/>
      <c r="L77" s="6"/>
      <c r="M77" s="6"/>
      <c r="N77" s="6"/>
    </row>
    <row r="78" spans="3:14">
      <c r="C78" s="1"/>
      <c r="D78" s="6"/>
      <c r="E78" s="1"/>
      <c r="F78" s="1"/>
      <c r="G78" s="1"/>
      <c r="H78" s="1"/>
      <c r="I78" s="6"/>
      <c r="J78" s="6"/>
      <c r="K78" s="6"/>
      <c r="L78" s="6"/>
      <c r="M78" s="6"/>
      <c r="N78" s="6"/>
    </row>
    <row r="79" spans="3:14">
      <c r="C79" s="1"/>
      <c r="D79" s="6"/>
      <c r="E79" s="1"/>
      <c r="F79" s="1"/>
      <c r="G79" s="1"/>
      <c r="H79" s="1"/>
      <c r="I79" s="6"/>
      <c r="J79" s="6"/>
      <c r="K79" s="6"/>
      <c r="L79" s="6"/>
      <c r="M79" s="6"/>
      <c r="N79" s="6"/>
    </row>
    <row r="80" spans="3:14">
      <c r="C80" s="1"/>
      <c r="D80" s="6"/>
      <c r="E80" s="1"/>
      <c r="F80" s="1"/>
      <c r="G80" s="1"/>
      <c r="H80" s="1"/>
      <c r="I80" s="6"/>
      <c r="J80" s="6"/>
      <c r="K80" s="6"/>
      <c r="L80" s="6"/>
      <c r="M80" s="6"/>
      <c r="N80" s="6"/>
    </row>
    <row r="81" spans="3:14">
      <c r="C81" s="1"/>
      <c r="D81" s="6"/>
      <c r="E81" s="1"/>
      <c r="F81" s="1"/>
      <c r="G81" s="1"/>
      <c r="H81" s="1"/>
      <c r="I81" s="6"/>
      <c r="J81" s="6"/>
      <c r="K81" s="6"/>
      <c r="L81" s="6"/>
      <c r="M81" s="6"/>
      <c r="N81" s="6"/>
    </row>
    <row r="82" spans="3:14">
      <c r="C82" s="1"/>
      <c r="D82" s="6"/>
      <c r="E82" s="1"/>
      <c r="F82" s="1"/>
      <c r="G82" s="1"/>
      <c r="H82" s="1"/>
      <c r="I82" s="6"/>
      <c r="J82" s="6"/>
      <c r="K82" s="6"/>
      <c r="L82" s="6"/>
      <c r="M82" s="6"/>
      <c r="N82" s="6"/>
    </row>
    <row r="83" spans="3:14">
      <c r="C83" s="1"/>
      <c r="D83" s="6"/>
      <c r="E83" s="1"/>
      <c r="F83" s="1"/>
      <c r="G83" s="1"/>
      <c r="H83" s="1"/>
      <c r="I83" s="6"/>
      <c r="J83" s="6"/>
      <c r="K83" s="6"/>
      <c r="L83" s="6"/>
      <c r="M83" s="6"/>
      <c r="N83" s="6"/>
    </row>
    <row r="84" spans="3:14">
      <c r="C84" s="1"/>
      <c r="D84" s="6"/>
      <c r="E84" s="1"/>
      <c r="F84" s="1"/>
      <c r="G84" s="1"/>
      <c r="H84" s="1"/>
      <c r="I84" s="6"/>
      <c r="J84" s="6"/>
      <c r="K84" s="6"/>
      <c r="L84" s="6"/>
      <c r="M84" s="6"/>
      <c r="N84" s="6"/>
    </row>
    <row r="85" spans="3:14">
      <c r="C85" s="1"/>
      <c r="D85" s="6"/>
      <c r="E85" s="1"/>
      <c r="F85" s="1"/>
      <c r="G85" s="1"/>
      <c r="H85" s="1"/>
      <c r="I85" s="6"/>
      <c r="J85" s="6"/>
      <c r="K85" s="6"/>
      <c r="L85" s="6"/>
      <c r="M85" s="6"/>
      <c r="N85" s="6"/>
    </row>
    <row r="86" spans="3:14">
      <c r="C86" s="1"/>
      <c r="D86" s="6"/>
      <c r="E86" s="1"/>
      <c r="F86" s="1"/>
      <c r="G86" s="1"/>
      <c r="H86" s="1"/>
      <c r="I86" s="6"/>
      <c r="J86" s="6"/>
      <c r="K86" s="6"/>
      <c r="L86" s="6"/>
      <c r="M86" s="6"/>
      <c r="N86" s="6"/>
    </row>
    <row r="87" spans="3:14">
      <c r="C87" s="1"/>
      <c r="D87" s="6"/>
      <c r="E87" s="1"/>
      <c r="F87" s="1"/>
      <c r="G87" s="1"/>
      <c r="H87" s="1"/>
      <c r="I87" s="6"/>
      <c r="J87" s="6"/>
      <c r="K87" s="6"/>
      <c r="L87" s="6"/>
      <c r="M87" s="6"/>
      <c r="N87" s="6"/>
    </row>
    <row r="88" spans="3:14">
      <c r="C88" s="1"/>
      <c r="D88" s="6"/>
      <c r="E88" s="1"/>
      <c r="F88" s="1"/>
      <c r="G88" s="1"/>
      <c r="H88" s="1"/>
      <c r="I88" s="6"/>
      <c r="J88" s="6"/>
      <c r="K88" s="6"/>
      <c r="L88" s="6"/>
      <c r="M88" s="6"/>
      <c r="N88" s="6"/>
    </row>
    <row r="89" spans="3:14">
      <c r="C89" s="1"/>
      <c r="D89" s="6"/>
      <c r="E89" s="1"/>
      <c r="F89" s="1"/>
      <c r="G89" s="1"/>
      <c r="H89" s="1"/>
      <c r="I89" s="6"/>
      <c r="J89" s="6"/>
      <c r="K89" s="6"/>
      <c r="L89" s="6"/>
      <c r="M89" s="6"/>
      <c r="N89" s="6"/>
    </row>
    <row r="90" spans="3:14">
      <c r="C90" s="1"/>
      <c r="D90" s="6"/>
      <c r="E90" s="1"/>
      <c r="F90" s="1"/>
      <c r="G90" s="1"/>
      <c r="H90" s="1"/>
      <c r="I90" s="6"/>
      <c r="J90" s="6"/>
      <c r="K90" s="6"/>
      <c r="L90" s="6"/>
      <c r="M90" s="6"/>
      <c r="N90" s="6"/>
    </row>
  </sheetData>
  <mergeCells count="43">
    <mergeCell ref="A15:B15"/>
    <mergeCell ref="A7:A10"/>
    <mergeCell ref="A11:B11"/>
    <mergeCell ref="A12:B12"/>
    <mergeCell ref="A13:B13"/>
    <mergeCell ref="A14:B14"/>
    <mergeCell ref="A45:B45"/>
    <mergeCell ref="C1:C2"/>
    <mergeCell ref="A42:B42"/>
    <mergeCell ref="A26:B26"/>
    <mergeCell ref="A27:B27"/>
    <mergeCell ref="A28:B28"/>
    <mergeCell ref="A29:B29"/>
    <mergeCell ref="A43:B43"/>
    <mergeCell ref="A37:B37"/>
    <mergeCell ref="A38:B38"/>
    <mergeCell ref="A39:B39"/>
    <mergeCell ref="A32:B32"/>
    <mergeCell ref="A33:B33"/>
    <mergeCell ref="A16:B16"/>
    <mergeCell ref="A17:B17"/>
    <mergeCell ref="A30:B30"/>
    <mergeCell ref="A41:B41"/>
    <mergeCell ref="A34:B34"/>
    <mergeCell ref="A36:B36"/>
    <mergeCell ref="A35:B35"/>
    <mergeCell ref="A44:B44"/>
    <mergeCell ref="N1:N2"/>
    <mergeCell ref="D1:H1"/>
    <mergeCell ref="I1:I2"/>
    <mergeCell ref="J1:M1"/>
    <mergeCell ref="A40:B40"/>
    <mergeCell ref="A31:B31"/>
    <mergeCell ref="A20:B20"/>
    <mergeCell ref="A21:B21"/>
    <mergeCell ref="A22:B22"/>
    <mergeCell ref="A23:B23"/>
    <mergeCell ref="A24:B24"/>
    <mergeCell ref="A25:B25"/>
    <mergeCell ref="A18:B18"/>
    <mergeCell ref="A19:B19"/>
    <mergeCell ref="A1:B2"/>
    <mergeCell ref="A3:A6"/>
  </mergeCells>
  <phoneticPr fontId="2"/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9"/>
  <sheetViews>
    <sheetView zoomScale="115" zoomScaleNormal="115" workbookViewId="0">
      <pane xSplit="1" ySplit="2" topLeftCell="B3" activePane="bottomRight" state="frozen"/>
      <selection activeCell="C49" sqref="C49"/>
      <selection pane="topRight" activeCell="C49" sqref="C49"/>
      <selection pane="bottomLeft" activeCell="C49" sqref="C49"/>
      <selection pane="bottomRight" sqref="A1:N45"/>
    </sheetView>
  </sheetViews>
  <sheetFormatPr defaultRowHeight="11.25"/>
  <cols>
    <col min="1" max="1" width="3" style="31" customWidth="1"/>
    <col min="2" max="2" width="5" style="31" customWidth="1"/>
    <col min="3" max="14" width="6.5" style="31" customWidth="1"/>
    <col min="15" max="16384" width="9" style="31"/>
  </cols>
  <sheetData>
    <row r="1" spans="1:16" ht="14.25" customHeight="1">
      <c r="A1" s="264"/>
      <c r="B1" s="255"/>
      <c r="C1" s="308" t="s">
        <v>191</v>
      </c>
      <c r="D1" s="320" t="s">
        <v>97</v>
      </c>
      <c r="E1" s="320"/>
      <c r="F1" s="320"/>
      <c r="G1" s="308" t="s">
        <v>121</v>
      </c>
      <c r="H1" s="308" t="s">
        <v>122</v>
      </c>
      <c r="I1" s="308" t="s">
        <v>123</v>
      </c>
      <c r="J1" s="320" t="s">
        <v>76</v>
      </c>
      <c r="K1" s="320"/>
      <c r="L1" s="320"/>
      <c r="M1" s="320"/>
      <c r="N1" s="319" t="s">
        <v>13</v>
      </c>
    </row>
    <row r="2" spans="1:16" ht="90" customHeight="1" thickBot="1">
      <c r="A2" s="265"/>
      <c r="B2" s="266"/>
      <c r="C2" s="309"/>
      <c r="D2" s="19" t="s">
        <v>3</v>
      </c>
      <c r="E2" s="19" t="s">
        <v>143</v>
      </c>
      <c r="F2" s="19" t="s">
        <v>144</v>
      </c>
      <c r="G2" s="309"/>
      <c r="H2" s="309"/>
      <c r="I2" s="309"/>
      <c r="J2" s="19" t="s">
        <v>3</v>
      </c>
      <c r="K2" s="20" t="s">
        <v>98</v>
      </c>
      <c r="L2" s="20" t="s">
        <v>77</v>
      </c>
      <c r="M2" s="20" t="s">
        <v>8</v>
      </c>
      <c r="N2" s="316"/>
    </row>
    <row r="3" spans="1:16" ht="14.25" customHeight="1" thickTop="1">
      <c r="A3" s="373" t="s">
        <v>227</v>
      </c>
      <c r="B3" s="60" t="s">
        <v>32</v>
      </c>
      <c r="C3" s="83">
        <v>166</v>
      </c>
      <c r="D3" s="83">
        <v>403</v>
      </c>
      <c r="E3" s="83">
        <v>247</v>
      </c>
      <c r="F3" s="83">
        <v>156</v>
      </c>
      <c r="G3" s="88">
        <v>0</v>
      </c>
      <c r="H3" s="88">
        <v>94</v>
      </c>
      <c r="I3" s="88">
        <v>7</v>
      </c>
      <c r="J3" s="88">
        <v>130</v>
      </c>
      <c r="K3" s="88">
        <v>29</v>
      </c>
      <c r="L3" s="88">
        <v>16</v>
      </c>
      <c r="M3" s="88">
        <v>85</v>
      </c>
      <c r="N3" s="84">
        <v>169</v>
      </c>
    </row>
    <row r="4" spans="1:16" ht="14.25" customHeight="1">
      <c r="A4" s="377"/>
      <c r="B4" s="61" t="s">
        <v>33</v>
      </c>
      <c r="C4" s="85">
        <v>38</v>
      </c>
      <c r="D4" s="85">
        <v>120</v>
      </c>
      <c r="E4" s="85">
        <v>80</v>
      </c>
      <c r="F4" s="85">
        <v>40</v>
      </c>
      <c r="G4" s="95">
        <v>0</v>
      </c>
      <c r="H4" s="95">
        <v>34</v>
      </c>
      <c r="I4" s="95">
        <v>4</v>
      </c>
      <c r="J4" s="95">
        <v>27</v>
      </c>
      <c r="K4" s="95">
        <v>15</v>
      </c>
      <c r="L4" s="95">
        <v>12</v>
      </c>
      <c r="M4" s="95">
        <v>0</v>
      </c>
      <c r="N4" s="86">
        <v>31</v>
      </c>
    </row>
    <row r="5" spans="1:16" ht="14.25" customHeight="1">
      <c r="A5" s="377"/>
      <c r="B5" s="61" t="s">
        <v>35</v>
      </c>
      <c r="C5" s="85">
        <v>119</v>
      </c>
      <c r="D5" s="85">
        <v>261</v>
      </c>
      <c r="E5" s="85">
        <v>156</v>
      </c>
      <c r="F5" s="85">
        <v>105</v>
      </c>
      <c r="G5" s="95">
        <v>0</v>
      </c>
      <c r="H5" s="95">
        <v>50</v>
      </c>
      <c r="I5" s="95">
        <v>3</v>
      </c>
      <c r="J5" s="95">
        <v>103</v>
      </c>
      <c r="K5" s="95">
        <v>14</v>
      </c>
      <c r="L5" s="95">
        <v>4</v>
      </c>
      <c r="M5" s="95">
        <v>85</v>
      </c>
      <c r="N5" s="86">
        <v>131</v>
      </c>
    </row>
    <row r="6" spans="1:16" ht="14.25" customHeight="1" thickBot="1">
      <c r="A6" s="293"/>
      <c r="B6" s="208" t="s">
        <v>34</v>
      </c>
      <c r="C6" s="102">
        <v>9</v>
      </c>
      <c r="D6" s="102">
        <v>22</v>
      </c>
      <c r="E6" s="102">
        <v>11</v>
      </c>
      <c r="F6" s="102">
        <v>11</v>
      </c>
      <c r="G6" s="104">
        <v>0</v>
      </c>
      <c r="H6" s="104">
        <v>10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3">
        <v>7</v>
      </c>
    </row>
    <row r="7" spans="1:16" ht="14.25" customHeight="1" thickTop="1">
      <c r="A7" s="373" t="s">
        <v>228</v>
      </c>
      <c r="B7" s="60" t="s">
        <v>32</v>
      </c>
      <c r="C7" s="88">
        <v>160</v>
      </c>
      <c r="D7" s="88">
        <v>415</v>
      </c>
      <c r="E7" s="88">
        <v>262</v>
      </c>
      <c r="F7" s="88">
        <v>153</v>
      </c>
      <c r="G7" s="88">
        <v>0</v>
      </c>
      <c r="H7" s="88">
        <v>94</v>
      </c>
      <c r="I7" s="88">
        <v>7</v>
      </c>
      <c r="J7" s="88">
        <v>133</v>
      </c>
      <c r="K7" s="88">
        <v>31</v>
      </c>
      <c r="L7" s="88">
        <v>16</v>
      </c>
      <c r="M7" s="88">
        <v>86</v>
      </c>
      <c r="N7" s="89">
        <v>167</v>
      </c>
    </row>
    <row r="8" spans="1:16" ht="14.25" customHeight="1">
      <c r="A8" s="377"/>
      <c r="B8" s="61" t="s">
        <v>33</v>
      </c>
      <c r="C8" s="95">
        <v>36</v>
      </c>
      <c r="D8" s="95">
        <v>124</v>
      </c>
      <c r="E8" s="95">
        <v>83</v>
      </c>
      <c r="F8" s="95">
        <v>41</v>
      </c>
      <c r="G8" s="95">
        <v>0</v>
      </c>
      <c r="H8" s="95">
        <v>34</v>
      </c>
      <c r="I8" s="95">
        <v>4</v>
      </c>
      <c r="J8" s="95">
        <v>28</v>
      </c>
      <c r="K8" s="95">
        <v>16</v>
      </c>
      <c r="L8" s="95">
        <v>12</v>
      </c>
      <c r="M8" s="95">
        <v>0</v>
      </c>
      <c r="N8" s="96">
        <v>30</v>
      </c>
    </row>
    <row r="9" spans="1:16" ht="14.25" customHeight="1">
      <c r="A9" s="377"/>
      <c r="B9" s="61" t="s">
        <v>35</v>
      </c>
      <c r="C9" s="95">
        <v>114</v>
      </c>
      <c r="D9" s="95">
        <v>270</v>
      </c>
      <c r="E9" s="95">
        <v>168</v>
      </c>
      <c r="F9" s="95">
        <v>102</v>
      </c>
      <c r="G9" s="95">
        <v>0</v>
      </c>
      <c r="H9" s="95">
        <v>50</v>
      </c>
      <c r="I9" s="95">
        <v>3</v>
      </c>
      <c r="J9" s="95">
        <v>105</v>
      </c>
      <c r="K9" s="95">
        <v>15</v>
      </c>
      <c r="L9" s="95">
        <v>4</v>
      </c>
      <c r="M9" s="95">
        <v>86</v>
      </c>
      <c r="N9" s="96">
        <v>130</v>
      </c>
    </row>
    <row r="10" spans="1:16" ht="14.25" customHeight="1" thickBot="1">
      <c r="A10" s="293"/>
      <c r="B10" s="208" t="s">
        <v>34</v>
      </c>
      <c r="C10" s="104">
        <v>10</v>
      </c>
      <c r="D10" s="104">
        <v>21</v>
      </c>
      <c r="E10" s="104">
        <v>11</v>
      </c>
      <c r="F10" s="104">
        <v>10</v>
      </c>
      <c r="G10" s="104">
        <v>0</v>
      </c>
      <c r="H10" s="104">
        <v>10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5">
        <v>7</v>
      </c>
    </row>
    <row r="11" spans="1:16" ht="14.25" customHeight="1" thickTop="1">
      <c r="A11" s="310" t="s">
        <v>36</v>
      </c>
      <c r="B11" s="311"/>
      <c r="C11" s="81">
        <v>4</v>
      </c>
      <c r="D11" s="81">
        <v>0</v>
      </c>
      <c r="E11" s="81">
        <v>0</v>
      </c>
      <c r="F11" s="81">
        <v>0</v>
      </c>
      <c r="G11" s="81">
        <v>0</v>
      </c>
      <c r="H11" s="81">
        <v>1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2">
        <v>5</v>
      </c>
    </row>
    <row r="12" spans="1:16" ht="14.25" customHeight="1">
      <c r="A12" s="306" t="s">
        <v>37</v>
      </c>
      <c r="B12" s="307"/>
      <c r="C12" s="93">
        <v>12</v>
      </c>
      <c r="D12" s="93">
        <v>23</v>
      </c>
      <c r="E12" s="93">
        <v>5</v>
      </c>
      <c r="F12" s="93">
        <v>18</v>
      </c>
      <c r="G12" s="93">
        <v>0</v>
      </c>
      <c r="H12" s="93">
        <v>4</v>
      </c>
      <c r="I12" s="93">
        <v>0</v>
      </c>
      <c r="J12" s="93">
        <v>2</v>
      </c>
      <c r="K12" s="93">
        <v>1</v>
      </c>
      <c r="L12" s="93">
        <v>0</v>
      </c>
      <c r="M12" s="93">
        <v>1</v>
      </c>
      <c r="N12" s="94">
        <v>8</v>
      </c>
    </row>
    <row r="13" spans="1:16" ht="14.25" customHeight="1">
      <c r="A13" s="313" t="s">
        <v>38</v>
      </c>
      <c r="B13" s="314"/>
      <c r="C13" s="93">
        <v>0</v>
      </c>
      <c r="D13" s="93">
        <v>18</v>
      </c>
      <c r="E13" s="93">
        <v>9</v>
      </c>
      <c r="F13" s="93">
        <v>9</v>
      </c>
      <c r="G13" s="93">
        <v>0</v>
      </c>
      <c r="H13" s="93">
        <v>2</v>
      </c>
      <c r="I13" s="93">
        <v>0</v>
      </c>
      <c r="J13" s="93">
        <v>86</v>
      </c>
      <c r="K13" s="93">
        <v>1</v>
      </c>
      <c r="L13" s="93">
        <v>0</v>
      </c>
      <c r="M13" s="93">
        <v>85</v>
      </c>
      <c r="N13" s="94">
        <v>8</v>
      </c>
    </row>
    <row r="14" spans="1:16" ht="14.25" customHeight="1">
      <c r="A14" s="306" t="s">
        <v>39</v>
      </c>
      <c r="B14" s="307"/>
      <c r="C14" s="93">
        <v>4</v>
      </c>
      <c r="D14" s="93">
        <v>1</v>
      </c>
      <c r="E14" s="93">
        <v>1</v>
      </c>
      <c r="F14" s="93">
        <v>0</v>
      </c>
      <c r="G14" s="93">
        <v>0</v>
      </c>
      <c r="H14" s="93">
        <v>2</v>
      </c>
      <c r="I14" s="93">
        <v>0</v>
      </c>
      <c r="J14" s="93">
        <v>3</v>
      </c>
      <c r="K14" s="93">
        <v>2</v>
      </c>
      <c r="L14" s="93">
        <v>1</v>
      </c>
      <c r="M14" s="93">
        <v>0</v>
      </c>
      <c r="N14" s="94">
        <v>1</v>
      </c>
    </row>
    <row r="15" spans="1:16" ht="14.25" customHeight="1">
      <c r="A15" s="306" t="s">
        <v>40</v>
      </c>
      <c r="B15" s="307"/>
      <c r="C15" s="93">
        <v>1</v>
      </c>
      <c r="D15" s="93">
        <v>3</v>
      </c>
      <c r="E15" s="93">
        <v>3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4">
        <v>6</v>
      </c>
      <c r="P15" s="42"/>
    </row>
    <row r="16" spans="1:16" ht="14.25" customHeight="1">
      <c r="A16" s="306" t="s">
        <v>41</v>
      </c>
      <c r="B16" s="307"/>
      <c r="C16" s="93">
        <v>1</v>
      </c>
      <c r="D16" s="93">
        <v>1</v>
      </c>
      <c r="E16" s="93">
        <v>1</v>
      </c>
      <c r="F16" s="93">
        <v>0</v>
      </c>
      <c r="G16" s="93">
        <v>0</v>
      </c>
      <c r="H16" s="93">
        <v>2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4">
        <v>9</v>
      </c>
    </row>
    <row r="17" spans="1:14" ht="14.25" customHeight="1">
      <c r="A17" s="306" t="s">
        <v>42</v>
      </c>
      <c r="B17" s="307"/>
      <c r="C17" s="93">
        <v>6</v>
      </c>
      <c r="D17" s="93">
        <v>2</v>
      </c>
      <c r="E17" s="93">
        <v>1</v>
      </c>
      <c r="F17" s="93">
        <v>1</v>
      </c>
      <c r="G17" s="93">
        <v>0</v>
      </c>
      <c r="H17" s="93">
        <v>1</v>
      </c>
      <c r="I17" s="93">
        <v>0</v>
      </c>
      <c r="J17" s="93">
        <v>1</v>
      </c>
      <c r="K17" s="93">
        <v>1</v>
      </c>
      <c r="L17" s="93">
        <v>0</v>
      </c>
      <c r="M17" s="93">
        <v>0</v>
      </c>
      <c r="N17" s="94">
        <v>3</v>
      </c>
    </row>
    <row r="18" spans="1:14" ht="14.25" customHeight="1">
      <c r="A18" s="306" t="s">
        <v>43</v>
      </c>
      <c r="B18" s="307"/>
      <c r="C18" s="93">
        <v>5</v>
      </c>
      <c r="D18" s="93">
        <v>19</v>
      </c>
      <c r="E18" s="93">
        <v>13</v>
      </c>
      <c r="F18" s="93">
        <v>6</v>
      </c>
      <c r="G18" s="93">
        <v>0</v>
      </c>
      <c r="H18" s="93">
        <v>4</v>
      </c>
      <c r="I18" s="93">
        <v>0</v>
      </c>
      <c r="J18" s="93">
        <v>1</v>
      </c>
      <c r="K18" s="93">
        <v>1</v>
      </c>
      <c r="L18" s="93">
        <v>0</v>
      </c>
      <c r="M18" s="93">
        <v>0</v>
      </c>
      <c r="N18" s="94">
        <v>12</v>
      </c>
    </row>
    <row r="19" spans="1:14" ht="14.25" customHeight="1">
      <c r="A19" s="306" t="s">
        <v>44</v>
      </c>
      <c r="B19" s="307"/>
      <c r="C19" s="93">
        <v>6</v>
      </c>
      <c r="D19" s="93">
        <v>6</v>
      </c>
      <c r="E19" s="93">
        <v>5</v>
      </c>
      <c r="F19" s="93">
        <v>1</v>
      </c>
      <c r="G19" s="93">
        <v>0</v>
      </c>
      <c r="H19" s="93">
        <v>3</v>
      </c>
      <c r="I19" s="93">
        <v>0</v>
      </c>
      <c r="J19" s="93">
        <v>1</v>
      </c>
      <c r="K19" s="93">
        <v>1</v>
      </c>
      <c r="L19" s="93">
        <v>0</v>
      </c>
      <c r="M19" s="93">
        <v>0</v>
      </c>
      <c r="N19" s="94">
        <v>9</v>
      </c>
    </row>
    <row r="20" spans="1:14" ht="14.25" customHeight="1">
      <c r="A20" s="306" t="s">
        <v>45</v>
      </c>
      <c r="B20" s="307"/>
      <c r="C20" s="93">
        <v>2</v>
      </c>
      <c r="D20" s="93">
        <v>2</v>
      </c>
      <c r="E20" s="93">
        <v>2</v>
      </c>
      <c r="F20" s="93">
        <v>0</v>
      </c>
      <c r="G20" s="93">
        <v>0</v>
      </c>
      <c r="H20" s="93">
        <v>1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4">
        <v>1</v>
      </c>
    </row>
    <row r="21" spans="1:14" ht="14.25" customHeight="1">
      <c r="A21" s="306" t="s">
        <v>46</v>
      </c>
      <c r="B21" s="307"/>
      <c r="C21" s="93">
        <v>3</v>
      </c>
      <c r="D21" s="93">
        <v>86</v>
      </c>
      <c r="E21" s="93">
        <v>33</v>
      </c>
      <c r="F21" s="93">
        <v>53</v>
      </c>
      <c r="G21" s="93">
        <v>0</v>
      </c>
      <c r="H21" s="93">
        <v>4</v>
      </c>
      <c r="I21" s="93">
        <v>0</v>
      </c>
      <c r="J21" s="93">
        <v>4</v>
      </c>
      <c r="K21" s="93">
        <v>4</v>
      </c>
      <c r="L21" s="93">
        <v>0</v>
      </c>
      <c r="M21" s="93">
        <v>0</v>
      </c>
      <c r="N21" s="94">
        <v>11</v>
      </c>
    </row>
    <row r="22" spans="1:14" ht="14.25" customHeight="1">
      <c r="A22" s="306" t="s">
        <v>47</v>
      </c>
      <c r="B22" s="307"/>
      <c r="C22" s="93">
        <v>10</v>
      </c>
      <c r="D22" s="93">
        <v>6</v>
      </c>
      <c r="E22" s="93">
        <v>6</v>
      </c>
      <c r="F22" s="93">
        <v>0</v>
      </c>
      <c r="G22" s="93">
        <v>0</v>
      </c>
      <c r="H22" s="93">
        <v>2</v>
      </c>
      <c r="I22" s="93">
        <v>1</v>
      </c>
      <c r="J22" s="93">
        <v>3</v>
      </c>
      <c r="K22" s="93">
        <v>1</v>
      </c>
      <c r="L22" s="93">
        <v>2</v>
      </c>
      <c r="M22" s="93">
        <v>0</v>
      </c>
      <c r="N22" s="94">
        <v>8</v>
      </c>
    </row>
    <row r="23" spans="1:14" ht="14.25" customHeight="1">
      <c r="A23" s="306" t="s">
        <v>48</v>
      </c>
      <c r="B23" s="307"/>
      <c r="C23" s="93">
        <v>7</v>
      </c>
      <c r="D23" s="93">
        <v>6</v>
      </c>
      <c r="E23" s="93">
        <v>6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4">
        <v>3</v>
      </c>
    </row>
    <row r="24" spans="1:14" ht="14.25" customHeight="1">
      <c r="A24" s="306" t="s">
        <v>49</v>
      </c>
      <c r="B24" s="307"/>
      <c r="C24" s="93">
        <v>2</v>
      </c>
      <c r="D24" s="93">
        <v>5</v>
      </c>
      <c r="E24" s="93">
        <v>5</v>
      </c>
      <c r="F24" s="93">
        <v>0</v>
      </c>
      <c r="G24" s="93">
        <v>0</v>
      </c>
      <c r="H24" s="93">
        <v>2</v>
      </c>
      <c r="I24" s="93">
        <v>1</v>
      </c>
      <c r="J24" s="93">
        <v>0</v>
      </c>
      <c r="K24" s="93">
        <v>0</v>
      </c>
      <c r="L24" s="93">
        <v>0</v>
      </c>
      <c r="M24" s="93">
        <v>0</v>
      </c>
      <c r="N24" s="94">
        <v>1</v>
      </c>
    </row>
    <row r="25" spans="1:14" ht="14.25" customHeight="1">
      <c r="A25" s="306" t="s">
        <v>50</v>
      </c>
      <c r="B25" s="307"/>
      <c r="C25" s="93">
        <v>3</v>
      </c>
      <c r="D25" s="93">
        <v>3</v>
      </c>
      <c r="E25" s="93">
        <v>2</v>
      </c>
      <c r="F25" s="93">
        <v>1</v>
      </c>
      <c r="G25" s="93">
        <v>0</v>
      </c>
      <c r="H25" s="93">
        <v>2</v>
      </c>
      <c r="I25" s="93">
        <v>0</v>
      </c>
      <c r="J25" s="93">
        <v>1</v>
      </c>
      <c r="K25" s="93">
        <v>0</v>
      </c>
      <c r="L25" s="93">
        <v>1</v>
      </c>
      <c r="M25" s="93">
        <v>0</v>
      </c>
      <c r="N25" s="94">
        <v>2</v>
      </c>
    </row>
    <row r="26" spans="1:14" ht="14.25" customHeight="1">
      <c r="A26" s="306" t="s">
        <v>51</v>
      </c>
      <c r="B26" s="307"/>
      <c r="C26" s="93">
        <v>8</v>
      </c>
      <c r="D26" s="93">
        <v>2</v>
      </c>
      <c r="E26" s="93">
        <v>2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4">
        <v>8</v>
      </c>
    </row>
    <row r="27" spans="1:14" ht="14.25" customHeight="1">
      <c r="A27" s="306" t="s">
        <v>52</v>
      </c>
      <c r="B27" s="307"/>
      <c r="C27" s="93">
        <v>4</v>
      </c>
      <c r="D27" s="93">
        <v>5</v>
      </c>
      <c r="E27" s="93">
        <v>5</v>
      </c>
      <c r="F27" s="93">
        <v>0</v>
      </c>
      <c r="G27" s="93">
        <v>0</v>
      </c>
      <c r="H27" s="93">
        <v>3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4">
        <v>8</v>
      </c>
    </row>
    <row r="28" spans="1:14" ht="14.25" customHeight="1">
      <c r="A28" s="306" t="s">
        <v>53</v>
      </c>
      <c r="B28" s="307"/>
      <c r="C28" s="93">
        <v>3</v>
      </c>
      <c r="D28" s="93">
        <v>14</v>
      </c>
      <c r="E28" s="93">
        <v>11</v>
      </c>
      <c r="F28" s="93">
        <v>3</v>
      </c>
      <c r="G28" s="93">
        <v>0</v>
      </c>
      <c r="H28" s="93">
        <v>0</v>
      </c>
      <c r="I28" s="93">
        <v>0</v>
      </c>
      <c r="J28" s="93">
        <v>1</v>
      </c>
      <c r="K28" s="93">
        <v>1</v>
      </c>
      <c r="L28" s="93">
        <v>0</v>
      </c>
      <c r="M28" s="93">
        <v>0</v>
      </c>
      <c r="N28" s="94">
        <v>4</v>
      </c>
    </row>
    <row r="29" spans="1:14" ht="14.25" customHeight="1">
      <c r="A29" s="306" t="s">
        <v>54</v>
      </c>
      <c r="B29" s="307"/>
      <c r="C29" s="93">
        <v>3</v>
      </c>
      <c r="D29" s="93">
        <v>23</v>
      </c>
      <c r="E29" s="93">
        <v>21</v>
      </c>
      <c r="F29" s="93">
        <v>2</v>
      </c>
      <c r="G29" s="93">
        <v>0</v>
      </c>
      <c r="H29" s="93">
        <v>1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4">
        <v>6</v>
      </c>
    </row>
    <row r="30" spans="1:14" ht="14.25" customHeight="1">
      <c r="A30" s="306" t="s">
        <v>55</v>
      </c>
      <c r="B30" s="307"/>
      <c r="C30" s="93">
        <v>4</v>
      </c>
      <c r="D30" s="93">
        <v>18</v>
      </c>
      <c r="E30" s="93">
        <v>17</v>
      </c>
      <c r="F30" s="93">
        <v>1</v>
      </c>
      <c r="G30" s="93">
        <v>0</v>
      </c>
      <c r="H30" s="93">
        <v>2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4">
        <v>1</v>
      </c>
    </row>
    <row r="31" spans="1:14" ht="14.25" customHeight="1">
      <c r="A31" s="306" t="s">
        <v>56</v>
      </c>
      <c r="B31" s="307"/>
      <c r="C31" s="93">
        <v>6</v>
      </c>
      <c r="D31" s="93">
        <v>4</v>
      </c>
      <c r="E31" s="93">
        <v>2</v>
      </c>
      <c r="F31" s="93">
        <v>2</v>
      </c>
      <c r="G31" s="93">
        <v>0</v>
      </c>
      <c r="H31" s="93">
        <v>1</v>
      </c>
      <c r="I31" s="93">
        <v>0</v>
      </c>
      <c r="J31" s="93">
        <v>1</v>
      </c>
      <c r="K31" s="93">
        <v>1</v>
      </c>
      <c r="L31" s="93">
        <v>0</v>
      </c>
      <c r="M31" s="93">
        <v>0</v>
      </c>
      <c r="N31" s="94">
        <v>6</v>
      </c>
    </row>
    <row r="32" spans="1:14" ht="14.25" customHeight="1">
      <c r="A32" s="306" t="s">
        <v>57</v>
      </c>
      <c r="B32" s="307"/>
      <c r="C32" s="93">
        <v>12</v>
      </c>
      <c r="D32" s="93">
        <v>8</v>
      </c>
      <c r="E32" s="93">
        <v>7</v>
      </c>
      <c r="F32" s="93">
        <v>1</v>
      </c>
      <c r="G32" s="93">
        <v>0</v>
      </c>
      <c r="H32" s="93">
        <v>7</v>
      </c>
      <c r="I32" s="93">
        <v>1</v>
      </c>
      <c r="J32" s="93">
        <v>0</v>
      </c>
      <c r="K32" s="93">
        <v>0</v>
      </c>
      <c r="L32" s="93">
        <v>0</v>
      </c>
      <c r="M32" s="93">
        <v>0</v>
      </c>
      <c r="N32" s="94">
        <v>7</v>
      </c>
    </row>
    <row r="33" spans="1:14" ht="14.25" customHeight="1" thickBot="1">
      <c r="A33" s="302" t="s">
        <v>58</v>
      </c>
      <c r="B33" s="303"/>
      <c r="C33" s="100">
        <v>8</v>
      </c>
      <c r="D33" s="100">
        <v>15</v>
      </c>
      <c r="E33" s="100">
        <v>11</v>
      </c>
      <c r="F33" s="100">
        <v>4</v>
      </c>
      <c r="G33" s="100">
        <v>0</v>
      </c>
      <c r="H33" s="100">
        <v>6</v>
      </c>
      <c r="I33" s="100">
        <v>0</v>
      </c>
      <c r="J33" s="100">
        <v>1</v>
      </c>
      <c r="K33" s="100">
        <v>1</v>
      </c>
      <c r="L33" s="100">
        <v>0</v>
      </c>
      <c r="M33" s="100">
        <v>0</v>
      </c>
      <c r="N33" s="101">
        <v>3</v>
      </c>
    </row>
    <row r="34" spans="1:14" ht="14.25" customHeight="1" thickTop="1">
      <c r="A34" s="310" t="s">
        <v>59</v>
      </c>
      <c r="B34" s="311"/>
      <c r="C34" s="81">
        <v>8</v>
      </c>
      <c r="D34" s="81">
        <v>20</v>
      </c>
      <c r="E34" s="81">
        <v>11</v>
      </c>
      <c r="F34" s="81">
        <v>9</v>
      </c>
      <c r="G34" s="81">
        <v>0</v>
      </c>
      <c r="H34" s="81">
        <v>7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2">
        <v>5</v>
      </c>
    </row>
    <row r="35" spans="1:14" ht="14.25" customHeight="1" thickBot="1">
      <c r="A35" s="302" t="s">
        <v>92</v>
      </c>
      <c r="B35" s="303"/>
      <c r="C35" s="100">
        <v>2</v>
      </c>
      <c r="D35" s="100">
        <v>1</v>
      </c>
      <c r="E35" s="100">
        <v>0</v>
      </c>
      <c r="F35" s="100">
        <v>1</v>
      </c>
      <c r="G35" s="100">
        <v>0</v>
      </c>
      <c r="H35" s="100">
        <v>3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1">
        <v>2</v>
      </c>
    </row>
    <row r="36" spans="1:14" ht="14.25" customHeight="1" thickTop="1">
      <c r="A36" s="310" t="s">
        <v>60</v>
      </c>
      <c r="B36" s="311"/>
      <c r="C36" s="81">
        <v>0</v>
      </c>
      <c r="D36" s="81">
        <v>23</v>
      </c>
      <c r="E36" s="81">
        <v>20</v>
      </c>
      <c r="F36" s="81">
        <v>3</v>
      </c>
      <c r="G36" s="81">
        <v>0</v>
      </c>
      <c r="H36" s="81">
        <v>6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2">
        <v>4</v>
      </c>
    </row>
    <row r="37" spans="1:14" ht="14.25" customHeight="1">
      <c r="A37" s="306" t="s">
        <v>61</v>
      </c>
      <c r="B37" s="307"/>
      <c r="C37" s="93">
        <v>1</v>
      </c>
      <c r="D37" s="93">
        <v>7</v>
      </c>
      <c r="E37" s="93">
        <v>7</v>
      </c>
      <c r="F37" s="93">
        <v>0</v>
      </c>
      <c r="G37" s="93">
        <v>0</v>
      </c>
      <c r="H37" s="93">
        <v>3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4">
        <v>1</v>
      </c>
    </row>
    <row r="38" spans="1:14" ht="14.25" customHeight="1">
      <c r="A38" s="306" t="s">
        <v>62</v>
      </c>
      <c r="B38" s="307"/>
      <c r="C38" s="93">
        <v>5</v>
      </c>
      <c r="D38" s="93">
        <v>24</v>
      </c>
      <c r="E38" s="93">
        <v>20</v>
      </c>
      <c r="F38" s="93">
        <v>4</v>
      </c>
      <c r="G38" s="93">
        <v>0</v>
      </c>
      <c r="H38" s="93">
        <v>4</v>
      </c>
      <c r="I38" s="93">
        <v>3</v>
      </c>
      <c r="J38" s="93">
        <v>0</v>
      </c>
      <c r="K38" s="93">
        <v>0</v>
      </c>
      <c r="L38" s="93">
        <v>0</v>
      </c>
      <c r="M38" s="93">
        <v>0</v>
      </c>
      <c r="N38" s="94">
        <v>2</v>
      </c>
    </row>
    <row r="39" spans="1:14" ht="14.25" customHeight="1">
      <c r="A39" s="306" t="s">
        <v>63</v>
      </c>
      <c r="B39" s="307"/>
      <c r="C39" s="93">
        <v>6</v>
      </c>
      <c r="D39" s="93">
        <v>19</v>
      </c>
      <c r="E39" s="93">
        <v>12</v>
      </c>
      <c r="F39" s="93">
        <v>7</v>
      </c>
      <c r="G39" s="93">
        <v>0</v>
      </c>
      <c r="H39" s="93">
        <v>5</v>
      </c>
      <c r="I39" s="93">
        <v>1</v>
      </c>
      <c r="J39" s="93">
        <v>0</v>
      </c>
      <c r="K39" s="93">
        <v>0</v>
      </c>
      <c r="L39" s="93">
        <v>0</v>
      </c>
      <c r="M39" s="93">
        <v>0</v>
      </c>
      <c r="N39" s="94">
        <v>6</v>
      </c>
    </row>
    <row r="40" spans="1:14" ht="14.25" customHeight="1">
      <c r="A40" s="306" t="s">
        <v>64</v>
      </c>
      <c r="B40" s="307"/>
      <c r="C40" s="93">
        <v>3</v>
      </c>
      <c r="D40" s="93">
        <v>11</v>
      </c>
      <c r="E40" s="93">
        <v>7</v>
      </c>
      <c r="F40" s="93">
        <v>4</v>
      </c>
      <c r="G40" s="93">
        <v>0</v>
      </c>
      <c r="H40" s="93">
        <v>4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4">
        <v>4</v>
      </c>
    </row>
    <row r="41" spans="1:14" ht="14.25" customHeight="1">
      <c r="A41" s="306" t="s">
        <v>65</v>
      </c>
      <c r="B41" s="307"/>
      <c r="C41" s="93">
        <v>15</v>
      </c>
      <c r="D41" s="93">
        <v>10</v>
      </c>
      <c r="E41" s="93">
        <v>5</v>
      </c>
      <c r="F41" s="93">
        <v>5</v>
      </c>
      <c r="G41" s="93">
        <v>0</v>
      </c>
      <c r="H41" s="93">
        <v>2</v>
      </c>
      <c r="I41" s="93">
        <v>0</v>
      </c>
      <c r="J41" s="93">
        <v>13</v>
      </c>
      <c r="K41" s="93">
        <v>4</v>
      </c>
      <c r="L41" s="93">
        <v>9</v>
      </c>
      <c r="M41" s="93">
        <v>0</v>
      </c>
      <c r="N41" s="94">
        <v>2</v>
      </c>
    </row>
    <row r="42" spans="1:14" ht="14.25" customHeight="1">
      <c r="A42" s="306" t="s">
        <v>66</v>
      </c>
      <c r="B42" s="307"/>
      <c r="C42" s="93">
        <v>0</v>
      </c>
      <c r="D42" s="93">
        <v>1</v>
      </c>
      <c r="E42" s="93">
        <v>0</v>
      </c>
      <c r="F42" s="93">
        <v>1</v>
      </c>
      <c r="G42" s="93">
        <v>0</v>
      </c>
      <c r="H42" s="93">
        <v>1</v>
      </c>
      <c r="I42" s="93">
        <v>0</v>
      </c>
      <c r="J42" s="93">
        <v>1</v>
      </c>
      <c r="K42" s="93">
        <v>1</v>
      </c>
      <c r="L42" s="93">
        <v>0</v>
      </c>
      <c r="M42" s="93">
        <v>0</v>
      </c>
      <c r="N42" s="94">
        <v>2</v>
      </c>
    </row>
    <row r="43" spans="1:14" ht="14.25" customHeight="1">
      <c r="A43" s="306" t="s">
        <v>67</v>
      </c>
      <c r="B43" s="307"/>
      <c r="C43" s="93">
        <v>1</v>
      </c>
      <c r="D43" s="93">
        <v>6</v>
      </c>
      <c r="E43" s="93">
        <v>3</v>
      </c>
      <c r="F43" s="93">
        <v>3</v>
      </c>
      <c r="G43" s="93">
        <v>0</v>
      </c>
      <c r="H43" s="93">
        <v>7</v>
      </c>
      <c r="I43" s="93">
        <v>0</v>
      </c>
      <c r="J43" s="93">
        <v>5</v>
      </c>
      <c r="K43" s="93">
        <v>2</v>
      </c>
      <c r="L43" s="93">
        <v>3</v>
      </c>
      <c r="M43" s="93">
        <v>0</v>
      </c>
      <c r="N43" s="94">
        <v>1</v>
      </c>
    </row>
    <row r="44" spans="1:14" ht="14.25" customHeight="1">
      <c r="A44" s="306" t="s">
        <v>68</v>
      </c>
      <c r="B44" s="307"/>
      <c r="C44" s="93">
        <v>2</v>
      </c>
      <c r="D44" s="93">
        <v>4</v>
      </c>
      <c r="E44" s="93">
        <v>2</v>
      </c>
      <c r="F44" s="93">
        <v>2</v>
      </c>
      <c r="G44" s="93">
        <v>0</v>
      </c>
      <c r="H44" s="93">
        <v>2</v>
      </c>
      <c r="I44" s="93">
        <v>0</v>
      </c>
      <c r="J44" s="93">
        <v>2</v>
      </c>
      <c r="K44" s="93">
        <v>2</v>
      </c>
      <c r="L44" s="93">
        <v>0</v>
      </c>
      <c r="M44" s="93">
        <v>0</v>
      </c>
      <c r="N44" s="94">
        <v>0</v>
      </c>
    </row>
    <row r="45" spans="1:14" ht="14.25" customHeight="1">
      <c r="A45" s="304" t="s">
        <v>69</v>
      </c>
      <c r="B45" s="305"/>
      <c r="C45" s="112">
        <v>3</v>
      </c>
      <c r="D45" s="112">
        <v>19</v>
      </c>
      <c r="E45" s="112">
        <v>7</v>
      </c>
      <c r="F45" s="112">
        <v>12</v>
      </c>
      <c r="G45" s="112">
        <v>0</v>
      </c>
      <c r="H45" s="112">
        <v>0</v>
      </c>
      <c r="I45" s="112">
        <v>0</v>
      </c>
      <c r="J45" s="112">
        <v>7</v>
      </c>
      <c r="K45" s="112">
        <v>7</v>
      </c>
      <c r="L45" s="112">
        <v>0</v>
      </c>
      <c r="M45" s="112">
        <v>0</v>
      </c>
      <c r="N45" s="113">
        <v>8</v>
      </c>
    </row>
    <row r="49" spans="11:11">
      <c r="K49" s="42"/>
    </row>
  </sheetData>
  <mergeCells count="45">
    <mergeCell ref="A1:B2"/>
    <mergeCell ref="A3:A6"/>
    <mergeCell ref="A7:A10"/>
    <mergeCell ref="A11:B11"/>
    <mergeCell ref="A18:B18"/>
    <mergeCell ref="A12:B12"/>
    <mergeCell ref="A13:B13"/>
    <mergeCell ref="A21:B21"/>
    <mergeCell ref="A14:B14"/>
    <mergeCell ref="A15:B15"/>
    <mergeCell ref="A22:B22"/>
    <mergeCell ref="A23:B23"/>
    <mergeCell ref="A19:B19"/>
    <mergeCell ref="A16:B16"/>
    <mergeCell ref="A17:B17"/>
    <mergeCell ref="A20:B20"/>
    <mergeCell ref="A28:B28"/>
    <mergeCell ref="A29:B29"/>
    <mergeCell ref="A30:B30"/>
    <mergeCell ref="A31:B31"/>
    <mergeCell ref="A24:B24"/>
    <mergeCell ref="A25:B25"/>
    <mergeCell ref="A26:B26"/>
    <mergeCell ref="A27:B27"/>
    <mergeCell ref="A32:B32"/>
    <mergeCell ref="A33:B33"/>
    <mergeCell ref="A34:B34"/>
    <mergeCell ref="A35:B35"/>
    <mergeCell ref="A36:B36"/>
    <mergeCell ref="A44:B44"/>
    <mergeCell ref="A45:B45"/>
    <mergeCell ref="A43:B43"/>
    <mergeCell ref="N1:N2"/>
    <mergeCell ref="D1:F1"/>
    <mergeCell ref="G1:G2"/>
    <mergeCell ref="H1:H2"/>
    <mergeCell ref="I1:I2"/>
    <mergeCell ref="J1:M1"/>
    <mergeCell ref="C1:C2"/>
    <mergeCell ref="A40:B40"/>
    <mergeCell ref="A41:B41"/>
    <mergeCell ref="A42:B42"/>
    <mergeCell ref="A37:B37"/>
    <mergeCell ref="A38:B38"/>
    <mergeCell ref="A39:B39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45"/>
  <sheetViews>
    <sheetView zoomScaleNormal="100" workbookViewId="0">
      <pane xSplit="1" ySplit="2" topLeftCell="B3" activePane="bottomRight" state="frozen"/>
      <selection activeCell="C49" sqref="C49"/>
      <selection pane="topRight" activeCell="C49" sqref="C49"/>
      <selection pane="bottomLeft" activeCell="C49" sqref="C49"/>
      <selection pane="bottomRight" sqref="A1:XFD1048576"/>
    </sheetView>
  </sheetViews>
  <sheetFormatPr defaultRowHeight="11.25"/>
  <cols>
    <col min="1" max="1" width="3" style="8" customWidth="1"/>
    <col min="2" max="2" width="5" style="8" customWidth="1"/>
    <col min="3" max="3" width="6.875" style="23" customWidth="1"/>
    <col min="4" max="13" width="6.875" style="8" customWidth="1"/>
    <col min="14" max="16384" width="9" style="8"/>
  </cols>
  <sheetData>
    <row r="1" spans="1:15" ht="14.25" customHeight="1">
      <c r="A1" s="291"/>
      <c r="B1" s="292"/>
      <c r="C1" s="323" t="s">
        <v>78</v>
      </c>
      <c r="D1" s="323"/>
      <c r="E1" s="323"/>
      <c r="F1" s="324" t="s">
        <v>79</v>
      </c>
      <c r="G1" s="326" t="s">
        <v>16</v>
      </c>
      <c r="H1" s="326" t="s">
        <v>17</v>
      </c>
      <c r="I1" s="326" t="s">
        <v>18</v>
      </c>
      <c r="J1" s="326" t="s">
        <v>19</v>
      </c>
      <c r="K1" s="326" t="s">
        <v>124</v>
      </c>
      <c r="L1" s="326" t="s">
        <v>20</v>
      </c>
      <c r="M1" s="321" t="s">
        <v>21</v>
      </c>
    </row>
    <row r="2" spans="1:15" ht="100.5" customHeight="1" thickBot="1">
      <c r="A2" s="293"/>
      <c r="B2" s="294"/>
      <c r="C2" s="19" t="s">
        <v>3</v>
      </c>
      <c r="D2" s="18" t="s">
        <v>14</v>
      </c>
      <c r="E2" s="18" t="s">
        <v>15</v>
      </c>
      <c r="F2" s="325"/>
      <c r="G2" s="325"/>
      <c r="H2" s="325"/>
      <c r="I2" s="325"/>
      <c r="J2" s="325"/>
      <c r="K2" s="325"/>
      <c r="L2" s="325"/>
      <c r="M2" s="322"/>
      <c r="N2" s="21"/>
    </row>
    <row r="3" spans="1:15" ht="14.25" customHeight="1" thickTop="1">
      <c r="A3" s="373" t="s">
        <v>227</v>
      </c>
      <c r="B3" s="14" t="s">
        <v>32</v>
      </c>
      <c r="C3" s="88">
        <v>55</v>
      </c>
      <c r="D3" s="88">
        <v>26</v>
      </c>
      <c r="E3" s="88">
        <v>29</v>
      </c>
      <c r="F3" s="88">
        <v>3</v>
      </c>
      <c r="G3" s="88">
        <v>40</v>
      </c>
      <c r="H3" s="88">
        <v>9</v>
      </c>
      <c r="I3" s="88">
        <v>65</v>
      </c>
      <c r="J3" s="88">
        <v>55</v>
      </c>
      <c r="K3" s="88">
        <v>616</v>
      </c>
      <c r="L3" s="88">
        <v>10</v>
      </c>
      <c r="M3" s="89">
        <v>656</v>
      </c>
      <c r="N3" s="21"/>
    </row>
    <row r="4" spans="1:15" ht="14.25" customHeight="1">
      <c r="A4" s="377"/>
      <c r="B4" s="15" t="s">
        <v>33</v>
      </c>
      <c r="C4" s="95">
        <v>17</v>
      </c>
      <c r="D4" s="95">
        <v>4</v>
      </c>
      <c r="E4" s="95">
        <v>13</v>
      </c>
      <c r="F4" s="95">
        <v>0</v>
      </c>
      <c r="G4" s="95">
        <v>20</v>
      </c>
      <c r="H4" s="95">
        <v>6</v>
      </c>
      <c r="I4" s="95">
        <v>20</v>
      </c>
      <c r="J4" s="95">
        <v>25</v>
      </c>
      <c r="K4" s="95">
        <v>148</v>
      </c>
      <c r="L4" s="95">
        <v>4</v>
      </c>
      <c r="M4" s="96">
        <v>158</v>
      </c>
      <c r="N4" s="21"/>
    </row>
    <row r="5" spans="1:15" ht="14.25" customHeight="1">
      <c r="A5" s="377"/>
      <c r="B5" s="15" t="s">
        <v>35</v>
      </c>
      <c r="C5" s="95">
        <v>34</v>
      </c>
      <c r="D5" s="95">
        <v>20</v>
      </c>
      <c r="E5" s="95">
        <v>14</v>
      </c>
      <c r="F5" s="95">
        <v>3</v>
      </c>
      <c r="G5" s="95">
        <v>18</v>
      </c>
      <c r="H5" s="95">
        <v>2</v>
      </c>
      <c r="I5" s="95">
        <v>42</v>
      </c>
      <c r="J5" s="95">
        <v>28</v>
      </c>
      <c r="K5" s="95">
        <v>430</v>
      </c>
      <c r="L5" s="95">
        <v>5</v>
      </c>
      <c r="M5" s="96">
        <v>456</v>
      </c>
      <c r="N5" s="21"/>
    </row>
    <row r="6" spans="1:15" ht="14.25" customHeight="1" thickBot="1">
      <c r="A6" s="293"/>
      <c r="B6" s="210" t="s">
        <v>34</v>
      </c>
      <c r="C6" s="104">
        <v>4</v>
      </c>
      <c r="D6" s="104">
        <v>2</v>
      </c>
      <c r="E6" s="104">
        <v>2</v>
      </c>
      <c r="F6" s="104">
        <v>0</v>
      </c>
      <c r="G6" s="104">
        <v>2</v>
      </c>
      <c r="H6" s="104">
        <v>1</v>
      </c>
      <c r="I6" s="104">
        <v>3</v>
      </c>
      <c r="J6" s="104">
        <v>2</v>
      </c>
      <c r="K6" s="104">
        <v>38</v>
      </c>
      <c r="L6" s="104">
        <v>1</v>
      </c>
      <c r="M6" s="105">
        <v>42</v>
      </c>
      <c r="N6" s="21"/>
    </row>
    <row r="7" spans="1:15" ht="14.25" customHeight="1" thickTop="1">
      <c r="A7" s="373" t="s">
        <v>228</v>
      </c>
      <c r="B7" s="14" t="s">
        <v>32</v>
      </c>
      <c r="C7" s="88">
        <v>57</v>
      </c>
      <c r="D7" s="88">
        <v>26</v>
      </c>
      <c r="E7" s="88">
        <v>31</v>
      </c>
      <c r="F7" s="88">
        <v>3</v>
      </c>
      <c r="G7" s="88">
        <v>42</v>
      </c>
      <c r="H7" s="88">
        <v>8</v>
      </c>
      <c r="I7" s="88">
        <v>69</v>
      </c>
      <c r="J7" s="88">
        <v>63</v>
      </c>
      <c r="K7" s="88">
        <v>573</v>
      </c>
      <c r="L7" s="88">
        <v>10</v>
      </c>
      <c r="M7" s="89">
        <v>652</v>
      </c>
      <c r="N7" s="21"/>
    </row>
    <row r="8" spans="1:15" ht="14.25" customHeight="1">
      <c r="A8" s="377"/>
      <c r="B8" s="15" t="s">
        <v>33</v>
      </c>
      <c r="C8" s="95">
        <v>17</v>
      </c>
      <c r="D8" s="95">
        <v>4</v>
      </c>
      <c r="E8" s="95">
        <v>13</v>
      </c>
      <c r="F8" s="95">
        <v>0</v>
      </c>
      <c r="G8" s="95">
        <v>20</v>
      </c>
      <c r="H8" s="95">
        <v>5</v>
      </c>
      <c r="I8" s="95">
        <v>24</v>
      </c>
      <c r="J8" s="95">
        <v>25</v>
      </c>
      <c r="K8" s="95">
        <v>139</v>
      </c>
      <c r="L8" s="95">
        <v>4</v>
      </c>
      <c r="M8" s="96">
        <v>157</v>
      </c>
    </row>
    <row r="9" spans="1:15" ht="14.25" customHeight="1">
      <c r="A9" s="377"/>
      <c r="B9" s="15" t="s">
        <v>35</v>
      </c>
      <c r="C9" s="95">
        <v>35</v>
      </c>
      <c r="D9" s="95">
        <v>20</v>
      </c>
      <c r="E9" s="95">
        <v>15</v>
      </c>
      <c r="F9" s="95">
        <v>3</v>
      </c>
      <c r="G9" s="95">
        <v>20</v>
      </c>
      <c r="H9" s="95">
        <v>2</v>
      </c>
      <c r="I9" s="95">
        <v>42</v>
      </c>
      <c r="J9" s="95">
        <v>37</v>
      </c>
      <c r="K9" s="95">
        <v>399</v>
      </c>
      <c r="L9" s="95">
        <v>5</v>
      </c>
      <c r="M9" s="96">
        <v>448</v>
      </c>
    </row>
    <row r="10" spans="1:15" ht="14.25" customHeight="1" thickBot="1">
      <c r="A10" s="293"/>
      <c r="B10" s="210" t="s">
        <v>34</v>
      </c>
      <c r="C10" s="104">
        <v>5</v>
      </c>
      <c r="D10" s="104">
        <v>2</v>
      </c>
      <c r="E10" s="104">
        <v>3</v>
      </c>
      <c r="F10" s="104">
        <v>0</v>
      </c>
      <c r="G10" s="104">
        <v>2</v>
      </c>
      <c r="H10" s="104">
        <v>1</v>
      </c>
      <c r="I10" s="104">
        <v>3</v>
      </c>
      <c r="J10" s="104">
        <v>1</v>
      </c>
      <c r="K10" s="104">
        <v>35</v>
      </c>
      <c r="L10" s="104">
        <v>1</v>
      </c>
      <c r="M10" s="105">
        <v>47</v>
      </c>
    </row>
    <row r="11" spans="1:15" ht="14.25" customHeight="1" thickTop="1">
      <c r="A11" s="281" t="s">
        <v>36</v>
      </c>
      <c r="B11" s="282"/>
      <c r="C11" s="81">
        <v>1</v>
      </c>
      <c r="D11" s="81">
        <v>0</v>
      </c>
      <c r="E11" s="81">
        <v>1</v>
      </c>
      <c r="F11" s="81">
        <v>0</v>
      </c>
      <c r="G11" s="81">
        <v>2</v>
      </c>
      <c r="H11" s="81">
        <v>0</v>
      </c>
      <c r="I11" s="81">
        <v>1</v>
      </c>
      <c r="J11" s="81">
        <v>2</v>
      </c>
      <c r="K11" s="81">
        <v>7</v>
      </c>
      <c r="L11" s="81">
        <v>1</v>
      </c>
      <c r="M11" s="82">
        <v>18</v>
      </c>
    </row>
    <row r="12" spans="1:15" ht="14.25" customHeight="1">
      <c r="A12" s="275" t="s">
        <v>37</v>
      </c>
      <c r="B12" s="276"/>
      <c r="C12" s="93">
        <v>0</v>
      </c>
      <c r="D12" s="93">
        <v>0</v>
      </c>
      <c r="E12" s="93">
        <v>0</v>
      </c>
      <c r="F12" s="93">
        <v>0</v>
      </c>
      <c r="G12" s="93">
        <v>1</v>
      </c>
      <c r="H12" s="93">
        <v>0</v>
      </c>
      <c r="I12" s="93">
        <v>1</v>
      </c>
      <c r="J12" s="93">
        <v>1</v>
      </c>
      <c r="K12" s="93">
        <v>12</v>
      </c>
      <c r="L12" s="93">
        <v>0</v>
      </c>
      <c r="M12" s="94">
        <v>26</v>
      </c>
    </row>
    <row r="13" spans="1:15" ht="14.25" customHeight="1">
      <c r="A13" s="283" t="s">
        <v>38</v>
      </c>
      <c r="B13" s="284"/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5</v>
      </c>
      <c r="J13" s="93">
        <v>2</v>
      </c>
      <c r="K13" s="93">
        <v>14</v>
      </c>
      <c r="L13" s="93">
        <v>0</v>
      </c>
      <c r="M13" s="94">
        <v>14</v>
      </c>
    </row>
    <row r="14" spans="1:15" ht="14.25" customHeight="1">
      <c r="A14" s="275" t="s">
        <v>39</v>
      </c>
      <c r="B14" s="276"/>
      <c r="C14" s="93">
        <v>3</v>
      </c>
      <c r="D14" s="93">
        <v>2</v>
      </c>
      <c r="E14" s="93">
        <v>1</v>
      </c>
      <c r="F14" s="93">
        <v>1</v>
      </c>
      <c r="G14" s="93">
        <v>0</v>
      </c>
      <c r="H14" s="93">
        <v>0</v>
      </c>
      <c r="I14" s="93">
        <v>1</v>
      </c>
      <c r="J14" s="93">
        <v>3</v>
      </c>
      <c r="K14" s="93">
        <v>12</v>
      </c>
      <c r="L14" s="93">
        <v>0</v>
      </c>
      <c r="M14" s="94">
        <v>18</v>
      </c>
      <c r="O14" s="7"/>
    </row>
    <row r="15" spans="1:15" ht="14.25" customHeight="1">
      <c r="A15" s="275" t="s">
        <v>40</v>
      </c>
      <c r="B15" s="276"/>
      <c r="C15" s="93">
        <v>0</v>
      </c>
      <c r="D15" s="93">
        <v>0</v>
      </c>
      <c r="E15" s="93">
        <v>0</v>
      </c>
      <c r="F15" s="93">
        <v>0</v>
      </c>
      <c r="G15" s="93">
        <v>1</v>
      </c>
      <c r="H15" s="93">
        <v>0</v>
      </c>
      <c r="I15" s="93">
        <v>0</v>
      </c>
      <c r="J15" s="93">
        <v>0</v>
      </c>
      <c r="K15" s="93">
        <v>13</v>
      </c>
      <c r="L15" s="93">
        <v>0</v>
      </c>
      <c r="M15" s="94">
        <v>15</v>
      </c>
    </row>
    <row r="16" spans="1:15" ht="14.25" customHeight="1">
      <c r="A16" s="275" t="s">
        <v>41</v>
      </c>
      <c r="B16" s="276"/>
      <c r="C16" s="93">
        <v>1</v>
      </c>
      <c r="D16" s="93">
        <v>0</v>
      </c>
      <c r="E16" s="93">
        <v>1</v>
      </c>
      <c r="F16" s="93">
        <v>0</v>
      </c>
      <c r="G16" s="93">
        <v>1</v>
      </c>
      <c r="H16" s="93">
        <v>0</v>
      </c>
      <c r="I16" s="93">
        <v>1</v>
      </c>
      <c r="J16" s="93">
        <v>1</v>
      </c>
      <c r="K16" s="93">
        <v>17</v>
      </c>
      <c r="L16" s="93">
        <v>0</v>
      </c>
      <c r="M16" s="94">
        <v>23</v>
      </c>
      <c r="O16" s="7"/>
    </row>
    <row r="17" spans="1:13" ht="14.25" customHeight="1">
      <c r="A17" s="275" t="s">
        <v>42</v>
      </c>
      <c r="B17" s="276"/>
      <c r="C17" s="93">
        <v>12</v>
      </c>
      <c r="D17" s="93">
        <v>12</v>
      </c>
      <c r="E17" s="93">
        <v>0</v>
      </c>
      <c r="F17" s="93">
        <v>0</v>
      </c>
      <c r="G17" s="93">
        <v>0</v>
      </c>
      <c r="H17" s="93">
        <v>0</v>
      </c>
      <c r="I17" s="93">
        <v>2</v>
      </c>
      <c r="J17" s="93">
        <v>3</v>
      </c>
      <c r="K17" s="93">
        <v>10</v>
      </c>
      <c r="L17" s="93">
        <v>1</v>
      </c>
      <c r="M17" s="94">
        <v>21</v>
      </c>
    </row>
    <row r="18" spans="1:13" ht="14.25" customHeight="1">
      <c r="A18" s="275" t="s">
        <v>43</v>
      </c>
      <c r="B18" s="276"/>
      <c r="C18" s="93">
        <v>1</v>
      </c>
      <c r="D18" s="93">
        <v>0</v>
      </c>
      <c r="E18" s="93">
        <v>1</v>
      </c>
      <c r="F18" s="93">
        <v>0</v>
      </c>
      <c r="G18" s="93">
        <v>1</v>
      </c>
      <c r="H18" s="93">
        <v>0</v>
      </c>
      <c r="I18" s="93">
        <v>3</v>
      </c>
      <c r="J18" s="93">
        <v>4</v>
      </c>
      <c r="K18" s="93">
        <v>21</v>
      </c>
      <c r="L18" s="93">
        <v>0</v>
      </c>
      <c r="M18" s="94">
        <v>22</v>
      </c>
    </row>
    <row r="19" spans="1:13" ht="14.25" customHeight="1">
      <c r="A19" s="275" t="s">
        <v>44</v>
      </c>
      <c r="B19" s="276"/>
      <c r="C19" s="93">
        <v>0</v>
      </c>
      <c r="D19" s="93">
        <v>0</v>
      </c>
      <c r="E19" s="93">
        <v>0</v>
      </c>
      <c r="F19" s="93">
        <v>0</v>
      </c>
      <c r="G19" s="93">
        <v>1</v>
      </c>
      <c r="H19" s="93">
        <v>0</v>
      </c>
      <c r="I19" s="93">
        <v>0</v>
      </c>
      <c r="J19" s="93">
        <v>3</v>
      </c>
      <c r="K19" s="93">
        <v>15</v>
      </c>
      <c r="L19" s="93">
        <v>0</v>
      </c>
      <c r="M19" s="94">
        <v>27</v>
      </c>
    </row>
    <row r="20" spans="1:13" ht="14.25" customHeight="1">
      <c r="A20" s="275" t="s">
        <v>45</v>
      </c>
      <c r="B20" s="276"/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1</v>
      </c>
      <c r="K20" s="93">
        <v>9</v>
      </c>
      <c r="L20" s="93">
        <v>0</v>
      </c>
      <c r="M20" s="94">
        <v>7</v>
      </c>
    </row>
    <row r="21" spans="1:13" ht="14.25" customHeight="1">
      <c r="A21" s="275" t="s">
        <v>46</v>
      </c>
      <c r="B21" s="276"/>
      <c r="C21" s="93">
        <v>2</v>
      </c>
      <c r="D21" s="93">
        <v>0</v>
      </c>
      <c r="E21" s="93">
        <v>2</v>
      </c>
      <c r="F21" s="93">
        <v>0</v>
      </c>
      <c r="G21" s="93">
        <v>0</v>
      </c>
      <c r="H21" s="93">
        <v>0</v>
      </c>
      <c r="I21" s="93">
        <v>6</v>
      </c>
      <c r="J21" s="93">
        <v>1</v>
      </c>
      <c r="K21" s="93">
        <v>19</v>
      </c>
      <c r="L21" s="93">
        <v>0</v>
      </c>
      <c r="M21" s="94">
        <v>28</v>
      </c>
    </row>
    <row r="22" spans="1:13" ht="14.25" customHeight="1">
      <c r="A22" s="275" t="s">
        <v>47</v>
      </c>
      <c r="B22" s="276"/>
      <c r="C22" s="93">
        <v>1</v>
      </c>
      <c r="D22" s="93">
        <v>0</v>
      </c>
      <c r="E22" s="93">
        <v>1</v>
      </c>
      <c r="F22" s="93">
        <v>0</v>
      </c>
      <c r="G22" s="93">
        <v>2</v>
      </c>
      <c r="H22" s="93">
        <v>1</v>
      </c>
      <c r="I22" s="93">
        <v>3</v>
      </c>
      <c r="J22" s="93">
        <v>1</v>
      </c>
      <c r="K22" s="93">
        <v>31</v>
      </c>
      <c r="L22" s="93">
        <v>1</v>
      </c>
      <c r="M22" s="94">
        <v>27</v>
      </c>
    </row>
    <row r="23" spans="1:13" ht="14.25" customHeight="1">
      <c r="A23" s="275" t="s">
        <v>48</v>
      </c>
      <c r="B23" s="276"/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2</v>
      </c>
      <c r="J23" s="93">
        <v>3</v>
      </c>
      <c r="K23" s="93">
        <v>5</v>
      </c>
      <c r="L23" s="93">
        <v>0</v>
      </c>
      <c r="M23" s="94">
        <v>14</v>
      </c>
    </row>
    <row r="24" spans="1:13" ht="14.25" customHeight="1">
      <c r="A24" s="275" t="s">
        <v>49</v>
      </c>
      <c r="B24" s="276"/>
      <c r="C24" s="93">
        <v>1</v>
      </c>
      <c r="D24" s="93">
        <v>0</v>
      </c>
      <c r="E24" s="93">
        <v>1</v>
      </c>
      <c r="F24" s="93">
        <v>0</v>
      </c>
      <c r="G24" s="93">
        <v>2</v>
      </c>
      <c r="H24" s="93">
        <v>0</v>
      </c>
      <c r="I24" s="93">
        <v>0</v>
      </c>
      <c r="J24" s="93">
        <v>1</v>
      </c>
      <c r="K24" s="93">
        <v>17</v>
      </c>
      <c r="L24" s="93">
        <v>0</v>
      </c>
      <c r="M24" s="94">
        <v>4</v>
      </c>
    </row>
    <row r="25" spans="1:13" ht="14.25" customHeight="1">
      <c r="A25" s="275" t="s">
        <v>50</v>
      </c>
      <c r="B25" s="276"/>
      <c r="C25" s="93">
        <v>0</v>
      </c>
      <c r="D25" s="93">
        <v>0</v>
      </c>
      <c r="E25" s="93">
        <v>0</v>
      </c>
      <c r="F25" s="93">
        <v>0</v>
      </c>
      <c r="G25" s="93">
        <v>1</v>
      </c>
      <c r="H25" s="93">
        <v>1</v>
      </c>
      <c r="I25" s="93">
        <v>2</v>
      </c>
      <c r="J25" s="93">
        <v>5</v>
      </c>
      <c r="K25" s="93">
        <v>17</v>
      </c>
      <c r="L25" s="93">
        <v>0</v>
      </c>
      <c r="M25" s="94">
        <v>17</v>
      </c>
    </row>
    <row r="26" spans="1:13" ht="14.25" customHeight="1">
      <c r="A26" s="275" t="s">
        <v>51</v>
      </c>
      <c r="B26" s="276"/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1</v>
      </c>
      <c r="J26" s="93">
        <v>0</v>
      </c>
      <c r="K26" s="93">
        <v>22</v>
      </c>
      <c r="L26" s="93">
        <v>0</v>
      </c>
      <c r="M26" s="94">
        <v>20</v>
      </c>
    </row>
    <row r="27" spans="1:13" ht="14.25" customHeight="1">
      <c r="A27" s="275" t="s">
        <v>52</v>
      </c>
      <c r="B27" s="276"/>
      <c r="C27" s="93">
        <v>1</v>
      </c>
      <c r="D27" s="93">
        <v>0</v>
      </c>
      <c r="E27" s="93">
        <v>1</v>
      </c>
      <c r="F27" s="93">
        <v>0</v>
      </c>
      <c r="G27" s="93">
        <v>0</v>
      </c>
      <c r="H27" s="93">
        <v>0</v>
      </c>
      <c r="I27" s="93">
        <v>1</v>
      </c>
      <c r="J27" s="93">
        <v>2</v>
      </c>
      <c r="K27" s="93">
        <v>23</v>
      </c>
      <c r="L27" s="93">
        <v>1</v>
      </c>
      <c r="M27" s="94">
        <v>18</v>
      </c>
    </row>
    <row r="28" spans="1:13" ht="14.25" customHeight="1">
      <c r="A28" s="275" t="s">
        <v>53</v>
      </c>
      <c r="B28" s="276"/>
      <c r="C28" s="93">
        <v>3</v>
      </c>
      <c r="D28" s="93">
        <v>3</v>
      </c>
      <c r="E28" s="93">
        <v>0</v>
      </c>
      <c r="F28" s="93">
        <v>0</v>
      </c>
      <c r="G28" s="93">
        <v>0</v>
      </c>
      <c r="H28" s="93">
        <v>0</v>
      </c>
      <c r="I28" s="93">
        <v>2</v>
      </c>
      <c r="J28" s="93">
        <v>1</v>
      </c>
      <c r="K28" s="93">
        <v>14</v>
      </c>
      <c r="L28" s="93">
        <v>0</v>
      </c>
      <c r="M28" s="94">
        <v>16</v>
      </c>
    </row>
    <row r="29" spans="1:13" ht="14.25" customHeight="1">
      <c r="A29" s="275" t="s">
        <v>54</v>
      </c>
      <c r="B29" s="276"/>
      <c r="C29" s="93">
        <v>3</v>
      </c>
      <c r="D29" s="93">
        <v>1</v>
      </c>
      <c r="E29" s="93">
        <v>2</v>
      </c>
      <c r="F29" s="93">
        <v>0</v>
      </c>
      <c r="G29" s="93">
        <v>1</v>
      </c>
      <c r="H29" s="93">
        <v>0</v>
      </c>
      <c r="I29" s="93">
        <v>1</v>
      </c>
      <c r="J29" s="93">
        <v>0</v>
      </c>
      <c r="K29" s="93">
        <v>17</v>
      </c>
      <c r="L29" s="93">
        <v>0</v>
      </c>
      <c r="M29" s="94">
        <v>23</v>
      </c>
    </row>
    <row r="30" spans="1:13" ht="14.25" customHeight="1">
      <c r="A30" s="275" t="s">
        <v>55</v>
      </c>
      <c r="B30" s="276"/>
      <c r="C30" s="93">
        <v>1</v>
      </c>
      <c r="D30" s="93">
        <v>0</v>
      </c>
      <c r="E30" s="93">
        <v>1</v>
      </c>
      <c r="F30" s="93">
        <v>0</v>
      </c>
      <c r="G30" s="93">
        <v>3</v>
      </c>
      <c r="H30" s="93">
        <v>0</v>
      </c>
      <c r="I30" s="93">
        <v>3</v>
      </c>
      <c r="J30" s="93">
        <v>1</v>
      </c>
      <c r="K30" s="93">
        <v>24</v>
      </c>
      <c r="L30" s="93">
        <v>0</v>
      </c>
      <c r="M30" s="94">
        <v>21</v>
      </c>
    </row>
    <row r="31" spans="1:13" ht="14.25" customHeight="1">
      <c r="A31" s="275" t="s">
        <v>56</v>
      </c>
      <c r="B31" s="276"/>
      <c r="C31" s="93">
        <v>1</v>
      </c>
      <c r="D31" s="93">
        <v>1</v>
      </c>
      <c r="E31" s="93">
        <v>0</v>
      </c>
      <c r="F31" s="93">
        <v>0</v>
      </c>
      <c r="G31" s="93">
        <v>1</v>
      </c>
      <c r="H31" s="93">
        <v>0</v>
      </c>
      <c r="I31" s="93">
        <v>4</v>
      </c>
      <c r="J31" s="93">
        <v>1</v>
      </c>
      <c r="K31" s="93">
        <v>35</v>
      </c>
      <c r="L31" s="93">
        <v>1</v>
      </c>
      <c r="M31" s="94">
        <v>29</v>
      </c>
    </row>
    <row r="32" spans="1:13" ht="14.25" customHeight="1">
      <c r="A32" s="275" t="s">
        <v>57</v>
      </c>
      <c r="B32" s="276"/>
      <c r="C32" s="93">
        <v>2</v>
      </c>
      <c r="D32" s="93">
        <v>1</v>
      </c>
      <c r="E32" s="93">
        <v>1</v>
      </c>
      <c r="F32" s="93">
        <v>1</v>
      </c>
      <c r="G32" s="93">
        <v>2</v>
      </c>
      <c r="H32" s="93">
        <v>0</v>
      </c>
      <c r="I32" s="93">
        <v>2</v>
      </c>
      <c r="J32" s="93">
        <v>0</v>
      </c>
      <c r="K32" s="93">
        <v>24</v>
      </c>
      <c r="L32" s="93">
        <v>0</v>
      </c>
      <c r="M32" s="94">
        <v>19</v>
      </c>
    </row>
    <row r="33" spans="1:13" ht="14.25" customHeight="1" thickBot="1">
      <c r="A33" s="279" t="s">
        <v>58</v>
      </c>
      <c r="B33" s="280"/>
      <c r="C33" s="100">
        <v>2</v>
      </c>
      <c r="D33" s="100">
        <v>0</v>
      </c>
      <c r="E33" s="100">
        <v>2</v>
      </c>
      <c r="F33" s="100">
        <v>1</v>
      </c>
      <c r="G33" s="100">
        <v>1</v>
      </c>
      <c r="H33" s="100">
        <v>0</v>
      </c>
      <c r="I33" s="100">
        <v>1</v>
      </c>
      <c r="J33" s="100">
        <v>1</v>
      </c>
      <c r="K33" s="100">
        <v>21</v>
      </c>
      <c r="L33" s="100">
        <v>0</v>
      </c>
      <c r="M33" s="101">
        <v>21</v>
      </c>
    </row>
    <row r="34" spans="1:13" ht="14.25" customHeight="1" thickTop="1">
      <c r="A34" s="281" t="s">
        <v>59</v>
      </c>
      <c r="B34" s="282"/>
      <c r="C34" s="81">
        <v>4</v>
      </c>
      <c r="D34" s="81">
        <v>2</v>
      </c>
      <c r="E34" s="81">
        <v>2</v>
      </c>
      <c r="F34" s="81">
        <v>0</v>
      </c>
      <c r="G34" s="81">
        <v>0</v>
      </c>
      <c r="H34" s="81">
        <v>0</v>
      </c>
      <c r="I34" s="81">
        <v>3</v>
      </c>
      <c r="J34" s="81">
        <v>1</v>
      </c>
      <c r="K34" s="81">
        <v>16</v>
      </c>
      <c r="L34" s="81">
        <v>1</v>
      </c>
      <c r="M34" s="82">
        <v>36</v>
      </c>
    </row>
    <row r="35" spans="1:13" ht="14.25" customHeight="1" thickBot="1">
      <c r="A35" s="279" t="s">
        <v>92</v>
      </c>
      <c r="B35" s="280"/>
      <c r="C35" s="100">
        <v>1</v>
      </c>
      <c r="D35" s="100">
        <v>0</v>
      </c>
      <c r="E35" s="100">
        <v>1</v>
      </c>
      <c r="F35" s="100">
        <v>0</v>
      </c>
      <c r="G35" s="100">
        <v>2</v>
      </c>
      <c r="H35" s="100">
        <v>1</v>
      </c>
      <c r="I35" s="100">
        <v>0</v>
      </c>
      <c r="J35" s="100">
        <v>0</v>
      </c>
      <c r="K35" s="100">
        <v>19</v>
      </c>
      <c r="L35" s="100">
        <v>0</v>
      </c>
      <c r="M35" s="101">
        <v>11</v>
      </c>
    </row>
    <row r="36" spans="1:13" ht="14.25" customHeight="1" thickTop="1">
      <c r="A36" s="281" t="s">
        <v>60</v>
      </c>
      <c r="B36" s="282"/>
      <c r="C36" s="81">
        <v>6</v>
      </c>
      <c r="D36" s="81">
        <v>2</v>
      </c>
      <c r="E36" s="81">
        <v>4</v>
      </c>
      <c r="F36" s="81">
        <v>0</v>
      </c>
      <c r="G36" s="81">
        <v>8</v>
      </c>
      <c r="H36" s="81">
        <v>1</v>
      </c>
      <c r="I36" s="81">
        <v>4</v>
      </c>
      <c r="J36" s="81">
        <v>7</v>
      </c>
      <c r="K36" s="81">
        <v>22</v>
      </c>
      <c r="L36" s="81">
        <v>1</v>
      </c>
      <c r="M36" s="82">
        <v>31</v>
      </c>
    </row>
    <row r="37" spans="1:13" ht="14.25" customHeight="1">
      <c r="A37" s="275" t="s">
        <v>61</v>
      </c>
      <c r="B37" s="276"/>
      <c r="C37" s="93">
        <v>0</v>
      </c>
      <c r="D37" s="93">
        <v>0</v>
      </c>
      <c r="E37" s="93">
        <v>0</v>
      </c>
      <c r="F37" s="93">
        <v>0</v>
      </c>
      <c r="G37" s="93">
        <v>2</v>
      </c>
      <c r="H37" s="93">
        <v>0</v>
      </c>
      <c r="I37" s="93">
        <v>2</v>
      </c>
      <c r="J37" s="93">
        <v>1</v>
      </c>
      <c r="K37" s="93">
        <v>12</v>
      </c>
      <c r="L37" s="93">
        <v>0</v>
      </c>
      <c r="M37" s="94">
        <v>10</v>
      </c>
    </row>
    <row r="38" spans="1:13" ht="14.25" customHeight="1">
      <c r="A38" s="275" t="s">
        <v>62</v>
      </c>
      <c r="B38" s="276"/>
      <c r="C38" s="93">
        <v>2</v>
      </c>
      <c r="D38" s="93">
        <v>1</v>
      </c>
      <c r="E38" s="93">
        <v>1</v>
      </c>
      <c r="F38" s="93">
        <v>0</v>
      </c>
      <c r="G38" s="93">
        <v>3</v>
      </c>
      <c r="H38" s="93">
        <v>0</v>
      </c>
      <c r="I38" s="93">
        <v>2</v>
      </c>
      <c r="J38" s="93">
        <v>1</v>
      </c>
      <c r="K38" s="93">
        <v>27</v>
      </c>
      <c r="L38" s="93">
        <v>0</v>
      </c>
      <c r="M38" s="94">
        <v>49</v>
      </c>
    </row>
    <row r="39" spans="1:13" ht="14.25" customHeight="1">
      <c r="A39" s="275" t="s">
        <v>63</v>
      </c>
      <c r="B39" s="276"/>
      <c r="C39" s="93">
        <v>2</v>
      </c>
      <c r="D39" s="93">
        <v>1</v>
      </c>
      <c r="E39" s="93">
        <v>1</v>
      </c>
      <c r="F39" s="93">
        <v>0</v>
      </c>
      <c r="G39" s="93">
        <v>2</v>
      </c>
      <c r="H39" s="93">
        <v>0</v>
      </c>
      <c r="I39" s="93">
        <v>12</v>
      </c>
      <c r="J39" s="93">
        <v>4</v>
      </c>
      <c r="K39" s="93">
        <v>32</v>
      </c>
      <c r="L39" s="93">
        <v>1</v>
      </c>
      <c r="M39" s="94">
        <v>33</v>
      </c>
    </row>
    <row r="40" spans="1:13" ht="14.25" customHeight="1">
      <c r="A40" s="275" t="s">
        <v>64</v>
      </c>
      <c r="B40" s="276"/>
      <c r="C40" s="93">
        <v>0</v>
      </c>
      <c r="D40" s="93">
        <v>0</v>
      </c>
      <c r="E40" s="93">
        <v>0</v>
      </c>
      <c r="F40" s="93">
        <v>0</v>
      </c>
      <c r="G40" s="93">
        <v>2</v>
      </c>
      <c r="H40" s="93">
        <v>0</v>
      </c>
      <c r="I40" s="93">
        <v>3</v>
      </c>
      <c r="J40" s="93">
        <v>1</v>
      </c>
      <c r="K40" s="93">
        <v>39</v>
      </c>
      <c r="L40" s="93">
        <v>1</v>
      </c>
      <c r="M40" s="94">
        <v>30</v>
      </c>
    </row>
    <row r="41" spans="1:13" ht="14.25" customHeight="1">
      <c r="A41" s="275" t="s">
        <v>65</v>
      </c>
      <c r="B41" s="276"/>
      <c r="C41" s="93">
        <v>7</v>
      </c>
      <c r="D41" s="93">
        <v>0</v>
      </c>
      <c r="E41" s="93">
        <v>7</v>
      </c>
      <c r="F41" s="93">
        <v>0</v>
      </c>
      <c r="G41" s="93">
        <v>0</v>
      </c>
      <c r="H41" s="93">
        <v>1</v>
      </c>
      <c r="I41" s="93">
        <v>0</v>
      </c>
      <c r="J41" s="93">
        <v>4</v>
      </c>
      <c r="K41" s="93">
        <v>4</v>
      </c>
      <c r="L41" s="93">
        <v>1</v>
      </c>
      <c r="M41" s="94">
        <v>2</v>
      </c>
    </row>
    <row r="42" spans="1:13" ht="14.25" customHeight="1">
      <c r="A42" s="275" t="s">
        <v>66</v>
      </c>
      <c r="B42" s="276"/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1</v>
      </c>
      <c r="K42" s="93">
        <v>0</v>
      </c>
      <c r="L42" s="93">
        <v>0</v>
      </c>
      <c r="M42" s="94">
        <v>0</v>
      </c>
    </row>
    <row r="43" spans="1:13" ht="14.25" customHeight="1">
      <c r="A43" s="275" t="s">
        <v>67</v>
      </c>
      <c r="B43" s="276"/>
      <c r="C43" s="93">
        <v>0</v>
      </c>
      <c r="D43" s="93">
        <v>0</v>
      </c>
      <c r="E43" s="93">
        <v>0</v>
      </c>
      <c r="F43" s="93">
        <v>0</v>
      </c>
      <c r="G43" s="93">
        <v>3</v>
      </c>
      <c r="H43" s="93">
        <v>3</v>
      </c>
      <c r="I43" s="93">
        <v>1</v>
      </c>
      <c r="J43" s="93">
        <v>5</v>
      </c>
      <c r="K43" s="93">
        <v>2</v>
      </c>
      <c r="L43" s="93">
        <v>0</v>
      </c>
      <c r="M43" s="94">
        <v>2</v>
      </c>
    </row>
    <row r="44" spans="1:13" ht="14.25" customHeight="1">
      <c r="A44" s="275" t="s">
        <v>68</v>
      </c>
      <c r="B44" s="276"/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1</v>
      </c>
      <c r="K44" s="93">
        <v>1</v>
      </c>
      <c r="L44" s="93">
        <v>0</v>
      </c>
      <c r="M44" s="94">
        <v>0</v>
      </c>
    </row>
    <row r="45" spans="1:13" ht="14.25" customHeight="1">
      <c r="A45" s="277" t="s">
        <v>69</v>
      </c>
      <c r="B45" s="278"/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3">
        <v>0</v>
      </c>
    </row>
  </sheetData>
  <mergeCells count="47">
    <mergeCell ref="A13:B13"/>
    <mergeCell ref="A14:B14"/>
    <mergeCell ref="A15:B15"/>
    <mergeCell ref="A1:B2"/>
    <mergeCell ref="A3:A6"/>
    <mergeCell ref="A7:A10"/>
    <mergeCell ref="A11:B11"/>
    <mergeCell ref="A12:B12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18:B18"/>
    <mergeCell ref="A19:B19"/>
    <mergeCell ref="A26:B26"/>
    <mergeCell ref="A27:B27"/>
    <mergeCell ref="A28:B28"/>
    <mergeCell ref="A29:B29"/>
    <mergeCell ref="A37:B37"/>
    <mergeCell ref="A39:B39"/>
    <mergeCell ref="A32:B32"/>
    <mergeCell ref="A33:B33"/>
    <mergeCell ref="A34:B34"/>
    <mergeCell ref="A35:B35"/>
    <mergeCell ref="A36:B36"/>
    <mergeCell ref="A38:B38"/>
    <mergeCell ref="M1:M2"/>
    <mergeCell ref="C1:E1"/>
    <mergeCell ref="F1:F2"/>
    <mergeCell ref="G1:G2"/>
    <mergeCell ref="H1:H2"/>
    <mergeCell ref="I1:I2"/>
    <mergeCell ref="J1:J2"/>
    <mergeCell ref="K1:K2"/>
    <mergeCell ref="L1:L2"/>
    <mergeCell ref="A44:B44"/>
    <mergeCell ref="A45:B45"/>
    <mergeCell ref="A40:B40"/>
    <mergeCell ref="A41:B41"/>
    <mergeCell ref="A42:B42"/>
    <mergeCell ref="A43:B43"/>
  </mergeCells>
  <phoneticPr fontId="2"/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6"/>
  <sheetViews>
    <sheetView zoomScaleNormal="100" workbookViewId="0">
      <pane xSplit="1" ySplit="2" topLeftCell="B29" activePane="bottomRight" state="frozen"/>
      <selection activeCell="C49" sqref="C49"/>
      <selection pane="topRight" activeCell="C49" sqref="C49"/>
      <selection pane="bottomLeft" activeCell="C49" sqref="C49"/>
      <selection pane="bottomRight" sqref="A1:XFD1048576"/>
    </sheetView>
  </sheetViews>
  <sheetFormatPr defaultRowHeight="11.25"/>
  <cols>
    <col min="1" max="1" width="3" style="8" customWidth="1"/>
    <col min="2" max="2" width="5" style="8" customWidth="1"/>
    <col min="3" max="5" width="6.5" style="8" customWidth="1"/>
    <col min="6" max="6" width="7.375" style="23" customWidth="1"/>
    <col min="7" max="15" width="6.5" style="23" customWidth="1"/>
    <col min="16" max="16384" width="9" style="8"/>
  </cols>
  <sheetData>
    <row r="1" spans="1:17" ht="14.25" customHeight="1">
      <c r="A1" s="297"/>
      <c r="B1" s="295"/>
      <c r="C1" s="324" t="s">
        <v>192</v>
      </c>
      <c r="D1" s="324" t="s">
        <v>80</v>
      </c>
      <c r="E1" s="324" t="s">
        <v>193</v>
      </c>
      <c r="F1" s="330" t="s">
        <v>93</v>
      </c>
      <c r="G1" s="327" t="s">
        <v>22</v>
      </c>
      <c r="H1" s="328"/>
      <c r="I1" s="328"/>
      <c r="J1" s="328"/>
      <c r="K1" s="328"/>
      <c r="L1" s="328"/>
      <c r="M1" s="328"/>
      <c r="N1" s="328"/>
      <c r="O1" s="329"/>
      <c r="P1" s="28"/>
    </row>
    <row r="2" spans="1:17" ht="90" customHeight="1" thickBot="1">
      <c r="A2" s="298"/>
      <c r="B2" s="299"/>
      <c r="C2" s="325"/>
      <c r="D2" s="325"/>
      <c r="E2" s="325"/>
      <c r="F2" s="331"/>
      <c r="G2" s="401" t="s">
        <v>225</v>
      </c>
      <c r="H2" s="53" t="s">
        <v>3</v>
      </c>
      <c r="I2" s="19" t="s">
        <v>145</v>
      </c>
      <c r="J2" s="20" t="s">
        <v>81</v>
      </c>
      <c r="K2" s="20" t="s">
        <v>220</v>
      </c>
      <c r="L2" s="19" t="s">
        <v>23</v>
      </c>
      <c r="M2" s="19" t="s">
        <v>221</v>
      </c>
      <c r="N2" s="20" t="s">
        <v>82</v>
      </c>
      <c r="O2" s="54" t="s">
        <v>83</v>
      </c>
      <c r="P2" s="28"/>
    </row>
    <row r="3" spans="1:17" ht="14.25" customHeight="1" thickTop="1">
      <c r="A3" s="373" t="s">
        <v>227</v>
      </c>
      <c r="B3" s="212" t="s">
        <v>32</v>
      </c>
      <c r="C3" s="378">
        <v>1771</v>
      </c>
      <c r="D3" s="378">
        <v>54</v>
      </c>
      <c r="E3" s="378">
        <v>141</v>
      </c>
      <c r="F3" s="85">
        <v>39928</v>
      </c>
      <c r="G3" s="85">
        <v>244</v>
      </c>
      <c r="H3" s="85">
        <v>777</v>
      </c>
      <c r="I3" s="378">
        <v>166</v>
      </c>
      <c r="J3" s="378">
        <v>51</v>
      </c>
      <c r="K3" s="378">
        <v>432</v>
      </c>
      <c r="L3" s="402">
        <v>0</v>
      </c>
      <c r="M3" s="403">
        <v>86</v>
      </c>
      <c r="N3" s="378">
        <v>13</v>
      </c>
      <c r="O3" s="404">
        <v>29</v>
      </c>
      <c r="P3" s="28"/>
    </row>
    <row r="4" spans="1:17" ht="14.25" customHeight="1">
      <c r="A4" s="377"/>
      <c r="B4" s="212" t="s">
        <v>33</v>
      </c>
      <c r="C4" s="378">
        <v>329</v>
      </c>
      <c r="D4" s="378">
        <v>17</v>
      </c>
      <c r="E4" s="378">
        <v>26</v>
      </c>
      <c r="F4" s="85">
        <v>8190</v>
      </c>
      <c r="G4" s="85">
        <v>35</v>
      </c>
      <c r="H4" s="85">
        <v>162</v>
      </c>
      <c r="I4" s="378">
        <v>40</v>
      </c>
      <c r="J4" s="378">
        <v>18</v>
      </c>
      <c r="K4" s="378">
        <v>73</v>
      </c>
      <c r="L4" s="402">
        <v>0</v>
      </c>
      <c r="M4" s="403">
        <v>28</v>
      </c>
      <c r="N4" s="378">
        <v>2</v>
      </c>
      <c r="O4" s="404">
        <v>1</v>
      </c>
      <c r="P4" s="28"/>
    </row>
    <row r="5" spans="1:17" ht="14.25" customHeight="1">
      <c r="A5" s="377"/>
      <c r="B5" s="212" t="s">
        <v>35</v>
      </c>
      <c r="C5" s="378">
        <v>1371</v>
      </c>
      <c r="D5" s="378">
        <v>33</v>
      </c>
      <c r="E5" s="378">
        <v>110</v>
      </c>
      <c r="F5" s="85">
        <v>29506</v>
      </c>
      <c r="G5" s="85">
        <v>202</v>
      </c>
      <c r="H5" s="85">
        <v>584</v>
      </c>
      <c r="I5" s="378">
        <v>123</v>
      </c>
      <c r="J5" s="378">
        <v>24</v>
      </c>
      <c r="K5" s="378">
        <v>343</v>
      </c>
      <c r="L5" s="402">
        <v>0</v>
      </c>
      <c r="M5" s="403">
        <v>58</v>
      </c>
      <c r="N5" s="378">
        <v>11</v>
      </c>
      <c r="O5" s="404">
        <v>25</v>
      </c>
      <c r="P5" s="28"/>
    </row>
    <row r="6" spans="1:17" ht="14.25" customHeight="1" thickBot="1">
      <c r="A6" s="293"/>
      <c r="B6" s="211" t="s">
        <v>34</v>
      </c>
      <c r="C6" s="381">
        <v>71</v>
      </c>
      <c r="D6" s="381">
        <v>4</v>
      </c>
      <c r="E6" s="381">
        <v>5</v>
      </c>
      <c r="F6" s="102">
        <v>2232</v>
      </c>
      <c r="G6" s="102">
        <v>7</v>
      </c>
      <c r="H6" s="102">
        <v>31</v>
      </c>
      <c r="I6" s="381">
        <v>3</v>
      </c>
      <c r="J6" s="381">
        <v>9</v>
      </c>
      <c r="K6" s="381">
        <v>16</v>
      </c>
      <c r="L6" s="405">
        <v>0</v>
      </c>
      <c r="M6" s="406">
        <v>0</v>
      </c>
      <c r="N6" s="382">
        <v>0</v>
      </c>
      <c r="O6" s="407">
        <v>3</v>
      </c>
      <c r="P6" s="38"/>
    </row>
    <row r="7" spans="1:17" ht="14.25" customHeight="1" thickTop="1">
      <c r="A7" s="373" t="s">
        <v>228</v>
      </c>
      <c r="B7" s="212" t="s">
        <v>32</v>
      </c>
      <c r="C7" s="379">
        <v>1868</v>
      </c>
      <c r="D7" s="379">
        <v>55</v>
      </c>
      <c r="E7" s="379">
        <v>138</v>
      </c>
      <c r="F7" s="95">
        <v>40127</v>
      </c>
      <c r="G7" s="95">
        <v>326</v>
      </c>
      <c r="H7" s="95">
        <v>174</v>
      </c>
      <c r="I7" s="379">
        <v>116</v>
      </c>
      <c r="J7" s="379">
        <v>23</v>
      </c>
      <c r="K7" s="379">
        <v>0</v>
      </c>
      <c r="L7" s="379">
        <v>0</v>
      </c>
      <c r="M7" s="379">
        <v>0</v>
      </c>
      <c r="N7" s="379">
        <v>14</v>
      </c>
      <c r="O7" s="380">
        <v>21</v>
      </c>
      <c r="P7" s="28"/>
    </row>
    <row r="8" spans="1:17" ht="14.25" customHeight="1">
      <c r="A8" s="377"/>
      <c r="B8" s="212" t="s">
        <v>33</v>
      </c>
      <c r="C8" s="379">
        <v>352</v>
      </c>
      <c r="D8" s="379">
        <v>18</v>
      </c>
      <c r="E8" s="379">
        <v>26</v>
      </c>
      <c r="F8" s="95">
        <v>8093</v>
      </c>
      <c r="G8" s="95">
        <v>42</v>
      </c>
      <c r="H8" s="95">
        <v>32</v>
      </c>
      <c r="I8" s="379">
        <v>23</v>
      </c>
      <c r="J8" s="379">
        <v>3</v>
      </c>
      <c r="K8" s="379">
        <v>0</v>
      </c>
      <c r="L8" s="379">
        <v>0</v>
      </c>
      <c r="M8" s="379">
        <v>0</v>
      </c>
      <c r="N8" s="379">
        <v>3</v>
      </c>
      <c r="O8" s="380">
        <v>3</v>
      </c>
      <c r="P8" s="28"/>
      <c r="Q8" s="24"/>
    </row>
    <row r="9" spans="1:17" ht="14.25" customHeight="1">
      <c r="A9" s="377"/>
      <c r="B9" s="212" t="s">
        <v>35</v>
      </c>
      <c r="C9" s="379">
        <v>1438</v>
      </c>
      <c r="D9" s="379">
        <v>33</v>
      </c>
      <c r="E9" s="379">
        <v>107</v>
      </c>
      <c r="F9" s="95">
        <v>29834</v>
      </c>
      <c r="G9" s="95">
        <v>277</v>
      </c>
      <c r="H9" s="95">
        <v>133</v>
      </c>
      <c r="I9" s="379">
        <v>90</v>
      </c>
      <c r="J9" s="379">
        <v>15</v>
      </c>
      <c r="K9" s="379">
        <v>0</v>
      </c>
      <c r="L9" s="379">
        <v>0</v>
      </c>
      <c r="M9" s="379">
        <v>0</v>
      </c>
      <c r="N9" s="379">
        <v>11</v>
      </c>
      <c r="O9" s="380">
        <v>17</v>
      </c>
      <c r="P9" s="28"/>
    </row>
    <row r="10" spans="1:17" ht="14.25" customHeight="1" thickBot="1">
      <c r="A10" s="293"/>
      <c r="B10" s="211" t="s">
        <v>34</v>
      </c>
      <c r="C10" s="382">
        <v>78</v>
      </c>
      <c r="D10" s="382">
        <v>4</v>
      </c>
      <c r="E10" s="382">
        <v>5</v>
      </c>
      <c r="F10" s="104">
        <v>2200</v>
      </c>
      <c r="G10" s="104">
        <v>7</v>
      </c>
      <c r="H10" s="104">
        <v>9</v>
      </c>
      <c r="I10" s="382">
        <v>3</v>
      </c>
      <c r="J10" s="382">
        <v>5</v>
      </c>
      <c r="K10" s="382">
        <v>0</v>
      </c>
      <c r="L10" s="382">
        <v>0</v>
      </c>
      <c r="M10" s="382">
        <v>0</v>
      </c>
      <c r="N10" s="382">
        <v>0</v>
      </c>
      <c r="O10" s="383">
        <v>1</v>
      </c>
      <c r="P10" s="28"/>
    </row>
    <row r="11" spans="1:17" ht="14.25" customHeight="1" thickTop="1">
      <c r="A11" s="281" t="s">
        <v>36</v>
      </c>
      <c r="B11" s="282"/>
      <c r="C11" s="385">
        <v>77</v>
      </c>
      <c r="D11" s="385">
        <v>0</v>
      </c>
      <c r="E11" s="385">
        <v>5</v>
      </c>
      <c r="F11" s="81">
        <v>1814</v>
      </c>
      <c r="G11" s="81">
        <v>0</v>
      </c>
      <c r="H11" s="81">
        <v>0</v>
      </c>
      <c r="I11" s="385">
        <v>0</v>
      </c>
      <c r="J11" s="385">
        <v>0</v>
      </c>
      <c r="K11" s="385">
        <v>0</v>
      </c>
      <c r="L11" s="385">
        <v>0</v>
      </c>
      <c r="M11" s="385">
        <v>0</v>
      </c>
      <c r="N11" s="385">
        <v>0</v>
      </c>
      <c r="O11" s="386">
        <v>0</v>
      </c>
      <c r="P11" s="28"/>
    </row>
    <row r="12" spans="1:17" ht="14.25" customHeight="1">
      <c r="A12" s="275" t="s">
        <v>37</v>
      </c>
      <c r="B12" s="276"/>
      <c r="C12" s="388">
        <v>188</v>
      </c>
      <c r="D12" s="388">
        <v>4</v>
      </c>
      <c r="E12" s="388">
        <v>16</v>
      </c>
      <c r="F12" s="93">
        <v>1683</v>
      </c>
      <c r="G12" s="93">
        <v>44</v>
      </c>
      <c r="H12" s="93">
        <v>1</v>
      </c>
      <c r="I12" s="388">
        <v>1</v>
      </c>
      <c r="J12" s="388">
        <v>0</v>
      </c>
      <c r="K12" s="388">
        <v>0</v>
      </c>
      <c r="L12" s="388">
        <v>0</v>
      </c>
      <c r="M12" s="388">
        <v>0</v>
      </c>
      <c r="N12" s="388">
        <v>0</v>
      </c>
      <c r="O12" s="389">
        <v>0</v>
      </c>
      <c r="P12" s="28"/>
    </row>
    <row r="13" spans="1:17" ht="14.25" customHeight="1">
      <c r="A13" s="283" t="s">
        <v>38</v>
      </c>
      <c r="B13" s="284"/>
      <c r="C13" s="388">
        <v>216</v>
      </c>
      <c r="D13" s="388">
        <v>3</v>
      </c>
      <c r="E13" s="388">
        <v>3</v>
      </c>
      <c r="F13" s="93">
        <v>2195</v>
      </c>
      <c r="G13" s="93">
        <v>81</v>
      </c>
      <c r="H13" s="93">
        <v>0</v>
      </c>
      <c r="I13" s="388">
        <v>0</v>
      </c>
      <c r="J13" s="388">
        <v>0</v>
      </c>
      <c r="K13" s="388">
        <v>0</v>
      </c>
      <c r="L13" s="388">
        <v>0</v>
      </c>
      <c r="M13" s="388">
        <v>0</v>
      </c>
      <c r="N13" s="388">
        <v>0</v>
      </c>
      <c r="O13" s="389">
        <v>0</v>
      </c>
      <c r="P13" s="28"/>
    </row>
    <row r="14" spans="1:17" ht="14.25" customHeight="1">
      <c r="A14" s="275" t="s">
        <v>39</v>
      </c>
      <c r="B14" s="276"/>
      <c r="C14" s="388">
        <v>110</v>
      </c>
      <c r="D14" s="388">
        <v>0</v>
      </c>
      <c r="E14" s="388">
        <v>0</v>
      </c>
      <c r="F14" s="93">
        <v>1641</v>
      </c>
      <c r="G14" s="93">
        <v>0</v>
      </c>
      <c r="H14" s="93">
        <v>0</v>
      </c>
      <c r="I14" s="388">
        <v>0</v>
      </c>
      <c r="J14" s="388">
        <v>0</v>
      </c>
      <c r="K14" s="388">
        <v>0</v>
      </c>
      <c r="L14" s="388">
        <v>0</v>
      </c>
      <c r="M14" s="388">
        <v>0</v>
      </c>
      <c r="N14" s="388">
        <v>0</v>
      </c>
      <c r="O14" s="389">
        <v>0</v>
      </c>
      <c r="P14" s="28"/>
    </row>
    <row r="15" spans="1:17" ht="14.25" customHeight="1">
      <c r="A15" s="275" t="s">
        <v>40</v>
      </c>
      <c r="B15" s="276"/>
      <c r="C15" s="388">
        <v>31</v>
      </c>
      <c r="D15" s="388">
        <v>0</v>
      </c>
      <c r="E15" s="388">
        <v>2</v>
      </c>
      <c r="F15" s="93">
        <v>774</v>
      </c>
      <c r="G15" s="93">
        <v>5</v>
      </c>
      <c r="H15" s="93">
        <v>4</v>
      </c>
      <c r="I15" s="388">
        <v>0</v>
      </c>
      <c r="J15" s="388">
        <v>2</v>
      </c>
      <c r="K15" s="388">
        <v>0</v>
      </c>
      <c r="L15" s="388">
        <v>0</v>
      </c>
      <c r="M15" s="388">
        <v>0</v>
      </c>
      <c r="N15" s="388">
        <v>1</v>
      </c>
      <c r="O15" s="389">
        <v>1</v>
      </c>
      <c r="P15" s="28"/>
    </row>
    <row r="16" spans="1:17" ht="14.25" customHeight="1">
      <c r="A16" s="275" t="s">
        <v>41</v>
      </c>
      <c r="B16" s="276"/>
      <c r="C16" s="388">
        <v>45</v>
      </c>
      <c r="D16" s="388">
        <v>2</v>
      </c>
      <c r="E16" s="388">
        <v>6</v>
      </c>
      <c r="F16" s="93">
        <v>991</v>
      </c>
      <c r="G16" s="93">
        <v>9</v>
      </c>
      <c r="H16" s="93">
        <v>4</v>
      </c>
      <c r="I16" s="388">
        <v>3</v>
      </c>
      <c r="J16" s="388">
        <v>0</v>
      </c>
      <c r="K16" s="388">
        <v>0</v>
      </c>
      <c r="L16" s="388">
        <v>0</v>
      </c>
      <c r="M16" s="388">
        <v>0</v>
      </c>
      <c r="N16" s="388">
        <v>1</v>
      </c>
      <c r="O16" s="389">
        <v>0</v>
      </c>
      <c r="P16" s="28"/>
    </row>
    <row r="17" spans="1:16" ht="14.25" customHeight="1">
      <c r="A17" s="275" t="s">
        <v>42</v>
      </c>
      <c r="B17" s="276"/>
      <c r="C17" s="388">
        <v>38</v>
      </c>
      <c r="D17" s="388">
        <v>0</v>
      </c>
      <c r="E17" s="388">
        <v>10</v>
      </c>
      <c r="F17" s="93">
        <v>901</v>
      </c>
      <c r="G17" s="93">
        <v>2</v>
      </c>
      <c r="H17" s="93">
        <v>5</v>
      </c>
      <c r="I17" s="388">
        <v>2</v>
      </c>
      <c r="J17" s="388">
        <v>1</v>
      </c>
      <c r="K17" s="388">
        <v>0</v>
      </c>
      <c r="L17" s="388">
        <v>0</v>
      </c>
      <c r="M17" s="388">
        <v>0</v>
      </c>
      <c r="N17" s="388">
        <v>2</v>
      </c>
      <c r="O17" s="389">
        <v>0</v>
      </c>
      <c r="P17" s="28"/>
    </row>
    <row r="18" spans="1:16" ht="14.25" customHeight="1">
      <c r="A18" s="275" t="s">
        <v>43</v>
      </c>
      <c r="B18" s="276"/>
      <c r="C18" s="388">
        <v>71</v>
      </c>
      <c r="D18" s="388">
        <v>4</v>
      </c>
      <c r="E18" s="388">
        <v>8</v>
      </c>
      <c r="F18" s="93">
        <v>1636</v>
      </c>
      <c r="G18" s="93">
        <v>15</v>
      </c>
      <c r="H18" s="93">
        <v>8</v>
      </c>
      <c r="I18" s="388">
        <v>1</v>
      </c>
      <c r="J18" s="388">
        <v>1</v>
      </c>
      <c r="K18" s="388">
        <v>0</v>
      </c>
      <c r="L18" s="388">
        <v>0</v>
      </c>
      <c r="M18" s="388">
        <v>0</v>
      </c>
      <c r="N18" s="388">
        <v>5</v>
      </c>
      <c r="O18" s="389">
        <v>1</v>
      </c>
      <c r="P18" s="28"/>
    </row>
    <row r="19" spans="1:16" ht="14.25" customHeight="1">
      <c r="A19" s="275" t="s">
        <v>44</v>
      </c>
      <c r="B19" s="276"/>
      <c r="C19" s="388">
        <v>37</v>
      </c>
      <c r="D19" s="388">
        <v>1</v>
      </c>
      <c r="E19" s="388">
        <v>3</v>
      </c>
      <c r="F19" s="93">
        <v>1160</v>
      </c>
      <c r="G19" s="93">
        <v>37</v>
      </c>
      <c r="H19" s="93">
        <v>0</v>
      </c>
      <c r="I19" s="388">
        <v>0</v>
      </c>
      <c r="J19" s="388">
        <v>0</v>
      </c>
      <c r="K19" s="388">
        <v>0</v>
      </c>
      <c r="L19" s="388">
        <v>0</v>
      </c>
      <c r="M19" s="388">
        <v>0</v>
      </c>
      <c r="N19" s="388">
        <v>0</v>
      </c>
      <c r="O19" s="389">
        <v>0</v>
      </c>
      <c r="P19" s="28"/>
    </row>
    <row r="20" spans="1:16" ht="14.25" customHeight="1">
      <c r="A20" s="275" t="s">
        <v>45</v>
      </c>
      <c r="B20" s="276"/>
      <c r="C20" s="388">
        <v>34</v>
      </c>
      <c r="D20" s="388">
        <v>0</v>
      </c>
      <c r="E20" s="388">
        <v>4</v>
      </c>
      <c r="F20" s="93">
        <v>695</v>
      </c>
      <c r="G20" s="93">
        <v>0</v>
      </c>
      <c r="H20" s="93">
        <v>4</v>
      </c>
      <c r="I20" s="388">
        <v>3</v>
      </c>
      <c r="J20" s="388">
        <v>1</v>
      </c>
      <c r="K20" s="388">
        <v>0</v>
      </c>
      <c r="L20" s="388">
        <v>0</v>
      </c>
      <c r="M20" s="388">
        <v>0</v>
      </c>
      <c r="N20" s="388">
        <v>0</v>
      </c>
      <c r="O20" s="389">
        <v>0</v>
      </c>
      <c r="P20" s="28"/>
    </row>
    <row r="21" spans="1:16" ht="14.25" customHeight="1">
      <c r="A21" s="275" t="s">
        <v>46</v>
      </c>
      <c r="B21" s="276"/>
      <c r="C21" s="388">
        <v>67</v>
      </c>
      <c r="D21" s="388">
        <v>4</v>
      </c>
      <c r="E21" s="388">
        <v>6</v>
      </c>
      <c r="F21" s="93">
        <v>1932</v>
      </c>
      <c r="G21" s="93">
        <v>5</v>
      </c>
      <c r="H21" s="93">
        <v>0</v>
      </c>
      <c r="I21" s="388">
        <v>0</v>
      </c>
      <c r="J21" s="388">
        <v>0</v>
      </c>
      <c r="K21" s="388">
        <v>0</v>
      </c>
      <c r="L21" s="388">
        <v>0</v>
      </c>
      <c r="M21" s="388">
        <v>0</v>
      </c>
      <c r="N21" s="388">
        <v>0</v>
      </c>
      <c r="O21" s="389">
        <v>0</v>
      </c>
      <c r="P21" s="28"/>
    </row>
    <row r="22" spans="1:16" ht="14.25" customHeight="1">
      <c r="A22" s="275" t="s">
        <v>47</v>
      </c>
      <c r="B22" s="276"/>
      <c r="C22" s="388">
        <v>45</v>
      </c>
      <c r="D22" s="388">
        <v>2</v>
      </c>
      <c r="E22" s="388">
        <v>3</v>
      </c>
      <c r="F22" s="93">
        <v>2070</v>
      </c>
      <c r="G22" s="93">
        <v>1</v>
      </c>
      <c r="H22" s="93">
        <v>41</v>
      </c>
      <c r="I22" s="388">
        <v>35</v>
      </c>
      <c r="J22" s="388">
        <v>5</v>
      </c>
      <c r="K22" s="388">
        <v>0</v>
      </c>
      <c r="L22" s="388">
        <v>0</v>
      </c>
      <c r="M22" s="388">
        <v>0</v>
      </c>
      <c r="N22" s="388">
        <v>1</v>
      </c>
      <c r="O22" s="389">
        <v>0</v>
      </c>
      <c r="P22" s="28"/>
    </row>
    <row r="23" spans="1:16" ht="14.25" customHeight="1">
      <c r="A23" s="275" t="s">
        <v>48</v>
      </c>
      <c r="B23" s="276"/>
      <c r="C23" s="388">
        <v>57</v>
      </c>
      <c r="D23" s="388">
        <v>0</v>
      </c>
      <c r="E23" s="388">
        <v>3</v>
      </c>
      <c r="F23" s="93">
        <v>1244</v>
      </c>
      <c r="G23" s="93">
        <v>43</v>
      </c>
      <c r="H23" s="93">
        <v>0</v>
      </c>
      <c r="I23" s="388">
        <v>0</v>
      </c>
      <c r="J23" s="388">
        <v>0</v>
      </c>
      <c r="K23" s="388">
        <v>0</v>
      </c>
      <c r="L23" s="388">
        <v>0</v>
      </c>
      <c r="M23" s="388">
        <v>0</v>
      </c>
      <c r="N23" s="388">
        <v>0</v>
      </c>
      <c r="O23" s="389">
        <v>0</v>
      </c>
      <c r="P23" s="28"/>
    </row>
    <row r="24" spans="1:16" ht="14.25" customHeight="1">
      <c r="A24" s="275" t="s">
        <v>49</v>
      </c>
      <c r="B24" s="276"/>
      <c r="C24" s="388">
        <v>30</v>
      </c>
      <c r="D24" s="388">
        <v>2</v>
      </c>
      <c r="E24" s="388">
        <v>3</v>
      </c>
      <c r="F24" s="93">
        <v>695</v>
      </c>
      <c r="G24" s="93">
        <v>13</v>
      </c>
      <c r="H24" s="93">
        <v>2</v>
      </c>
      <c r="I24" s="388">
        <v>2</v>
      </c>
      <c r="J24" s="388">
        <v>0</v>
      </c>
      <c r="K24" s="388">
        <v>0</v>
      </c>
      <c r="L24" s="388">
        <v>0</v>
      </c>
      <c r="M24" s="388">
        <v>0</v>
      </c>
      <c r="N24" s="388">
        <v>0</v>
      </c>
      <c r="O24" s="389">
        <v>0</v>
      </c>
      <c r="P24" s="28"/>
    </row>
    <row r="25" spans="1:16" ht="14.25" customHeight="1">
      <c r="A25" s="275" t="s">
        <v>50</v>
      </c>
      <c r="B25" s="276"/>
      <c r="C25" s="388">
        <v>46</v>
      </c>
      <c r="D25" s="388">
        <v>1</v>
      </c>
      <c r="E25" s="388">
        <v>1</v>
      </c>
      <c r="F25" s="93">
        <v>1126</v>
      </c>
      <c r="G25" s="93">
        <v>6</v>
      </c>
      <c r="H25" s="93">
        <v>6</v>
      </c>
      <c r="I25" s="388">
        <v>4</v>
      </c>
      <c r="J25" s="388">
        <v>0</v>
      </c>
      <c r="K25" s="388">
        <v>0</v>
      </c>
      <c r="L25" s="388">
        <v>0</v>
      </c>
      <c r="M25" s="388">
        <v>0</v>
      </c>
      <c r="N25" s="388">
        <v>0</v>
      </c>
      <c r="O25" s="389">
        <v>2</v>
      </c>
      <c r="P25" s="28"/>
    </row>
    <row r="26" spans="1:16" ht="14.25" customHeight="1">
      <c r="A26" s="275" t="s">
        <v>51</v>
      </c>
      <c r="B26" s="276"/>
      <c r="C26" s="388">
        <v>31</v>
      </c>
      <c r="D26" s="388">
        <v>0</v>
      </c>
      <c r="E26" s="388">
        <v>2</v>
      </c>
      <c r="F26" s="93">
        <v>1140</v>
      </c>
      <c r="G26" s="93">
        <v>8</v>
      </c>
      <c r="H26" s="93">
        <v>38</v>
      </c>
      <c r="I26" s="388">
        <v>34</v>
      </c>
      <c r="J26" s="388">
        <v>0</v>
      </c>
      <c r="K26" s="388">
        <v>0</v>
      </c>
      <c r="L26" s="388">
        <v>0</v>
      </c>
      <c r="M26" s="388">
        <v>0</v>
      </c>
      <c r="N26" s="388">
        <v>0</v>
      </c>
      <c r="O26" s="389">
        <v>4</v>
      </c>
      <c r="P26" s="28"/>
    </row>
    <row r="27" spans="1:16" ht="14.25" customHeight="1">
      <c r="A27" s="275" t="s">
        <v>52</v>
      </c>
      <c r="B27" s="276"/>
      <c r="C27" s="388">
        <v>30</v>
      </c>
      <c r="D27" s="388">
        <v>1</v>
      </c>
      <c r="E27" s="388">
        <v>6</v>
      </c>
      <c r="F27" s="93">
        <v>812</v>
      </c>
      <c r="G27" s="93">
        <v>3</v>
      </c>
      <c r="H27" s="93">
        <v>0</v>
      </c>
      <c r="I27" s="388">
        <v>0</v>
      </c>
      <c r="J27" s="388">
        <v>0</v>
      </c>
      <c r="K27" s="388">
        <v>0</v>
      </c>
      <c r="L27" s="388">
        <v>0</v>
      </c>
      <c r="M27" s="388">
        <v>0</v>
      </c>
      <c r="N27" s="388">
        <v>0</v>
      </c>
      <c r="O27" s="389">
        <v>0</v>
      </c>
      <c r="P27" s="28"/>
    </row>
    <row r="28" spans="1:16" ht="14.25" customHeight="1">
      <c r="A28" s="275" t="s">
        <v>53</v>
      </c>
      <c r="B28" s="276"/>
      <c r="C28" s="388">
        <v>31</v>
      </c>
      <c r="D28" s="388">
        <v>1</v>
      </c>
      <c r="E28" s="388">
        <v>0</v>
      </c>
      <c r="F28" s="93">
        <v>520</v>
      </c>
      <c r="G28" s="93">
        <v>0</v>
      </c>
      <c r="H28" s="93">
        <v>0</v>
      </c>
      <c r="I28" s="388">
        <v>0</v>
      </c>
      <c r="J28" s="388">
        <v>0</v>
      </c>
      <c r="K28" s="388">
        <v>0</v>
      </c>
      <c r="L28" s="388">
        <v>0</v>
      </c>
      <c r="M28" s="388">
        <v>0</v>
      </c>
      <c r="N28" s="388">
        <v>0</v>
      </c>
      <c r="O28" s="389">
        <v>0</v>
      </c>
      <c r="P28" s="28"/>
    </row>
    <row r="29" spans="1:16" ht="14.25" customHeight="1">
      <c r="A29" s="275" t="s">
        <v>54</v>
      </c>
      <c r="B29" s="276"/>
      <c r="C29" s="388">
        <v>34</v>
      </c>
      <c r="D29" s="388">
        <v>2</v>
      </c>
      <c r="E29" s="388">
        <v>8</v>
      </c>
      <c r="F29" s="93">
        <v>1359</v>
      </c>
      <c r="G29" s="93">
        <v>2</v>
      </c>
      <c r="H29" s="93">
        <v>9</v>
      </c>
      <c r="I29" s="388">
        <v>2</v>
      </c>
      <c r="J29" s="388">
        <v>4</v>
      </c>
      <c r="K29" s="388">
        <v>0</v>
      </c>
      <c r="L29" s="388">
        <v>0</v>
      </c>
      <c r="M29" s="388">
        <v>0</v>
      </c>
      <c r="N29" s="388">
        <v>1</v>
      </c>
      <c r="O29" s="389">
        <v>2</v>
      </c>
      <c r="P29" s="28"/>
    </row>
    <row r="30" spans="1:16" ht="14.25" customHeight="1">
      <c r="A30" s="275" t="s">
        <v>55</v>
      </c>
      <c r="B30" s="276"/>
      <c r="C30" s="388">
        <v>36</v>
      </c>
      <c r="D30" s="388">
        <v>0</v>
      </c>
      <c r="E30" s="388">
        <v>2</v>
      </c>
      <c r="F30" s="93">
        <v>1355</v>
      </c>
      <c r="G30" s="93">
        <v>0</v>
      </c>
      <c r="H30" s="93">
        <v>4</v>
      </c>
      <c r="I30" s="388">
        <v>3</v>
      </c>
      <c r="J30" s="388">
        <v>0</v>
      </c>
      <c r="K30" s="388">
        <v>0</v>
      </c>
      <c r="L30" s="388">
        <v>0</v>
      </c>
      <c r="M30" s="388">
        <v>0</v>
      </c>
      <c r="N30" s="388">
        <v>0</v>
      </c>
      <c r="O30" s="389">
        <v>1</v>
      </c>
      <c r="P30" s="28"/>
    </row>
    <row r="31" spans="1:16" ht="14.25" customHeight="1">
      <c r="A31" s="275" t="s">
        <v>56</v>
      </c>
      <c r="B31" s="276"/>
      <c r="C31" s="388">
        <v>87</v>
      </c>
      <c r="D31" s="388">
        <v>2</v>
      </c>
      <c r="E31" s="388">
        <v>5</v>
      </c>
      <c r="F31" s="93">
        <v>1619</v>
      </c>
      <c r="G31" s="93">
        <v>2</v>
      </c>
      <c r="H31" s="93">
        <v>3</v>
      </c>
      <c r="I31" s="388">
        <v>0</v>
      </c>
      <c r="J31" s="388">
        <v>0</v>
      </c>
      <c r="K31" s="388">
        <v>0</v>
      </c>
      <c r="L31" s="388">
        <v>0</v>
      </c>
      <c r="M31" s="388">
        <v>0</v>
      </c>
      <c r="N31" s="388">
        <v>0</v>
      </c>
      <c r="O31" s="389">
        <v>3</v>
      </c>
      <c r="P31" s="28"/>
    </row>
    <row r="32" spans="1:16" ht="14.25" customHeight="1">
      <c r="A32" s="275" t="s">
        <v>57</v>
      </c>
      <c r="B32" s="276"/>
      <c r="C32" s="388">
        <v>32</v>
      </c>
      <c r="D32" s="388">
        <v>2</v>
      </c>
      <c r="E32" s="388">
        <v>4</v>
      </c>
      <c r="F32" s="93">
        <v>1040</v>
      </c>
      <c r="G32" s="93">
        <v>1</v>
      </c>
      <c r="H32" s="93">
        <v>1</v>
      </c>
      <c r="I32" s="388">
        <v>0</v>
      </c>
      <c r="J32" s="388">
        <v>1</v>
      </c>
      <c r="K32" s="388">
        <v>0</v>
      </c>
      <c r="L32" s="388">
        <v>0</v>
      </c>
      <c r="M32" s="388">
        <v>0</v>
      </c>
      <c r="N32" s="388">
        <v>0</v>
      </c>
      <c r="O32" s="389">
        <v>0</v>
      </c>
      <c r="P32" s="28"/>
    </row>
    <row r="33" spans="1:16" ht="14.25" customHeight="1" thickBot="1">
      <c r="A33" s="279" t="s">
        <v>58</v>
      </c>
      <c r="B33" s="280"/>
      <c r="C33" s="391">
        <v>65</v>
      </c>
      <c r="D33" s="391">
        <v>2</v>
      </c>
      <c r="E33" s="391">
        <v>7</v>
      </c>
      <c r="F33" s="100">
        <v>1432</v>
      </c>
      <c r="G33" s="100">
        <v>0</v>
      </c>
      <c r="H33" s="100">
        <v>3</v>
      </c>
      <c r="I33" s="391">
        <v>0</v>
      </c>
      <c r="J33" s="391">
        <v>0</v>
      </c>
      <c r="K33" s="391">
        <v>0</v>
      </c>
      <c r="L33" s="391">
        <v>0</v>
      </c>
      <c r="M33" s="391">
        <v>0</v>
      </c>
      <c r="N33" s="391">
        <v>0</v>
      </c>
      <c r="O33" s="392">
        <v>3</v>
      </c>
      <c r="P33" s="28"/>
    </row>
    <row r="34" spans="1:16" ht="14.25" customHeight="1" thickTop="1">
      <c r="A34" s="281" t="s">
        <v>59</v>
      </c>
      <c r="B34" s="282"/>
      <c r="C34" s="385">
        <v>49</v>
      </c>
      <c r="D34" s="385">
        <v>4</v>
      </c>
      <c r="E34" s="385">
        <v>5</v>
      </c>
      <c r="F34" s="81">
        <v>1344</v>
      </c>
      <c r="G34" s="81">
        <v>7</v>
      </c>
      <c r="H34" s="81">
        <v>3</v>
      </c>
      <c r="I34" s="385">
        <v>2</v>
      </c>
      <c r="J34" s="385">
        <v>0</v>
      </c>
      <c r="K34" s="385">
        <v>0</v>
      </c>
      <c r="L34" s="385">
        <v>0</v>
      </c>
      <c r="M34" s="385">
        <v>0</v>
      </c>
      <c r="N34" s="385">
        <v>0</v>
      </c>
      <c r="O34" s="386">
        <v>1</v>
      </c>
      <c r="P34" s="28"/>
    </row>
    <row r="35" spans="1:16" ht="14.25" customHeight="1" thickBot="1">
      <c r="A35" s="279" t="s">
        <v>92</v>
      </c>
      <c r="B35" s="280"/>
      <c r="C35" s="391">
        <v>29</v>
      </c>
      <c r="D35" s="391">
        <v>0</v>
      </c>
      <c r="E35" s="391">
        <v>0</v>
      </c>
      <c r="F35" s="100">
        <v>856</v>
      </c>
      <c r="G35" s="100">
        <v>0</v>
      </c>
      <c r="H35" s="100">
        <v>6</v>
      </c>
      <c r="I35" s="391">
        <v>1</v>
      </c>
      <c r="J35" s="391">
        <v>5</v>
      </c>
      <c r="K35" s="391">
        <v>0</v>
      </c>
      <c r="L35" s="391">
        <v>0</v>
      </c>
      <c r="M35" s="391">
        <v>0</v>
      </c>
      <c r="N35" s="391">
        <v>0</v>
      </c>
      <c r="O35" s="392">
        <v>0</v>
      </c>
      <c r="P35" s="28"/>
    </row>
    <row r="36" spans="1:16" ht="14.25" customHeight="1" thickTop="1">
      <c r="A36" s="281" t="s">
        <v>60</v>
      </c>
      <c r="B36" s="282"/>
      <c r="C36" s="385">
        <v>73</v>
      </c>
      <c r="D36" s="385">
        <v>5</v>
      </c>
      <c r="E36" s="385">
        <v>18</v>
      </c>
      <c r="F36" s="81">
        <v>1251</v>
      </c>
      <c r="G36" s="81">
        <v>4</v>
      </c>
      <c r="H36" s="81">
        <v>8</v>
      </c>
      <c r="I36" s="385">
        <v>6</v>
      </c>
      <c r="J36" s="385">
        <v>2</v>
      </c>
      <c r="K36" s="385">
        <v>0</v>
      </c>
      <c r="L36" s="385">
        <v>0</v>
      </c>
      <c r="M36" s="385">
        <v>0</v>
      </c>
      <c r="N36" s="385">
        <v>0</v>
      </c>
      <c r="O36" s="386">
        <v>0</v>
      </c>
      <c r="P36" s="28"/>
    </row>
    <row r="37" spans="1:16" ht="14.25" customHeight="1">
      <c r="A37" s="275" t="s">
        <v>61</v>
      </c>
      <c r="B37" s="276"/>
      <c r="C37" s="388">
        <v>32</v>
      </c>
      <c r="D37" s="388">
        <v>1</v>
      </c>
      <c r="E37" s="388">
        <v>0</v>
      </c>
      <c r="F37" s="93">
        <v>816</v>
      </c>
      <c r="G37" s="93">
        <v>3</v>
      </c>
      <c r="H37" s="93">
        <v>1</v>
      </c>
      <c r="I37" s="388">
        <v>1</v>
      </c>
      <c r="J37" s="388">
        <v>0</v>
      </c>
      <c r="K37" s="388">
        <v>0</v>
      </c>
      <c r="L37" s="388">
        <v>0</v>
      </c>
      <c r="M37" s="388">
        <v>0</v>
      </c>
      <c r="N37" s="388">
        <v>0</v>
      </c>
      <c r="O37" s="389">
        <v>0</v>
      </c>
      <c r="P37" s="28"/>
    </row>
    <row r="38" spans="1:16" ht="14.25" customHeight="1">
      <c r="A38" s="275" t="s">
        <v>62</v>
      </c>
      <c r="B38" s="276"/>
      <c r="C38" s="388">
        <v>75</v>
      </c>
      <c r="D38" s="388">
        <v>4</v>
      </c>
      <c r="E38" s="388">
        <v>2</v>
      </c>
      <c r="F38" s="93">
        <v>1487</v>
      </c>
      <c r="G38" s="93">
        <v>27</v>
      </c>
      <c r="H38" s="93">
        <v>5</v>
      </c>
      <c r="I38" s="388">
        <v>5</v>
      </c>
      <c r="J38" s="388">
        <v>0</v>
      </c>
      <c r="K38" s="388">
        <v>0</v>
      </c>
      <c r="L38" s="388">
        <v>0</v>
      </c>
      <c r="M38" s="388">
        <v>0</v>
      </c>
      <c r="N38" s="388">
        <v>0</v>
      </c>
      <c r="O38" s="389">
        <v>0</v>
      </c>
      <c r="P38" s="28"/>
    </row>
    <row r="39" spans="1:16" ht="14.25" customHeight="1">
      <c r="A39" s="275" t="s">
        <v>63</v>
      </c>
      <c r="B39" s="276"/>
      <c r="C39" s="388">
        <v>65</v>
      </c>
      <c r="D39" s="388">
        <v>3</v>
      </c>
      <c r="E39" s="388">
        <v>2</v>
      </c>
      <c r="F39" s="93">
        <v>2346</v>
      </c>
      <c r="G39" s="93">
        <v>8</v>
      </c>
      <c r="H39" s="93">
        <v>9</v>
      </c>
      <c r="I39" s="388">
        <v>7</v>
      </c>
      <c r="J39" s="388">
        <v>1</v>
      </c>
      <c r="K39" s="388">
        <v>0</v>
      </c>
      <c r="L39" s="388">
        <v>0</v>
      </c>
      <c r="M39" s="388">
        <v>0</v>
      </c>
      <c r="N39" s="388">
        <v>0</v>
      </c>
      <c r="O39" s="389">
        <v>1</v>
      </c>
      <c r="P39" s="28"/>
    </row>
    <row r="40" spans="1:16" ht="14.25" customHeight="1">
      <c r="A40" s="275" t="s">
        <v>64</v>
      </c>
      <c r="B40" s="276"/>
      <c r="C40" s="388">
        <v>30</v>
      </c>
      <c r="D40" s="388">
        <v>4</v>
      </c>
      <c r="E40" s="388">
        <v>1</v>
      </c>
      <c r="F40" s="93">
        <v>1464</v>
      </c>
      <c r="G40" s="93">
        <v>0</v>
      </c>
      <c r="H40" s="93">
        <v>5</v>
      </c>
      <c r="I40" s="388">
        <v>4</v>
      </c>
      <c r="J40" s="388">
        <v>0</v>
      </c>
      <c r="K40" s="388">
        <v>0</v>
      </c>
      <c r="L40" s="388">
        <v>0</v>
      </c>
      <c r="M40" s="388">
        <v>0</v>
      </c>
      <c r="N40" s="388">
        <v>1</v>
      </c>
      <c r="O40" s="389">
        <v>0</v>
      </c>
      <c r="P40" s="28"/>
    </row>
    <row r="41" spans="1:16" ht="14.25" customHeight="1">
      <c r="A41" s="275" t="s">
        <v>65</v>
      </c>
      <c r="B41" s="276"/>
      <c r="C41" s="388">
        <v>33</v>
      </c>
      <c r="D41" s="388">
        <v>0</v>
      </c>
      <c r="E41" s="388">
        <v>3</v>
      </c>
      <c r="F41" s="93">
        <v>171</v>
      </c>
      <c r="G41" s="93">
        <v>0</v>
      </c>
      <c r="H41" s="93">
        <v>4</v>
      </c>
      <c r="I41" s="388">
        <v>0</v>
      </c>
      <c r="J41" s="388">
        <v>0</v>
      </c>
      <c r="K41" s="388">
        <v>0</v>
      </c>
      <c r="L41" s="388">
        <v>0</v>
      </c>
      <c r="M41" s="388">
        <v>0</v>
      </c>
      <c r="N41" s="388">
        <v>2</v>
      </c>
      <c r="O41" s="389">
        <v>2</v>
      </c>
      <c r="P41" s="28"/>
    </row>
    <row r="42" spans="1:16" ht="14.25" customHeight="1">
      <c r="A42" s="275" t="s">
        <v>66</v>
      </c>
      <c r="B42" s="276"/>
      <c r="C42" s="388">
        <v>6</v>
      </c>
      <c r="D42" s="388">
        <v>0</v>
      </c>
      <c r="E42" s="388">
        <v>0</v>
      </c>
      <c r="F42" s="93">
        <v>40</v>
      </c>
      <c r="G42" s="93">
        <v>0</v>
      </c>
      <c r="H42" s="93">
        <v>0</v>
      </c>
      <c r="I42" s="388">
        <v>0</v>
      </c>
      <c r="J42" s="388">
        <v>0</v>
      </c>
      <c r="K42" s="388">
        <v>0</v>
      </c>
      <c r="L42" s="388">
        <v>0</v>
      </c>
      <c r="M42" s="388">
        <v>0</v>
      </c>
      <c r="N42" s="388">
        <v>0</v>
      </c>
      <c r="O42" s="389">
        <v>0</v>
      </c>
      <c r="P42" s="28"/>
    </row>
    <row r="43" spans="1:16" ht="14.25" customHeight="1">
      <c r="A43" s="275" t="s">
        <v>67</v>
      </c>
      <c r="B43" s="276"/>
      <c r="C43" s="388">
        <v>27</v>
      </c>
      <c r="D43" s="388">
        <v>0</v>
      </c>
      <c r="E43" s="388">
        <v>0</v>
      </c>
      <c r="F43" s="93">
        <v>109</v>
      </c>
      <c r="G43" s="93">
        <v>0</v>
      </c>
      <c r="H43" s="93">
        <v>0</v>
      </c>
      <c r="I43" s="388">
        <v>0</v>
      </c>
      <c r="J43" s="388">
        <v>0</v>
      </c>
      <c r="K43" s="388">
        <v>0</v>
      </c>
      <c r="L43" s="388">
        <v>0</v>
      </c>
      <c r="M43" s="388">
        <v>0</v>
      </c>
      <c r="N43" s="388">
        <v>0</v>
      </c>
      <c r="O43" s="389">
        <v>0</v>
      </c>
      <c r="P43" s="28"/>
    </row>
    <row r="44" spans="1:16" ht="14.25" customHeight="1">
      <c r="A44" s="275" t="s">
        <v>68</v>
      </c>
      <c r="B44" s="276"/>
      <c r="C44" s="388">
        <v>1</v>
      </c>
      <c r="D44" s="388">
        <v>1</v>
      </c>
      <c r="E44" s="388">
        <v>0</v>
      </c>
      <c r="F44" s="93">
        <v>36</v>
      </c>
      <c r="G44" s="93">
        <v>0</v>
      </c>
      <c r="H44" s="93">
        <v>0</v>
      </c>
      <c r="I44" s="388">
        <v>0</v>
      </c>
      <c r="J44" s="388">
        <v>0</v>
      </c>
      <c r="K44" s="388">
        <v>0</v>
      </c>
      <c r="L44" s="388">
        <v>0</v>
      </c>
      <c r="M44" s="388">
        <v>0</v>
      </c>
      <c r="N44" s="388">
        <v>0</v>
      </c>
      <c r="O44" s="389">
        <v>0</v>
      </c>
      <c r="P44" s="30"/>
    </row>
    <row r="45" spans="1:16" ht="14.25" customHeight="1">
      <c r="A45" s="277" t="s">
        <v>69</v>
      </c>
      <c r="B45" s="278"/>
      <c r="C45" s="394">
        <v>10</v>
      </c>
      <c r="D45" s="394">
        <v>0</v>
      </c>
      <c r="E45" s="394">
        <v>0</v>
      </c>
      <c r="F45" s="112">
        <v>373</v>
      </c>
      <c r="G45" s="112">
        <v>0</v>
      </c>
      <c r="H45" s="112">
        <v>0</v>
      </c>
      <c r="I45" s="394">
        <v>0</v>
      </c>
      <c r="J45" s="394">
        <v>0</v>
      </c>
      <c r="K45" s="394">
        <v>0</v>
      </c>
      <c r="L45" s="394">
        <v>0</v>
      </c>
      <c r="M45" s="394">
        <v>0</v>
      </c>
      <c r="N45" s="394">
        <v>0</v>
      </c>
      <c r="O45" s="395">
        <v>0</v>
      </c>
      <c r="P45" s="28"/>
    </row>
    <row r="46" spans="1:16">
      <c r="F46" s="25"/>
      <c r="L46" s="26"/>
      <c r="M46" s="26"/>
    </row>
  </sheetData>
  <mergeCells count="43">
    <mergeCell ref="A37:B37"/>
    <mergeCell ref="A26:B26"/>
    <mergeCell ref="A27:B27"/>
    <mergeCell ref="A28:B28"/>
    <mergeCell ref="A29:B29"/>
    <mergeCell ref="A30:B30"/>
    <mergeCell ref="A35:B35"/>
    <mergeCell ref="A36:B36"/>
    <mergeCell ref="A32:B32"/>
    <mergeCell ref="A34:B34"/>
    <mergeCell ref="A33:B33"/>
    <mergeCell ref="E1:E2"/>
    <mergeCell ref="F1:F2"/>
    <mergeCell ref="A1:B2"/>
    <mergeCell ref="A3:A6"/>
    <mergeCell ref="A7:A10"/>
    <mergeCell ref="A24:B24"/>
    <mergeCell ref="A25:B25"/>
    <mergeCell ref="A20:B20"/>
    <mergeCell ref="C1:C2"/>
    <mergeCell ref="D1:D2"/>
    <mergeCell ref="A11:B11"/>
    <mergeCell ref="A16:B16"/>
    <mergeCell ref="A12:B12"/>
    <mergeCell ref="A13:B13"/>
    <mergeCell ref="A14:B14"/>
    <mergeCell ref="A15:B15"/>
    <mergeCell ref="G1:O1"/>
    <mergeCell ref="A38:B38"/>
    <mergeCell ref="A39:B39"/>
    <mergeCell ref="A44:B44"/>
    <mergeCell ref="A45:B45"/>
    <mergeCell ref="A40:B40"/>
    <mergeCell ref="A41:B41"/>
    <mergeCell ref="A42:B42"/>
    <mergeCell ref="A43:B43"/>
    <mergeCell ref="A21:B21"/>
    <mergeCell ref="A22:B22"/>
    <mergeCell ref="A23:B23"/>
    <mergeCell ref="A31:B31"/>
    <mergeCell ref="A17:B17"/>
    <mergeCell ref="A18:B18"/>
    <mergeCell ref="A19:B19"/>
  </mergeCells>
  <phoneticPr fontId="2"/>
  <pageMargins left="0.75" right="0.75" top="1" bottom="1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総括</vt:lpstr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１０</vt:lpstr>
      <vt:lpstr>１１</vt:lpstr>
      <vt:lpstr>１２</vt:lpstr>
      <vt:lpstr>１３</vt:lpstr>
      <vt:lpstr>１４</vt:lpstr>
      <vt:lpstr>使い方</vt:lpstr>
      <vt:lpstr>集計</vt:lpstr>
      <vt:lpstr>'１２'!Print_Area</vt:lpstr>
      <vt:lpstr>'７'!Print_Area</vt:lpstr>
      <vt:lpstr>'８'!Print_Area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2017-09-06T01:27:14Z</cp:lastPrinted>
  <dcterms:created xsi:type="dcterms:W3CDTF">2010-08-12T05:58:32Z</dcterms:created>
  <dcterms:modified xsi:type="dcterms:W3CDTF">2018-02-06T08:49:06Z</dcterms:modified>
</cp:coreProperties>
</file>