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0" windowWidth="15300" windowHeight="4250" activeTab="0"/>
  </bookViews>
  <sheets>
    <sheet name="第9表" sheetId="1" r:id="rId1"/>
  </sheets>
  <definedNames>
    <definedName name="_Regression_Int" localSheetId="0" hidden="1">1</definedName>
    <definedName name="_xlnm.Print_Area" localSheetId="0">'第9表'!$A$1:$O$78</definedName>
  </definedNames>
  <calcPr fullCalcOnLoad="1"/>
</workbook>
</file>

<file path=xl/sharedStrings.xml><?xml version="1.0" encoding="utf-8"?>
<sst xmlns="http://schemas.openxmlformats.org/spreadsheetml/2006/main" count="82" uniqueCount="82">
  <si>
    <t>精  神  病  床</t>
  </si>
  <si>
    <t>総    数</t>
  </si>
  <si>
    <t>総数</t>
  </si>
  <si>
    <t>区部　</t>
  </si>
  <si>
    <t>市部　</t>
  </si>
  <si>
    <t>郡部　</t>
  </si>
  <si>
    <t>島部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</si>
  <si>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</si>
  <si>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</si>
  <si>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</si>
  <si>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</si>
  <si>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</si>
  <si>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</si>
  <si>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</si>
  <si>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</si>
  <si>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</si>
  <si>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</si>
  <si>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</si>
  <si>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</si>
  <si>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</si>
  <si>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</si>
  <si>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</si>
  <si>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</si>
  <si>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</si>
  <si>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</si>
  <si>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</si>
  <si>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</si>
  <si>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</si>
  <si>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八王子市</t>
  </si>
  <si>
    <t>立川市　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</si>
  <si>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</si>
  <si>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</si>
  <si>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</si>
  <si>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</si>
  <si>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</si>
  <si>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</si>
  <si>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</si>
  <si>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</si>
  <si>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</si>
  <si>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</si>
  <si>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</si>
  <si>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</si>
  <si>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</si>
  <si>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</si>
  <si>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</si>
  <si>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</si>
  <si>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</si>
  <si>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</si>
  <si>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</si>
  <si>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</si>
  <si>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瑞穂町</t>
  </si>
  <si>
    <t>日の出町</t>
  </si>
  <si>
    <t>檜原村</t>
  </si>
  <si>
    <t>奥多摩町</t>
  </si>
  <si>
    <t>大島町 　　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</si>
  <si>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</si>
  <si>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</si>
  <si>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</si>
  <si>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</si>
  <si>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</si>
  <si>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</si>
  <si>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</si>
  <si>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感染症病床</t>
  </si>
  <si>
    <t>千代田区</t>
  </si>
  <si>
    <t>区市町村</t>
  </si>
  <si>
    <t>西東京市</t>
  </si>
  <si>
    <t>在院患者
延　 数</t>
  </si>
  <si>
    <t>葛飾区</t>
  </si>
  <si>
    <t>療養病床</t>
  </si>
  <si>
    <t>一般病床</t>
  </si>
  <si>
    <t>（再掲）</t>
  </si>
  <si>
    <t>一般病院</t>
  </si>
  <si>
    <t>（再掲）
介護療養病床</t>
  </si>
  <si>
    <t>結核病床</t>
  </si>
  <si>
    <t>第９表　 在院患者延数、病床-病院の種類・区市町村別</t>
  </si>
  <si>
    <t>武蔵村山市</t>
  </si>
  <si>
    <t>あきる野市</t>
  </si>
  <si>
    <t>東久留米市</t>
  </si>
  <si>
    <t>青ヶ島村</t>
  </si>
  <si>
    <t>精神科
病   院</t>
  </si>
  <si>
    <t>一    般
病    院</t>
  </si>
  <si>
    <r>
      <t>令和元</t>
    </r>
    <r>
      <rPr>
        <sz val="14"/>
        <rFont val="ＭＳ 明朝"/>
        <family val="1"/>
      </rPr>
      <t>年(2019)　年間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</si>
</sst>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.0_ ;_ * \-#,##0.0_ ;_ * &quot;-&quot;?_ ;_ @_ "/>
  </numFmts>
  <fonts count="5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.5"/>
      <name val="ＭＳ 明朝"/>
      <family val="1"/>
    </font>
    <font>
      <sz val="9.5"/>
      <color indexed="1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b/>
      <sz val="19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37" fontId="0" fillId="0" borderId="0" xfId="0" applyAlignment="1">
      <alignment/>
    </xf>
    <xf numFmtId="37" fontId="6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7" fillId="0" borderId="0" xfId="0" applyFont="1" applyAlignment="1">
      <alignment/>
    </xf>
    <xf numFmtId="37" fontId="7" fillId="0" borderId="10" xfId="0" applyFont="1" applyBorder="1" applyAlignment="1" applyProtection="1">
      <alignment horizontal="distributed"/>
      <protection/>
    </xf>
    <xf numFmtId="37" fontId="7" fillId="0" borderId="10" xfId="0" applyFont="1" applyBorder="1" applyAlignment="1">
      <alignment horizontal="distributed"/>
    </xf>
    <xf numFmtId="37" fontId="7" fillId="0" borderId="11" xfId="0" applyFont="1" applyBorder="1" applyAlignment="1" applyProtection="1">
      <alignment horizontal="distributed"/>
      <protection/>
    </xf>
    <xf numFmtId="41" fontId="9" fillId="0" borderId="12" xfId="0" applyNumberFormat="1" applyFont="1" applyBorder="1" applyAlignment="1" applyProtection="1">
      <alignment/>
      <protection/>
    </xf>
    <xf numFmtId="37" fontId="7" fillId="0" borderId="0" xfId="0" applyFont="1" applyBorder="1" applyAlignment="1" applyProtection="1">
      <alignment horizontal="distributed"/>
      <protection/>
    </xf>
    <xf numFmtId="37" fontId="7" fillId="0" borderId="0" xfId="0" applyFont="1" applyBorder="1" applyAlignment="1">
      <alignment horizontal="distributed"/>
    </xf>
    <xf numFmtId="37" fontId="7" fillId="0" borderId="12" xfId="0" applyFont="1" applyBorder="1" applyAlignment="1" applyProtection="1">
      <alignment horizontal="distributed"/>
      <protection/>
    </xf>
    <xf numFmtId="37" fontId="6" fillId="0" borderId="0" xfId="0" applyFont="1" applyBorder="1" applyAlignment="1" applyProtection="1">
      <alignment horizontal="centerContinuous"/>
      <protection/>
    </xf>
    <xf numFmtId="176" fontId="7" fillId="0" borderId="10" xfId="0" applyNumberFormat="1" applyFont="1" applyBorder="1" applyAlignment="1" applyProtection="1">
      <alignment horizontal="distributed" vertical="top"/>
      <protection/>
    </xf>
    <xf numFmtId="176" fontId="7" fillId="0" borderId="0" xfId="0" applyNumberFormat="1" applyFont="1" applyBorder="1" applyAlignment="1" applyProtection="1">
      <alignment horizontal="distributed" vertical="top"/>
      <protection/>
    </xf>
    <xf numFmtId="37" fontId="7" fillId="0" borderId="0" xfId="0" applyFont="1" applyBorder="1" applyAlignment="1" applyProtection="1">
      <alignment horizontal="distributed" vertical="center"/>
      <protection/>
    </xf>
    <xf numFmtId="176" fontId="7" fillId="0" borderId="13" xfId="0" applyNumberFormat="1" applyFont="1" applyBorder="1" applyAlignment="1" applyProtection="1">
      <alignment horizontal="distributed" vertical="top"/>
      <protection/>
    </xf>
    <xf numFmtId="176" fontId="7" fillId="0" borderId="14" xfId="0" applyNumberFormat="1" applyFont="1" applyBorder="1" applyAlignment="1" applyProtection="1">
      <alignment horizontal="distributed" vertical="top"/>
      <protection/>
    </xf>
    <xf numFmtId="37" fontId="7" fillId="0" borderId="0" xfId="0" applyFont="1" applyAlignment="1">
      <alignment horizontal="distributed"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12" fillId="0" borderId="0" xfId="0" applyFont="1" applyBorder="1" applyAlignment="1" applyProtection="1">
      <alignment horizontal="centerContinuous"/>
      <protection/>
    </xf>
    <xf numFmtId="37" fontId="12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Continuous"/>
      <protection/>
    </xf>
    <xf numFmtId="37" fontId="0" fillId="0" borderId="0" xfId="0" applyFont="1" applyAlignment="1">
      <alignment/>
    </xf>
    <xf numFmtId="176" fontId="7" fillId="0" borderId="15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37" fontId="7" fillId="0" borderId="17" xfId="0" applyFont="1" applyBorder="1" applyAlignment="1" applyProtection="1">
      <alignment horizontal="center" vertical="center"/>
      <protection/>
    </xf>
    <xf numFmtId="37" fontId="7" fillId="0" borderId="17" xfId="0" applyFont="1" applyBorder="1" applyAlignment="1">
      <alignment horizontal="distributed"/>
    </xf>
    <xf numFmtId="37" fontId="7" fillId="0" borderId="18" xfId="0" applyFont="1" applyBorder="1" applyAlignment="1">
      <alignment horizontal="distributed" vertical="center"/>
    </xf>
    <xf numFmtId="37" fontId="7" fillId="0" borderId="19" xfId="0" applyFont="1" applyBorder="1" applyAlignment="1" applyProtection="1">
      <alignment horizontal="distributed" vertical="top"/>
      <protection/>
    </xf>
    <xf numFmtId="41" fontId="9" fillId="0" borderId="20" xfId="0" applyNumberFormat="1" applyFont="1" applyBorder="1" applyAlignment="1" applyProtection="1">
      <alignment/>
      <protection/>
    </xf>
    <xf numFmtId="41" fontId="11" fillId="0" borderId="19" xfId="0" applyNumberFormat="1" applyFont="1" applyBorder="1" applyAlignment="1" applyProtection="1">
      <alignment horizontal="right"/>
      <protection/>
    </xf>
    <xf numFmtId="41" fontId="11" fillId="0" borderId="0" xfId="0" applyNumberFormat="1" applyFont="1" applyBorder="1" applyAlignment="1" applyProtection="1">
      <alignment horizontal="right"/>
      <protection/>
    </xf>
    <xf numFmtId="41" fontId="11" fillId="0" borderId="19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1" fillId="0" borderId="19" xfId="0" applyNumberFormat="1" applyFont="1" applyFill="1" applyBorder="1" applyAlignment="1" applyProtection="1">
      <alignment horizontal="right"/>
      <protection/>
    </xf>
    <xf numFmtId="41" fontId="11" fillId="0" borderId="0" xfId="49" applyNumberFormat="1" applyFont="1" applyFill="1" applyBorder="1" applyAlignment="1" applyProtection="1">
      <alignment horizontal="right"/>
      <protection/>
    </xf>
    <xf numFmtId="41" fontId="11" fillId="0" borderId="0" xfId="49" applyNumberFormat="1" applyFont="1" applyFill="1" applyBorder="1" applyAlignment="1">
      <alignment horizontal="right"/>
    </xf>
    <xf numFmtId="37" fontId="0" fillId="0" borderId="0" xfId="0" applyFont="1" applyFill="1" applyBorder="1" applyAlignment="1">
      <alignment/>
    </xf>
    <xf numFmtId="37" fontId="0" fillId="0" borderId="0" xfId="0" applyFont="1" applyFill="1" applyAlignment="1">
      <alignment/>
    </xf>
    <xf numFmtId="37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Font="1" applyFill="1" applyBorder="1" applyAlignment="1" applyProtection="1">
      <alignment horizontal="distributed" vertical="top"/>
      <protection/>
    </xf>
    <xf numFmtId="41" fontId="11" fillId="0" borderId="0" xfId="0" applyNumberFormat="1" applyFont="1" applyFill="1" applyBorder="1" applyAlignment="1" applyProtection="1">
      <alignment horizontal="right"/>
      <protection/>
    </xf>
    <xf numFmtId="41" fontId="11" fillId="0" borderId="0" xfId="0" applyNumberFormat="1" applyFont="1" applyFill="1" applyBorder="1" applyAlignment="1" applyProtection="1">
      <alignment horizontal="right" shrinkToFit="1"/>
      <protection/>
    </xf>
    <xf numFmtId="41" fontId="11" fillId="0" borderId="0" xfId="0" applyNumberFormat="1" applyFont="1" applyFill="1" applyBorder="1" applyAlignment="1">
      <alignment horizontal="right"/>
    </xf>
    <xf numFmtId="178" fontId="10" fillId="0" borderId="12" xfId="0" applyNumberFormat="1" applyFont="1" applyFill="1" applyBorder="1" applyAlignment="1" applyProtection="1">
      <alignment horizontal="right"/>
      <protection/>
    </xf>
    <xf numFmtId="178" fontId="9" fillId="0" borderId="12" xfId="0" applyNumberFormat="1" applyFont="1" applyFill="1" applyBorder="1" applyAlignment="1" applyProtection="1">
      <alignment/>
      <protection/>
    </xf>
    <xf numFmtId="178" fontId="10" fillId="0" borderId="12" xfId="0" applyNumberFormat="1" applyFont="1" applyFill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distributed"/>
      <protection/>
    </xf>
    <xf numFmtId="0" fontId="14" fillId="0" borderId="0" xfId="0" applyNumberFormat="1" applyFont="1" applyAlignment="1" applyProtection="1">
      <alignment horizontal="centerContinuous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7" fillId="0" borderId="16" xfId="0" applyNumberFormat="1" applyFont="1" applyBorder="1" applyAlignment="1">
      <alignment/>
    </xf>
    <xf numFmtId="0" fontId="7" fillId="0" borderId="14" xfId="0" applyNumberFormat="1" applyFont="1" applyBorder="1" applyAlignment="1" applyProtection="1">
      <alignment horizontal="distributed" vertical="top"/>
      <protection/>
    </xf>
    <xf numFmtId="0" fontId="7" fillId="0" borderId="0" xfId="0" applyNumberFormat="1" applyFont="1" applyBorder="1" applyAlignment="1" applyProtection="1">
      <alignment horizontal="distributed" vertical="top"/>
      <protection/>
    </xf>
    <xf numFmtId="0" fontId="7" fillId="0" borderId="0" xfId="0" applyNumberFormat="1" applyFont="1" applyBorder="1" applyAlignment="1">
      <alignment horizontal="distributed"/>
    </xf>
    <xf numFmtId="0" fontId="7" fillId="0" borderId="12" xfId="0" applyNumberFormat="1" applyFont="1" applyBorder="1" applyAlignment="1" applyProtection="1">
      <alignment horizontal="distributed"/>
      <protection/>
    </xf>
    <xf numFmtId="0" fontId="0" fillId="0" borderId="0" xfId="0" applyNumberFormat="1" applyFont="1" applyAlignment="1">
      <alignment/>
    </xf>
    <xf numFmtId="37" fontId="7" fillId="0" borderId="21" xfId="0" applyFont="1" applyFill="1" applyBorder="1" applyAlignment="1">
      <alignment horizontal="center" vertical="center"/>
    </xf>
    <xf numFmtId="37" fontId="7" fillId="0" borderId="22" xfId="0" applyFont="1" applyFill="1" applyBorder="1" applyAlignment="1">
      <alignment horizontal="center" vertical="center"/>
    </xf>
    <xf numFmtId="37" fontId="7" fillId="0" borderId="23" xfId="0" applyFont="1" applyFill="1" applyBorder="1" applyAlignment="1" applyProtection="1">
      <alignment horizontal="distributed" vertical="center"/>
      <protection/>
    </xf>
    <xf numFmtId="41" fontId="11" fillId="0" borderId="24" xfId="0" applyNumberFormat="1" applyFont="1" applyFill="1" applyBorder="1" applyAlignment="1" applyProtection="1">
      <alignment horizontal="right" shrinkToFit="1"/>
      <protection/>
    </xf>
    <xf numFmtId="41" fontId="11" fillId="0" borderId="24" xfId="0" applyNumberFormat="1" applyFont="1" applyFill="1" applyBorder="1" applyAlignment="1" applyProtection="1">
      <alignment horizontal="right"/>
      <protection/>
    </xf>
    <xf numFmtId="41" fontId="11" fillId="0" borderId="24" xfId="0" applyNumberFormat="1" applyFont="1" applyFill="1" applyBorder="1" applyAlignment="1">
      <alignment horizontal="right"/>
    </xf>
    <xf numFmtId="41" fontId="10" fillId="0" borderId="25" xfId="0" applyNumberFormat="1" applyFont="1" applyFill="1" applyBorder="1" applyAlignment="1" applyProtection="1">
      <alignment/>
      <protection/>
    </xf>
    <xf numFmtId="0" fontId="7" fillId="0" borderId="26" xfId="0" applyNumberFormat="1" applyFont="1" applyBorder="1" applyAlignment="1" applyProtection="1">
      <alignment horizontal="distributed" vertical="center"/>
      <protection/>
    </xf>
    <xf numFmtId="0" fontId="7" fillId="0" borderId="27" xfId="0" applyNumberFormat="1" applyFont="1" applyBorder="1" applyAlignment="1" applyProtection="1">
      <alignment horizontal="distributed" vertical="center" wrapText="1"/>
      <protection/>
    </xf>
    <xf numFmtId="37" fontId="7" fillId="0" borderId="27" xfId="0" applyFont="1" applyBorder="1" applyAlignment="1" applyProtection="1">
      <alignment horizontal="distributed" vertical="center" wrapText="1"/>
      <protection/>
    </xf>
    <xf numFmtId="37" fontId="7" fillId="0" borderId="28" xfId="0" applyFont="1" applyBorder="1" applyAlignment="1" applyProtection="1">
      <alignment horizontal="center" vertical="center" wrapText="1"/>
      <protection/>
    </xf>
    <xf numFmtId="37" fontId="7" fillId="0" borderId="29" xfId="0" applyFont="1" applyBorder="1" applyAlignment="1" applyProtection="1">
      <alignment horizontal="center" vertical="center"/>
      <protection/>
    </xf>
    <xf numFmtId="37" fontId="15" fillId="0" borderId="30" xfId="0" applyFont="1" applyFill="1" applyBorder="1" applyAlignment="1">
      <alignment horizontal="center" vertical="center" wrapText="1"/>
    </xf>
    <xf numFmtId="37" fontId="15" fillId="0" borderId="31" xfId="0" applyFont="1" applyFill="1" applyBorder="1" applyAlignment="1">
      <alignment horizontal="center" vertical="center"/>
    </xf>
    <xf numFmtId="37" fontId="7" fillId="0" borderId="30" xfId="0" applyFont="1" applyFill="1" applyBorder="1" applyAlignment="1">
      <alignment horizontal="center" vertical="center"/>
    </xf>
    <xf numFmtId="37" fontId="7" fillId="0" borderId="31" xfId="0" applyFont="1" applyFill="1" applyBorder="1" applyAlignment="1">
      <alignment horizontal="center" vertical="center"/>
    </xf>
    <xf numFmtId="37" fontId="7" fillId="0" borderId="32" xfId="0" applyFont="1" applyFill="1" applyBorder="1" applyAlignment="1" applyProtection="1">
      <alignment horizontal="center" vertical="center"/>
      <protection/>
    </xf>
    <xf numFmtId="37" fontId="7" fillId="0" borderId="27" xfId="0" applyFont="1" applyFill="1" applyBorder="1" applyAlignment="1" applyProtection="1">
      <alignment horizontal="center" vertical="center"/>
      <protection/>
    </xf>
    <xf numFmtId="37" fontId="7" fillId="0" borderId="33" xfId="0" applyFont="1" applyBorder="1" applyAlignment="1">
      <alignment horizontal="center" vertical="center"/>
    </xf>
    <xf numFmtId="37" fontId="7" fillId="0" borderId="16" xfId="0" applyFont="1" applyBorder="1" applyAlignment="1">
      <alignment horizontal="center" vertical="center"/>
    </xf>
    <xf numFmtId="37" fontId="7" fillId="0" borderId="34" xfId="0" applyFont="1" applyBorder="1" applyAlignment="1">
      <alignment horizontal="center" vertical="center"/>
    </xf>
    <xf numFmtId="37" fontId="7" fillId="0" borderId="35" xfId="0" applyFont="1" applyBorder="1" applyAlignment="1">
      <alignment horizontal="center" vertical="center"/>
    </xf>
    <xf numFmtId="37" fontId="7" fillId="0" borderId="14" xfId="0" applyFont="1" applyBorder="1" applyAlignment="1">
      <alignment horizontal="center" vertical="center"/>
    </xf>
    <xf numFmtId="37" fontId="7" fillId="0" borderId="36" xfId="0" applyFont="1" applyBorder="1" applyAlignment="1">
      <alignment horizontal="center" vertical="center"/>
    </xf>
    <xf numFmtId="37" fontId="0" fillId="0" borderId="0" xfId="0" applyFont="1" applyAlignment="1">
      <alignment horizontal="centerContinuous"/>
    </xf>
    <xf numFmtId="37" fontId="0" fillId="0" borderId="0" xfId="0" applyFont="1" applyFill="1" applyAlignment="1">
      <alignment horizontal="centerContinuous"/>
    </xf>
    <xf numFmtId="37" fontId="0" fillId="0" borderId="0" xfId="0" applyFont="1" applyFill="1" applyBorder="1" applyAlignment="1">
      <alignment horizontal="centerContinuous"/>
    </xf>
    <xf numFmtId="37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37" fontId="0" fillId="0" borderId="0" xfId="0" applyFont="1" applyFill="1" applyBorder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Fill="1" applyBorder="1" applyAlignment="1">
      <alignment horizontal="right"/>
    </xf>
    <xf numFmtId="41" fontId="11" fillId="0" borderId="0" xfId="0" applyNumberFormat="1" applyFont="1" applyAlignment="1">
      <alignment horizontal="right"/>
    </xf>
    <xf numFmtId="41" fontId="11" fillId="0" borderId="2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8"/>
  <sheetViews>
    <sheetView showGridLines="0" tabSelected="1" zoomScale="64" zoomScaleNormal="64" zoomScaleSheetLayoutView="59" zoomScalePageLayoutView="0" workbookViewId="0" topLeftCell="A1">
      <selection activeCell="B2" sqref="B2"/>
    </sheetView>
  </sheetViews>
  <sheetFormatPr defaultColWidth="10.58203125" defaultRowHeight="18"/>
  <cols>
    <col min="1" max="1" width="0.8359375" style="19" customWidth="1"/>
    <col min="2" max="2" width="11.16015625" style="57" customWidth="1"/>
    <col min="3" max="3" width="0.50390625" style="18" customWidth="1"/>
    <col min="4" max="4" width="10.58203125" style="18" customWidth="1"/>
    <col min="5" max="5" width="10.08203125" style="18" customWidth="1"/>
    <col min="6" max="6" width="9.58203125" style="18" customWidth="1"/>
    <col min="7" max="7" width="11.5" style="18" customWidth="1"/>
    <col min="8" max="8" width="10.08203125" style="18" customWidth="1"/>
    <col min="9" max="9" width="6.58203125" style="18" hidden="1" customWidth="1"/>
    <col min="10" max="10" width="17.08203125" style="39" hidden="1" customWidth="1"/>
    <col min="11" max="12" width="10.33203125" style="39" customWidth="1"/>
    <col min="13" max="13" width="11.08203125" style="39" customWidth="1"/>
    <col min="14" max="14" width="10" style="39" customWidth="1"/>
    <col min="15" max="15" width="10" style="38" customWidth="1"/>
    <col min="16" max="26" width="10.58203125" style="18" customWidth="1"/>
    <col min="27" max="27" width="5.58203125" style="18" customWidth="1"/>
    <col min="28" max="28" width="6.58203125" style="18" customWidth="1"/>
    <col min="29" max="30" width="5.58203125" style="18" customWidth="1"/>
    <col min="31" max="35" width="6.58203125" style="18" customWidth="1"/>
    <col min="36" max="37" width="5.58203125" style="18" customWidth="1"/>
    <col min="38" max="41" width="6.58203125" style="18" customWidth="1"/>
    <col min="42" max="42" width="5.58203125" style="18" customWidth="1"/>
    <col min="43" max="43" width="7.58203125" style="18" customWidth="1"/>
    <col min="44" max="16384" width="10.58203125" style="18" customWidth="1"/>
  </cols>
  <sheetData>
    <row r="1" spans="1:15" ht="23.25">
      <c r="A1" s="11"/>
      <c r="B1" s="50" t="s">
        <v>74</v>
      </c>
      <c r="C1" s="1"/>
      <c r="D1" s="2"/>
      <c r="E1" s="2"/>
      <c r="F1" s="82"/>
      <c r="G1" s="82"/>
      <c r="H1" s="82"/>
      <c r="I1" s="82"/>
      <c r="J1" s="83"/>
      <c r="K1" s="83"/>
      <c r="L1" s="83"/>
      <c r="M1" s="83"/>
      <c r="N1" s="83"/>
      <c r="O1" s="84"/>
    </row>
    <row r="2" spans="1:15" s="23" customFormat="1" ht="23.25">
      <c r="A2" s="20"/>
      <c r="B2" s="51"/>
      <c r="C2" s="21"/>
      <c r="D2" s="22"/>
      <c r="E2" s="22"/>
      <c r="F2" s="82"/>
      <c r="G2" s="82"/>
      <c r="H2" s="82"/>
      <c r="I2" s="82"/>
      <c r="J2" s="83"/>
      <c r="K2" s="83"/>
      <c r="L2" s="83"/>
      <c r="M2" s="83"/>
      <c r="N2" s="83"/>
      <c r="O2" s="84"/>
    </row>
    <row r="3" spans="1:15" ht="16.5" thickBot="1">
      <c r="A3" s="85"/>
      <c r="B3" s="86"/>
      <c r="C3" s="85"/>
      <c r="D3" s="85"/>
      <c r="E3" s="85"/>
      <c r="F3" s="85"/>
      <c r="G3" s="85"/>
      <c r="H3" s="85"/>
      <c r="I3" s="85"/>
      <c r="J3" s="87"/>
      <c r="K3" s="87"/>
      <c r="L3" s="88"/>
      <c r="M3" s="87"/>
      <c r="N3" s="87"/>
      <c r="O3" s="89" t="s">
        <v>81</v>
      </c>
    </row>
    <row r="4" spans="1:15" s="3" customFormat="1" ht="18" customHeight="1">
      <c r="A4" s="24"/>
      <c r="B4" s="52"/>
      <c r="C4" s="25"/>
      <c r="D4" s="68" t="s">
        <v>66</v>
      </c>
      <c r="E4" s="27"/>
      <c r="F4" s="26" t="s">
        <v>0</v>
      </c>
      <c r="G4" s="28"/>
      <c r="H4" s="76" t="s">
        <v>73</v>
      </c>
      <c r="I4" s="77"/>
      <c r="J4" s="78"/>
      <c r="K4" s="74" t="s">
        <v>62</v>
      </c>
      <c r="L4" s="74" t="s">
        <v>68</v>
      </c>
      <c r="M4" s="72" t="s">
        <v>69</v>
      </c>
      <c r="N4" s="70" t="s">
        <v>72</v>
      </c>
      <c r="O4" s="58" t="s">
        <v>70</v>
      </c>
    </row>
    <row r="5" spans="1:15" s="17" customFormat="1" ht="30" customHeight="1">
      <c r="A5" s="15"/>
      <c r="B5" s="53" t="s">
        <v>64</v>
      </c>
      <c r="C5" s="16"/>
      <c r="D5" s="69"/>
      <c r="E5" s="65" t="s">
        <v>1</v>
      </c>
      <c r="F5" s="66" t="s">
        <v>79</v>
      </c>
      <c r="G5" s="67" t="s">
        <v>80</v>
      </c>
      <c r="H5" s="79"/>
      <c r="I5" s="80"/>
      <c r="J5" s="81"/>
      <c r="K5" s="75"/>
      <c r="L5" s="75"/>
      <c r="M5" s="73"/>
      <c r="N5" s="71"/>
      <c r="O5" s="59" t="s">
        <v>71</v>
      </c>
    </row>
    <row r="6" spans="1:15" s="3" customFormat="1" ht="4.5" customHeight="1">
      <c r="A6" s="12"/>
      <c r="B6" s="54"/>
      <c r="C6" s="13"/>
      <c r="D6" s="29"/>
      <c r="E6" s="14"/>
      <c r="F6" s="14"/>
      <c r="G6" s="14"/>
      <c r="H6" s="14"/>
      <c r="I6" s="14"/>
      <c r="J6" s="40"/>
      <c r="K6" s="41"/>
      <c r="L6" s="41"/>
      <c r="M6" s="40"/>
      <c r="N6" s="40"/>
      <c r="O6" s="60"/>
    </row>
    <row r="7" spans="1:15" ht="17.25" customHeight="1">
      <c r="A7" s="4"/>
      <c r="B7" s="49" t="s">
        <v>2</v>
      </c>
      <c r="C7" s="8"/>
      <c r="D7" s="31">
        <f aca="true" t="shared" si="0" ref="D7:O7">SUM(D8:D11)</f>
        <v>37457034</v>
      </c>
      <c r="E7" s="32">
        <f t="shared" si="0"/>
        <v>7003505</v>
      </c>
      <c r="F7" s="32">
        <f t="shared" si="0"/>
        <v>3912368</v>
      </c>
      <c r="G7" s="32">
        <f t="shared" si="0"/>
        <v>3091137</v>
      </c>
      <c r="H7" s="48">
        <f t="shared" si="0"/>
        <v>77958</v>
      </c>
      <c r="I7" s="48">
        <f t="shared" si="0"/>
        <v>0</v>
      </c>
      <c r="J7" s="48">
        <f t="shared" si="0"/>
        <v>0</v>
      </c>
      <c r="K7" s="42">
        <f t="shared" si="0"/>
        <v>3625</v>
      </c>
      <c r="L7" s="42">
        <f t="shared" si="0"/>
        <v>7853716</v>
      </c>
      <c r="M7" s="42">
        <f t="shared" si="0"/>
        <v>22518230</v>
      </c>
      <c r="N7" s="43">
        <f t="shared" si="0"/>
        <v>1193004</v>
      </c>
      <c r="O7" s="61">
        <f t="shared" si="0"/>
        <v>33544666</v>
      </c>
    </row>
    <row r="8" spans="1:15" ht="17.25" customHeight="1">
      <c r="A8" s="4"/>
      <c r="B8" s="49" t="s">
        <v>3</v>
      </c>
      <c r="C8" s="8"/>
      <c r="D8" s="31">
        <f aca="true" t="shared" si="1" ref="D8:O8">SUM(D13:D35)</f>
        <v>22854244</v>
      </c>
      <c r="E8" s="32">
        <f t="shared" si="1"/>
        <v>2083146</v>
      </c>
      <c r="F8" s="32">
        <f t="shared" si="1"/>
        <v>644828</v>
      </c>
      <c r="G8" s="32">
        <f t="shared" si="1"/>
        <v>1438318</v>
      </c>
      <c r="H8" s="48">
        <f t="shared" si="1"/>
        <v>17649</v>
      </c>
      <c r="I8" s="48">
        <f t="shared" si="1"/>
        <v>0</v>
      </c>
      <c r="J8" s="48">
        <f t="shared" si="1"/>
        <v>0</v>
      </c>
      <c r="K8" s="42">
        <f t="shared" si="1"/>
        <v>3625</v>
      </c>
      <c r="L8" s="42">
        <f t="shared" si="1"/>
        <v>4354625</v>
      </c>
      <c r="M8" s="43">
        <f t="shared" si="1"/>
        <v>16395199</v>
      </c>
      <c r="N8" s="43">
        <f t="shared" si="1"/>
        <v>497648</v>
      </c>
      <c r="O8" s="61">
        <f t="shared" si="1"/>
        <v>22209416</v>
      </c>
    </row>
    <row r="9" spans="1:15" ht="17.25" customHeight="1">
      <c r="A9" s="4"/>
      <c r="B9" s="49" t="s">
        <v>4</v>
      </c>
      <c r="C9" s="8"/>
      <c r="D9" s="31">
        <f aca="true" t="shared" si="2" ref="D9:O9">SUM(D37:D62)</f>
        <v>14432580</v>
      </c>
      <c r="E9" s="32">
        <f t="shared" si="2"/>
        <v>4901492</v>
      </c>
      <c r="F9" s="32">
        <f t="shared" si="2"/>
        <v>3267540</v>
      </c>
      <c r="G9" s="32">
        <f t="shared" si="2"/>
        <v>1633952</v>
      </c>
      <c r="H9" s="48">
        <f t="shared" si="2"/>
        <v>60309</v>
      </c>
      <c r="I9" s="48">
        <f t="shared" si="2"/>
        <v>0</v>
      </c>
      <c r="J9" s="48">
        <f t="shared" si="2"/>
        <v>0</v>
      </c>
      <c r="K9" s="42">
        <f t="shared" si="2"/>
        <v>0</v>
      </c>
      <c r="L9" s="42">
        <f t="shared" si="2"/>
        <v>3380484</v>
      </c>
      <c r="M9" s="42">
        <f t="shared" si="2"/>
        <v>6090295</v>
      </c>
      <c r="N9" s="42">
        <f t="shared" si="2"/>
        <v>667529</v>
      </c>
      <c r="O9" s="61">
        <f t="shared" si="2"/>
        <v>11165040</v>
      </c>
    </row>
    <row r="10" spans="1:15" ht="17.25" customHeight="1">
      <c r="A10" s="4"/>
      <c r="B10" s="49" t="s">
        <v>5</v>
      </c>
      <c r="C10" s="8"/>
      <c r="D10" s="31">
        <f aca="true" t="shared" si="3" ref="D10:O10">SUM(D64:D67)</f>
        <v>160551</v>
      </c>
      <c r="E10" s="32">
        <f t="shared" si="3"/>
        <v>18867</v>
      </c>
      <c r="F10" s="32">
        <f t="shared" si="3"/>
        <v>0</v>
      </c>
      <c r="G10" s="32">
        <f t="shared" si="3"/>
        <v>18867</v>
      </c>
      <c r="H10" s="48">
        <f t="shared" si="3"/>
        <v>0</v>
      </c>
      <c r="I10" s="48">
        <f t="shared" si="3"/>
        <v>0</v>
      </c>
      <c r="J10" s="48">
        <f t="shared" si="3"/>
        <v>0</v>
      </c>
      <c r="K10" s="42">
        <f t="shared" si="3"/>
        <v>0</v>
      </c>
      <c r="L10" s="42">
        <f t="shared" si="3"/>
        <v>118607</v>
      </c>
      <c r="M10" s="42">
        <f t="shared" si="3"/>
        <v>23077</v>
      </c>
      <c r="N10" s="42">
        <f t="shared" si="3"/>
        <v>27827</v>
      </c>
      <c r="O10" s="62">
        <f t="shared" si="3"/>
        <v>160551</v>
      </c>
    </row>
    <row r="11" spans="1:15" ht="17.25" customHeight="1">
      <c r="A11" s="4"/>
      <c r="B11" s="49" t="s">
        <v>6</v>
      </c>
      <c r="C11" s="8"/>
      <c r="D11" s="31">
        <f aca="true" t="shared" si="4" ref="D11:O11">SUM(D69:D77)</f>
        <v>9659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48">
        <f t="shared" si="4"/>
        <v>0</v>
      </c>
      <c r="I11" s="48">
        <f t="shared" si="4"/>
        <v>0</v>
      </c>
      <c r="J11" s="48">
        <f t="shared" si="4"/>
        <v>0</v>
      </c>
      <c r="K11" s="42">
        <f t="shared" si="4"/>
        <v>0</v>
      </c>
      <c r="L11" s="42">
        <f t="shared" si="4"/>
        <v>0</v>
      </c>
      <c r="M11" s="42">
        <f t="shared" si="4"/>
        <v>9659</v>
      </c>
      <c r="N11" s="42">
        <f t="shared" si="4"/>
        <v>0</v>
      </c>
      <c r="O11" s="62">
        <f t="shared" si="4"/>
        <v>9659</v>
      </c>
    </row>
    <row r="12" spans="1:15" ht="17.25" customHeight="1">
      <c r="A12" s="5"/>
      <c r="B12" s="55"/>
      <c r="C12" s="9"/>
      <c r="D12" s="33"/>
      <c r="E12" s="34"/>
      <c r="F12" s="34"/>
      <c r="G12" s="34"/>
      <c r="H12" s="34"/>
      <c r="I12" s="34"/>
      <c r="J12" s="44"/>
      <c r="K12" s="44"/>
      <c r="L12" s="44"/>
      <c r="M12" s="44"/>
      <c r="N12" s="44"/>
      <c r="O12" s="63"/>
    </row>
    <row r="13" spans="1:18" ht="17.25" customHeight="1">
      <c r="A13" s="4"/>
      <c r="B13" s="49" t="s">
        <v>63</v>
      </c>
      <c r="C13" s="8"/>
      <c r="D13" s="35">
        <f aca="true" t="shared" si="5" ref="D13:D35">SUM(E13,H13:M13)</f>
        <v>563739</v>
      </c>
      <c r="E13" s="36">
        <f aca="true" t="shared" si="6" ref="E13:E35">SUM(F13:G13)</f>
        <v>8312</v>
      </c>
      <c r="F13" s="90">
        <v>0</v>
      </c>
      <c r="G13" s="90">
        <v>8312</v>
      </c>
      <c r="H13" s="90">
        <v>0</v>
      </c>
      <c r="I13" s="90"/>
      <c r="J13" s="90"/>
      <c r="K13" s="90">
        <v>0</v>
      </c>
      <c r="L13" s="90">
        <v>16499</v>
      </c>
      <c r="M13" s="90">
        <v>538928</v>
      </c>
      <c r="N13" s="90">
        <v>0</v>
      </c>
      <c r="O13" s="91">
        <v>563739</v>
      </c>
      <c r="Q13"/>
      <c r="R13"/>
    </row>
    <row r="14" spans="1:18" ht="17.25" customHeight="1">
      <c r="A14" s="4"/>
      <c r="B14" s="49" t="s">
        <v>7</v>
      </c>
      <c r="C14" s="8"/>
      <c r="D14" s="35">
        <f t="shared" si="5"/>
        <v>357957</v>
      </c>
      <c r="E14" s="36">
        <f t="shared" si="6"/>
        <v>0</v>
      </c>
      <c r="F14" s="90">
        <v>0</v>
      </c>
      <c r="G14" s="90">
        <v>0</v>
      </c>
      <c r="H14" s="90">
        <v>0</v>
      </c>
      <c r="I14" s="90"/>
      <c r="J14" s="90"/>
      <c r="K14" s="90">
        <v>0</v>
      </c>
      <c r="L14" s="90">
        <v>0</v>
      </c>
      <c r="M14" s="90">
        <v>357957</v>
      </c>
      <c r="N14" s="90">
        <v>0</v>
      </c>
      <c r="O14" s="91">
        <v>357957</v>
      </c>
      <c r="Q14"/>
      <c r="R14"/>
    </row>
    <row r="15" spans="1:18" ht="17.25" customHeight="1">
      <c r="A15" s="4"/>
      <c r="B15" s="49" t="s">
        <v>8</v>
      </c>
      <c r="C15" s="8"/>
      <c r="D15" s="35">
        <f t="shared" si="5"/>
        <v>993787</v>
      </c>
      <c r="E15" s="36">
        <f t="shared" si="6"/>
        <v>9328</v>
      </c>
      <c r="F15" s="90">
        <v>0</v>
      </c>
      <c r="G15" s="90">
        <v>9328</v>
      </c>
      <c r="H15" s="90">
        <v>705</v>
      </c>
      <c r="I15" s="90"/>
      <c r="J15" s="90"/>
      <c r="K15" s="90">
        <v>0</v>
      </c>
      <c r="L15" s="90">
        <v>17</v>
      </c>
      <c r="M15" s="90">
        <v>983737</v>
      </c>
      <c r="N15" s="90">
        <v>0</v>
      </c>
      <c r="O15" s="91">
        <v>993787</v>
      </c>
      <c r="Q15"/>
      <c r="R15"/>
    </row>
    <row r="16" spans="1:18" ht="17.25" customHeight="1">
      <c r="A16" s="4"/>
      <c r="B16" s="49" t="s">
        <v>9</v>
      </c>
      <c r="C16" s="8"/>
      <c r="D16" s="35">
        <f t="shared" si="5"/>
        <v>1605495</v>
      </c>
      <c r="E16" s="36">
        <f t="shared" si="6"/>
        <v>55315</v>
      </c>
      <c r="F16" s="90">
        <v>24463</v>
      </c>
      <c r="G16" s="90">
        <v>30852</v>
      </c>
      <c r="H16" s="90">
        <v>7707</v>
      </c>
      <c r="I16" s="90"/>
      <c r="J16" s="90"/>
      <c r="K16" s="90">
        <v>1</v>
      </c>
      <c r="L16" s="90">
        <v>5656</v>
      </c>
      <c r="M16" s="90">
        <v>1536816</v>
      </c>
      <c r="N16" s="90">
        <v>0</v>
      </c>
      <c r="O16" s="91">
        <v>1581032</v>
      </c>
      <c r="Q16"/>
      <c r="R16"/>
    </row>
    <row r="17" spans="1:18" ht="17.25" customHeight="1">
      <c r="A17" s="4"/>
      <c r="B17" s="49" t="s">
        <v>10</v>
      </c>
      <c r="C17" s="8"/>
      <c r="D17" s="35">
        <f t="shared" si="5"/>
        <v>1449506</v>
      </c>
      <c r="E17" s="36">
        <f t="shared" si="6"/>
        <v>35959</v>
      </c>
      <c r="F17" s="90">
        <v>0</v>
      </c>
      <c r="G17" s="90">
        <v>35959</v>
      </c>
      <c r="H17" s="90">
        <v>0</v>
      </c>
      <c r="I17" s="90"/>
      <c r="J17" s="90"/>
      <c r="K17" s="90">
        <v>0</v>
      </c>
      <c r="L17" s="90">
        <v>41487</v>
      </c>
      <c r="M17" s="90">
        <v>1372060</v>
      </c>
      <c r="N17" s="90">
        <v>9679</v>
      </c>
      <c r="O17" s="91">
        <v>1449506</v>
      </c>
      <c r="Q17"/>
      <c r="R17"/>
    </row>
    <row r="18" spans="1:18" ht="17.25" customHeight="1">
      <c r="A18" s="4"/>
      <c r="B18" s="49" t="s">
        <v>11</v>
      </c>
      <c r="C18" s="8"/>
      <c r="D18" s="35">
        <f t="shared" si="5"/>
        <v>312028</v>
      </c>
      <c r="E18" s="36">
        <f t="shared" si="6"/>
        <v>25423</v>
      </c>
      <c r="F18" s="90">
        <v>25423</v>
      </c>
      <c r="G18" s="90">
        <v>0</v>
      </c>
      <c r="H18" s="90">
        <v>0</v>
      </c>
      <c r="I18" s="90"/>
      <c r="J18" s="90"/>
      <c r="K18" s="90">
        <v>0</v>
      </c>
      <c r="L18" s="90">
        <v>94026</v>
      </c>
      <c r="M18" s="90">
        <v>192579</v>
      </c>
      <c r="N18" s="90">
        <v>0</v>
      </c>
      <c r="O18" s="91">
        <v>286605</v>
      </c>
      <c r="Q18"/>
      <c r="R18"/>
    </row>
    <row r="19" spans="1:18" ht="17.25" customHeight="1">
      <c r="A19" s="4"/>
      <c r="B19" s="49" t="s">
        <v>12</v>
      </c>
      <c r="C19" s="8"/>
      <c r="D19" s="35">
        <f t="shared" si="5"/>
        <v>673842</v>
      </c>
      <c r="E19" s="36">
        <f t="shared" si="6"/>
        <v>7656</v>
      </c>
      <c r="F19" s="90">
        <v>0</v>
      </c>
      <c r="G19" s="90">
        <v>7656</v>
      </c>
      <c r="H19" s="90">
        <v>0</v>
      </c>
      <c r="I19" s="90"/>
      <c r="J19" s="90"/>
      <c r="K19" s="90">
        <v>123</v>
      </c>
      <c r="L19" s="90">
        <v>54933</v>
      </c>
      <c r="M19" s="90">
        <v>611130</v>
      </c>
      <c r="N19" s="90">
        <v>0</v>
      </c>
      <c r="O19" s="91">
        <v>673842</v>
      </c>
      <c r="Q19"/>
      <c r="R19"/>
    </row>
    <row r="20" spans="1:18" ht="17.25" customHeight="1">
      <c r="A20" s="4"/>
      <c r="B20" s="49" t="s">
        <v>13</v>
      </c>
      <c r="C20" s="8"/>
      <c r="D20" s="35">
        <f t="shared" si="5"/>
        <v>927513</v>
      </c>
      <c r="E20" s="36">
        <f t="shared" si="6"/>
        <v>42643</v>
      </c>
      <c r="F20" s="90">
        <v>0</v>
      </c>
      <c r="G20" s="90">
        <v>42643</v>
      </c>
      <c r="H20" s="90">
        <v>0</v>
      </c>
      <c r="I20" s="90"/>
      <c r="J20" s="90"/>
      <c r="K20" s="90">
        <v>0</v>
      </c>
      <c r="L20" s="90">
        <v>165878</v>
      </c>
      <c r="M20" s="90">
        <v>718992</v>
      </c>
      <c r="N20" s="90">
        <v>0</v>
      </c>
      <c r="O20" s="91">
        <v>927513</v>
      </c>
      <c r="Q20"/>
      <c r="R20"/>
    </row>
    <row r="21" spans="1:18" ht="17.25" customHeight="1">
      <c r="A21" s="4"/>
      <c r="B21" s="49" t="s">
        <v>14</v>
      </c>
      <c r="C21" s="8"/>
      <c r="D21" s="35">
        <f t="shared" si="5"/>
        <v>923199</v>
      </c>
      <c r="E21" s="36">
        <f t="shared" si="6"/>
        <v>14038</v>
      </c>
      <c r="F21" s="90">
        <v>0</v>
      </c>
      <c r="G21" s="90">
        <v>14038</v>
      </c>
      <c r="H21" s="90">
        <v>0</v>
      </c>
      <c r="I21" s="90"/>
      <c r="J21" s="90"/>
      <c r="K21" s="90">
        <v>0</v>
      </c>
      <c r="L21" s="90">
        <v>265252</v>
      </c>
      <c r="M21" s="90">
        <v>643909</v>
      </c>
      <c r="N21" s="90">
        <v>89333</v>
      </c>
      <c r="O21" s="91">
        <v>923199</v>
      </c>
      <c r="Q21"/>
      <c r="R21"/>
    </row>
    <row r="22" spans="1:18" ht="17.25" customHeight="1">
      <c r="A22" s="4"/>
      <c r="B22" s="49" t="s">
        <v>15</v>
      </c>
      <c r="C22" s="8"/>
      <c r="D22" s="35">
        <f t="shared" si="5"/>
        <v>631094</v>
      </c>
      <c r="E22" s="36">
        <f t="shared" si="6"/>
        <v>8328</v>
      </c>
      <c r="F22" s="90">
        <v>0</v>
      </c>
      <c r="G22" s="90">
        <v>8328</v>
      </c>
      <c r="H22" s="90">
        <v>0</v>
      </c>
      <c r="I22" s="90"/>
      <c r="J22" s="90"/>
      <c r="K22" s="90">
        <v>0</v>
      </c>
      <c r="L22" s="90">
        <v>44185</v>
      </c>
      <c r="M22" s="90">
        <v>578581</v>
      </c>
      <c r="N22" s="90">
        <v>7983</v>
      </c>
      <c r="O22" s="91">
        <v>631094</v>
      </c>
      <c r="Q22"/>
      <c r="R22"/>
    </row>
    <row r="23" spans="1:18" ht="17.25" customHeight="1">
      <c r="A23" s="4"/>
      <c r="B23" s="49" t="s">
        <v>16</v>
      </c>
      <c r="C23" s="8"/>
      <c r="D23" s="35">
        <f t="shared" si="5"/>
        <v>1425614</v>
      </c>
      <c r="E23" s="36">
        <f t="shared" si="6"/>
        <v>40204</v>
      </c>
      <c r="F23" s="90">
        <v>21568</v>
      </c>
      <c r="G23" s="90">
        <v>18636</v>
      </c>
      <c r="H23" s="90">
        <v>0</v>
      </c>
      <c r="I23" s="90"/>
      <c r="J23" s="90"/>
      <c r="K23" s="90">
        <v>0</v>
      </c>
      <c r="L23" s="90">
        <v>310019</v>
      </c>
      <c r="M23" s="90">
        <v>1075391</v>
      </c>
      <c r="N23" s="90">
        <v>24956</v>
      </c>
      <c r="O23" s="91">
        <v>1404046</v>
      </c>
      <c r="Q23"/>
      <c r="R23"/>
    </row>
    <row r="24" spans="1:18" ht="17.25" customHeight="1">
      <c r="A24" s="4"/>
      <c r="B24" s="49" t="s">
        <v>17</v>
      </c>
      <c r="C24" s="8"/>
      <c r="D24" s="35">
        <f t="shared" si="5"/>
        <v>1519819</v>
      </c>
      <c r="E24" s="36">
        <f t="shared" si="6"/>
        <v>337323</v>
      </c>
      <c r="F24" s="90">
        <v>0</v>
      </c>
      <c r="G24" s="90">
        <v>337323</v>
      </c>
      <c r="H24" s="90">
        <v>0</v>
      </c>
      <c r="I24" s="90"/>
      <c r="J24" s="90"/>
      <c r="K24" s="90">
        <v>1262</v>
      </c>
      <c r="L24" s="90">
        <v>309212</v>
      </c>
      <c r="M24" s="90">
        <v>872022</v>
      </c>
      <c r="N24" s="90">
        <v>34967</v>
      </c>
      <c r="O24" s="91">
        <v>1519819</v>
      </c>
      <c r="Q24"/>
      <c r="R24"/>
    </row>
    <row r="25" spans="1:18" ht="17.25" customHeight="1">
      <c r="A25" s="4"/>
      <c r="B25" s="49" t="s">
        <v>18</v>
      </c>
      <c r="C25" s="8"/>
      <c r="D25" s="35">
        <f t="shared" si="5"/>
        <v>867718</v>
      </c>
      <c r="E25" s="36">
        <f t="shared" si="6"/>
        <v>11312</v>
      </c>
      <c r="F25" s="90">
        <v>0</v>
      </c>
      <c r="G25" s="90">
        <v>11312</v>
      </c>
      <c r="H25" s="90">
        <v>297</v>
      </c>
      <c r="I25" s="90"/>
      <c r="J25" s="90"/>
      <c r="K25" s="90">
        <v>0</v>
      </c>
      <c r="L25" s="90">
        <v>332929</v>
      </c>
      <c r="M25" s="90">
        <v>523180</v>
      </c>
      <c r="N25" s="90">
        <v>19042</v>
      </c>
      <c r="O25" s="91">
        <v>867718</v>
      </c>
      <c r="Q25"/>
      <c r="R25"/>
    </row>
    <row r="26" spans="1:18" ht="17.25" customHeight="1">
      <c r="A26" s="4"/>
      <c r="B26" s="49" t="s">
        <v>19</v>
      </c>
      <c r="C26" s="8"/>
      <c r="D26" s="35">
        <f t="shared" si="5"/>
        <v>532959</v>
      </c>
      <c r="E26" s="36">
        <f t="shared" si="6"/>
        <v>0</v>
      </c>
      <c r="F26" s="90">
        <v>0</v>
      </c>
      <c r="G26" s="90">
        <v>0</v>
      </c>
      <c r="H26" s="90">
        <v>0</v>
      </c>
      <c r="I26" s="90"/>
      <c r="J26" s="90"/>
      <c r="K26" s="90">
        <v>0</v>
      </c>
      <c r="L26" s="90">
        <v>141937</v>
      </c>
      <c r="M26" s="90">
        <v>391022</v>
      </c>
      <c r="N26" s="90">
        <v>56465</v>
      </c>
      <c r="O26" s="91">
        <v>532959</v>
      </c>
      <c r="Q26"/>
      <c r="R26"/>
    </row>
    <row r="27" spans="1:18" ht="17.25" customHeight="1">
      <c r="A27" s="4"/>
      <c r="B27" s="49" t="s">
        <v>20</v>
      </c>
      <c r="C27" s="8"/>
      <c r="D27" s="35">
        <f t="shared" si="5"/>
        <v>853513</v>
      </c>
      <c r="E27" s="36">
        <f t="shared" si="6"/>
        <v>0</v>
      </c>
      <c r="F27" s="90">
        <v>0</v>
      </c>
      <c r="G27" s="90">
        <v>0</v>
      </c>
      <c r="H27" s="90">
        <v>0</v>
      </c>
      <c r="I27" s="90"/>
      <c r="J27" s="90"/>
      <c r="K27" s="90">
        <v>0</v>
      </c>
      <c r="L27" s="90">
        <v>317588</v>
      </c>
      <c r="M27" s="90">
        <v>535925</v>
      </c>
      <c r="N27" s="90">
        <v>0</v>
      </c>
      <c r="O27" s="91">
        <v>853513</v>
      </c>
      <c r="Q27"/>
      <c r="R27"/>
    </row>
    <row r="28" spans="1:18" ht="17.25" customHeight="1">
      <c r="A28" s="4"/>
      <c r="B28" s="49" t="s">
        <v>21</v>
      </c>
      <c r="C28" s="8"/>
      <c r="D28" s="35">
        <f t="shared" si="5"/>
        <v>461539</v>
      </c>
      <c r="E28" s="36">
        <f t="shared" si="6"/>
        <v>0</v>
      </c>
      <c r="F28" s="90">
        <v>0</v>
      </c>
      <c r="G28" s="90">
        <v>0</v>
      </c>
      <c r="H28" s="90">
        <v>0</v>
      </c>
      <c r="I28" s="90"/>
      <c r="J28" s="90"/>
      <c r="K28" s="90">
        <v>0</v>
      </c>
      <c r="L28" s="90">
        <v>112778</v>
      </c>
      <c r="M28" s="90">
        <v>348761</v>
      </c>
      <c r="N28" s="90">
        <v>29101</v>
      </c>
      <c r="O28" s="91">
        <v>461539</v>
      </c>
      <c r="Q28"/>
      <c r="R28"/>
    </row>
    <row r="29" spans="1:18" ht="17.25" customHeight="1">
      <c r="A29" s="4"/>
      <c r="B29" s="49" t="s">
        <v>22</v>
      </c>
      <c r="C29" s="8"/>
      <c r="D29" s="35">
        <f t="shared" si="5"/>
        <v>811688</v>
      </c>
      <c r="E29" s="36">
        <f t="shared" si="6"/>
        <v>62371</v>
      </c>
      <c r="F29" s="90">
        <v>62371</v>
      </c>
      <c r="G29" s="90">
        <v>0</v>
      </c>
      <c r="H29" s="90">
        <v>0</v>
      </c>
      <c r="I29" s="90"/>
      <c r="J29" s="90"/>
      <c r="K29" s="90">
        <v>0</v>
      </c>
      <c r="L29" s="90">
        <v>174538</v>
      </c>
      <c r="M29" s="90">
        <v>574779</v>
      </c>
      <c r="N29" s="90">
        <v>6875</v>
      </c>
      <c r="O29" s="91">
        <v>749317</v>
      </c>
      <c r="Q29"/>
      <c r="R29"/>
    </row>
    <row r="30" spans="1:18" ht="17.25" customHeight="1">
      <c r="A30" s="4"/>
      <c r="B30" s="49" t="s">
        <v>23</v>
      </c>
      <c r="C30" s="8"/>
      <c r="D30" s="35">
        <f t="shared" si="5"/>
        <v>432025</v>
      </c>
      <c r="E30" s="36">
        <f t="shared" si="6"/>
        <v>0</v>
      </c>
      <c r="F30" s="90">
        <v>0</v>
      </c>
      <c r="G30" s="90">
        <v>0</v>
      </c>
      <c r="H30" s="90">
        <v>0</v>
      </c>
      <c r="I30" s="90"/>
      <c r="J30" s="90"/>
      <c r="K30" s="90">
        <v>0</v>
      </c>
      <c r="L30" s="90">
        <v>126218</v>
      </c>
      <c r="M30" s="90">
        <v>305807</v>
      </c>
      <c r="N30" s="90">
        <v>16380</v>
      </c>
      <c r="O30" s="91">
        <v>432025</v>
      </c>
      <c r="Q30"/>
      <c r="R30"/>
    </row>
    <row r="31" spans="1:18" ht="17.25" customHeight="1">
      <c r="A31" s="4"/>
      <c r="B31" s="49" t="s">
        <v>24</v>
      </c>
      <c r="C31" s="8"/>
      <c r="D31" s="35">
        <f t="shared" si="5"/>
        <v>2922192</v>
      </c>
      <c r="E31" s="36">
        <f t="shared" si="6"/>
        <v>611381</v>
      </c>
      <c r="F31" s="90">
        <v>0</v>
      </c>
      <c r="G31" s="90">
        <v>611381</v>
      </c>
      <c r="H31" s="90">
        <v>1554</v>
      </c>
      <c r="I31" s="90"/>
      <c r="J31" s="90"/>
      <c r="K31" s="90">
        <v>2134</v>
      </c>
      <c r="L31" s="90">
        <v>819110</v>
      </c>
      <c r="M31" s="90">
        <v>1488013</v>
      </c>
      <c r="N31" s="90">
        <v>127506</v>
      </c>
      <c r="O31" s="91">
        <v>2922192</v>
      </c>
      <c r="Q31"/>
      <c r="R31"/>
    </row>
    <row r="32" spans="1:18" ht="17.25" customHeight="1">
      <c r="A32" s="4"/>
      <c r="B32" s="49" t="s">
        <v>25</v>
      </c>
      <c r="C32" s="8"/>
      <c r="D32" s="35">
        <f t="shared" si="5"/>
        <v>942406</v>
      </c>
      <c r="E32" s="36">
        <f t="shared" si="6"/>
        <v>329061</v>
      </c>
      <c r="F32" s="90">
        <v>165541</v>
      </c>
      <c r="G32" s="90">
        <v>163520</v>
      </c>
      <c r="H32" s="90">
        <v>0</v>
      </c>
      <c r="I32" s="90"/>
      <c r="J32" s="90"/>
      <c r="K32" s="90">
        <v>0</v>
      </c>
      <c r="L32" s="90">
        <v>218120</v>
      </c>
      <c r="M32" s="90">
        <v>395225</v>
      </c>
      <c r="N32" s="90">
        <v>31365</v>
      </c>
      <c r="O32" s="91">
        <v>776865</v>
      </c>
      <c r="Q32"/>
      <c r="R32"/>
    </row>
    <row r="33" spans="1:18" ht="17.25" customHeight="1">
      <c r="A33" s="4"/>
      <c r="B33" s="49" t="s">
        <v>26</v>
      </c>
      <c r="C33" s="8"/>
      <c r="D33" s="35">
        <f t="shared" si="5"/>
        <v>1988772</v>
      </c>
      <c r="E33" s="36">
        <f t="shared" si="6"/>
        <v>408247</v>
      </c>
      <c r="F33" s="90">
        <v>269601</v>
      </c>
      <c r="G33" s="90">
        <v>138646</v>
      </c>
      <c r="H33" s="90">
        <v>0</v>
      </c>
      <c r="I33" s="90"/>
      <c r="J33" s="90"/>
      <c r="K33" s="90">
        <v>0</v>
      </c>
      <c r="L33" s="90">
        <v>452762</v>
      </c>
      <c r="M33" s="90">
        <v>1127763</v>
      </c>
      <c r="N33" s="90">
        <v>24786</v>
      </c>
      <c r="O33" s="91">
        <v>1719171</v>
      </c>
      <c r="Q33"/>
      <c r="R33"/>
    </row>
    <row r="34" spans="1:18" ht="17.25" customHeight="1">
      <c r="A34" s="4"/>
      <c r="B34" s="49" t="s">
        <v>67</v>
      </c>
      <c r="C34" s="8"/>
      <c r="D34" s="35">
        <f t="shared" si="5"/>
        <v>809101</v>
      </c>
      <c r="E34" s="36">
        <f t="shared" si="6"/>
        <v>76245</v>
      </c>
      <c r="F34" s="90">
        <v>75861</v>
      </c>
      <c r="G34" s="90">
        <v>384</v>
      </c>
      <c r="H34" s="90">
        <v>3752</v>
      </c>
      <c r="I34" s="90"/>
      <c r="J34" s="90"/>
      <c r="K34" s="90">
        <v>105</v>
      </c>
      <c r="L34" s="90">
        <v>121147</v>
      </c>
      <c r="M34" s="90">
        <v>607852</v>
      </c>
      <c r="N34" s="90">
        <v>0</v>
      </c>
      <c r="O34" s="91">
        <v>733240</v>
      </c>
      <c r="Q34"/>
      <c r="R34"/>
    </row>
    <row r="35" spans="1:18" ht="17.25" customHeight="1">
      <c r="A35" s="4"/>
      <c r="B35" s="49" t="s">
        <v>27</v>
      </c>
      <c r="C35" s="8"/>
      <c r="D35" s="35">
        <f t="shared" si="5"/>
        <v>848738</v>
      </c>
      <c r="E35" s="36">
        <f t="shared" si="6"/>
        <v>0</v>
      </c>
      <c r="F35" s="90">
        <v>0</v>
      </c>
      <c r="G35" s="90">
        <v>0</v>
      </c>
      <c r="H35" s="90">
        <v>3634</v>
      </c>
      <c r="I35" s="90"/>
      <c r="J35" s="90"/>
      <c r="K35" s="90">
        <v>0</v>
      </c>
      <c r="L35" s="90">
        <v>230334</v>
      </c>
      <c r="M35" s="90">
        <v>614770</v>
      </c>
      <c r="N35" s="90">
        <v>19210</v>
      </c>
      <c r="O35" s="91">
        <v>848738</v>
      </c>
      <c r="Q35"/>
      <c r="R35"/>
    </row>
    <row r="36" spans="1:18" ht="17.25" customHeight="1">
      <c r="A36" s="5"/>
      <c r="B36" s="55"/>
      <c r="C36" s="9"/>
      <c r="D36" s="35"/>
      <c r="E36" s="37"/>
      <c r="F36" s="44"/>
      <c r="G36" s="90"/>
      <c r="H36" s="90"/>
      <c r="I36" s="90"/>
      <c r="J36" s="90"/>
      <c r="K36" s="90"/>
      <c r="L36" s="90"/>
      <c r="M36" s="90"/>
      <c r="N36" s="90"/>
      <c r="O36" s="91"/>
      <c r="Q36"/>
      <c r="R36"/>
    </row>
    <row r="37" spans="1:18" ht="17.25" customHeight="1">
      <c r="A37" s="4"/>
      <c r="B37" s="49" t="s">
        <v>28</v>
      </c>
      <c r="C37" s="8"/>
      <c r="D37" s="35">
        <f aca="true" t="shared" si="7" ref="D37:D62">SUM(E37,H37:M37)</f>
        <v>2715618</v>
      </c>
      <c r="E37" s="36">
        <f aca="true" t="shared" si="8" ref="E37:E62">SUM(F37:G37)</f>
        <v>1276828</v>
      </c>
      <c r="F37" s="90">
        <v>652660</v>
      </c>
      <c r="G37" s="90">
        <v>624168</v>
      </c>
      <c r="H37" s="90">
        <v>0</v>
      </c>
      <c r="I37" s="90"/>
      <c r="J37" s="90"/>
      <c r="K37" s="90">
        <v>0</v>
      </c>
      <c r="L37" s="90">
        <v>691057</v>
      </c>
      <c r="M37" s="90">
        <v>747733</v>
      </c>
      <c r="N37" s="90">
        <v>230889</v>
      </c>
      <c r="O37" s="91">
        <v>2062958</v>
      </c>
      <c r="Q37"/>
      <c r="R37"/>
    </row>
    <row r="38" spans="1:18" ht="17.25" customHeight="1">
      <c r="A38" s="4"/>
      <c r="B38" s="49" t="s">
        <v>29</v>
      </c>
      <c r="C38" s="8"/>
      <c r="D38" s="35">
        <f t="shared" si="7"/>
        <v>489077</v>
      </c>
      <c r="E38" s="36">
        <f t="shared" si="8"/>
        <v>9940</v>
      </c>
      <c r="F38" s="90">
        <v>0</v>
      </c>
      <c r="G38" s="90">
        <v>9940</v>
      </c>
      <c r="H38" s="90">
        <v>0</v>
      </c>
      <c r="I38" s="90"/>
      <c r="J38" s="90"/>
      <c r="K38" s="90">
        <v>0</v>
      </c>
      <c r="L38" s="90">
        <v>54814</v>
      </c>
      <c r="M38" s="90">
        <v>424323</v>
      </c>
      <c r="N38" s="90">
        <v>0</v>
      </c>
      <c r="O38" s="91">
        <v>489077</v>
      </c>
      <c r="Q38"/>
      <c r="R38"/>
    </row>
    <row r="39" spans="1:18" ht="17.25" customHeight="1">
      <c r="A39" s="4"/>
      <c r="B39" s="49" t="s">
        <v>30</v>
      </c>
      <c r="C39" s="8"/>
      <c r="D39" s="35">
        <f t="shared" si="7"/>
        <v>349858</v>
      </c>
      <c r="E39" s="36">
        <f t="shared" si="8"/>
        <v>0</v>
      </c>
      <c r="F39" s="90">
        <v>0</v>
      </c>
      <c r="G39" s="90">
        <v>0</v>
      </c>
      <c r="H39" s="90">
        <v>0</v>
      </c>
      <c r="I39" s="90"/>
      <c r="J39" s="90"/>
      <c r="K39" s="90">
        <v>0</v>
      </c>
      <c r="L39" s="90">
        <v>40522</v>
      </c>
      <c r="M39" s="90">
        <v>309336</v>
      </c>
      <c r="N39" s="90">
        <v>5712</v>
      </c>
      <c r="O39" s="91">
        <v>349858</v>
      </c>
      <c r="Q39"/>
      <c r="R39"/>
    </row>
    <row r="40" spans="1:18" ht="17.25" customHeight="1">
      <c r="A40" s="4"/>
      <c r="B40" s="49" t="s">
        <v>31</v>
      </c>
      <c r="C40" s="8"/>
      <c r="D40" s="35">
        <f t="shared" si="7"/>
        <v>877807</v>
      </c>
      <c r="E40" s="36">
        <f t="shared" si="8"/>
        <v>417070</v>
      </c>
      <c r="F40" s="90">
        <v>222801</v>
      </c>
      <c r="G40" s="90">
        <v>194269</v>
      </c>
      <c r="H40" s="90">
        <v>0</v>
      </c>
      <c r="I40" s="90"/>
      <c r="J40" s="90"/>
      <c r="K40" s="90">
        <v>0</v>
      </c>
      <c r="L40" s="90">
        <v>70079</v>
      </c>
      <c r="M40" s="90">
        <v>390658</v>
      </c>
      <c r="N40" s="90">
        <v>43543</v>
      </c>
      <c r="O40" s="91">
        <v>655006</v>
      </c>
      <c r="Q40"/>
      <c r="R40"/>
    </row>
    <row r="41" spans="1:18" ht="17.25" customHeight="1">
      <c r="A41" s="4"/>
      <c r="B41" s="49" t="s">
        <v>32</v>
      </c>
      <c r="C41" s="8"/>
      <c r="D41" s="35">
        <f t="shared" si="7"/>
        <v>1419701</v>
      </c>
      <c r="E41" s="36">
        <f t="shared" si="8"/>
        <v>768203</v>
      </c>
      <c r="F41" s="90">
        <v>684395</v>
      </c>
      <c r="G41" s="90">
        <v>83808</v>
      </c>
      <c r="H41" s="90">
        <v>0</v>
      </c>
      <c r="I41" s="90"/>
      <c r="J41" s="90"/>
      <c r="K41" s="90">
        <v>0</v>
      </c>
      <c r="L41" s="90">
        <v>458301</v>
      </c>
      <c r="M41" s="90">
        <v>193197</v>
      </c>
      <c r="N41" s="90">
        <v>123434</v>
      </c>
      <c r="O41" s="91">
        <v>735306</v>
      </c>
      <c r="Q41"/>
      <c r="R41"/>
    </row>
    <row r="42" spans="1:18" ht="17.25" customHeight="1">
      <c r="A42" s="4"/>
      <c r="B42" s="49" t="s">
        <v>33</v>
      </c>
      <c r="C42" s="8"/>
      <c r="D42" s="35">
        <f t="shared" si="7"/>
        <v>1025935</v>
      </c>
      <c r="E42" s="36">
        <f t="shared" si="8"/>
        <v>257479</v>
      </c>
      <c r="F42" s="90">
        <v>201308</v>
      </c>
      <c r="G42" s="90">
        <v>56171</v>
      </c>
      <c r="H42" s="90">
        <v>4639</v>
      </c>
      <c r="I42" s="90"/>
      <c r="J42" s="90"/>
      <c r="K42" s="90">
        <v>0</v>
      </c>
      <c r="L42" s="90">
        <v>80099</v>
      </c>
      <c r="M42" s="90">
        <v>683718</v>
      </c>
      <c r="N42" s="90">
        <v>0</v>
      </c>
      <c r="O42" s="91">
        <v>824627</v>
      </c>
      <c r="Q42"/>
      <c r="R42"/>
    </row>
    <row r="43" spans="1:18" ht="17.25" customHeight="1">
      <c r="A43" s="4"/>
      <c r="B43" s="49" t="s">
        <v>34</v>
      </c>
      <c r="C43" s="8"/>
      <c r="D43" s="35">
        <f t="shared" si="7"/>
        <v>477713</v>
      </c>
      <c r="E43" s="36">
        <f t="shared" si="8"/>
        <v>39151</v>
      </c>
      <c r="F43" s="90">
        <v>0</v>
      </c>
      <c r="G43" s="90">
        <v>39151</v>
      </c>
      <c r="H43" s="90">
        <v>2725</v>
      </c>
      <c r="I43" s="90"/>
      <c r="J43" s="90"/>
      <c r="K43" s="90">
        <v>0</v>
      </c>
      <c r="L43" s="90">
        <v>170265</v>
      </c>
      <c r="M43" s="90">
        <v>265572</v>
      </c>
      <c r="N43" s="90">
        <v>0</v>
      </c>
      <c r="O43" s="91">
        <v>477713</v>
      </c>
      <c r="Q43"/>
      <c r="R43"/>
    </row>
    <row r="44" spans="1:18" ht="17.25" customHeight="1">
      <c r="A44" s="4"/>
      <c r="B44" s="49" t="s">
        <v>35</v>
      </c>
      <c r="C44" s="8"/>
      <c r="D44" s="35">
        <f t="shared" si="7"/>
        <v>462938</v>
      </c>
      <c r="E44" s="36">
        <f t="shared" si="8"/>
        <v>269232</v>
      </c>
      <c r="F44" s="90">
        <v>183235</v>
      </c>
      <c r="G44" s="90">
        <v>85997</v>
      </c>
      <c r="H44" s="90">
        <v>0</v>
      </c>
      <c r="I44" s="90"/>
      <c r="J44" s="90"/>
      <c r="K44" s="90">
        <v>0</v>
      </c>
      <c r="L44" s="90">
        <v>99005</v>
      </c>
      <c r="M44" s="90">
        <v>94701</v>
      </c>
      <c r="N44" s="90">
        <v>0</v>
      </c>
      <c r="O44" s="91">
        <v>279703</v>
      </c>
      <c r="Q44"/>
      <c r="R44"/>
    </row>
    <row r="45" spans="1:18" ht="17.25" customHeight="1">
      <c r="A45" s="4"/>
      <c r="B45" s="49" t="s">
        <v>36</v>
      </c>
      <c r="C45" s="8"/>
      <c r="D45" s="35">
        <f t="shared" si="7"/>
        <v>1304880</v>
      </c>
      <c r="E45" s="36">
        <f t="shared" si="8"/>
        <v>496886</v>
      </c>
      <c r="F45" s="90">
        <v>367379</v>
      </c>
      <c r="G45" s="90">
        <v>129507</v>
      </c>
      <c r="H45" s="90">
        <v>0</v>
      </c>
      <c r="I45" s="90"/>
      <c r="J45" s="90"/>
      <c r="K45" s="90">
        <v>0</v>
      </c>
      <c r="L45" s="90">
        <v>361115</v>
      </c>
      <c r="M45" s="90">
        <v>446879</v>
      </c>
      <c r="N45" s="90">
        <v>60622</v>
      </c>
      <c r="O45" s="91">
        <v>937501</v>
      </c>
      <c r="Q45"/>
      <c r="R45"/>
    </row>
    <row r="46" spans="1:18" ht="17.25" customHeight="1">
      <c r="A46" s="4"/>
      <c r="B46" s="49" t="s">
        <v>37</v>
      </c>
      <c r="C46" s="8"/>
      <c r="D46" s="35">
        <f t="shared" si="7"/>
        <v>368528</v>
      </c>
      <c r="E46" s="36">
        <f t="shared" si="8"/>
        <v>168140</v>
      </c>
      <c r="F46" s="90">
        <v>99092</v>
      </c>
      <c r="G46" s="90">
        <v>69048</v>
      </c>
      <c r="H46" s="90">
        <v>0</v>
      </c>
      <c r="I46" s="90"/>
      <c r="J46" s="90"/>
      <c r="K46" s="90">
        <v>0</v>
      </c>
      <c r="L46" s="90">
        <v>131645</v>
      </c>
      <c r="M46" s="90">
        <v>68743</v>
      </c>
      <c r="N46" s="90">
        <v>6876</v>
      </c>
      <c r="O46" s="91">
        <v>269436</v>
      </c>
      <c r="Q46"/>
      <c r="R46"/>
    </row>
    <row r="47" spans="1:18" ht="17.25" customHeight="1">
      <c r="A47" s="4"/>
      <c r="B47" s="49" t="s">
        <v>38</v>
      </c>
      <c r="C47" s="8"/>
      <c r="D47" s="35">
        <f t="shared" si="7"/>
        <v>725702</v>
      </c>
      <c r="E47" s="36">
        <f t="shared" si="8"/>
        <v>222191</v>
      </c>
      <c r="F47" s="90">
        <v>87901</v>
      </c>
      <c r="G47" s="90">
        <v>134290</v>
      </c>
      <c r="H47" s="90">
        <v>0</v>
      </c>
      <c r="I47" s="90"/>
      <c r="J47" s="90"/>
      <c r="K47" s="90">
        <v>0</v>
      </c>
      <c r="L47" s="90">
        <v>197910</v>
      </c>
      <c r="M47" s="90">
        <v>305601</v>
      </c>
      <c r="N47" s="90">
        <v>15917</v>
      </c>
      <c r="O47" s="91">
        <v>637801</v>
      </c>
      <c r="Q47"/>
      <c r="R47"/>
    </row>
    <row r="48" spans="1:18" ht="17.25" customHeight="1">
      <c r="A48" s="4"/>
      <c r="B48" s="49" t="s">
        <v>39</v>
      </c>
      <c r="C48" s="8"/>
      <c r="D48" s="35">
        <f t="shared" si="7"/>
        <v>383616</v>
      </c>
      <c r="E48" s="36">
        <f t="shared" si="8"/>
        <v>107918</v>
      </c>
      <c r="F48" s="90">
        <v>0</v>
      </c>
      <c r="G48" s="90">
        <v>107918</v>
      </c>
      <c r="H48" s="90">
        <v>0</v>
      </c>
      <c r="I48" s="90"/>
      <c r="J48" s="90"/>
      <c r="K48" s="90">
        <v>0</v>
      </c>
      <c r="L48" s="90">
        <v>147143</v>
      </c>
      <c r="M48" s="90">
        <v>128555</v>
      </c>
      <c r="N48" s="90">
        <v>0</v>
      </c>
      <c r="O48" s="91">
        <v>383616</v>
      </c>
      <c r="Q48"/>
      <c r="R48"/>
    </row>
    <row r="49" spans="1:18" ht="17.25" customHeight="1">
      <c r="A49" s="4"/>
      <c r="B49" s="49" t="s">
        <v>40</v>
      </c>
      <c r="C49" s="8"/>
      <c r="D49" s="35">
        <f t="shared" si="7"/>
        <v>645625</v>
      </c>
      <c r="E49" s="36">
        <f t="shared" si="8"/>
        <v>225658</v>
      </c>
      <c r="F49" s="90">
        <v>225658</v>
      </c>
      <c r="G49" s="90">
        <v>0</v>
      </c>
      <c r="H49" s="90">
        <v>1883</v>
      </c>
      <c r="I49" s="90"/>
      <c r="J49" s="90"/>
      <c r="K49" s="90">
        <v>0</v>
      </c>
      <c r="L49" s="90">
        <v>128822</v>
      </c>
      <c r="M49" s="90">
        <v>289262</v>
      </c>
      <c r="N49" s="90">
        <v>27760</v>
      </c>
      <c r="O49" s="91">
        <v>419967</v>
      </c>
      <c r="Q49"/>
      <c r="R49"/>
    </row>
    <row r="50" spans="1:18" ht="17.25" customHeight="1">
      <c r="A50" s="4"/>
      <c r="B50" s="49" t="s">
        <v>41</v>
      </c>
      <c r="C50" s="8"/>
      <c r="D50" s="35">
        <f t="shared" si="7"/>
        <v>83047</v>
      </c>
      <c r="E50" s="36">
        <f t="shared" si="8"/>
        <v>0</v>
      </c>
      <c r="F50" s="90">
        <v>0</v>
      </c>
      <c r="G50" s="90">
        <v>0</v>
      </c>
      <c r="H50" s="90">
        <v>0</v>
      </c>
      <c r="I50" s="90"/>
      <c r="J50" s="90"/>
      <c r="K50" s="90">
        <v>0</v>
      </c>
      <c r="L50" s="90">
        <v>68781</v>
      </c>
      <c r="M50" s="90">
        <v>14266</v>
      </c>
      <c r="N50" s="90">
        <v>0</v>
      </c>
      <c r="O50" s="91">
        <v>83047</v>
      </c>
      <c r="Q50"/>
      <c r="R50"/>
    </row>
    <row r="51" spans="1:18" ht="17.25" customHeight="1">
      <c r="A51" s="4"/>
      <c r="B51" s="49" t="s">
        <v>42</v>
      </c>
      <c r="C51" s="8"/>
      <c r="D51" s="35">
        <f t="shared" si="7"/>
        <v>17144</v>
      </c>
      <c r="E51" s="36">
        <f t="shared" si="8"/>
        <v>0</v>
      </c>
      <c r="F51" s="90">
        <v>0</v>
      </c>
      <c r="G51" s="90">
        <v>0</v>
      </c>
      <c r="H51" s="90">
        <v>0</v>
      </c>
      <c r="I51" s="90"/>
      <c r="J51" s="90"/>
      <c r="K51" s="90">
        <v>0</v>
      </c>
      <c r="L51" s="90">
        <v>0</v>
      </c>
      <c r="M51" s="90">
        <v>17144</v>
      </c>
      <c r="N51" s="90">
        <v>0</v>
      </c>
      <c r="O51" s="91">
        <v>17144</v>
      </c>
      <c r="Q51"/>
      <c r="R51"/>
    </row>
    <row r="52" spans="1:18" ht="17.25" customHeight="1">
      <c r="A52" s="4"/>
      <c r="B52" s="49" t="s">
        <v>43</v>
      </c>
      <c r="C52" s="8"/>
      <c r="D52" s="35">
        <f t="shared" si="7"/>
        <v>178977</v>
      </c>
      <c r="E52" s="36">
        <f t="shared" si="8"/>
        <v>0</v>
      </c>
      <c r="F52" s="90">
        <v>0</v>
      </c>
      <c r="G52" s="90">
        <v>0</v>
      </c>
      <c r="H52" s="90">
        <v>0</v>
      </c>
      <c r="I52" s="90"/>
      <c r="J52" s="90"/>
      <c r="K52" s="90">
        <v>0</v>
      </c>
      <c r="L52" s="90">
        <v>34551</v>
      </c>
      <c r="M52" s="90">
        <v>144426</v>
      </c>
      <c r="N52" s="90">
        <v>0</v>
      </c>
      <c r="O52" s="91">
        <v>178977</v>
      </c>
      <c r="Q52"/>
      <c r="R52"/>
    </row>
    <row r="53" spans="1:18" ht="17.25" customHeight="1">
      <c r="A53" s="4"/>
      <c r="B53" s="49" t="s">
        <v>44</v>
      </c>
      <c r="C53" s="8"/>
      <c r="D53" s="35">
        <f t="shared" si="7"/>
        <v>207829</v>
      </c>
      <c r="E53" s="36">
        <f t="shared" si="8"/>
        <v>3697</v>
      </c>
      <c r="F53" s="90">
        <v>0</v>
      </c>
      <c r="G53" s="90">
        <v>3697</v>
      </c>
      <c r="H53" s="90">
        <v>4403</v>
      </c>
      <c r="I53" s="90"/>
      <c r="J53" s="90"/>
      <c r="K53" s="90">
        <v>0</v>
      </c>
      <c r="L53" s="90">
        <v>47860</v>
      </c>
      <c r="M53" s="90">
        <v>151869</v>
      </c>
      <c r="N53" s="90">
        <v>47860</v>
      </c>
      <c r="O53" s="91">
        <v>207829</v>
      </c>
      <c r="Q53"/>
      <c r="R53"/>
    </row>
    <row r="54" spans="1:18" ht="17.25" customHeight="1">
      <c r="A54" s="4"/>
      <c r="B54" s="49" t="s">
        <v>45</v>
      </c>
      <c r="C54" s="8"/>
      <c r="D54" s="35">
        <f t="shared" si="7"/>
        <v>132280</v>
      </c>
      <c r="E54" s="36">
        <f t="shared" si="8"/>
        <v>0</v>
      </c>
      <c r="F54" s="90">
        <v>0</v>
      </c>
      <c r="G54" s="90">
        <v>0</v>
      </c>
      <c r="H54" s="90">
        <v>0</v>
      </c>
      <c r="I54" s="90"/>
      <c r="J54" s="90"/>
      <c r="K54" s="90">
        <v>0</v>
      </c>
      <c r="L54" s="90">
        <v>0</v>
      </c>
      <c r="M54" s="90">
        <v>132280</v>
      </c>
      <c r="N54" s="90">
        <v>0</v>
      </c>
      <c r="O54" s="91">
        <v>132280</v>
      </c>
      <c r="Q54"/>
      <c r="R54"/>
    </row>
    <row r="55" spans="1:18" ht="17.25" customHeight="1">
      <c r="A55" s="4"/>
      <c r="B55" s="49" t="s">
        <v>46</v>
      </c>
      <c r="C55" s="8"/>
      <c r="D55" s="35">
        <f t="shared" si="7"/>
        <v>591770</v>
      </c>
      <c r="E55" s="36">
        <f t="shared" si="8"/>
        <v>84302</v>
      </c>
      <c r="F55" s="90">
        <v>84302</v>
      </c>
      <c r="G55" s="90">
        <v>0</v>
      </c>
      <c r="H55" s="90">
        <v>46659</v>
      </c>
      <c r="I55" s="90"/>
      <c r="J55" s="90"/>
      <c r="K55" s="90">
        <v>0</v>
      </c>
      <c r="L55" s="90">
        <v>201218</v>
      </c>
      <c r="M55" s="90">
        <v>259591</v>
      </c>
      <c r="N55" s="90">
        <v>28336</v>
      </c>
      <c r="O55" s="91">
        <v>507468</v>
      </c>
      <c r="Q55"/>
      <c r="R55"/>
    </row>
    <row r="56" spans="1:18" ht="17.25" customHeight="1">
      <c r="A56" s="4"/>
      <c r="B56" s="49" t="s">
        <v>77</v>
      </c>
      <c r="C56" s="8"/>
      <c r="D56" s="35">
        <f t="shared" si="7"/>
        <v>103209</v>
      </c>
      <c r="E56" s="36">
        <f t="shared" si="8"/>
        <v>64754</v>
      </c>
      <c r="F56" s="90">
        <v>64754</v>
      </c>
      <c r="G56" s="90">
        <v>0</v>
      </c>
      <c r="H56" s="90">
        <v>0</v>
      </c>
      <c r="I56" s="90"/>
      <c r="J56" s="90"/>
      <c r="K56" s="90">
        <v>0</v>
      </c>
      <c r="L56" s="90">
        <v>0</v>
      </c>
      <c r="M56" s="90">
        <v>38455</v>
      </c>
      <c r="N56" s="90">
        <v>0</v>
      </c>
      <c r="O56" s="91">
        <v>38455</v>
      </c>
      <c r="Q56"/>
      <c r="R56"/>
    </row>
    <row r="57" spans="1:18" ht="17.25" customHeight="1">
      <c r="A57" s="4"/>
      <c r="B57" s="49" t="s">
        <v>75</v>
      </c>
      <c r="C57" s="8"/>
      <c r="D57" s="35">
        <f t="shared" si="7"/>
        <v>263125</v>
      </c>
      <c r="E57" s="36">
        <f t="shared" si="8"/>
        <v>0</v>
      </c>
      <c r="F57" s="90">
        <v>0</v>
      </c>
      <c r="G57" s="90">
        <v>0</v>
      </c>
      <c r="H57" s="90">
        <v>0</v>
      </c>
      <c r="I57" s="90"/>
      <c r="J57" s="90"/>
      <c r="K57" s="90">
        <v>0</v>
      </c>
      <c r="L57" s="90">
        <v>71125</v>
      </c>
      <c r="M57" s="90">
        <v>192000</v>
      </c>
      <c r="N57" s="90">
        <v>21429</v>
      </c>
      <c r="O57" s="91">
        <v>263125</v>
      </c>
      <c r="Q57"/>
      <c r="R57"/>
    </row>
    <row r="58" spans="1:18" ht="17.25" customHeight="1">
      <c r="A58" s="4"/>
      <c r="B58" s="49" t="s">
        <v>47</v>
      </c>
      <c r="C58" s="8"/>
      <c r="D58" s="35">
        <f t="shared" si="7"/>
        <v>672681</v>
      </c>
      <c r="E58" s="36">
        <f t="shared" si="8"/>
        <v>249172</v>
      </c>
      <c r="F58" s="90">
        <v>244889</v>
      </c>
      <c r="G58" s="90">
        <v>4283</v>
      </c>
      <c r="H58" s="90">
        <v>0</v>
      </c>
      <c r="I58" s="90"/>
      <c r="J58" s="90"/>
      <c r="K58" s="90">
        <v>0</v>
      </c>
      <c r="L58" s="90">
        <v>87799</v>
      </c>
      <c r="M58" s="90">
        <v>335710</v>
      </c>
      <c r="N58" s="90">
        <v>35254</v>
      </c>
      <c r="O58" s="91">
        <v>427792</v>
      </c>
      <c r="Q58"/>
      <c r="R58"/>
    </row>
    <row r="59" spans="1:18" ht="17.25" customHeight="1">
      <c r="A59" s="4"/>
      <c r="B59" s="49" t="s">
        <v>48</v>
      </c>
      <c r="C59" s="8"/>
      <c r="D59" s="35">
        <f t="shared" si="7"/>
        <v>268238</v>
      </c>
      <c r="E59" s="36">
        <f t="shared" si="8"/>
        <v>91705</v>
      </c>
      <c r="F59" s="90">
        <v>0</v>
      </c>
      <c r="G59" s="90">
        <v>91705</v>
      </c>
      <c r="H59" s="90">
        <v>0</v>
      </c>
      <c r="I59" s="90"/>
      <c r="J59" s="90"/>
      <c r="K59" s="90">
        <v>0</v>
      </c>
      <c r="L59" s="90">
        <v>108482</v>
      </c>
      <c r="M59" s="90">
        <v>68051</v>
      </c>
      <c r="N59" s="90">
        <v>0</v>
      </c>
      <c r="O59" s="91">
        <v>268238</v>
      </c>
      <c r="Q59"/>
      <c r="R59"/>
    </row>
    <row r="60" spans="1:18" ht="17.25" customHeight="1">
      <c r="A60" s="4"/>
      <c r="B60" s="49" t="s">
        <v>49</v>
      </c>
      <c r="C60" s="8"/>
      <c r="D60" s="35">
        <f t="shared" si="7"/>
        <v>82104</v>
      </c>
      <c r="E60" s="36">
        <f t="shared" si="8"/>
        <v>0</v>
      </c>
      <c r="F60" s="90">
        <v>0</v>
      </c>
      <c r="G60" s="90">
        <v>0</v>
      </c>
      <c r="H60" s="90">
        <v>0</v>
      </c>
      <c r="I60" s="90"/>
      <c r="J60" s="90"/>
      <c r="K60" s="90">
        <v>0</v>
      </c>
      <c r="L60" s="90">
        <v>60674</v>
      </c>
      <c r="M60" s="90">
        <v>21430</v>
      </c>
      <c r="N60" s="90">
        <v>0</v>
      </c>
      <c r="O60" s="91">
        <v>82104</v>
      </c>
      <c r="Q60"/>
      <c r="R60"/>
    </row>
    <row r="61" spans="1:18" ht="17.25" customHeight="1">
      <c r="A61" s="4"/>
      <c r="B61" s="49" t="s">
        <v>76</v>
      </c>
      <c r="C61" s="8"/>
      <c r="D61" s="35">
        <f t="shared" si="7"/>
        <v>167111</v>
      </c>
      <c r="E61" s="36">
        <f t="shared" si="8"/>
        <v>37782</v>
      </c>
      <c r="F61" s="90">
        <v>37782</v>
      </c>
      <c r="G61" s="90">
        <v>0</v>
      </c>
      <c r="H61" s="90">
        <v>0</v>
      </c>
      <c r="I61" s="90"/>
      <c r="J61" s="90"/>
      <c r="K61" s="90">
        <v>0</v>
      </c>
      <c r="L61" s="90">
        <v>31776</v>
      </c>
      <c r="M61" s="90">
        <v>97553</v>
      </c>
      <c r="N61" s="90">
        <v>0</v>
      </c>
      <c r="O61" s="91">
        <v>129329</v>
      </c>
      <c r="Q61"/>
      <c r="R61"/>
    </row>
    <row r="62" spans="1:18" ht="17.25" customHeight="1">
      <c r="A62" s="4"/>
      <c r="B62" s="49" t="s">
        <v>65</v>
      </c>
      <c r="C62" s="8"/>
      <c r="D62" s="35">
        <f t="shared" si="7"/>
        <v>418067</v>
      </c>
      <c r="E62" s="36">
        <f t="shared" si="8"/>
        <v>111384</v>
      </c>
      <c r="F62" s="90">
        <v>111384</v>
      </c>
      <c r="G62" s="90">
        <v>0</v>
      </c>
      <c r="H62" s="90">
        <v>0</v>
      </c>
      <c r="I62" s="90"/>
      <c r="J62" s="90"/>
      <c r="K62" s="90">
        <v>0</v>
      </c>
      <c r="L62" s="90">
        <v>37441</v>
      </c>
      <c r="M62" s="90">
        <v>269242</v>
      </c>
      <c r="N62" s="90">
        <v>19897</v>
      </c>
      <c r="O62" s="91">
        <v>306683</v>
      </c>
      <c r="Q62"/>
      <c r="R62"/>
    </row>
    <row r="63" spans="1:18" ht="17.25" customHeight="1">
      <c r="A63" s="5"/>
      <c r="B63" s="55"/>
      <c r="C63" s="9"/>
      <c r="D63" s="35"/>
      <c r="E63" s="37"/>
      <c r="F63" s="90"/>
      <c r="G63" s="90"/>
      <c r="H63" s="90"/>
      <c r="I63" s="90"/>
      <c r="J63" s="90"/>
      <c r="K63" s="90"/>
      <c r="L63" s="90"/>
      <c r="M63" s="90"/>
      <c r="N63" s="90"/>
      <c r="O63" s="91"/>
      <c r="Q63"/>
      <c r="R63"/>
    </row>
    <row r="64" spans="1:18" ht="17.25" customHeight="1">
      <c r="A64" s="4"/>
      <c r="B64" s="49" t="s">
        <v>50</v>
      </c>
      <c r="C64" s="8"/>
      <c r="D64" s="35">
        <f>SUM(E64,H64:M64)</f>
        <v>41132</v>
      </c>
      <c r="E64" s="36">
        <f>SUM(F64:G64)</f>
        <v>0</v>
      </c>
      <c r="F64" s="90">
        <v>0</v>
      </c>
      <c r="G64" s="90">
        <v>0</v>
      </c>
      <c r="H64" s="90">
        <f>I64+J64</f>
        <v>0</v>
      </c>
      <c r="I64" s="90"/>
      <c r="J64" s="90"/>
      <c r="K64" s="90">
        <v>0</v>
      </c>
      <c r="L64" s="90">
        <v>41132</v>
      </c>
      <c r="M64" s="90">
        <v>0</v>
      </c>
      <c r="N64" s="90">
        <v>0</v>
      </c>
      <c r="O64" s="91">
        <v>41132</v>
      </c>
      <c r="Q64"/>
      <c r="R64"/>
    </row>
    <row r="65" spans="1:18" ht="17.25" customHeight="1">
      <c r="A65" s="4"/>
      <c r="B65" s="49" t="s">
        <v>51</v>
      </c>
      <c r="C65" s="8"/>
      <c r="D65" s="35">
        <f>SUM(E65,H65:M65)</f>
        <v>112970</v>
      </c>
      <c r="E65" s="36">
        <f>SUM(F65:G65)</f>
        <v>18867</v>
      </c>
      <c r="F65" s="90">
        <v>0</v>
      </c>
      <c r="G65" s="90">
        <v>18867</v>
      </c>
      <c r="H65" s="90">
        <f>I65+J65</f>
        <v>0</v>
      </c>
      <c r="I65" s="90"/>
      <c r="J65" s="90"/>
      <c r="K65" s="90">
        <v>0</v>
      </c>
      <c r="L65" s="90">
        <v>77475</v>
      </c>
      <c r="M65" s="90">
        <v>16628</v>
      </c>
      <c r="N65" s="90">
        <v>27827</v>
      </c>
      <c r="O65" s="91">
        <v>112970</v>
      </c>
      <c r="Q65"/>
      <c r="R65"/>
    </row>
    <row r="66" spans="1:18" ht="17.25" customHeight="1">
      <c r="A66" s="4"/>
      <c r="B66" s="49" t="s">
        <v>52</v>
      </c>
      <c r="C66" s="8"/>
      <c r="D66" s="35">
        <f>SUM(E66,H66:M66)</f>
        <v>0</v>
      </c>
      <c r="E66" s="36">
        <f>SUM(F66:G66)</f>
        <v>0</v>
      </c>
      <c r="F66" s="90">
        <v>0</v>
      </c>
      <c r="G66" s="90">
        <v>0</v>
      </c>
      <c r="H66" s="90">
        <f>I66+J66</f>
        <v>0</v>
      </c>
      <c r="I66" s="90"/>
      <c r="J66" s="90"/>
      <c r="K66" s="90">
        <v>0</v>
      </c>
      <c r="L66" s="90">
        <v>0</v>
      </c>
      <c r="M66" s="90">
        <v>0</v>
      </c>
      <c r="N66" s="90">
        <v>0</v>
      </c>
      <c r="O66" s="91">
        <f aca="true" t="shared" si="9" ref="O66:O77">G66+J66+K66+L66+M66</f>
        <v>0</v>
      </c>
      <c r="Q66"/>
      <c r="R66"/>
    </row>
    <row r="67" spans="1:18" ht="17.25" customHeight="1">
      <c r="A67" s="4"/>
      <c r="B67" s="49" t="s">
        <v>53</v>
      </c>
      <c r="C67" s="8"/>
      <c r="D67" s="35">
        <f>SUM(E67,H67:M67)</f>
        <v>6449</v>
      </c>
      <c r="E67" s="36">
        <f>SUM(F67:G67)</f>
        <v>0</v>
      </c>
      <c r="F67" s="90">
        <v>0</v>
      </c>
      <c r="G67" s="90">
        <v>0</v>
      </c>
      <c r="H67" s="90">
        <f>I67+J67</f>
        <v>0</v>
      </c>
      <c r="I67" s="90"/>
      <c r="J67" s="90"/>
      <c r="K67" s="90">
        <v>0</v>
      </c>
      <c r="L67" s="90">
        <v>0</v>
      </c>
      <c r="M67" s="90">
        <v>6449</v>
      </c>
      <c r="N67" s="90">
        <v>0</v>
      </c>
      <c r="O67" s="91">
        <f t="shared" si="9"/>
        <v>6449</v>
      </c>
      <c r="Q67"/>
      <c r="R67"/>
    </row>
    <row r="68" spans="1:18" ht="17.25" customHeight="1">
      <c r="A68" s="5"/>
      <c r="B68" s="55"/>
      <c r="C68" s="9"/>
      <c r="D68" s="35"/>
      <c r="E68" s="37"/>
      <c r="F68" s="90"/>
      <c r="G68" s="90"/>
      <c r="H68" s="90"/>
      <c r="I68" s="90"/>
      <c r="J68" s="90"/>
      <c r="K68" s="90"/>
      <c r="L68" s="90"/>
      <c r="M68" s="90"/>
      <c r="N68" s="90"/>
      <c r="O68" s="91">
        <f t="shared" si="9"/>
        <v>0</v>
      </c>
      <c r="Q68"/>
      <c r="R68"/>
    </row>
    <row r="69" spans="1:18" ht="17.25" customHeight="1">
      <c r="A69" s="4"/>
      <c r="B69" s="49" t="s">
        <v>54</v>
      </c>
      <c r="C69" s="8"/>
      <c r="D69" s="35">
        <f aca="true" t="shared" si="10" ref="D69:D77">SUM(E69,H69:M69)</f>
        <v>0</v>
      </c>
      <c r="E69" s="36">
        <f aca="true" t="shared" si="11" ref="E69:E77">SUM(F69:G69)</f>
        <v>0</v>
      </c>
      <c r="F69" s="90">
        <v>0</v>
      </c>
      <c r="G69" s="90">
        <v>0</v>
      </c>
      <c r="H69" s="90">
        <f aca="true" t="shared" si="12" ref="H69:H77">I69+J69</f>
        <v>0</v>
      </c>
      <c r="I69" s="90"/>
      <c r="J69" s="90"/>
      <c r="K69" s="90">
        <v>0</v>
      </c>
      <c r="L69" s="90">
        <v>0</v>
      </c>
      <c r="M69" s="90">
        <v>0</v>
      </c>
      <c r="N69" s="90">
        <v>0</v>
      </c>
      <c r="O69" s="91">
        <f t="shared" si="9"/>
        <v>0</v>
      </c>
      <c r="Q69"/>
      <c r="R69"/>
    </row>
    <row r="70" spans="1:18" ht="17.25" customHeight="1">
      <c r="A70" s="4"/>
      <c r="B70" s="49" t="s">
        <v>55</v>
      </c>
      <c r="C70" s="8"/>
      <c r="D70" s="35">
        <f t="shared" si="10"/>
        <v>0</v>
      </c>
      <c r="E70" s="36">
        <f t="shared" si="11"/>
        <v>0</v>
      </c>
      <c r="F70" s="90">
        <v>0</v>
      </c>
      <c r="G70" s="90">
        <v>0</v>
      </c>
      <c r="H70" s="90">
        <f t="shared" si="12"/>
        <v>0</v>
      </c>
      <c r="I70" s="90"/>
      <c r="J70" s="90"/>
      <c r="K70" s="90">
        <v>0</v>
      </c>
      <c r="L70" s="90">
        <v>0</v>
      </c>
      <c r="M70" s="90">
        <v>0</v>
      </c>
      <c r="N70" s="90">
        <v>0</v>
      </c>
      <c r="O70" s="91">
        <f t="shared" si="9"/>
        <v>0</v>
      </c>
      <c r="Q70"/>
      <c r="R70"/>
    </row>
    <row r="71" spans="1:18" ht="17.25" customHeight="1">
      <c r="A71" s="4"/>
      <c r="B71" s="49" t="s">
        <v>56</v>
      </c>
      <c r="C71" s="8"/>
      <c r="D71" s="35">
        <f t="shared" si="10"/>
        <v>0</v>
      </c>
      <c r="E71" s="36">
        <f t="shared" si="11"/>
        <v>0</v>
      </c>
      <c r="F71" s="90">
        <v>0</v>
      </c>
      <c r="G71" s="90">
        <v>0</v>
      </c>
      <c r="H71" s="90">
        <f t="shared" si="12"/>
        <v>0</v>
      </c>
      <c r="I71" s="90"/>
      <c r="J71" s="90"/>
      <c r="K71" s="90">
        <v>0</v>
      </c>
      <c r="L71" s="90">
        <v>0</v>
      </c>
      <c r="M71" s="90">
        <v>0</v>
      </c>
      <c r="N71" s="90">
        <v>0</v>
      </c>
      <c r="O71" s="91">
        <f t="shared" si="9"/>
        <v>0</v>
      </c>
      <c r="Q71"/>
      <c r="R71"/>
    </row>
    <row r="72" spans="1:18" ht="17.25" customHeight="1">
      <c r="A72" s="4"/>
      <c r="B72" s="49" t="s">
        <v>57</v>
      </c>
      <c r="C72" s="8"/>
      <c r="D72" s="35">
        <f t="shared" si="10"/>
        <v>0</v>
      </c>
      <c r="E72" s="36">
        <f t="shared" si="11"/>
        <v>0</v>
      </c>
      <c r="F72" s="90">
        <v>0</v>
      </c>
      <c r="G72" s="90">
        <v>0</v>
      </c>
      <c r="H72" s="90">
        <f t="shared" si="12"/>
        <v>0</v>
      </c>
      <c r="I72" s="90"/>
      <c r="J72" s="90"/>
      <c r="K72" s="90">
        <v>0</v>
      </c>
      <c r="L72" s="90">
        <v>0</v>
      </c>
      <c r="M72" s="90">
        <v>0</v>
      </c>
      <c r="N72" s="90">
        <v>0</v>
      </c>
      <c r="O72" s="91">
        <f t="shared" si="9"/>
        <v>0</v>
      </c>
      <c r="Q72"/>
      <c r="R72"/>
    </row>
    <row r="73" spans="1:18" ht="17.25" customHeight="1">
      <c r="A73" s="4"/>
      <c r="B73" s="49" t="s">
        <v>58</v>
      </c>
      <c r="C73" s="8"/>
      <c r="D73" s="35">
        <f t="shared" si="10"/>
        <v>0</v>
      </c>
      <c r="E73" s="36">
        <f t="shared" si="11"/>
        <v>0</v>
      </c>
      <c r="F73" s="90">
        <v>0</v>
      </c>
      <c r="G73" s="90">
        <v>0</v>
      </c>
      <c r="H73" s="90">
        <f t="shared" si="12"/>
        <v>0</v>
      </c>
      <c r="I73" s="90"/>
      <c r="J73" s="90"/>
      <c r="K73" s="90">
        <v>0</v>
      </c>
      <c r="L73" s="90">
        <v>0</v>
      </c>
      <c r="M73" s="90">
        <v>0</v>
      </c>
      <c r="N73" s="90">
        <v>0</v>
      </c>
      <c r="O73" s="91">
        <f t="shared" si="9"/>
        <v>0</v>
      </c>
      <c r="Q73"/>
      <c r="R73"/>
    </row>
    <row r="74" spans="1:18" ht="17.25" customHeight="1">
      <c r="A74" s="4"/>
      <c r="B74" s="49" t="s">
        <v>59</v>
      </c>
      <c r="C74" s="8"/>
      <c r="D74" s="35">
        <f t="shared" si="10"/>
        <v>0</v>
      </c>
      <c r="E74" s="36">
        <f t="shared" si="11"/>
        <v>0</v>
      </c>
      <c r="F74" s="90">
        <v>0</v>
      </c>
      <c r="G74" s="90">
        <v>0</v>
      </c>
      <c r="H74" s="90">
        <f t="shared" si="12"/>
        <v>0</v>
      </c>
      <c r="I74" s="90"/>
      <c r="J74" s="90"/>
      <c r="K74" s="90">
        <v>0</v>
      </c>
      <c r="L74" s="90">
        <v>0</v>
      </c>
      <c r="M74" s="90">
        <v>0</v>
      </c>
      <c r="N74" s="90">
        <v>0</v>
      </c>
      <c r="O74" s="91">
        <f t="shared" si="9"/>
        <v>0</v>
      </c>
      <c r="Q74"/>
      <c r="R74"/>
    </row>
    <row r="75" spans="1:18" ht="17.25" customHeight="1">
      <c r="A75" s="4"/>
      <c r="B75" s="49" t="s">
        <v>60</v>
      </c>
      <c r="C75" s="8"/>
      <c r="D75" s="35">
        <f t="shared" si="10"/>
        <v>9659</v>
      </c>
      <c r="E75" s="36">
        <f t="shared" si="11"/>
        <v>0</v>
      </c>
      <c r="F75" s="90">
        <v>0</v>
      </c>
      <c r="G75" s="90">
        <v>0</v>
      </c>
      <c r="H75" s="90">
        <f t="shared" si="12"/>
        <v>0</v>
      </c>
      <c r="I75" s="90"/>
      <c r="J75" s="90"/>
      <c r="K75" s="90">
        <v>0</v>
      </c>
      <c r="L75" s="90">
        <v>0</v>
      </c>
      <c r="M75" s="90">
        <v>9659</v>
      </c>
      <c r="N75" s="90">
        <v>0</v>
      </c>
      <c r="O75" s="91">
        <f t="shared" si="9"/>
        <v>9659</v>
      </c>
      <c r="Q75"/>
      <c r="R75"/>
    </row>
    <row r="76" spans="1:18" ht="17.25" customHeight="1">
      <c r="A76" s="4"/>
      <c r="B76" s="49" t="s">
        <v>78</v>
      </c>
      <c r="C76" s="8"/>
      <c r="D76" s="35">
        <f t="shared" si="10"/>
        <v>0</v>
      </c>
      <c r="E76" s="36">
        <f t="shared" si="11"/>
        <v>0</v>
      </c>
      <c r="F76" s="90">
        <v>0</v>
      </c>
      <c r="G76" s="90">
        <v>0</v>
      </c>
      <c r="H76" s="90">
        <f t="shared" si="12"/>
        <v>0</v>
      </c>
      <c r="I76" s="90"/>
      <c r="J76" s="90"/>
      <c r="K76" s="90">
        <v>0</v>
      </c>
      <c r="L76" s="90">
        <v>0</v>
      </c>
      <c r="M76" s="90">
        <v>0</v>
      </c>
      <c r="N76" s="90">
        <v>0</v>
      </c>
      <c r="O76" s="91">
        <f t="shared" si="9"/>
        <v>0</v>
      </c>
      <c r="Q76"/>
      <c r="R76"/>
    </row>
    <row r="77" spans="1:18" ht="17.25" customHeight="1">
      <c r="A77" s="4"/>
      <c r="B77" s="49" t="s">
        <v>61</v>
      </c>
      <c r="C77" s="8"/>
      <c r="D77" s="35">
        <f t="shared" si="10"/>
        <v>0</v>
      </c>
      <c r="E77" s="36">
        <f t="shared" si="11"/>
        <v>0</v>
      </c>
      <c r="F77" s="90">
        <v>0</v>
      </c>
      <c r="G77" s="90">
        <v>0</v>
      </c>
      <c r="H77" s="90">
        <f t="shared" si="12"/>
        <v>0</v>
      </c>
      <c r="I77" s="90"/>
      <c r="J77" s="90"/>
      <c r="K77" s="90">
        <v>0</v>
      </c>
      <c r="L77" s="90">
        <v>0</v>
      </c>
      <c r="M77" s="90">
        <v>0</v>
      </c>
      <c r="N77" s="90">
        <v>0</v>
      </c>
      <c r="O77" s="91">
        <f t="shared" si="9"/>
        <v>0</v>
      </c>
      <c r="Q77"/>
      <c r="R77"/>
    </row>
    <row r="78" spans="1:15" s="19" customFormat="1" ht="4.5" customHeight="1" thickBot="1">
      <c r="A78" s="6"/>
      <c r="B78" s="56"/>
      <c r="C78" s="10"/>
      <c r="D78" s="30"/>
      <c r="E78" s="7"/>
      <c r="F78" s="45"/>
      <c r="G78" s="45"/>
      <c r="H78" s="46"/>
      <c r="I78" s="47"/>
      <c r="J78" s="47"/>
      <c r="K78" s="47"/>
      <c r="L78" s="47"/>
      <c r="M78" s="47"/>
      <c r="N78" s="47"/>
      <c r="O78" s="64"/>
    </row>
  </sheetData>
  <sheetProtection/>
  <mergeCells count="6">
    <mergeCell ref="D4:D5"/>
    <mergeCell ref="N4:N5"/>
    <mergeCell ref="M4:M5"/>
    <mergeCell ref="L4:L5"/>
    <mergeCell ref="K4:K5"/>
    <mergeCell ref="H4:J5"/>
  </mergeCells>
  <printOptions/>
  <pageMargins left="0.7874015748031497" right="0.3937007874015748" top="0.7480314960629921" bottom="0.6692913385826772" header="0.5118110236220472" footer="0.5118110236220472"/>
  <pageSetup horizontalDpi="600" verticalDpi="600" orientation="portrait" paperSize="9" scale="55" r:id="rId1"/>
  <ignoredErrors>
    <ignoredError sqref="D13:E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2020-02-17T13:10:55Z</cp:lastPrinted>
  <dcterms:created xsi:type="dcterms:W3CDTF">1998-02-12T00:24:05Z</dcterms:created>
  <dcterms:modified xsi:type="dcterms:W3CDTF">2021-04-27T03:41:38Z</dcterms:modified>
  <cp:category/>
  <cp:version/>
  <cp:contentType/>
  <cp:contentStatus/>
</cp:coreProperties>
</file>