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124.12\疾病対策課\◆献血◆\◆5 輸血状況調査\R5\⑤調査票\■確定\HP掲載用\"/>
    </mc:Choice>
  </mc:AlternateContent>
  <workbookProtection workbookPassword="A417" lockStructure="1"/>
  <bookViews>
    <workbookView xWindow="0" yWindow="0" windowWidth="22425" windowHeight="10620"/>
  </bookViews>
  <sheets>
    <sheet name="1P" sheetId="1" r:id="rId1"/>
    <sheet name="2P" sheetId="2" r:id="rId2"/>
    <sheet name="3P" sheetId="3" r:id="rId3"/>
    <sheet name="4P" sheetId="4" r:id="rId4"/>
    <sheet name="5P" sheetId="5" r:id="rId5"/>
    <sheet name="6P" sheetId="6" r:id="rId6"/>
    <sheet name="7P" sheetId="7" r:id="rId7"/>
    <sheet name="8P" sheetId="8" r:id="rId8"/>
    <sheet name="9P" sheetId="11" r:id="rId9"/>
    <sheet name="conv" sheetId="10" state="hidden" r:id="rId10"/>
  </sheets>
  <definedNames>
    <definedName name="_xlnm._FilterDatabase" localSheetId="5" hidden="1">'6P'!$A$3:$F$53</definedName>
    <definedName name="_xlnm._FilterDatabase" localSheetId="6" hidden="1">'7P'!$A$1:$F$64</definedName>
    <definedName name="_xlnm._FilterDatabase" localSheetId="7" hidden="1">'8P'!$A$1:$H$57</definedName>
    <definedName name="_xlnm._FilterDatabase" localSheetId="8" hidden="1">'9P'!$A$1:$H$28</definedName>
    <definedName name="_xlnm.Print_Area" localSheetId="0">'1P'!$A$1:$AJ$50</definedName>
    <definedName name="_xlnm.Print_Area" localSheetId="1">'2P'!$A$1:$AK$43</definedName>
    <definedName name="_xlnm.Print_Area" localSheetId="2">'3P'!$A$1:$T$48</definedName>
    <definedName name="_xlnm.Print_Area" localSheetId="3">'4P'!$A$1:$AU$41</definedName>
    <definedName name="_xlnm.Print_Area" localSheetId="4">'5P'!$A$1:$AV$42</definedName>
    <definedName name="_xlnm.Print_Area" localSheetId="5">'6P'!$A$1:$F$53</definedName>
    <definedName name="_xlnm.Print_Area" localSheetId="6">'7P'!$A$1:$F$65</definedName>
    <definedName name="_xlnm.Print_Area" localSheetId="7">'8P'!$A$1:$H$61</definedName>
    <definedName name="_xlnm.Print_Area" localSheetId="8">'9P'!$A$1:$H$47</definedName>
    <definedName name="_xlnm.Print_Area" localSheetId="9">conv!$A$1:$I$110</definedName>
    <definedName name="_xlnm.Print_Titles" localSheetId="5">'6P'!$3:$3</definedName>
    <definedName name="_xlnm.Print_Titles" localSheetId="6">'7P'!$2:$2</definedName>
    <definedName name="_xlnm.Print_Titles" localSheetId="7">'8P'!$2:$2</definedName>
    <definedName name="_xlnm.Print_Titles" localSheetId="9">conv!$3:$5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8" i="10" l="1"/>
  <c r="G87" i="10"/>
  <c r="G86" i="10"/>
  <c r="G15" i="11" l="1"/>
  <c r="AK50" i="1" l="1"/>
  <c r="N30" i="2" l="1"/>
  <c r="N34" i="2"/>
  <c r="N33" i="2"/>
  <c r="I32" i="2"/>
  <c r="I33" i="2"/>
  <c r="I34" i="2"/>
  <c r="N32" i="2"/>
  <c r="N31" i="2"/>
  <c r="I31" i="2"/>
  <c r="I30" i="2"/>
  <c r="G97" i="10" l="1"/>
  <c r="G96" i="10"/>
  <c r="R12" i="5"/>
  <c r="R14" i="5"/>
  <c r="G106" i="10" l="1"/>
  <c r="G105" i="10"/>
  <c r="G107" i="10"/>
  <c r="AJ30" i="2" l="1"/>
  <c r="H62" i="8" l="1"/>
  <c r="F67" i="7"/>
  <c r="F66" i="7"/>
  <c r="F54" i="6"/>
  <c r="G104" i="10"/>
  <c r="G103" i="10"/>
  <c r="G102" i="10"/>
  <c r="G101" i="10"/>
  <c r="G100" i="10"/>
  <c r="G99" i="10"/>
  <c r="G98" i="10"/>
  <c r="G33" i="11"/>
  <c r="H48" i="11"/>
  <c r="I47" i="3"/>
  <c r="P37" i="1"/>
  <c r="F6" i="5" l="1"/>
  <c r="V16" i="2"/>
  <c r="AE16" i="2"/>
  <c r="P27" i="1"/>
  <c r="L27" i="1"/>
  <c r="L37" i="1"/>
  <c r="AE17" i="2" l="1"/>
  <c r="F8" i="5"/>
  <c r="H16" i="1" l="1"/>
  <c r="AO38" i="5" l="1"/>
  <c r="AN31" i="5"/>
  <c r="AP12" i="5"/>
  <c r="AP14" i="5"/>
  <c r="AH41" i="5" l="1"/>
  <c r="L35" i="3"/>
  <c r="AJ34" i="2"/>
  <c r="V26" i="1" l="1"/>
  <c r="V25" i="1"/>
  <c r="W27" i="1" l="1"/>
  <c r="V28" i="1" s="1"/>
  <c r="M47" i="3"/>
  <c r="E47" i="3"/>
  <c r="D39" i="3"/>
  <c r="H39" i="3"/>
  <c r="P47" i="3" l="1"/>
  <c r="H29" i="10" l="1"/>
  <c r="AL20" i="4" l="1"/>
  <c r="G95" i="10" l="1"/>
  <c r="G94" i="10"/>
  <c r="G93" i="10"/>
  <c r="G92" i="10"/>
  <c r="G91" i="10"/>
  <c r="G90" i="10"/>
  <c r="G89"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H31" i="10" s="1"/>
  <c r="G30" i="10"/>
  <c r="H30" i="10" s="1"/>
  <c r="G29" i="10"/>
  <c r="G28" i="10"/>
  <c r="H28" i="10" s="1"/>
  <c r="H27" i="10"/>
  <c r="G27" i="10"/>
  <c r="G26" i="10"/>
  <c r="H26" i="10" s="1"/>
  <c r="H25" i="10"/>
  <c r="G25" i="10"/>
  <c r="G24" i="10"/>
  <c r="H24" i="10" s="1"/>
  <c r="G23" i="10"/>
  <c r="H23" i="10" s="1"/>
  <c r="G22" i="10"/>
  <c r="G21" i="10"/>
  <c r="G20" i="10"/>
  <c r="H19" i="10"/>
  <c r="G19" i="10"/>
  <c r="G18" i="10"/>
  <c r="H17" i="10"/>
  <c r="G17" i="10"/>
  <c r="G16" i="10"/>
  <c r="G15" i="10"/>
  <c r="G14" i="10"/>
  <c r="H13" i="10"/>
  <c r="G13" i="10"/>
  <c r="H12" i="10"/>
  <c r="G12" i="10"/>
  <c r="H11" i="10"/>
  <c r="G11" i="10"/>
  <c r="H10" i="10"/>
  <c r="G10" i="10"/>
  <c r="G9" i="10"/>
  <c r="G8" i="10"/>
  <c r="H8" i="10" s="1"/>
  <c r="G7" i="10"/>
  <c r="H7" i="10" s="1"/>
  <c r="G6" i="10"/>
  <c r="H6" i="10" s="1"/>
  <c r="F1" i="10"/>
  <c r="AF30" i="5"/>
  <c r="Y30" i="5"/>
  <c r="P30" i="5"/>
  <c r="AL41" i="4"/>
  <c r="X41" i="4" s="1"/>
  <c r="AL40" i="4"/>
  <c r="X40" i="4" s="1"/>
  <c r="AL39" i="4"/>
  <c r="AQ30" i="4"/>
  <c r="AL30" i="4"/>
  <c r="AG30" i="4"/>
  <c r="AB30" i="4"/>
  <c r="W30" i="4"/>
  <c r="R30" i="4"/>
  <c r="M30" i="4"/>
  <c r="H30" i="4"/>
  <c r="C30" i="4"/>
  <c r="AL24" i="4"/>
  <c r="AL22" i="4"/>
  <c r="Y18" i="4"/>
  <c r="R18" i="4"/>
  <c r="K18" i="4"/>
  <c r="AM8" i="4"/>
  <c r="AF8" i="4"/>
  <c r="Y8" i="4"/>
  <c r="R8" i="4"/>
  <c r="K8" i="4"/>
  <c r="D8" i="4"/>
  <c r="L38" i="3"/>
  <c r="L37" i="3"/>
  <c r="L36" i="3"/>
  <c r="T34" i="2"/>
  <c r="T33" i="2"/>
  <c r="AJ32" i="2"/>
  <c r="T32" i="2"/>
  <c r="AJ31" i="2"/>
  <c r="T31" i="2"/>
  <c r="T30" i="2"/>
  <c r="Q43" i="2"/>
  <c r="C43" i="2"/>
  <c r="AE12" i="2"/>
  <c r="AE11" i="2"/>
  <c r="AE10" i="2"/>
  <c r="AE9" i="2"/>
  <c r="AE8" i="2"/>
  <c r="AE7" i="2"/>
  <c r="AE6" i="2"/>
  <c r="AE5" i="2"/>
  <c r="AF50" i="1"/>
  <c r="AF49" i="1"/>
  <c r="AF48" i="1"/>
  <c r="AF47" i="1"/>
  <c r="AF46" i="1"/>
  <c r="AF45" i="1"/>
  <c r="AF44" i="1"/>
  <c r="AF43" i="1"/>
  <c r="AF42" i="1"/>
  <c r="AF41" i="1"/>
  <c r="AF40" i="1"/>
  <c r="AF39" i="1"/>
  <c r="W36" i="1"/>
  <c r="W35" i="1"/>
  <c r="V34" i="1"/>
  <c r="V33" i="1"/>
  <c r="V32" i="1"/>
  <c r="V31" i="1"/>
  <c r="V30" i="1"/>
  <c r="V29" i="1"/>
  <c r="AC35" i="2" l="1"/>
  <c r="G110" i="10"/>
  <c r="W37" i="1"/>
  <c r="V38" i="1" s="1"/>
  <c r="S52" i="1" s="1"/>
  <c r="H9" i="10"/>
  <c r="H110" i="10" s="1"/>
  <c r="AE13" i="2"/>
  <c r="Q41" i="4"/>
  <c r="L39" i="3"/>
  <c r="AM25" i="4"/>
  <c r="AL18" i="4"/>
  <c r="AL38" i="4"/>
  <c r="X38" i="4" s="1"/>
  <c r="AK30" i="2"/>
  <c r="AK31" i="2"/>
  <c r="AK32" i="2"/>
  <c r="AK33" i="2"/>
  <c r="AK34" i="2"/>
  <c r="AK7" i="2"/>
  <c r="X39" i="4"/>
  <c r="AJ35" i="2" l="1"/>
  <c r="W19" i="2"/>
  <c r="AT21" i="4"/>
  <c r="AT19" i="4"/>
  <c r="AT23" i="4"/>
  <c r="AT17" i="4" l="1"/>
  <c r="AJ33" i="2"/>
</calcChain>
</file>

<file path=xl/comments1.xml><?xml version="1.0" encoding="utf-8"?>
<comments xmlns="http://schemas.openxmlformats.org/spreadsheetml/2006/main">
  <authors>
    <author>東京都</author>
  </authors>
  <commentList>
    <comment ref="E36" authorId="0" shapeId="0">
      <text>
        <r>
          <rPr>
            <b/>
            <sz val="9"/>
            <color indexed="8"/>
            <rFont val="ＭＳ Ｐゴシック"/>
            <family val="3"/>
            <charset val="128"/>
          </rPr>
          <t>フォンビルブランド病用</t>
        </r>
      </text>
    </comment>
    <comment ref="E50" authorId="0" shapeId="0">
      <text>
        <r>
          <rPr>
            <b/>
            <sz val="9"/>
            <color indexed="8"/>
            <rFont val="ＭＳ Ｐゴシック"/>
            <family val="3"/>
            <charset val="128"/>
          </rPr>
          <t>ロングアクティング</t>
        </r>
      </text>
    </comment>
    <comment ref="E59" authorId="0" shapeId="0">
      <text>
        <r>
          <rPr>
            <b/>
            <sz val="9"/>
            <color indexed="8"/>
            <rFont val="ＭＳ Ｐゴシック"/>
            <family val="3"/>
            <charset val="128"/>
          </rPr>
          <t>ロングアクティング(ＰＥＧ化)</t>
        </r>
      </text>
    </comment>
    <comment ref="E65" authorId="0" shapeId="0">
      <text>
        <r>
          <rPr>
            <b/>
            <sz val="9"/>
            <color indexed="81"/>
            <rFont val="MS P ゴシック"/>
            <family val="3"/>
            <charset val="128"/>
          </rPr>
          <t>第4世代製剤
ヒト胎児由来</t>
        </r>
      </text>
    </comment>
    <comment ref="E89" authorId="0" shapeId="0">
      <text>
        <r>
          <rPr>
            <b/>
            <sz val="10"/>
            <color indexed="81"/>
            <rFont val="ＭＳ Ｐゴシック"/>
            <family val="3"/>
            <charset val="128"/>
          </rPr>
          <t>ロングアクティング</t>
        </r>
      </text>
    </comment>
  </commentList>
</comments>
</file>

<file path=xl/sharedStrings.xml><?xml version="1.0" encoding="utf-8"?>
<sst xmlns="http://schemas.openxmlformats.org/spreadsheetml/2006/main" count="1267" uniqueCount="722">
  <si>
    <t>医療機関の名称</t>
    <rPh sb="0" eb="2">
      <t>イリョウ</t>
    </rPh>
    <rPh sb="2" eb="4">
      <t>キカン</t>
    </rPh>
    <rPh sb="5" eb="7">
      <t>メイショウ</t>
    </rPh>
    <phoneticPr fontId="6"/>
  </si>
  <si>
    <t>(法人名）</t>
    <rPh sb="1" eb="3">
      <t>ホウジン</t>
    </rPh>
    <rPh sb="3" eb="4">
      <t>メイ</t>
    </rPh>
    <phoneticPr fontId="6"/>
  </si>
  <si>
    <t>(医療機関名）</t>
    <rPh sb="1" eb="3">
      <t>イリョウ</t>
    </rPh>
    <rPh sb="3" eb="5">
      <t>キカン</t>
    </rPh>
    <rPh sb="5" eb="6">
      <t>メイ</t>
    </rPh>
    <phoneticPr fontId="6"/>
  </si>
  <si>
    <t>所　　在　　地</t>
    <rPh sb="0" eb="1">
      <t>トコロ</t>
    </rPh>
    <rPh sb="3" eb="4">
      <t>ザイ</t>
    </rPh>
    <rPh sb="6" eb="7">
      <t>チ</t>
    </rPh>
    <phoneticPr fontId="6"/>
  </si>
  <si>
    <t>東京都</t>
    <rPh sb="0" eb="2">
      <t>トウキョウ</t>
    </rPh>
    <rPh sb="2" eb="3">
      <t>ト</t>
    </rPh>
    <phoneticPr fontId="6"/>
  </si>
  <si>
    <t>電　話</t>
    <rPh sb="0" eb="1">
      <t>デン</t>
    </rPh>
    <rPh sb="2" eb="3">
      <t>ハナシ</t>
    </rPh>
    <phoneticPr fontId="6"/>
  </si>
  <si>
    <t>（内線</t>
    <rPh sb="1" eb="3">
      <t>ナイセン</t>
    </rPh>
    <phoneticPr fontId="6"/>
  </si>
  <si>
    <t>)</t>
    <phoneticPr fontId="6"/>
  </si>
  <si>
    <t xml:space="preserve"> 輸血管理料取得</t>
    <rPh sb="1" eb="6">
      <t>ユケツカンリ</t>
    </rPh>
    <rPh sb="6" eb="7">
      <t>トリ</t>
    </rPh>
    <rPh sb="7" eb="8">
      <t>トク</t>
    </rPh>
    <phoneticPr fontId="6"/>
  </si>
  <si>
    <t xml:space="preserve"> 適正使用加算</t>
    <phoneticPr fontId="6"/>
  </si>
  <si>
    <t>（</t>
    <phoneticPr fontId="6"/>
  </si>
  <si>
    <t>※1 「換算ユニット」欄（太枠内）には、バッグ数を200mL換算した数（単位：Ｕ（ﾕﾆｯﾄ））を記入してください。</t>
    <phoneticPr fontId="6"/>
  </si>
  <si>
    <r>
      <t>※2 未照射製剤（日赤で未照射の製品）に記入した場合は、</t>
    </r>
    <r>
      <rPr>
        <b/>
        <i/>
        <u/>
        <sz val="10"/>
        <rFont val="ＭＳ Ｐゴシック"/>
        <family val="3"/>
        <charset val="128"/>
      </rPr>
      <t>次頁「(再掲）欄」にも転記してください。</t>
    </r>
    <rPh sb="3" eb="6">
      <t>ミショウシャ</t>
    </rPh>
    <rPh sb="6" eb="8">
      <t>セイザイ</t>
    </rPh>
    <rPh sb="9" eb="11">
      <t>ニッセキ</t>
    </rPh>
    <rPh sb="12" eb="15">
      <t>ミショウシャ</t>
    </rPh>
    <rPh sb="16" eb="18">
      <t>セイヒン</t>
    </rPh>
    <rPh sb="20" eb="22">
      <t>キニュウ</t>
    </rPh>
    <rPh sb="24" eb="26">
      <t>バアイ</t>
    </rPh>
    <rPh sb="28" eb="29">
      <t>ツギ</t>
    </rPh>
    <rPh sb="29" eb="30">
      <t>ページ</t>
    </rPh>
    <rPh sb="32" eb="34">
      <t>サイケイ</t>
    </rPh>
    <rPh sb="35" eb="36">
      <t>ラン</t>
    </rPh>
    <rPh sb="39" eb="41">
      <t>テンキ</t>
    </rPh>
    <phoneticPr fontId="6"/>
  </si>
  <si>
    <t>区　　　　　分</t>
    <rPh sb="0" eb="1">
      <t>ク</t>
    </rPh>
    <rPh sb="6" eb="7">
      <t>ブン</t>
    </rPh>
    <phoneticPr fontId="6"/>
  </si>
  <si>
    <t>日　　　　　　赤　　　　　　製</t>
    <rPh sb="0" eb="1">
      <t>ヒ</t>
    </rPh>
    <rPh sb="7" eb="8">
      <t>アカ</t>
    </rPh>
    <rPh sb="14" eb="15">
      <t>セイ</t>
    </rPh>
    <phoneticPr fontId="6"/>
  </si>
  <si>
    <t>Ⅰ</t>
    <phoneticPr fontId="6"/>
  </si>
  <si>
    <t>200ｍL
由　 　来</t>
    <rPh sb="6" eb="7">
      <t>ヨシ</t>
    </rPh>
    <rPh sb="10" eb="11">
      <t>ライ</t>
    </rPh>
    <phoneticPr fontId="6"/>
  </si>
  <si>
    <t>400ｍL由来</t>
    <rPh sb="5" eb="7">
      <t>ユライ</t>
    </rPh>
    <phoneticPr fontId="6"/>
  </si>
  <si>
    <t>成　分　由　来</t>
    <rPh sb="0" eb="1">
      <t>シゲル</t>
    </rPh>
    <rPh sb="2" eb="3">
      <t>ブン</t>
    </rPh>
    <rPh sb="4" eb="5">
      <t>ヨシ</t>
    </rPh>
    <rPh sb="6" eb="7">
      <t>ライ</t>
    </rPh>
    <phoneticPr fontId="6"/>
  </si>
  <si>
    <t>ﾊﾞｯｸﾞ数</t>
    <rPh sb="5" eb="6">
      <t>カズ</t>
    </rPh>
    <phoneticPr fontId="6"/>
  </si>
  <si>
    <t>200mL
換算</t>
    <rPh sb="6" eb="8">
      <t>カンサン</t>
    </rPh>
    <phoneticPr fontId="6"/>
  </si>
  <si>
    <t>換算ﾕﾆｯﾄ</t>
    <rPh sb="0" eb="2">
      <t>カンサン</t>
    </rPh>
    <phoneticPr fontId="6"/>
  </si>
  <si>
    <t>輸血用血液製剤使用状況</t>
    <phoneticPr fontId="6"/>
  </si>
  <si>
    <t>（Ｕ）</t>
    <phoneticPr fontId="6"/>
  </si>
  <si>
    <t>(未照射)人全血液-LR</t>
    <rPh sb="0" eb="5">
      <t>ミ</t>
    </rPh>
    <rPh sb="5" eb="6">
      <t>ヒト</t>
    </rPh>
    <rPh sb="6" eb="7">
      <t>ゼン</t>
    </rPh>
    <rPh sb="7" eb="9">
      <t>ケツエキ</t>
    </rPh>
    <phoneticPr fontId="6"/>
  </si>
  <si>
    <t>×2</t>
    <phoneticPr fontId="6"/>
  </si>
  <si>
    <t>=</t>
    <phoneticPr fontId="6"/>
  </si>
  <si>
    <t>全　血</t>
    <rPh sb="0" eb="1">
      <t>ゼン</t>
    </rPh>
    <rPh sb="2" eb="3">
      <t>チ</t>
    </rPh>
    <phoneticPr fontId="6"/>
  </si>
  <si>
    <r>
      <t>照射</t>
    </r>
    <r>
      <rPr>
        <sz val="10"/>
        <rFont val="ＭＳ 明朝"/>
        <family val="1"/>
        <charset val="128"/>
      </rPr>
      <t>人全血液-LR</t>
    </r>
    <rPh sb="0" eb="2">
      <t>ショウシャ</t>
    </rPh>
    <rPh sb="2" eb="3">
      <t>ヒト</t>
    </rPh>
    <rPh sb="3" eb="4">
      <t>ゼン</t>
    </rPh>
    <rPh sb="4" eb="6">
      <t>ケツエキ</t>
    </rPh>
    <phoneticPr fontId="6"/>
  </si>
  <si>
    <t>小　計</t>
    <phoneticPr fontId="6"/>
  </si>
  <si>
    <t>㋐</t>
    <phoneticPr fontId="6"/>
  </si>
  <si>
    <t>㋑</t>
    <phoneticPr fontId="6"/>
  </si>
  <si>
    <t>　全　　血　　合　計　ⓐ</t>
    <rPh sb="1" eb="2">
      <t>ゼン</t>
    </rPh>
    <rPh sb="4" eb="5">
      <t>チ</t>
    </rPh>
    <rPh sb="7" eb="8">
      <t>ア</t>
    </rPh>
    <rPh sb="9" eb="10">
      <t>ケイ</t>
    </rPh>
    <phoneticPr fontId="6"/>
  </si>
  <si>
    <t>㋐ + ㋑ =</t>
    <phoneticPr fontId="6"/>
  </si>
  <si>
    <t>(未照射)赤血球液-LR</t>
    <rPh sb="0" eb="5">
      <t>ミ</t>
    </rPh>
    <rPh sb="5" eb="8">
      <t>セッケッキュウ</t>
    </rPh>
    <rPh sb="8" eb="9">
      <t>エキ</t>
    </rPh>
    <phoneticPr fontId="6"/>
  </si>
  <si>
    <t>×2</t>
  </si>
  <si>
    <t>=</t>
  </si>
  <si>
    <r>
      <t>照射</t>
    </r>
    <r>
      <rPr>
        <sz val="10"/>
        <rFont val="ＭＳ 明朝"/>
        <family val="1"/>
        <charset val="128"/>
      </rPr>
      <t>赤血球液-LR</t>
    </r>
    <rPh sb="0" eb="2">
      <t>ショウシャ</t>
    </rPh>
    <rPh sb="2" eb="5">
      <t>セッケッキュウ</t>
    </rPh>
    <rPh sb="5" eb="6">
      <t>エキ</t>
    </rPh>
    <phoneticPr fontId="6"/>
  </si>
  <si>
    <t>赤　　　血　　　球　</t>
    <phoneticPr fontId="6"/>
  </si>
  <si>
    <t>(未照射)洗浄赤血球液-LR</t>
    <rPh sb="0" eb="5">
      <t>ミ</t>
    </rPh>
    <rPh sb="5" eb="7">
      <t>センジョウ</t>
    </rPh>
    <rPh sb="7" eb="10">
      <t>セッケッキュウ</t>
    </rPh>
    <rPh sb="10" eb="11">
      <t>エキ</t>
    </rPh>
    <phoneticPr fontId="6"/>
  </si>
  <si>
    <r>
      <t>照射</t>
    </r>
    <r>
      <rPr>
        <sz val="10"/>
        <rFont val="ＭＳ 明朝"/>
        <family val="1"/>
        <charset val="128"/>
      </rPr>
      <t>洗浄赤血球液-LR</t>
    </r>
    <rPh sb="0" eb="2">
      <t>ショウシャ</t>
    </rPh>
    <rPh sb="2" eb="4">
      <t>センジョウ</t>
    </rPh>
    <rPh sb="4" eb="7">
      <t>セッケッキュウ</t>
    </rPh>
    <rPh sb="7" eb="8">
      <t>エキ</t>
    </rPh>
    <phoneticPr fontId="6"/>
  </si>
  <si>
    <t>(未照射)解凍赤血球液-LR</t>
    <rPh sb="0" eb="5">
      <t>ミ</t>
    </rPh>
    <rPh sb="5" eb="7">
      <t>カイトウ</t>
    </rPh>
    <rPh sb="7" eb="10">
      <t>セッケッキュウ</t>
    </rPh>
    <rPh sb="10" eb="11">
      <t>エキ</t>
    </rPh>
    <phoneticPr fontId="6"/>
  </si>
  <si>
    <r>
      <t>照射</t>
    </r>
    <r>
      <rPr>
        <sz val="10"/>
        <rFont val="ＭＳ 明朝"/>
        <family val="1"/>
        <charset val="128"/>
      </rPr>
      <t>解凍赤血球液-LR</t>
    </r>
    <rPh sb="0" eb="2">
      <t>ショウシャ</t>
    </rPh>
    <rPh sb="2" eb="4">
      <t>カイトウ</t>
    </rPh>
    <rPh sb="4" eb="7">
      <t>セッケッキュウ</t>
    </rPh>
    <rPh sb="7" eb="8">
      <t>エキ</t>
    </rPh>
    <phoneticPr fontId="6"/>
  </si>
  <si>
    <t>(未照射)合成血液-LR</t>
    <rPh sb="0" eb="5">
      <t>ミ</t>
    </rPh>
    <rPh sb="5" eb="7">
      <t>ゴウセイ</t>
    </rPh>
    <rPh sb="7" eb="8">
      <t>ケツ</t>
    </rPh>
    <rPh sb="8" eb="9">
      <t>エキ</t>
    </rPh>
    <phoneticPr fontId="6"/>
  </si>
  <si>
    <r>
      <t>照射</t>
    </r>
    <r>
      <rPr>
        <sz val="10"/>
        <rFont val="ＭＳ 明朝"/>
        <family val="1"/>
        <charset val="128"/>
      </rPr>
      <t>合成血液-LR</t>
    </r>
    <rPh sb="0" eb="2">
      <t>ショウシャ</t>
    </rPh>
    <rPh sb="2" eb="4">
      <t>ゴウセイ</t>
    </rPh>
    <rPh sb="4" eb="5">
      <t>チ</t>
    </rPh>
    <rPh sb="5" eb="6">
      <t>エキ</t>
    </rPh>
    <phoneticPr fontId="6"/>
  </si>
  <si>
    <t xml:space="preserve"> 赤 血 球　　 合　計　ⓑ</t>
    <rPh sb="1" eb="2">
      <t>アカ</t>
    </rPh>
    <rPh sb="3" eb="4">
      <t>チ</t>
    </rPh>
    <rPh sb="5" eb="6">
      <t>タマ</t>
    </rPh>
    <rPh sb="9" eb="10">
      <t>ア</t>
    </rPh>
    <rPh sb="11" eb="12">
      <t>ケイ</t>
    </rPh>
    <phoneticPr fontId="6"/>
  </si>
  <si>
    <t xml:space="preserve"> 　血　　　小　　　板</t>
    <rPh sb="2" eb="3">
      <t>チ</t>
    </rPh>
    <rPh sb="6" eb="7">
      <t>ショウ</t>
    </rPh>
    <rPh sb="10" eb="11">
      <t>イタ</t>
    </rPh>
    <phoneticPr fontId="6"/>
  </si>
  <si>
    <t>(未照射) 濃厚血小板-LR</t>
    <rPh sb="0" eb="5">
      <t>ミ</t>
    </rPh>
    <rPh sb="8" eb="11">
      <t>ケッショウバン</t>
    </rPh>
    <phoneticPr fontId="6"/>
  </si>
  <si>
    <t>(1単位)</t>
    <phoneticPr fontId="6"/>
  </si>
  <si>
    <t>×1</t>
    <phoneticPr fontId="6"/>
  </si>
  <si>
    <t>同　　　</t>
    <rPh sb="0" eb="1">
      <t>ドウ</t>
    </rPh>
    <phoneticPr fontId="6"/>
  </si>
  <si>
    <t>(2単位)</t>
    <phoneticPr fontId="6"/>
  </si>
  <si>
    <t>(5単位)</t>
    <phoneticPr fontId="6"/>
  </si>
  <si>
    <t>×5</t>
    <phoneticPr fontId="6"/>
  </si>
  <si>
    <t>(10単位)</t>
  </si>
  <si>
    <t>×10</t>
    <phoneticPr fontId="6"/>
  </si>
  <si>
    <t>(15単位)</t>
  </si>
  <si>
    <t>×15</t>
    <phoneticPr fontId="6"/>
  </si>
  <si>
    <t>(20単位)</t>
  </si>
  <si>
    <t>×20</t>
    <phoneticPr fontId="6"/>
  </si>
  <si>
    <r>
      <t>照射</t>
    </r>
    <r>
      <rPr>
        <sz val="10"/>
        <rFont val="ＭＳ 明朝"/>
        <family val="1"/>
        <charset val="128"/>
      </rPr>
      <t>濃厚血小板-LR</t>
    </r>
    <rPh sb="2" eb="4">
      <t>ノウコウ</t>
    </rPh>
    <rPh sb="4" eb="7">
      <t>ケッショウバン</t>
    </rPh>
    <phoneticPr fontId="6"/>
  </si>
  <si>
    <t>(20単位)</t>
    <phoneticPr fontId="6"/>
  </si>
  <si>
    <t>200ｍL
由  来</t>
    <rPh sb="6" eb="7">
      <t>ヨシ</t>
    </rPh>
    <rPh sb="9" eb="10">
      <t>ライ</t>
    </rPh>
    <phoneticPr fontId="6"/>
  </si>
  <si>
    <t>成分由来</t>
    <rPh sb="0" eb="2">
      <t>セイブン</t>
    </rPh>
    <rPh sb="2" eb="4">
      <t>ユライ</t>
    </rPh>
    <phoneticPr fontId="6"/>
  </si>
  <si>
    <t>（Ｕ）</t>
  </si>
  <si>
    <t xml:space="preserve"> 　血　　　小　　　板</t>
    <phoneticPr fontId="6"/>
  </si>
  <si>
    <t>　　血　　小　　板　</t>
    <rPh sb="2" eb="3">
      <t>チ</t>
    </rPh>
    <rPh sb="5" eb="6">
      <t>ショウ</t>
    </rPh>
    <rPh sb="8" eb="9">
      <t>イタ</t>
    </rPh>
    <phoneticPr fontId="6"/>
  </si>
  <si>
    <t>(15単位)</t>
    <phoneticPr fontId="6"/>
  </si>
  <si>
    <t>血　小　板　　合　計　ⓒ</t>
    <rPh sb="0" eb="1">
      <t>チ</t>
    </rPh>
    <rPh sb="2" eb="3">
      <t>ショウ</t>
    </rPh>
    <rPh sb="4" eb="5">
      <t>イタ</t>
    </rPh>
    <rPh sb="7" eb="8">
      <t>ゴウ</t>
    </rPh>
    <rPh sb="9" eb="10">
      <t>ケイ</t>
    </rPh>
    <phoneticPr fontId="6"/>
  </si>
  <si>
    <t>血　漿</t>
    <rPh sb="0" eb="1">
      <t>チ</t>
    </rPh>
    <rPh sb="2" eb="3">
      <t>ショウ</t>
    </rPh>
    <phoneticPr fontId="6"/>
  </si>
  <si>
    <t>LR120</t>
    <phoneticPr fontId="6"/>
  </si>
  <si>
    <t>LR240</t>
    <phoneticPr fontId="6"/>
  </si>
  <si>
    <t>LR480</t>
    <phoneticPr fontId="6"/>
  </si>
  <si>
    <t>新鮮凍結血漿-LR</t>
    <phoneticPr fontId="6"/>
  </si>
  <si>
    <t>㋒</t>
    <phoneticPr fontId="6"/>
  </si>
  <si>
    <t>×4</t>
    <phoneticPr fontId="6"/>
  </si>
  <si>
    <t>血　　漿　　　合　計　ⓓ</t>
    <rPh sb="0" eb="1">
      <t>チ</t>
    </rPh>
    <rPh sb="3" eb="4">
      <t>コンズ</t>
    </rPh>
    <rPh sb="7" eb="8">
      <t>ア</t>
    </rPh>
    <rPh sb="9" eb="10">
      <t>ケイ</t>
    </rPh>
    <phoneticPr fontId="6"/>
  </si>
  <si>
    <t>その他（</t>
    <rPh sb="2" eb="3">
      <t>タ</t>
    </rPh>
    <phoneticPr fontId="6"/>
  </si>
  <si>
    <r>
      <t>合　計(A)</t>
    </r>
    <r>
      <rPr>
        <sz val="11"/>
        <rFont val="ＭＳ 明朝"/>
        <family val="1"/>
        <charset val="128"/>
      </rPr>
      <t>　　　　　</t>
    </r>
    <rPh sb="0" eb="1">
      <t>ゴウ</t>
    </rPh>
    <rPh sb="2" eb="3">
      <t>ケイ</t>
    </rPh>
    <phoneticPr fontId="6"/>
  </si>
  <si>
    <t>ⓐ+ⓑ+ⓒ+ⓓ＝(A)
(A)=(B)4/9頁</t>
    <rPh sb="22" eb="23">
      <t>ページ</t>
    </rPh>
    <phoneticPr fontId="6"/>
  </si>
  <si>
    <t xml:space="preserve">(Ｕ) </t>
    <phoneticPr fontId="6"/>
  </si>
  <si>
    <t>※ 合計(A)欄は、（４／９）頁「Ⅴ　疾病別輸血状況」合計(B)欄と同数になります。</t>
    <rPh sb="2" eb="4">
      <t>ゴウケイ</t>
    </rPh>
    <rPh sb="7" eb="8">
      <t>ラン</t>
    </rPh>
    <rPh sb="15" eb="16">
      <t>ページ</t>
    </rPh>
    <rPh sb="19" eb="21">
      <t>シッペイ</t>
    </rPh>
    <rPh sb="21" eb="22">
      <t>ベツ</t>
    </rPh>
    <rPh sb="22" eb="24">
      <t>ユケツ</t>
    </rPh>
    <rPh sb="24" eb="26">
      <t>ジョウキョウ</t>
    </rPh>
    <rPh sb="27" eb="29">
      <t>ゴウケイ</t>
    </rPh>
    <rPh sb="32" eb="33">
      <t>ラン</t>
    </rPh>
    <rPh sb="34" eb="36">
      <t>ドウスウ</t>
    </rPh>
    <phoneticPr fontId="6"/>
  </si>
  <si>
    <r>
      <t>再掲</t>
    </r>
    <r>
      <rPr>
        <b/>
        <sz val="18"/>
        <rFont val="ＭＳ Ｐゴシック"/>
        <family val="3"/>
        <charset val="128"/>
      </rPr>
      <t xml:space="preserve"> 　</t>
    </r>
    <r>
      <rPr>
        <b/>
        <sz val="11"/>
        <rFont val="ＭＳ Ｐゴシック"/>
        <family val="3"/>
        <charset val="128"/>
      </rPr>
      <t/>
    </r>
    <phoneticPr fontId="6"/>
  </si>
  <si>
    <t>未照射製剤について</t>
    <rPh sb="0" eb="3">
      <t>ミショウシャ</t>
    </rPh>
    <rPh sb="3" eb="5">
      <t>セイザイ</t>
    </rPh>
    <phoneticPr fontId="6"/>
  </si>
  <si>
    <r>
      <t>上記「Ⅰ 輸血用血液製剤使用状況」（全血・赤血球・血小板）のうち、</t>
    </r>
    <r>
      <rPr>
        <b/>
        <u/>
        <sz val="11"/>
        <rFont val="ＭＳ Ｐゴシック"/>
        <family val="3"/>
        <charset val="128"/>
      </rPr>
      <t>未照射製剤</t>
    </r>
    <r>
      <rPr>
        <b/>
        <sz val="11"/>
        <rFont val="ＭＳ Ｐゴシック"/>
        <family val="3"/>
        <charset val="128"/>
      </rPr>
      <t>の記入分を転記してください。</t>
    </r>
    <rPh sb="18" eb="20">
      <t>ゼンケツ</t>
    </rPh>
    <rPh sb="21" eb="24">
      <t>セッケッキュウ</t>
    </rPh>
    <rPh sb="25" eb="28">
      <t>ケッショウバン</t>
    </rPh>
    <phoneticPr fontId="6"/>
  </si>
  <si>
    <t>注） ＧＶＨＤ予防のために、日赤製未照射製剤を、院内で放射線照射をしたもの</t>
  </si>
  <si>
    <t>200ｍL
由　来</t>
    <rPh sb="6" eb="7">
      <t>ヨシ</t>
    </rPh>
    <rPh sb="8" eb="9">
      <t>ライ</t>
    </rPh>
    <phoneticPr fontId="6"/>
  </si>
  <si>
    <t>成分由来</t>
    <phoneticPr fontId="6"/>
  </si>
  <si>
    <t>人全血液-LR</t>
    <rPh sb="0" eb="1">
      <t>ヒト</t>
    </rPh>
    <rPh sb="1" eb="2">
      <t>ゼン</t>
    </rPh>
    <rPh sb="2" eb="4">
      <t>ケツエキ</t>
    </rPh>
    <phoneticPr fontId="6"/>
  </si>
  <si>
    <t>赤血球液-LR</t>
    <rPh sb="0" eb="3">
      <t>セッケッキュウ</t>
    </rPh>
    <rPh sb="3" eb="4">
      <t>エキ</t>
    </rPh>
    <phoneticPr fontId="6"/>
  </si>
  <si>
    <t>洗浄赤血球液-LR</t>
    <rPh sb="0" eb="2">
      <t>センジョウ</t>
    </rPh>
    <rPh sb="2" eb="5">
      <t>セッケッキュウ</t>
    </rPh>
    <rPh sb="5" eb="6">
      <t>エキ</t>
    </rPh>
    <phoneticPr fontId="6"/>
  </si>
  <si>
    <t>解凍赤血球液-LR</t>
    <rPh sb="0" eb="2">
      <t>カイトウ</t>
    </rPh>
    <rPh sb="2" eb="5">
      <t>セッケッキュウ</t>
    </rPh>
    <rPh sb="5" eb="6">
      <t>エキ</t>
    </rPh>
    <phoneticPr fontId="6"/>
  </si>
  <si>
    <t>合成血液-LR</t>
    <rPh sb="0" eb="2">
      <t>ゴウセイ</t>
    </rPh>
    <rPh sb="2" eb="3">
      <t>ケツ</t>
    </rPh>
    <rPh sb="3" eb="4">
      <t>エキ</t>
    </rPh>
    <phoneticPr fontId="6"/>
  </si>
  <si>
    <t>血漿製剤について</t>
    <rPh sb="0" eb="2">
      <t>ケッショウ</t>
    </rPh>
    <rPh sb="2" eb="4">
      <t>セイザイ</t>
    </rPh>
    <phoneticPr fontId="6"/>
  </si>
  <si>
    <t>上記「Ⅰ 輸血用血液製剤使用状況」の「新鮮凍結血漿-LR」を使用した</t>
    <rPh sb="19" eb="21">
      <t>シンセン</t>
    </rPh>
    <rPh sb="21" eb="23">
      <t>トウケツ</t>
    </rPh>
    <rPh sb="23" eb="25">
      <t>ケッショウ</t>
    </rPh>
    <rPh sb="30" eb="32">
      <t>シヨウ</t>
    </rPh>
    <phoneticPr fontId="6"/>
  </si>
  <si>
    <t>同種クリオプレシピテート作製本数を記入してください。</t>
    <rPh sb="0" eb="2">
      <t>ドウシュ</t>
    </rPh>
    <rPh sb="14" eb="16">
      <t>ホンスウ</t>
    </rPh>
    <phoneticPr fontId="6"/>
  </si>
  <si>
    <t>新鮮凍結血漿-LR240</t>
    <rPh sb="0" eb="2">
      <t>シンセン</t>
    </rPh>
    <rPh sb="2" eb="4">
      <t>トウケツ</t>
    </rPh>
    <rPh sb="4" eb="6">
      <t>ケッショウ</t>
    </rPh>
    <phoneticPr fontId="6"/>
  </si>
  <si>
    <t>新鮮凍結血漿-LR480</t>
    <phoneticPr fontId="6"/>
  </si>
  <si>
    <t>本</t>
    <rPh sb="0" eb="1">
      <t>ホン</t>
    </rPh>
    <phoneticPr fontId="6"/>
  </si>
  <si>
    <r>
      <t>※ 院内で採取した輸血用血液（院内血）について記入してください。</t>
    </r>
    <r>
      <rPr>
        <b/>
        <i/>
        <u/>
        <sz val="10"/>
        <rFont val="ＭＳ ゴシック"/>
        <family val="3"/>
        <charset val="128"/>
      </rPr>
      <t/>
    </r>
    <phoneticPr fontId="6"/>
  </si>
  <si>
    <t>Ⅱ院内採血</t>
    <rPh sb="1" eb="3">
      <t>インナイ</t>
    </rPh>
    <rPh sb="3" eb="5">
      <t>サイケツ</t>
    </rPh>
    <phoneticPr fontId="6"/>
  </si>
  <si>
    <t>供血者受付数</t>
    <rPh sb="0" eb="2">
      <t>キョウケツ</t>
    </rPh>
    <rPh sb="2" eb="3">
      <t>シャ</t>
    </rPh>
    <rPh sb="3" eb="5">
      <t>ウケツケ</t>
    </rPh>
    <rPh sb="5" eb="6">
      <t>スウ</t>
    </rPh>
    <phoneticPr fontId="6"/>
  </si>
  <si>
    <t>（人）</t>
    <rPh sb="1" eb="2">
      <t>ヒト</t>
    </rPh>
    <phoneticPr fontId="6"/>
  </si>
  <si>
    <t>採血者数</t>
    <phoneticPr fontId="6"/>
  </si>
  <si>
    <t>採血量</t>
    <rPh sb="0" eb="2">
      <t>サイケツ</t>
    </rPh>
    <rPh sb="2" eb="3">
      <t>リョウ</t>
    </rPh>
    <phoneticPr fontId="6"/>
  </si>
  <si>
    <t>採血不適格者数</t>
    <phoneticPr fontId="6"/>
  </si>
  <si>
    <t>検査落ち数</t>
    <rPh sb="0" eb="2">
      <t>ケンサ</t>
    </rPh>
    <rPh sb="2" eb="3">
      <t>オ</t>
    </rPh>
    <rPh sb="4" eb="5">
      <t>カズ</t>
    </rPh>
    <phoneticPr fontId="6"/>
  </si>
  <si>
    <t>連続血液分離装置</t>
    <phoneticPr fontId="6"/>
  </si>
  <si>
    <t>台</t>
    <rPh sb="0" eb="1">
      <t>ダイ</t>
    </rPh>
    <phoneticPr fontId="6"/>
  </si>
  <si>
    <t>）</t>
    <phoneticPr fontId="6"/>
  </si>
  <si>
    <t>院内血使用状況</t>
    <rPh sb="0" eb="2">
      <t>インナイ</t>
    </rPh>
    <rPh sb="2" eb="3">
      <t>チ</t>
    </rPh>
    <rPh sb="3" eb="5">
      <t>シヨウ</t>
    </rPh>
    <rPh sb="5" eb="7">
      <t>ジョウキョウ</t>
    </rPh>
    <phoneticPr fontId="6"/>
  </si>
  <si>
    <t>白血球濃厚液を使用した実績がある場合（病院製）</t>
    <rPh sb="0" eb="3">
      <t>ハッケッキュウ</t>
    </rPh>
    <rPh sb="3" eb="5">
      <t>ノウコウ</t>
    </rPh>
    <rPh sb="5" eb="6">
      <t>エキ</t>
    </rPh>
    <rPh sb="7" eb="9">
      <t>シヨウ</t>
    </rPh>
    <rPh sb="11" eb="13">
      <t>ジッセキ</t>
    </rPh>
    <rPh sb="16" eb="18">
      <t>バアイ</t>
    </rPh>
    <rPh sb="19" eb="21">
      <t>ビョウイン</t>
    </rPh>
    <rPh sb="21" eb="22">
      <t>セイ</t>
    </rPh>
    <phoneticPr fontId="6"/>
  </si>
  <si>
    <t>ⓔ</t>
    <phoneticPr fontId="6"/>
  </si>
  <si>
    <t>　顆粒球輸血</t>
    <rPh sb="1" eb="3">
      <t>カリュウ</t>
    </rPh>
    <rPh sb="3" eb="4">
      <t>キュウ</t>
    </rPh>
    <rPh sb="4" eb="6">
      <t>ユケツ</t>
    </rPh>
    <phoneticPr fontId="6"/>
  </si>
  <si>
    <t>　ドナーリンパ球輸注</t>
    <rPh sb="7" eb="8">
      <t>キュウ</t>
    </rPh>
    <rPh sb="8" eb="10">
      <t>ユチュウ</t>
    </rPh>
    <phoneticPr fontId="6"/>
  </si>
  <si>
    <r>
      <t>Ⅱ　院内採血</t>
    </r>
    <r>
      <rPr>
        <b/>
        <sz val="11"/>
        <color indexed="8"/>
        <rFont val="ＭＳ Ｐゴシック"/>
        <family val="3"/>
        <charset val="128"/>
      </rPr>
      <t>（自己血は含みません。）</t>
    </r>
    <rPh sb="7" eb="9">
      <t>ジコ</t>
    </rPh>
    <rPh sb="9" eb="10">
      <t>チ</t>
    </rPh>
    <rPh sb="11" eb="12">
      <t>フク</t>
    </rPh>
    <phoneticPr fontId="6"/>
  </si>
  <si>
    <r>
      <t>注） 院内血の輸血は</t>
    </r>
    <r>
      <rPr>
        <b/>
        <i/>
        <u/>
        <sz val="10"/>
        <rFont val="ＭＳ Ｐゴシック"/>
        <family val="3"/>
        <charset val="128"/>
      </rPr>
      <t>特別な事情</t>
    </r>
    <r>
      <rPr>
        <b/>
        <i/>
        <sz val="10"/>
        <rFont val="ＭＳ Ｐゴシック"/>
        <family val="3"/>
        <charset val="128"/>
      </rPr>
      <t>のない限り行うべきでなく、ＧＶＨＤ予防のため、原則として放射線照射が必要です。</t>
    </r>
    <phoneticPr fontId="6"/>
  </si>
  <si>
    <t>別添：東京都輸血状況調査要領2ページ Ⅱ 院内採血　を参照してください。</t>
    <phoneticPr fontId="6"/>
  </si>
  <si>
    <t>※病院製血液製剤の使用バッグ数を200mL換算した数（単位：Ｕ((ﾕﾆｯﾄ)）を記入してください。</t>
    <phoneticPr fontId="6"/>
  </si>
  <si>
    <t>使用対象数　</t>
    <phoneticPr fontId="6"/>
  </si>
  <si>
    <t>※1 実施症例数は、実数を記入してください。</t>
    <rPh sb="3" eb="5">
      <t>ジッシ</t>
    </rPh>
    <rPh sb="5" eb="7">
      <t>ショウレイ</t>
    </rPh>
    <rPh sb="7" eb="8">
      <t>スウ</t>
    </rPh>
    <rPh sb="10" eb="12">
      <t>ジッスウ</t>
    </rPh>
    <rPh sb="13" eb="15">
      <t>キニュウ</t>
    </rPh>
    <phoneticPr fontId="6"/>
  </si>
  <si>
    <t>※2 使用量の欄には、血漿交換療法、生体肝移植それぞれで使用した製剤について記入してください。</t>
    <rPh sb="3" eb="6">
      <t>シヨウリョウ</t>
    </rPh>
    <rPh sb="7" eb="8">
      <t>ラン</t>
    </rPh>
    <rPh sb="11" eb="13">
      <t>ケッショウ</t>
    </rPh>
    <rPh sb="13" eb="15">
      <t>コウカン</t>
    </rPh>
    <rPh sb="15" eb="16">
      <t>リョウ</t>
    </rPh>
    <rPh sb="16" eb="17">
      <t>ホウ</t>
    </rPh>
    <rPh sb="18" eb="20">
      <t>セイタイ</t>
    </rPh>
    <rPh sb="20" eb="21">
      <t>カン</t>
    </rPh>
    <rPh sb="21" eb="23">
      <t>イショク</t>
    </rPh>
    <rPh sb="28" eb="30">
      <t>シヨウ</t>
    </rPh>
    <rPh sb="32" eb="34">
      <t>セイザイ</t>
    </rPh>
    <rPh sb="38" eb="40">
      <t>キニュウ</t>
    </rPh>
    <phoneticPr fontId="6"/>
  </si>
  <si>
    <r>
      <t>※3 アルブミン製剤の使用量については、使用本数を</t>
    </r>
    <r>
      <rPr>
        <b/>
        <i/>
        <u/>
        <sz val="10"/>
        <color rgb="FFFF0000"/>
        <rFont val="ＭＳ Ｐゴシック"/>
        <family val="3"/>
        <charset val="128"/>
      </rPr>
      <t>ｇ換算</t>
    </r>
    <r>
      <rPr>
        <b/>
        <i/>
        <sz val="10"/>
        <rFont val="ＭＳ Ｐゴシック"/>
        <family val="3"/>
        <charset val="128"/>
      </rPr>
      <t>して記入してください。</t>
    </r>
    <rPh sb="8" eb="10">
      <t>セイザイ</t>
    </rPh>
    <rPh sb="11" eb="14">
      <t>シヨウリョウ</t>
    </rPh>
    <rPh sb="20" eb="22">
      <t>シヨウ</t>
    </rPh>
    <rPh sb="22" eb="24">
      <t>ホンスウ</t>
    </rPh>
    <rPh sb="26" eb="28">
      <t>カンサン</t>
    </rPh>
    <rPh sb="30" eb="32">
      <t>キニュウ</t>
    </rPh>
    <phoneticPr fontId="6"/>
  </si>
  <si>
    <t xml:space="preserve">    （別添：東京都輸血状況調査要領3ページⅢ参照）</t>
    <phoneticPr fontId="6"/>
  </si>
  <si>
    <t>Ⅲ医療種別</t>
    <rPh sb="1" eb="2">
      <t>イ</t>
    </rPh>
    <rPh sb="2" eb="3">
      <t>リョウ</t>
    </rPh>
    <rPh sb="3" eb="4">
      <t>タネ</t>
    </rPh>
    <rPh sb="4" eb="5">
      <t>ベツ</t>
    </rPh>
    <phoneticPr fontId="6"/>
  </si>
  <si>
    <t>医　療　種　別</t>
    <rPh sb="0" eb="1">
      <t>イ</t>
    </rPh>
    <rPh sb="2" eb="3">
      <t>リョウ</t>
    </rPh>
    <rPh sb="4" eb="5">
      <t>タネ</t>
    </rPh>
    <rPh sb="6" eb="7">
      <t>ベツ</t>
    </rPh>
    <phoneticPr fontId="6"/>
  </si>
  <si>
    <t xml:space="preserve"> 実施症例数</t>
    <rPh sb="1" eb="3">
      <t>ジッシ</t>
    </rPh>
    <rPh sb="3" eb="5">
      <t>ショウレイ</t>
    </rPh>
    <rPh sb="5" eb="6">
      <t>カズ</t>
    </rPh>
    <phoneticPr fontId="6"/>
  </si>
  <si>
    <t>実施症例回数</t>
    <phoneticPr fontId="6"/>
  </si>
  <si>
    <t>血液製剤</t>
    <rPh sb="0" eb="2">
      <t>ケツエキ</t>
    </rPh>
    <rPh sb="2" eb="4">
      <t>セイザイ</t>
    </rPh>
    <phoneticPr fontId="6"/>
  </si>
  <si>
    <t>使用量(単位)</t>
    <rPh sb="0" eb="3">
      <t>シヨウリョウ</t>
    </rPh>
    <rPh sb="4" eb="6">
      <t>タンイ</t>
    </rPh>
    <phoneticPr fontId="6"/>
  </si>
  <si>
    <t>血漿交換療法</t>
    <rPh sb="0" eb="2">
      <t>ケッショウ</t>
    </rPh>
    <rPh sb="2" eb="4">
      <t>コウカン</t>
    </rPh>
    <rPh sb="4" eb="5">
      <t>リョウ</t>
    </rPh>
    <rPh sb="5" eb="6">
      <t>ホウ</t>
    </rPh>
    <phoneticPr fontId="6"/>
  </si>
  <si>
    <t>例</t>
    <rPh sb="0" eb="1">
      <t>レイ</t>
    </rPh>
    <phoneticPr fontId="6"/>
  </si>
  <si>
    <t>回</t>
    <rPh sb="0" eb="1">
      <t>カイ</t>
    </rPh>
    <phoneticPr fontId="6"/>
  </si>
  <si>
    <t>赤血球製剤</t>
    <rPh sb="0" eb="3">
      <t>セッケッキュウ</t>
    </rPh>
    <rPh sb="3" eb="5">
      <t>セイザイ</t>
    </rPh>
    <phoneticPr fontId="6"/>
  </si>
  <si>
    <t>（U）</t>
    <phoneticPr fontId="6"/>
  </si>
  <si>
    <t>血漿製剤</t>
    <rPh sb="0" eb="2">
      <t>ケッショウ</t>
    </rPh>
    <rPh sb="2" eb="4">
      <t>セイザイ</t>
    </rPh>
    <phoneticPr fontId="6"/>
  </si>
  <si>
    <t xml:space="preserve"> アルブミン製剤</t>
    <rPh sb="6" eb="8">
      <t>セイザイ</t>
    </rPh>
    <phoneticPr fontId="6"/>
  </si>
  <si>
    <t>（g）</t>
    <phoneticPr fontId="6"/>
  </si>
  <si>
    <t>生体肝移植</t>
    <rPh sb="0" eb="2">
      <t>セイタイ</t>
    </rPh>
    <rPh sb="2" eb="3">
      <t>カン</t>
    </rPh>
    <rPh sb="3" eb="5">
      <t>イショク</t>
    </rPh>
    <phoneticPr fontId="6"/>
  </si>
  <si>
    <t>Ⅳ</t>
    <phoneticPr fontId="6"/>
  </si>
  <si>
    <t>血液製剤名</t>
    <rPh sb="0" eb="2">
      <t>ケツエキ</t>
    </rPh>
    <rPh sb="2" eb="4">
      <t>セイザイ</t>
    </rPh>
    <rPh sb="4" eb="5">
      <t>メイ</t>
    </rPh>
    <phoneticPr fontId="6"/>
  </si>
  <si>
    <t>（ａ）購　入　量</t>
    <rPh sb="3" eb="4">
      <t>コウ</t>
    </rPh>
    <rPh sb="5" eb="6">
      <t>イリ</t>
    </rPh>
    <rPh sb="7" eb="8">
      <t>リョウ</t>
    </rPh>
    <phoneticPr fontId="6"/>
  </si>
  <si>
    <t>（b）廃　棄　量</t>
    <rPh sb="3" eb="4">
      <t>ハイ</t>
    </rPh>
    <rPh sb="5" eb="6">
      <t>ス</t>
    </rPh>
    <rPh sb="7" eb="8">
      <t>リョウ</t>
    </rPh>
    <phoneticPr fontId="6"/>
  </si>
  <si>
    <t>廃　棄　率
（ｂ）/（ａ）×100</t>
    <rPh sb="0" eb="1">
      <t>ハイ</t>
    </rPh>
    <rPh sb="2" eb="3">
      <t>ス</t>
    </rPh>
    <rPh sb="4" eb="5">
      <t>リツ</t>
    </rPh>
    <phoneticPr fontId="6"/>
  </si>
  <si>
    <t>購入量・廃棄量</t>
    <phoneticPr fontId="6"/>
  </si>
  <si>
    <t>全血製剤</t>
    <rPh sb="0" eb="1">
      <t>ゼン</t>
    </rPh>
    <rPh sb="1" eb="2">
      <t>チ</t>
    </rPh>
    <rPh sb="2" eb="4">
      <t>セイザイ</t>
    </rPh>
    <phoneticPr fontId="6"/>
  </si>
  <si>
    <t>(U)</t>
    <phoneticPr fontId="6"/>
  </si>
  <si>
    <t>％</t>
  </si>
  <si>
    <t>赤血球製剤</t>
    <rPh sb="0" eb="1">
      <t>アカ</t>
    </rPh>
    <rPh sb="1" eb="3">
      <t>ケッキュウ</t>
    </rPh>
    <rPh sb="3" eb="5">
      <t>セイザイ</t>
    </rPh>
    <phoneticPr fontId="6"/>
  </si>
  <si>
    <t>血小板製剤</t>
    <rPh sb="0" eb="3">
      <t>ケッショウバン</t>
    </rPh>
    <rPh sb="3" eb="5">
      <t>セイザイ</t>
    </rPh>
    <phoneticPr fontId="6"/>
  </si>
  <si>
    <t>合　　計</t>
    <rPh sb="0" eb="1">
      <t>ゴウ</t>
    </rPh>
    <rPh sb="3" eb="4">
      <t>ケイ</t>
    </rPh>
    <phoneticPr fontId="6"/>
  </si>
  <si>
    <r>
      <t>（b）廃棄量　廃棄理由別内訳</t>
    </r>
    <r>
      <rPr>
        <sz val="10"/>
        <rFont val="ＭＳ Ｐ明朝"/>
        <family val="1"/>
        <charset val="128"/>
      </rPr>
      <t xml:space="preserve">
</t>
    </r>
    <r>
      <rPr>
        <sz val="9"/>
        <rFont val="ＭＳ Ｐ明朝"/>
        <family val="1"/>
        <charset val="128"/>
      </rPr>
      <t>ア：有効期限までに使用しなかった。　イ：破損又は保管環境に問題が生じ、使用できなくなった。　ウ：その他</t>
    </r>
    <rPh sb="3" eb="5">
      <t>ハイキ</t>
    </rPh>
    <rPh sb="5" eb="6">
      <t>リョウ</t>
    </rPh>
    <rPh sb="7" eb="9">
      <t>ハイキ</t>
    </rPh>
    <rPh sb="9" eb="11">
      <t>リユウ</t>
    </rPh>
    <rPh sb="11" eb="12">
      <t>ベツ</t>
    </rPh>
    <rPh sb="12" eb="14">
      <t>ウチワケ</t>
    </rPh>
    <phoneticPr fontId="6"/>
  </si>
  <si>
    <t>ア</t>
    <phoneticPr fontId="6"/>
  </si>
  <si>
    <t>イ</t>
    <phoneticPr fontId="6"/>
  </si>
  <si>
    <t>ウ</t>
    <phoneticPr fontId="6"/>
  </si>
  <si>
    <t>各製剤別の疾病別使用状況を記入してください。</t>
    <phoneticPr fontId="6"/>
  </si>
  <si>
    <t>製剤別の集計が困難な場合は、「計」欄のみに記入してください。</t>
    <rPh sb="4" eb="6">
      <t>シュウケイ</t>
    </rPh>
    <phoneticPr fontId="6"/>
  </si>
  <si>
    <t xml:space="preserve">    ※ 太枠内には、バッグ数を200mL換算した数（単位：Ｕ（ﾕﾆｯﾄ））を記入してください。</t>
    <rPh sb="6" eb="7">
      <t>ブト</t>
    </rPh>
    <rPh sb="7" eb="9">
      <t>ワクナイ</t>
    </rPh>
    <rPh sb="15" eb="16">
      <t>カズ</t>
    </rPh>
    <rPh sb="22" eb="24">
      <t>カンサン</t>
    </rPh>
    <rPh sb="26" eb="27">
      <t>カズ</t>
    </rPh>
    <rPh sb="28" eb="30">
      <t>タンイ</t>
    </rPh>
    <rPh sb="40" eb="42">
      <t>キニュウ</t>
    </rPh>
    <phoneticPr fontId="6"/>
  </si>
  <si>
    <r>
      <t>悪 性 新 生 物
(</t>
    </r>
    <r>
      <rPr>
        <b/>
        <sz val="9"/>
        <rFont val="ＭＳ 明朝"/>
        <family val="1"/>
        <charset val="128"/>
      </rPr>
      <t>白血病を含む。)</t>
    </r>
    <rPh sb="0" eb="1">
      <t>アク</t>
    </rPh>
    <rPh sb="2" eb="3">
      <t>セイ</t>
    </rPh>
    <rPh sb="4" eb="5">
      <t>シン</t>
    </rPh>
    <rPh sb="6" eb="7">
      <t>ショウ</t>
    </rPh>
    <rPh sb="8" eb="9">
      <t>ブツ</t>
    </rPh>
    <rPh sb="11" eb="14">
      <t>ハッケツビョウ</t>
    </rPh>
    <rPh sb="15" eb="16">
      <t>フク</t>
    </rPh>
    <phoneticPr fontId="6"/>
  </si>
  <si>
    <t>血液及び造血器</t>
    <rPh sb="0" eb="2">
      <t>ケツエキ</t>
    </rPh>
    <rPh sb="2" eb="3">
      <t>オヨ</t>
    </rPh>
    <rPh sb="4" eb="6">
      <t>ゾウケツ</t>
    </rPh>
    <rPh sb="6" eb="7">
      <t>キ</t>
    </rPh>
    <phoneticPr fontId="6"/>
  </si>
  <si>
    <t>循 環 器 系</t>
    <rPh sb="0" eb="1">
      <t>メグル</t>
    </rPh>
    <rPh sb="2" eb="3">
      <t>ワ</t>
    </rPh>
    <rPh sb="4" eb="5">
      <t>ウツワ</t>
    </rPh>
    <rPh sb="6" eb="7">
      <t>ケイ</t>
    </rPh>
    <phoneticPr fontId="6"/>
  </si>
  <si>
    <t>消 化 器 系</t>
    <rPh sb="0" eb="1">
      <t>ケ</t>
    </rPh>
    <rPh sb="2" eb="3">
      <t>カ</t>
    </rPh>
    <rPh sb="4" eb="5">
      <t>キ</t>
    </rPh>
    <rPh sb="6" eb="7">
      <t>ケイ</t>
    </rPh>
    <phoneticPr fontId="6"/>
  </si>
  <si>
    <t>筋骨格系及び
結合組織</t>
    <rPh sb="0" eb="1">
      <t>キン</t>
    </rPh>
    <rPh sb="1" eb="3">
      <t>コッカク</t>
    </rPh>
    <rPh sb="3" eb="4">
      <t>ケイ</t>
    </rPh>
    <rPh sb="4" eb="5">
      <t>オヨ</t>
    </rPh>
    <rPh sb="7" eb="9">
      <t>ケツゴウ</t>
    </rPh>
    <rPh sb="9" eb="11">
      <t>ソシキ</t>
    </rPh>
    <phoneticPr fontId="6"/>
  </si>
  <si>
    <t>腎尿路生殖器系</t>
    <rPh sb="0" eb="1">
      <t>ジン</t>
    </rPh>
    <rPh sb="1" eb="2">
      <t>ニョウ</t>
    </rPh>
    <rPh sb="2" eb="3">
      <t>ロ</t>
    </rPh>
    <rPh sb="3" eb="5">
      <t>セイショク</t>
    </rPh>
    <rPh sb="5" eb="6">
      <t>ウツワ</t>
    </rPh>
    <rPh sb="6" eb="7">
      <t>ケイ</t>
    </rPh>
    <phoneticPr fontId="6"/>
  </si>
  <si>
    <t>計</t>
    <rPh sb="0" eb="1">
      <t>ケイ</t>
    </rPh>
    <phoneticPr fontId="6"/>
  </si>
  <si>
    <t>(U)</t>
  </si>
  <si>
    <t>赤血球</t>
    <rPh sb="0" eb="3">
      <t>セッケッキュウ</t>
    </rPh>
    <phoneticPr fontId="6"/>
  </si>
  <si>
    <t>血小板</t>
    <rPh sb="0" eb="3">
      <t>ケッショウバン</t>
    </rPh>
    <phoneticPr fontId="6"/>
  </si>
  <si>
    <t>血漿</t>
    <rPh sb="0" eb="2">
      <t>ケッショウ</t>
    </rPh>
    <phoneticPr fontId="6"/>
  </si>
  <si>
    <t>妊娠・分娩</t>
    <rPh sb="0" eb="2">
      <t>ニンシン</t>
    </rPh>
    <rPh sb="3" eb="5">
      <t>ブンベン</t>
    </rPh>
    <phoneticPr fontId="6"/>
  </si>
  <si>
    <t>損傷、中毒及び
その他の外因</t>
    <rPh sb="0" eb="2">
      <t>ソンショウ</t>
    </rPh>
    <rPh sb="3" eb="5">
      <t>チュウドク</t>
    </rPh>
    <rPh sb="5" eb="6">
      <t>オヨ</t>
    </rPh>
    <rPh sb="10" eb="11">
      <t>タ</t>
    </rPh>
    <rPh sb="12" eb="14">
      <t>ガイイン</t>
    </rPh>
    <phoneticPr fontId="6"/>
  </si>
  <si>
    <t>その他の疾患</t>
    <rPh sb="2" eb="3">
      <t>タ</t>
    </rPh>
    <rPh sb="4" eb="6">
      <t>シッカン</t>
    </rPh>
    <phoneticPr fontId="6"/>
  </si>
  <si>
    <r>
      <t xml:space="preserve">合　　計(B)
</t>
    </r>
    <r>
      <rPr>
        <b/>
        <sz val="10"/>
        <rFont val="ＭＳ 明朝"/>
        <family val="1"/>
        <charset val="128"/>
      </rPr>
      <t>(B)=(A)2/9頁</t>
    </r>
    <rPh sb="0" eb="1">
      <t>ゴウ</t>
    </rPh>
    <rPh sb="3" eb="4">
      <t>ケイ</t>
    </rPh>
    <rPh sb="18" eb="19">
      <t>ページ</t>
    </rPh>
    <phoneticPr fontId="6"/>
  </si>
  <si>
    <t>悪　性　新　生　物　の　内　訳　（再　掲）</t>
    <rPh sb="0" eb="1">
      <t>アク</t>
    </rPh>
    <rPh sb="2" eb="3">
      <t>セイ</t>
    </rPh>
    <rPh sb="4" eb="5">
      <t>シン</t>
    </rPh>
    <rPh sb="6" eb="7">
      <t>ショウ</t>
    </rPh>
    <rPh sb="8" eb="9">
      <t>ブツ</t>
    </rPh>
    <rPh sb="12" eb="13">
      <t>ナイ</t>
    </rPh>
    <rPh sb="14" eb="15">
      <t>ヤク</t>
    </rPh>
    <rPh sb="17" eb="18">
      <t>サイ</t>
    </rPh>
    <rPh sb="19" eb="20">
      <t>ケイ</t>
    </rPh>
    <phoneticPr fontId="6"/>
  </si>
  <si>
    <t>胃</t>
  </si>
  <si>
    <t>結腸及び　　　直　腸</t>
    <rPh sb="0" eb="2">
      <t>ケッチョウ</t>
    </rPh>
    <rPh sb="2" eb="3">
      <t>オヨ</t>
    </rPh>
    <rPh sb="7" eb="8">
      <t>チョク</t>
    </rPh>
    <rPh sb="9" eb="10">
      <t>チョウ</t>
    </rPh>
    <phoneticPr fontId="6"/>
  </si>
  <si>
    <t>肝 及 び　　　　　　肝内胆管</t>
    <rPh sb="0" eb="1">
      <t>キモ</t>
    </rPh>
    <rPh sb="2" eb="3">
      <t>オヨ</t>
    </rPh>
    <rPh sb="11" eb="12">
      <t>キモ</t>
    </rPh>
    <rPh sb="12" eb="13">
      <t>ナイ</t>
    </rPh>
    <rPh sb="13" eb="15">
      <t>タンカン</t>
    </rPh>
    <phoneticPr fontId="6"/>
  </si>
  <si>
    <t>気管、気管支
及　び　肺</t>
    <rPh sb="0" eb="2">
      <t>キカン</t>
    </rPh>
    <rPh sb="3" eb="6">
      <t>キカンシ</t>
    </rPh>
    <rPh sb="7" eb="8">
      <t>オヨ</t>
    </rPh>
    <rPh sb="11" eb="12">
      <t>ハイ</t>
    </rPh>
    <phoneticPr fontId="6"/>
  </si>
  <si>
    <t>乳　　房</t>
    <rPh sb="0" eb="1">
      <t>チチ</t>
    </rPh>
    <rPh sb="3" eb="4">
      <t>フサ</t>
    </rPh>
    <phoneticPr fontId="6"/>
  </si>
  <si>
    <t>子　　宮</t>
    <rPh sb="0" eb="1">
      <t>コ</t>
    </rPh>
    <rPh sb="3" eb="4">
      <t>ミヤ</t>
    </rPh>
    <phoneticPr fontId="6"/>
  </si>
  <si>
    <t>悪性ﾘﾝﾊﾟ腫</t>
    <rPh sb="0" eb="2">
      <t>アクセイ</t>
    </rPh>
    <phoneticPr fontId="6"/>
  </si>
  <si>
    <t>白 血 病</t>
    <rPh sb="0" eb="1">
      <t>シロ</t>
    </rPh>
    <rPh sb="2" eb="3">
      <t>チ</t>
    </rPh>
    <rPh sb="4" eb="5">
      <t>ビョウ</t>
    </rPh>
    <phoneticPr fontId="6"/>
  </si>
  <si>
    <t>そ の 他</t>
    <rPh sb="4" eb="5">
      <t>タ</t>
    </rPh>
    <phoneticPr fontId="6"/>
  </si>
  <si>
    <t>再掲の計※</t>
    <rPh sb="0" eb="2">
      <t>サイケイ</t>
    </rPh>
    <rPh sb="3" eb="4">
      <t>ケイ</t>
    </rPh>
    <phoneticPr fontId="6"/>
  </si>
  <si>
    <t xml:space="preserve">
 再掲の各計＝
 上記「悪性新生物の
 各計」と同数となって
 いますか？</t>
    <rPh sb="2" eb="4">
      <t>サイケイ</t>
    </rPh>
    <rPh sb="5" eb="6">
      <t>カク</t>
    </rPh>
    <rPh sb="6" eb="7">
      <t>ケイ</t>
    </rPh>
    <rPh sb="10" eb="12">
      <t>ジョウキ</t>
    </rPh>
    <rPh sb="13" eb="15">
      <t>アクセイ</t>
    </rPh>
    <rPh sb="15" eb="18">
      <t>シンセイブツ</t>
    </rPh>
    <rPh sb="21" eb="22">
      <t>カク</t>
    </rPh>
    <rPh sb="22" eb="23">
      <t>ケイ</t>
    </rPh>
    <rPh sb="25" eb="27">
      <t>ドウスウ</t>
    </rPh>
    <phoneticPr fontId="6"/>
  </si>
  <si>
    <t>※人数を記入してください。</t>
    <rPh sb="1" eb="3">
      <t>ニンズウ</t>
    </rPh>
    <rPh sb="4" eb="6">
      <t>キニュウ</t>
    </rPh>
    <phoneticPr fontId="6"/>
  </si>
  <si>
    <t>Ⅵ　年代別及び男女別輸血状況</t>
    <phoneticPr fontId="6"/>
  </si>
  <si>
    <r>
      <t xml:space="preserve">０～９歳
</t>
    </r>
    <r>
      <rPr>
        <sz val="9"/>
        <rFont val="ＭＳ 明朝"/>
        <family val="1"/>
        <charset val="128"/>
      </rPr>
      <t>計</t>
    </r>
    <rPh sb="3" eb="4">
      <t>サイ</t>
    </rPh>
    <rPh sb="5" eb="6">
      <t>ケイ</t>
    </rPh>
    <phoneticPr fontId="6"/>
  </si>
  <si>
    <t>10～19歳</t>
    <rPh sb="5" eb="6">
      <t>サイ</t>
    </rPh>
    <phoneticPr fontId="6"/>
  </si>
  <si>
    <t>20～29歳</t>
    <rPh sb="5" eb="6">
      <t>サイ</t>
    </rPh>
    <phoneticPr fontId="6"/>
  </si>
  <si>
    <t>30歳～39歳</t>
    <rPh sb="2" eb="3">
      <t>サイ</t>
    </rPh>
    <rPh sb="6" eb="7">
      <t>サイ</t>
    </rPh>
    <phoneticPr fontId="6"/>
  </si>
  <si>
    <t>40～49歳</t>
    <rPh sb="5" eb="6">
      <t>サイ</t>
    </rPh>
    <phoneticPr fontId="6"/>
  </si>
  <si>
    <t>内</t>
    <rPh sb="0" eb="1">
      <t>ウチ</t>
    </rPh>
    <phoneticPr fontId="6"/>
  </si>
  <si>
    <t>０～４歳</t>
    <phoneticPr fontId="6"/>
  </si>
  <si>
    <t>５～９歳</t>
    <phoneticPr fontId="6"/>
  </si>
  <si>
    <t>男</t>
    <rPh sb="0" eb="1">
      <t>オトコ</t>
    </rPh>
    <phoneticPr fontId="6"/>
  </si>
  <si>
    <t>女</t>
    <rPh sb="0" eb="1">
      <t>オンナ</t>
    </rPh>
    <phoneticPr fontId="6"/>
  </si>
  <si>
    <t>50～59歳</t>
    <rPh sb="5" eb="6">
      <t>サイ</t>
    </rPh>
    <phoneticPr fontId="6"/>
  </si>
  <si>
    <t>60～69歳</t>
    <rPh sb="5" eb="6">
      <t>サイ</t>
    </rPh>
    <phoneticPr fontId="6"/>
  </si>
  <si>
    <r>
      <t xml:space="preserve">70歳以上
</t>
    </r>
    <r>
      <rPr>
        <sz val="9"/>
        <rFont val="ＭＳ 明朝"/>
        <family val="1"/>
        <charset val="128"/>
      </rPr>
      <t>計</t>
    </r>
    <rPh sb="2" eb="3">
      <t>サイ</t>
    </rPh>
    <rPh sb="3" eb="5">
      <t>イジョウ</t>
    </rPh>
    <rPh sb="6" eb="7">
      <t>ケイ</t>
    </rPh>
    <phoneticPr fontId="6"/>
  </si>
  <si>
    <t>70～79歳</t>
    <phoneticPr fontId="6"/>
  </si>
  <si>
    <t>80～89歳</t>
    <phoneticPr fontId="6"/>
  </si>
  <si>
    <t>90歳以上</t>
    <rPh sb="3" eb="5">
      <t>イジョウ</t>
    </rPh>
    <phoneticPr fontId="6"/>
  </si>
  <si>
    <t>※手術室で使用した自己血についても併せて、記入してください。</t>
    <rPh sb="1" eb="4">
      <t>シュジュツシツ</t>
    </rPh>
    <rPh sb="5" eb="7">
      <t>シヨウ</t>
    </rPh>
    <rPh sb="9" eb="12">
      <t>ジコケツ</t>
    </rPh>
    <rPh sb="17" eb="18">
      <t>アワ</t>
    </rPh>
    <rPh sb="21" eb="23">
      <t>キニュウ</t>
    </rPh>
    <phoneticPr fontId="6"/>
  </si>
  <si>
    <t>※「自己クリオプレシピテート作製」は、本数を記入してください。</t>
    <rPh sb="2" eb="4">
      <t>ジコ</t>
    </rPh>
    <rPh sb="14" eb="16">
      <t>サクセイ</t>
    </rPh>
    <rPh sb="19" eb="21">
      <t>ホンスウ</t>
    </rPh>
    <rPh sb="22" eb="24">
      <t>キニュウ</t>
    </rPh>
    <phoneticPr fontId="6"/>
  </si>
  <si>
    <t>実施状況</t>
    <rPh sb="0" eb="1">
      <t>ジツ</t>
    </rPh>
    <rPh sb="1" eb="2">
      <t>シ</t>
    </rPh>
    <rPh sb="2" eb="3">
      <t>ジョウ</t>
    </rPh>
    <rPh sb="3" eb="4">
      <t>キョウ</t>
    </rPh>
    <phoneticPr fontId="6"/>
  </si>
  <si>
    <t>方　　　　式</t>
    <rPh sb="0" eb="1">
      <t>カタ</t>
    </rPh>
    <rPh sb="5" eb="6">
      <t>シキ</t>
    </rPh>
    <phoneticPr fontId="6"/>
  </si>
  <si>
    <t>実施症例数</t>
    <rPh sb="0" eb="2">
      <t>ジッシ</t>
    </rPh>
    <rPh sb="2" eb="4">
      <t>ショウレイ</t>
    </rPh>
    <rPh sb="4" eb="5">
      <t>スウ</t>
    </rPh>
    <phoneticPr fontId="6"/>
  </si>
  <si>
    <t>採血量（貯血量）</t>
    <rPh sb="0" eb="2">
      <t>サイケツ</t>
    </rPh>
    <rPh sb="2" eb="3">
      <t>リョウ</t>
    </rPh>
    <rPh sb="4" eb="5">
      <t>チョ</t>
    </rPh>
    <rPh sb="5" eb="6">
      <t>ケツ</t>
    </rPh>
    <rPh sb="6" eb="7">
      <t>リョウ</t>
    </rPh>
    <phoneticPr fontId="6"/>
  </si>
  <si>
    <t>使用量（輸血量）</t>
    <rPh sb="0" eb="2">
      <t>シヨウ</t>
    </rPh>
    <rPh sb="2" eb="3">
      <t>リョウ</t>
    </rPh>
    <rPh sb="4" eb="6">
      <t>ユケツ</t>
    </rPh>
    <rPh sb="6" eb="7">
      <t>リョウ</t>
    </rPh>
    <phoneticPr fontId="6"/>
  </si>
  <si>
    <t>うち同種血の併用例</t>
    <rPh sb="2" eb="4">
      <t>ドウシュ</t>
    </rPh>
    <rPh sb="4" eb="5">
      <t>ケツ</t>
    </rPh>
    <rPh sb="6" eb="8">
      <t>ヘイヨウ</t>
    </rPh>
    <rPh sb="8" eb="9">
      <t>レイ</t>
    </rPh>
    <phoneticPr fontId="6"/>
  </si>
  <si>
    <t>貯　血　式</t>
    <rPh sb="0" eb="1">
      <t>チョ</t>
    </rPh>
    <rPh sb="2" eb="3">
      <t>ケツ</t>
    </rPh>
    <rPh sb="4" eb="5">
      <t>シキ</t>
    </rPh>
    <phoneticPr fontId="6"/>
  </si>
  <si>
    <t>液状保存</t>
    <rPh sb="0" eb="2">
      <t>エキジョウ</t>
    </rPh>
    <rPh sb="2" eb="4">
      <t>ホゾン</t>
    </rPh>
    <phoneticPr fontId="6"/>
  </si>
  <si>
    <t>(</t>
  </si>
  <si>
    <t>凍結保存</t>
    <rPh sb="0" eb="2">
      <t>トウケツ</t>
    </rPh>
    <rPh sb="2" eb="4">
      <t>ホゾン</t>
    </rPh>
    <phoneticPr fontId="6"/>
  </si>
  <si>
    <t>回　　収　　式</t>
    <rPh sb="0" eb="1">
      <t>カイ</t>
    </rPh>
    <rPh sb="3" eb="4">
      <t>オサム</t>
    </rPh>
    <rPh sb="6" eb="7">
      <t>シキ</t>
    </rPh>
    <phoneticPr fontId="6"/>
  </si>
  <si>
    <t>希　　釈　　式</t>
    <rPh sb="0" eb="1">
      <t>マレ</t>
    </rPh>
    <rPh sb="3" eb="4">
      <t>セキ</t>
    </rPh>
    <rPh sb="6" eb="7">
      <t>シキ</t>
    </rPh>
    <phoneticPr fontId="6"/>
  </si>
  <si>
    <t>合　　　　　計</t>
    <rPh sb="0" eb="1">
      <t>ゴウ</t>
    </rPh>
    <rPh sb="6" eb="7">
      <t>ケイ</t>
    </rPh>
    <phoneticPr fontId="6"/>
  </si>
  <si>
    <r>
      <t>合  計 （C）</t>
    </r>
    <r>
      <rPr>
        <b/>
        <sz val="10"/>
        <rFont val="ＭＳ 明朝"/>
        <family val="1"/>
        <charset val="128"/>
      </rPr>
      <t xml:space="preserve">
(C)=(D)</t>
    </r>
    <rPh sb="0" eb="1">
      <t>ゴウ</t>
    </rPh>
    <rPh sb="3" eb="4">
      <t>ケイ</t>
    </rPh>
    <phoneticPr fontId="6"/>
  </si>
  <si>
    <t>診療科別輸血状況</t>
    <rPh sb="0" eb="1">
      <t>ミ</t>
    </rPh>
    <rPh sb="1" eb="2">
      <t>イヤス</t>
    </rPh>
    <rPh sb="2" eb="3">
      <t>カ</t>
    </rPh>
    <rPh sb="3" eb="4">
      <t>ベツ</t>
    </rPh>
    <rPh sb="4" eb="5">
      <t>ユ</t>
    </rPh>
    <rPh sb="5" eb="6">
      <t>チ</t>
    </rPh>
    <rPh sb="6" eb="7">
      <t>ジョウ</t>
    </rPh>
    <rPh sb="7" eb="8">
      <t>キョウ</t>
    </rPh>
    <phoneticPr fontId="6"/>
  </si>
  <si>
    <t>整形外科</t>
    <rPh sb="0" eb="2">
      <t>セイケイ</t>
    </rPh>
    <rPh sb="2" eb="4">
      <t>ゲカ</t>
    </rPh>
    <phoneticPr fontId="6"/>
  </si>
  <si>
    <t>脳神経外科</t>
    <rPh sb="0" eb="3">
      <t>ノウシンケイ</t>
    </rPh>
    <rPh sb="3" eb="5">
      <t>ゲカ</t>
    </rPh>
    <phoneticPr fontId="6"/>
  </si>
  <si>
    <t>呼吸器外科</t>
    <rPh sb="0" eb="3">
      <t>コキュウキ</t>
    </rPh>
    <rPh sb="3" eb="5">
      <t>ゲカ</t>
    </rPh>
    <phoneticPr fontId="6"/>
  </si>
  <si>
    <t>消化器外科</t>
    <rPh sb="0" eb="3">
      <t>ショウカキ</t>
    </rPh>
    <rPh sb="3" eb="5">
      <t>ゲカ</t>
    </rPh>
    <phoneticPr fontId="6"/>
  </si>
  <si>
    <t>心臓血管外科</t>
    <rPh sb="0" eb="2">
      <t>シンゾウ</t>
    </rPh>
    <rPh sb="2" eb="4">
      <t>ケッカン</t>
    </rPh>
    <rPh sb="4" eb="6">
      <t>ゲカ</t>
    </rPh>
    <phoneticPr fontId="6"/>
  </si>
  <si>
    <t>産科・婦人科</t>
    <rPh sb="0" eb="2">
      <t>サンカ</t>
    </rPh>
    <rPh sb="3" eb="6">
      <t>フジンカ</t>
    </rPh>
    <phoneticPr fontId="6"/>
  </si>
  <si>
    <t>泌尿器科</t>
    <rPh sb="0" eb="1">
      <t>ヒツ</t>
    </rPh>
    <rPh sb="1" eb="2">
      <t>ニョウ</t>
    </rPh>
    <rPh sb="2" eb="3">
      <t>ウツワ</t>
    </rPh>
    <rPh sb="3" eb="4">
      <t>カ</t>
    </rPh>
    <phoneticPr fontId="6"/>
  </si>
  <si>
    <t>歯科口腔外科</t>
    <rPh sb="0" eb="2">
      <t>シカ</t>
    </rPh>
    <rPh sb="2" eb="4">
      <t>コウクウ</t>
    </rPh>
    <rPh sb="4" eb="6">
      <t>ゲカ</t>
    </rPh>
    <phoneticPr fontId="6"/>
  </si>
  <si>
    <t>そ　の　他</t>
    <rPh sb="4" eb="5">
      <t>タ</t>
    </rPh>
    <phoneticPr fontId="6"/>
  </si>
  <si>
    <t>合　計(D)</t>
    <rPh sb="0" eb="1">
      <t>ゴウ</t>
    </rPh>
    <rPh sb="2" eb="3">
      <t>ケイ</t>
    </rPh>
    <phoneticPr fontId="6"/>
  </si>
  <si>
    <t>（D)=(C)</t>
    <phoneticPr fontId="6"/>
  </si>
  <si>
    <t>自己クリオプレシピテート作製</t>
    <phoneticPr fontId="6"/>
  </si>
  <si>
    <t>用手法</t>
    <phoneticPr fontId="6"/>
  </si>
  <si>
    <t>調製装置法</t>
    <phoneticPr fontId="6"/>
  </si>
  <si>
    <t>Ⅷ　血漿分画製剤使用状況（年間総量）</t>
    <rPh sb="2" eb="4">
      <t>ケッショウ</t>
    </rPh>
    <rPh sb="4" eb="6">
      <t>ブンカク</t>
    </rPh>
    <rPh sb="6" eb="8">
      <t>セイザイ</t>
    </rPh>
    <rPh sb="8" eb="10">
      <t>シヨウ</t>
    </rPh>
    <rPh sb="10" eb="12">
      <t>ジョウキョウ</t>
    </rPh>
    <rPh sb="13" eb="15">
      <t>ネンカン</t>
    </rPh>
    <rPh sb="15" eb="17">
      <t>ソウリョウ</t>
    </rPh>
    <phoneticPr fontId="6"/>
  </si>
  <si>
    <t>〔血漿分画製剤①〕　使用本数を記入してください。</t>
    <rPh sb="1" eb="3">
      <t>ケッショウ</t>
    </rPh>
    <rPh sb="3" eb="5">
      <t>ブンカク</t>
    </rPh>
    <rPh sb="5" eb="7">
      <t>セイザイ</t>
    </rPh>
    <phoneticPr fontId="6"/>
  </si>
  <si>
    <t>（６／９）</t>
    <phoneticPr fontId="6"/>
  </si>
  <si>
    <t>分　類</t>
    <rPh sb="0" eb="1">
      <t>ブン</t>
    </rPh>
    <rPh sb="2" eb="3">
      <t>タグイ</t>
    </rPh>
    <phoneticPr fontId="6"/>
  </si>
  <si>
    <t>規    格</t>
  </si>
  <si>
    <t>製  剤  名</t>
  </si>
  <si>
    <t>使用数（本）</t>
    <rPh sb="0" eb="2">
      <t>シヨウ</t>
    </rPh>
    <rPh sb="2" eb="3">
      <t>スウ</t>
    </rPh>
    <rPh sb="4" eb="5">
      <t>ホン</t>
    </rPh>
    <phoneticPr fontId="6"/>
  </si>
  <si>
    <t>15%3mL</t>
  </si>
  <si>
    <t>筋注用免疫
グロブリン</t>
    <rPh sb="3" eb="5">
      <t>メンエキ</t>
    </rPh>
    <phoneticPr fontId="6"/>
  </si>
  <si>
    <t>グロブリン筋注450mg/3mL「JB」</t>
  </si>
  <si>
    <t>15%10mL</t>
    <phoneticPr fontId="6"/>
  </si>
  <si>
    <t>グロブリン筋注1500mg/10mL「JB」</t>
  </si>
  <si>
    <t>献血ベニロン－I静注用500mg</t>
  </si>
  <si>
    <t/>
  </si>
  <si>
    <t>献血グロベニン－I静注用500mg</t>
  </si>
  <si>
    <t xml:space="preserve"> 500mg</t>
    <phoneticPr fontId="6"/>
  </si>
  <si>
    <t>献血ポリグロビンＮ5％静注0.5ｇ/10mL</t>
  </si>
  <si>
    <t>献血ヴェノグロブリンＩＨ5％静注0.5ｇ/10mL</t>
  </si>
  <si>
    <t>献血ヴェノグロブリンＩＨ10％静注0.5ｇ/5mL</t>
  </si>
  <si>
    <t xml:space="preserve"> 1g</t>
  </si>
  <si>
    <t>献血ヴェノグロブリンＩＨ5％静注1ｇ/20mL</t>
  </si>
  <si>
    <t>献血ベニロン－I静注用2500mg</t>
  </si>
  <si>
    <t>献血グロベニン－I静注用2500mg</t>
  </si>
  <si>
    <t>グロブリン製剤</t>
    <phoneticPr fontId="6"/>
  </si>
  <si>
    <t xml:space="preserve">献血ポリグロビンＮ5％静注2.5ｇ/50mL </t>
    <rPh sb="11" eb="13">
      <t>ジョウチュウ</t>
    </rPh>
    <phoneticPr fontId="6"/>
  </si>
  <si>
    <t xml:space="preserve"> 2.5g</t>
    <phoneticPr fontId="6"/>
  </si>
  <si>
    <t>献血ポリグロビンＮ10％静注2.5ｇ/25mL</t>
  </si>
  <si>
    <t>献血ヴェノグロブリンＩＨ5％静注2.5ｇ/50mL</t>
  </si>
  <si>
    <t>献血ヴェノグロブリンＩＨ10％静注2.5ｇ/25mL</t>
    <phoneticPr fontId="6"/>
  </si>
  <si>
    <t>ピリヴィジェン10%静注2.5ｇ/25mL</t>
    <phoneticPr fontId="6"/>
  </si>
  <si>
    <t>静注用免疫</t>
    <phoneticPr fontId="6"/>
  </si>
  <si>
    <t>献血ベニロン－I静注用5000mg</t>
  </si>
  <si>
    <t>グロブリン</t>
    <phoneticPr fontId="6"/>
  </si>
  <si>
    <t>献血グロベニン－I静注用5000mg</t>
  </si>
  <si>
    <t>献血ポリグロビンＮ5％静注5ｇ/100mL</t>
  </si>
  <si>
    <t>献血ポリグロビンＮ10％静注5ｇ/50mL</t>
  </si>
  <si>
    <t>5g</t>
    <phoneticPr fontId="6"/>
  </si>
  <si>
    <t>献血ヴェノグロブリンＩＨ5％静注5ｇ/100mL</t>
    <phoneticPr fontId="6"/>
  </si>
  <si>
    <t>献血ヴェノグロブリンＩＨ10％静注5ｇ/50mL</t>
    <phoneticPr fontId="6"/>
  </si>
  <si>
    <t>ガンマガード静注用5ｇ</t>
    <phoneticPr fontId="6"/>
  </si>
  <si>
    <t>献血ポリグロビンＮ10％静注10ｇ/100mL</t>
    <phoneticPr fontId="6"/>
  </si>
  <si>
    <t>10g</t>
    <phoneticPr fontId="6"/>
  </si>
  <si>
    <t>献血ヴェノグロブリンＩＨ5％静注10ｇ/200mL</t>
    <phoneticPr fontId="6"/>
  </si>
  <si>
    <t>献血ヴェノグロブリンＩＨ10％静注10ｇ/100mL</t>
    <phoneticPr fontId="6"/>
  </si>
  <si>
    <t>20g</t>
  </si>
  <si>
    <t>献血ヴェノグロブリンＩＨ10％静注20ｇ/200mL</t>
    <phoneticPr fontId="6"/>
  </si>
  <si>
    <t>皮下注用免疫
グロブリン</t>
    <phoneticPr fontId="6"/>
  </si>
  <si>
    <t>1ｇ  5mL</t>
    <phoneticPr fontId="6"/>
  </si>
  <si>
    <t>ハイゼントラ20%皮下注1ｇ/5mL</t>
    <rPh sb="9" eb="12">
      <t>ヒカチュウ</t>
    </rPh>
    <phoneticPr fontId="6"/>
  </si>
  <si>
    <t>2ｇ10mL</t>
    <phoneticPr fontId="6"/>
  </si>
  <si>
    <t>ハイゼントラ20%皮下注2ｇ/10mL</t>
    <rPh sb="9" eb="12">
      <t>ヒカチュウ</t>
    </rPh>
    <phoneticPr fontId="6"/>
  </si>
  <si>
    <t>4ｇ20mL</t>
    <phoneticPr fontId="6"/>
  </si>
  <si>
    <t>ハイゼントラ20%皮下注4ｇ/20mL</t>
    <rPh sb="9" eb="12">
      <t>ヒカチュウ</t>
    </rPh>
    <phoneticPr fontId="6"/>
  </si>
  <si>
    <t>200単位</t>
    <phoneticPr fontId="6"/>
  </si>
  <si>
    <t>抗HBs人免疫グロブリン筋注200単位/1mL「JB」</t>
  </si>
  <si>
    <r>
      <rPr>
        <sz val="8"/>
        <rFont val="メイリオ"/>
        <family val="3"/>
        <charset val="128"/>
      </rPr>
      <t>抗HBs人免疫</t>
    </r>
    <r>
      <rPr>
        <sz val="9"/>
        <rFont val="メイリオ"/>
        <family val="3"/>
        <charset val="128"/>
      </rPr>
      <t xml:space="preserve">
グロブリン</t>
    </r>
    <phoneticPr fontId="6"/>
  </si>
  <si>
    <t>1000単位</t>
    <phoneticPr fontId="6"/>
  </si>
  <si>
    <t>抗HBs人免疫グロブリン筋注1000単位/5mL「JB」</t>
  </si>
  <si>
    <t>ヘブスブリン筋注用1000単位</t>
  </si>
  <si>
    <t>特殊免疫
グロブリン</t>
    <phoneticPr fontId="6"/>
  </si>
  <si>
    <t>ヘブスブリンＩＨ静注1000単位</t>
    <phoneticPr fontId="6"/>
  </si>
  <si>
    <t>抗破傷風
人免疫
グロブリン</t>
    <phoneticPr fontId="6"/>
  </si>
  <si>
    <t>250単位</t>
    <phoneticPr fontId="6"/>
  </si>
  <si>
    <t>テタノブリンＩＨ静注250単位</t>
    <phoneticPr fontId="6"/>
  </si>
  <si>
    <t>1500単位</t>
  </si>
  <si>
    <t>テタノブリンＩＨ静注1500単位</t>
    <phoneticPr fontId="6"/>
  </si>
  <si>
    <t>乾燥抗D(Rho)</t>
    <phoneticPr fontId="6"/>
  </si>
  <si>
    <t>1000倍</t>
  </si>
  <si>
    <t>人免疫グロブリン</t>
    <phoneticPr fontId="6"/>
  </si>
  <si>
    <t>ヒスタミン加人免疫グロブリン</t>
    <phoneticPr fontId="6"/>
  </si>
  <si>
    <t>12mg 1.5mL</t>
  </si>
  <si>
    <t>〔血漿分画製剤①　続き〕　使用本数を記入してください。</t>
    <rPh sb="1" eb="3">
      <t>ケッショウ</t>
    </rPh>
    <rPh sb="3" eb="5">
      <t>ブンカク</t>
    </rPh>
    <rPh sb="5" eb="7">
      <t>セイザイ</t>
    </rPh>
    <rPh sb="9" eb="10">
      <t>ツヅ</t>
    </rPh>
    <phoneticPr fontId="6"/>
  </si>
  <si>
    <t>（７／９）</t>
    <phoneticPr fontId="6"/>
  </si>
  <si>
    <t xml:space="preserve"> 5%100mL</t>
  </si>
  <si>
    <t>献血アルブミン5％静注5ｇ/100mL「JB」</t>
    <phoneticPr fontId="6"/>
  </si>
  <si>
    <t>アルブミナー5％静注12.5ｇ/250mL</t>
    <phoneticPr fontId="6"/>
  </si>
  <si>
    <t xml:space="preserve"> 5%250mL</t>
    <phoneticPr fontId="6"/>
  </si>
  <si>
    <t>献血アルブミン5％静注12.5ｇ/250mL「JB」</t>
    <phoneticPr fontId="6"/>
  </si>
  <si>
    <t>蛋白製剤</t>
    <phoneticPr fontId="6"/>
  </si>
  <si>
    <t xml:space="preserve"> 20%20mL</t>
    <phoneticPr fontId="6"/>
  </si>
  <si>
    <t>献血アルブミン20％静注4ｇ/20mL「JB」</t>
    <phoneticPr fontId="6"/>
  </si>
  <si>
    <t>人血清
アルブミン</t>
    <phoneticPr fontId="6"/>
  </si>
  <si>
    <t xml:space="preserve"> 20%50mL</t>
    <phoneticPr fontId="6"/>
  </si>
  <si>
    <t>献血アルブミン20％静注10ｇ/50mL「JB」</t>
  </si>
  <si>
    <t>アルブミン－ベーリング20％静注10.0ｇ/50mL</t>
    <phoneticPr fontId="6"/>
  </si>
  <si>
    <t xml:space="preserve"> 25%20mL</t>
  </si>
  <si>
    <t>献血アルブミン25％静注5ｇ/20mL「ベネシス」</t>
  </si>
  <si>
    <t>アルブミナー25％静注12.5ｇ/50mL</t>
    <phoneticPr fontId="6"/>
  </si>
  <si>
    <t xml:space="preserve"> 25%50mL</t>
    <phoneticPr fontId="6"/>
  </si>
  <si>
    <t>赤十字アルブミン25％静注12.5ｇ/50mL</t>
  </si>
  <si>
    <t>献血アルブミン25％静注12.5ｇ/50mL「ベネシス」</t>
  </si>
  <si>
    <t>加熱人血漿
蛋白</t>
    <phoneticPr fontId="6"/>
  </si>
  <si>
    <t xml:space="preserve"> 100mL</t>
    <phoneticPr fontId="6"/>
  </si>
  <si>
    <t xml:space="preserve"> 250mL</t>
  </si>
  <si>
    <t>献血アルブミネート4.4％静注11ｇ/250mL</t>
  </si>
  <si>
    <t>ｴﾌﾟﾀｺｸﾞｱﾙﾌｧ           1mg</t>
    <phoneticPr fontId="6"/>
  </si>
  <si>
    <t>ノボセブンＨＩ静注用1mg</t>
  </si>
  <si>
    <t>第 Ⅶ 因 子
（遺伝子組換）</t>
    <rPh sb="9" eb="12">
      <t>イデンシ</t>
    </rPh>
    <rPh sb="12" eb="14">
      <t>クミカ</t>
    </rPh>
    <phoneticPr fontId="6"/>
  </si>
  <si>
    <t>〃      　　    2mg</t>
    <phoneticPr fontId="6"/>
  </si>
  <si>
    <t>ノボセブンＨＩ静注用2mg</t>
  </si>
  <si>
    <t>〃                5mg</t>
    <phoneticPr fontId="6"/>
  </si>
  <si>
    <t>ノボセブンＨＩ静注用5mg</t>
  </si>
  <si>
    <t>乾燥濃縮人血液凝固第Ⅹ因子加活性化第Ⅶ因子   1.5mg</t>
    <phoneticPr fontId="6"/>
  </si>
  <si>
    <t>バイクロット配合静注用</t>
  </si>
  <si>
    <t>250単位</t>
  </si>
  <si>
    <t>クロスエイトＭＣ静注用250単位</t>
  </si>
  <si>
    <t>第 Ⅷ 因 子
（血漿由来）</t>
    <rPh sb="9" eb="11">
      <t>ケッショウ</t>
    </rPh>
    <rPh sb="11" eb="13">
      <t>ユライ</t>
    </rPh>
    <phoneticPr fontId="6"/>
  </si>
  <si>
    <t>500単位</t>
    <phoneticPr fontId="6"/>
  </si>
  <si>
    <t>クロスエイトＭＣ静注用500単位</t>
  </si>
  <si>
    <t>1000単位</t>
  </si>
  <si>
    <t>血液凝固因子製剤</t>
    <phoneticPr fontId="6"/>
  </si>
  <si>
    <t>クロスエイトＭＣ静注用1000単位</t>
  </si>
  <si>
    <t>2000単位</t>
  </si>
  <si>
    <t>クロスエイトＭＣ静注用2000単位</t>
  </si>
  <si>
    <t>3000単位</t>
    <phoneticPr fontId="6"/>
  </si>
  <si>
    <t>クロスエイトＭＣ静注用3000単位</t>
    <phoneticPr fontId="6"/>
  </si>
  <si>
    <t>ﾙﾘｵｸﾄｺｸﾞｱﾙﾌｧ     250単位</t>
    <phoneticPr fontId="6"/>
  </si>
  <si>
    <t>〃           500単位</t>
    <phoneticPr fontId="6"/>
  </si>
  <si>
    <t>〃         1000単位</t>
    <phoneticPr fontId="6"/>
  </si>
  <si>
    <t>〃         1500単位</t>
    <phoneticPr fontId="6"/>
  </si>
  <si>
    <t>〃         2000単位</t>
    <phoneticPr fontId="6"/>
  </si>
  <si>
    <t>〃         3000単位</t>
    <phoneticPr fontId="6"/>
  </si>
  <si>
    <t>ﾂﾛｸﾄｺｸﾞｱﾙﾌｧ       250単位</t>
    <phoneticPr fontId="6"/>
  </si>
  <si>
    <t>ノボエイト静注用250</t>
  </si>
  <si>
    <t>〃            500単位</t>
    <phoneticPr fontId="6"/>
  </si>
  <si>
    <t>ノボエイト静注用500</t>
    <phoneticPr fontId="6"/>
  </si>
  <si>
    <t>〃          1000単位</t>
    <phoneticPr fontId="6"/>
  </si>
  <si>
    <t>ノボエイト静注用1000</t>
  </si>
  <si>
    <t>第 Ⅷ 因 子
（遺伝子組換）</t>
    <rPh sb="9" eb="12">
      <t>イデンシ</t>
    </rPh>
    <rPh sb="12" eb="14">
      <t>クミカ</t>
    </rPh>
    <phoneticPr fontId="6"/>
  </si>
  <si>
    <t>〃          1500単位</t>
    <phoneticPr fontId="6"/>
  </si>
  <si>
    <t>ノボエイト静注用1500</t>
  </si>
  <si>
    <t>〃          2000単位</t>
    <phoneticPr fontId="6"/>
  </si>
  <si>
    <t>ノボエイト静注用2000</t>
  </si>
  <si>
    <t>〃          3000単位</t>
    <phoneticPr fontId="6"/>
  </si>
  <si>
    <t>ノボエイト静注用3000</t>
  </si>
  <si>
    <t>ｵｸﾄｺｸﾞﾍﾞｰﾀ         250単位</t>
    <phoneticPr fontId="6"/>
  </si>
  <si>
    <t>コバールトリイ静注用250</t>
  </si>
  <si>
    <t>〃             500単位</t>
    <phoneticPr fontId="6"/>
  </si>
  <si>
    <t>コバールトリイ静注用500</t>
  </si>
  <si>
    <t>〃           1000単位</t>
    <phoneticPr fontId="6"/>
  </si>
  <si>
    <t>コバールトリイ静注用1000</t>
  </si>
  <si>
    <t>〃           2000単位</t>
    <phoneticPr fontId="6"/>
  </si>
  <si>
    <t>コバールトリイ静注用2000</t>
  </si>
  <si>
    <t>〃           3000単位</t>
    <phoneticPr fontId="6"/>
  </si>
  <si>
    <t>コバールトリイ静注用3000</t>
  </si>
  <si>
    <t>ｴﾌﾗﾛｸﾄｺｸﾞｱﾙﾌｧ   250単位</t>
    <phoneticPr fontId="6"/>
  </si>
  <si>
    <t>イロクテイト静注用250</t>
  </si>
  <si>
    <t>イロクテイト静注用500</t>
  </si>
  <si>
    <t>〃             750単位</t>
    <phoneticPr fontId="6"/>
  </si>
  <si>
    <t>イロクテイト静注用750</t>
  </si>
  <si>
    <t>イロクテイト静注用1000</t>
  </si>
  <si>
    <t>〃           1500単位</t>
    <phoneticPr fontId="6"/>
  </si>
  <si>
    <t>イロクテイト静注用1500</t>
  </si>
  <si>
    <t>イロクテイト静注用2000</t>
  </si>
  <si>
    <t>イロクテイト静注用3000</t>
  </si>
  <si>
    <t>〃           4000単位</t>
    <phoneticPr fontId="6"/>
  </si>
  <si>
    <t>イロクテイト静注用4000</t>
    <phoneticPr fontId="6"/>
  </si>
  <si>
    <t>ﾛﾉｸﾄｺｸﾞｱﾙﾌｧ     250単位</t>
    <phoneticPr fontId="6"/>
  </si>
  <si>
    <t>エイフスチラ静注用250</t>
  </si>
  <si>
    <t>エイフスチラ静注用500</t>
  </si>
  <si>
    <t>エイフスチラ静注用1000</t>
  </si>
  <si>
    <t>エイフスチラ静注用1500</t>
  </si>
  <si>
    <t>エイフスチラ静注用2000</t>
  </si>
  <si>
    <t>〃           2500単位</t>
    <phoneticPr fontId="6"/>
  </si>
  <si>
    <t>エイフスチラ静注用2500</t>
  </si>
  <si>
    <t>エイフスチラ静注用3000</t>
    <phoneticPr fontId="6"/>
  </si>
  <si>
    <t>（８／９）</t>
    <phoneticPr fontId="6"/>
  </si>
  <si>
    <t xml:space="preserve"> ﾙﾘｵｸﾄｺｸﾞｱﾙﾌｧﾍﾟｺﾞﾙ</t>
    <phoneticPr fontId="6"/>
  </si>
  <si>
    <t>250単位</t>
    <rPh sb="3" eb="5">
      <t>タンイ</t>
    </rPh>
    <phoneticPr fontId="6"/>
  </si>
  <si>
    <t>アディノベイト静注用キット250</t>
  </si>
  <si>
    <t xml:space="preserve">〃           </t>
    <phoneticPr fontId="6"/>
  </si>
  <si>
    <t>500単位</t>
    <rPh sb="3" eb="5">
      <t>タンイ</t>
    </rPh>
    <phoneticPr fontId="6"/>
  </si>
  <si>
    <t>アディノベイト静注用キット500</t>
    <phoneticPr fontId="6"/>
  </si>
  <si>
    <t>1000単位</t>
    <rPh sb="4" eb="6">
      <t>タンイ</t>
    </rPh>
    <phoneticPr fontId="6"/>
  </si>
  <si>
    <t>アディノベイト静注用キット1000</t>
    <phoneticPr fontId="6"/>
  </si>
  <si>
    <t>1500単位</t>
    <rPh sb="4" eb="6">
      <t>タンイ</t>
    </rPh>
    <phoneticPr fontId="6"/>
  </si>
  <si>
    <t>アディノベイト静注用キット1500</t>
  </si>
  <si>
    <t>2000単位</t>
    <rPh sb="4" eb="6">
      <t>タンイ</t>
    </rPh>
    <phoneticPr fontId="6"/>
  </si>
  <si>
    <t>アディノベイト静注用キット2000</t>
    <phoneticPr fontId="6"/>
  </si>
  <si>
    <t>3000単位</t>
    <rPh sb="4" eb="6">
      <t>タンイ</t>
    </rPh>
    <phoneticPr fontId="6"/>
  </si>
  <si>
    <t>アディノベイト静注用キット3000</t>
  </si>
  <si>
    <t xml:space="preserve"> ﾀﾞﾓｸﾄｺｸﾞｱﾙﾌｧﾍﾟｺﾞﾙ</t>
    <phoneticPr fontId="6"/>
  </si>
  <si>
    <t>ジビイ静注用500</t>
    <rPh sb="3" eb="5">
      <t>ジョウチュウ</t>
    </rPh>
    <rPh sb="5" eb="6">
      <t>ヨウ</t>
    </rPh>
    <phoneticPr fontId="6"/>
  </si>
  <si>
    <t>ジビイ静注用1000</t>
  </si>
  <si>
    <t>ジビイ静注用2000</t>
  </si>
  <si>
    <t>ジビイ静注用3000</t>
  </si>
  <si>
    <t xml:space="preserve"> ﾂﾛｸﾄｺｸﾞｱﾙﾌｧﾍﾟｺﾞﾙ</t>
    <phoneticPr fontId="6"/>
  </si>
  <si>
    <t>イスパロクト静注用500</t>
    <phoneticPr fontId="6"/>
  </si>
  <si>
    <t>イスパロクト静注用1000</t>
    <phoneticPr fontId="6"/>
  </si>
  <si>
    <t>イスパロクト静注用1500</t>
    <phoneticPr fontId="6"/>
  </si>
  <si>
    <t>イスパロクト静注用2000</t>
    <phoneticPr fontId="6"/>
  </si>
  <si>
    <t>イスパロクト静注用3000</t>
    <phoneticPr fontId="6"/>
  </si>
  <si>
    <t>ｼﾓｸﾄｺｸﾞｱﾙﾌｧ</t>
    <phoneticPr fontId="6"/>
  </si>
  <si>
    <t>ヌーイック静注用250</t>
    <rPh sb="5" eb="7">
      <t>ジョウチュウ</t>
    </rPh>
    <rPh sb="7" eb="8">
      <t>ヨウ</t>
    </rPh>
    <phoneticPr fontId="6"/>
  </si>
  <si>
    <t>ヌーイック静注用500</t>
    <rPh sb="5" eb="7">
      <t>ジョウチュウ</t>
    </rPh>
    <rPh sb="7" eb="8">
      <t>ヨウ</t>
    </rPh>
    <phoneticPr fontId="6"/>
  </si>
  <si>
    <t>ヌーイック静注用1000</t>
    <rPh sb="5" eb="7">
      <t>ジョウチュウ</t>
    </rPh>
    <rPh sb="7" eb="8">
      <t>ヨウ</t>
    </rPh>
    <phoneticPr fontId="6"/>
  </si>
  <si>
    <t>ヌーイック静注用2000</t>
    <rPh sb="5" eb="7">
      <t>ジョウチュウ</t>
    </rPh>
    <rPh sb="7" eb="8">
      <t>ヨウ</t>
    </rPh>
    <phoneticPr fontId="6"/>
  </si>
  <si>
    <t>2500単位</t>
    <rPh sb="4" eb="6">
      <t>タンイ</t>
    </rPh>
    <phoneticPr fontId="6"/>
  </si>
  <si>
    <t>ヌーイック静注用2500</t>
    <rPh sb="5" eb="7">
      <t>ジョウチュウ</t>
    </rPh>
    <rPh sb="7" eb="8">
      <t>ヨウ</t>
    </rPh>
    <phoneticPr fontId="6"/>
  </si>
  <si>
    <t>ヌーイック静注用3000</t>
    <rPh sb="5" eb="7">
      <t>ジョウチュウ</t>
    </rPh>
    <rPh sb="7" eb="8">
      <t>ヨウ</t>
    </rPh>
    <phoneticPr fontId="6"/>
  </si>
  <si>
    <t>4000単位</t>
    <rPh sb="4" eb="6">
      <t>タンイ</t>
    </rPh>
    <phoneticPr fontId="6"/>
  </si>
  <si>
    <t>ヌーイック静注用4000</t>
    <rPh sb="5" eb="7">
      <t>ジョウチュウ</t>
    </rPh>
    <rPh sb="7" eb="8">
      <t>ヨウ</t>
    </rPh>
    <phoneticPr fontId="6"/>
  </si>
  <si>
    <t>ｴﾐｼｽﾞﾏﾌﾞ</t>
    <phoneticPr fontId="6"/>
  </si>
  <si>
    <t>30mg</t>
    <phoneticPr fontId="6"/>
  </si>
  <si>
    <t>ヘムライブラ皮下注30mg</t>
    <phoneticPr fontId="6"/>
  </si>
  <si>
    <t>第 Ⅷ 因 子 機能代替
（遺伝子組換）</t>
    <rPh sb="0" eb="1">
      <t>ダイ</t>
    </rPh>
    <rPh sb="4" eb="5">
      <t>イン</t>
    </rPh>
    <rPh sb="6" eb="7">
      <t>コ</t>
    </rPh>
    <rPh sb="8" eb="10">
      <t>キノウ</t>
    </rPh>
    <rPh sb="10" eb="12">
      <t>ダイタイ</t>
    </rPh>
    <rPh sb="14" eb="17">
      <t>イデンシ</t>
    </rPh>
    <rPh sb="17" eb="19">
      <t>クミカ</t>
    </rPh>
    <phoneticPr fontId="6"/>
  </si>
  <si>
    <t>60mg</t>
    <phoneticPr fontId="6"/>
  </si>
  <si>
    <t>ヘムライブラ皮下注60mg</t>
    <phoneticPr fontId="6"/>
  </si>
  <si>
    <t>90mg</t>
    <phoneticPr fontId="6"/>
  </si>
  <si>
    <t>ヘムライブラ皮下注90mg</t>
    <phoneticPr fontId="6"/>
  </si>
  <si>
    <t>105mg</t>
    <phoneticPr fontId="6"/>
  </si>
  <si>
    <t>ヘムライブラ皮下注105mg</t>
    <phoneticPr fontId="6"/>
  </si>
  <si>
    <t>150mg</t>
    <phoneticPr fontId="6"/>
  </si>
  <si>
    <t>ヘムライブラ皮下注150mg</t>
    <phoneticPr fontId="6"/>
  </si>
  <si>
    <t>ﾋﾄ･ﾌｫﾝｳﾞｨﾚﾌﾞﾗﾝﾄﾞ因子(遺伝子組換) ﾎﾞﾆｺｸﾞｱﾙﾌｧ</t>
    <rPh sb="19" eb="22">
      <t>イデンシ</t>
    </rPh>
    <rPh sb="22" eb="24">
      <t>クミカエ</t>
    </rPh>
    <phoneticPr fontId="6"/>
  </si>
  <si>
    <t>1300単位</t>
    <rPh sb="4" eb="6">
      <t>タンイ</t>
    </rPh>
    <phoneticPr fontId="6"/>
  </si>
  <si>
    <t>ボンベンディ静注用1300</t>
    <rPh sb="6" eb="8">
      <t>ジョウチュウ</t>
    </rPh>
    <rPh sb="8" eb="9">
      <t>ヨウ</t>
    </rPh>
    <phoneticPr fontId="6"/>
  </si>
  <si>
    <t>400単位</t>
    <rPh sb="3" eb="5">
      <t>タンイ</t>
    </rPh>
    <phoneticPr fontId="6"/>
  </si>
  <si>
    <t>クリスマシンＭ静注用400単位</t>
  </si>
  <si>
    <t>ノバクトＭ静注用500単位</t>
  </si>
  <si>
    <t>ノバクトＭ静注用1000単位</t>
  </si>
  <si>
    <t>第 Ⅸ 因 子
（血漿由来）</t>
    <rPh sb="9" eb="11">
      <t>ケッショウ</t>
    </rPh>
    <rPh sb="11" eb="13">
      <t>ユライ</t>
    </rPh>
    <phoneticPr fontId="6"/>
  </si>
  <si>
    <t>クリスマシンＭ静注用1000単位</t>
  </si>
  <si>
    <t>ノバクトＭ静注用2000単位</t>
  </si>
  <si>
    <t>複合体</t>
    <phoneticPr fontId="6"/>
  </si>
  <si>
    <t>200単位</t>
    <rPh sb="3" eb="5">
      <t>タンイ</t>
    </rPh>
    <phoneticPr fontId="6"/>
  </si>
  <si>
    <t>ケイセントラ静注用500</t>
  </si>
  <si>
    <t>ケイセントラ静注用1000</t>
    <rPh sb="6" eb="8">
      <t>ジョウチュウ</t>
    </rPh>
    <rPh sb="8" eb="9">
      <t>ヨウ</t>
    </rPh>
    <phoneticPr fontId="44"/>
  </si>
  <si>
    <t>ﾉﾅｺｸﾞｱﾙﾌｧ</t>
    <phoneticPr fontId="6"/>
  </si>
  <si>
    <t>ベネフィクス静注用500</t>
    <phoneticPr fontId="6"/>
  </si>
  <si>
    <t>ベネフィクス静注用1000</t>
  </si>
  <si>
    <t>ベネフィクス静注用2000</t>
  </si>
  <si>
    <t>ベネフィクス静注用3000</t>
  </si>
  <si>
    <t>ｴﾌﾄﾚﾉﾅｺｸﾞｱﾙﾌｧ</t>
    <phoneticPr fontId="6"/>
  </si>
  <si>
    <t>オルプロリクス静注用250</t>
  </si>
  <si>
    <t>第 Ⅸ 因 子
（遺伝子組換）</t>
    <rPh sb="9" eb="12">
      <t>イデンシ</t>
    </rPh>
    <rPh sb="12" eb="14">
      <t>クミカ</t>
    </rPh>
    <phoneticPr fontId="6"/>
  </si>
  <si>
    <t>オルプロリクス静注用500</t>
  </si>
  <si>
    <t>オルプロリクス静注用1000</t>
  </si>
  <si>
    <t>オルプロリクス静注用2000</t>
  </si>
  <si>
    <t>オルプロリクス静注用3000</t>
  </si>
  <si>
    <t>オルプロリクス静注用4000</t>
  </si>
  <si>
    <t>ｱﾙﾌﾞﾄﾚﾍﾟﾉﾅｺｸﾞｱﾙﾌｧ</t>
    <phoneticPr fontId="6"/>
  </si>
  <si>
    <t>イデルビオン静注用250</t>
  </si>
  <si>
    <t>イデルビオン静注用500</t>
  </si>
  <si>
    <t>イデルビオン静注用1000</t>
  </si>
  <si>
    <t>イデルビオン静注用2000</t>
  </si>
  <si>
    <t>3500単位</t>
    <rPh sb="4" eb="6">
      <t>タンイ</t>
    </rPh>
    <phoneticPr fontId="6"/>
  </si>
  <si>
    <t>イデルビオン静注用3500</t>
    <phoneticPr fontId="6"/>
  </si>
  <si>
    <t>ﾉﾅｺｸﾞﾍﾞｰﾀﾍﾟｺﾞﾙ</t>
    <phoneticPr fontId="6"/>
  </si>
  <si>
    <t>レフィキシア静注用500</t>
  </si>
  <si>
    <t>レフィキシア静注用1000</t>
  </si>
  <si>
    <t>レフィキシア静注用2000</t>
  </si>
  <si>
    <t>（９／９）</t>
    <phoneticPr fontId="6"/>
  </si>
  <si>
    <t>第 ⅩⅢ因子（血漿由来）</t>
    <rPh sb="7" eb="9">
      <t>ケッショウ</t>
    </rPh>
    <rPh sb="9" eb="11">
      <t>ユライ</t>
    </rPh>
    <phoneticPr fontId="6"/>
  </si>
  <si>
    <t>240単位</t>
    <rPh sb="3" eb="5">
      <t>タンイ</t>
    </rPh>
    <phoneticPr fontId="6"/>
  </si>
  <si>
    <t>フィブロガミンＰ静注用</t>
  </si>
  <si>
    <t>　　〃   （遺伝子組換）</t>
  </si>
  <si>
    <t>ノボサーティーン静注用2500</t>
  </si>
  <si>
    <t>ノイアート静注用500単位</t>
  </si>
  <si>
    <t>献血ノンスロン500注射用</t>
  </si>
  <si>
    <t>1500単位</t>
    <phoneticPr fontId="6"/>
  </si>
  <si>
    <t>献血ノンスロン1500注射用</t>
  </si>
  <si>
    <t>アコアラン静注用600</t>
    <phoneticPr fontId="6"/>
  </si>
  <si>
    <t>アコアラン静注用1800</t>
  </si>
  <si>
    <t>フィブリノゲン</t>
  </si>
  <si>
    <t>1g</t>
  </si>
  <si>
    <t>フィブリノゲンＨＴ静注用１g「JB」</t>
  </si>
  <si>
    <t>ファイバ静注用1000</t>
  </si>
  <si>
    <t>注射用アナクトＣ2500単位</t>
  </si>
  <si>
    <t>ベリナートＰ静注用500</t>
  </si>
  <si>
    <t>（記載されていない製剤がある場合はこちらへ記入してください）</t>
    <phoneticPr fontId="6"/>
  </si>
  <si>
    <t xml:space="preserve">
</t>
    <phoneticPr fontId="6"/>
  </si>
  <si>
    <t>合　　　計</t>
    <phoneticPr fontId="6"/>
  </si>
  <si>
    <t>本　</t>
    <phoneticPr fontId="6"/>
  </si>
  <si>
    <t>* 名称変更経過措置期間中の製剤は、旧名称を（　　　）に記載。</t>
    <rPh sb="2" eb="4">
      <t>メイショウ</t>
    </rPh>
    <rPh sb="4" eb="6">
      <t>ヘンコウ</t>
    </rPh>
    <rPh sb="6" eb="8">
      <t>ケイカ</t>
    </rPh>
    <rPh sb="8" eb="10">
      <t>ソチ</t>
    </rPh>
    <rPh sb="10" eb="13">
      <t>キカンチュウ</t>
    </rPh>
    <rPh sb="14" eb="16">
      <t>セイザイ</t>
    </rPh>
    <rPh sb="18" eb="19">
      <t>キュウ</t>
    </rPh>
    <rPh sb="19" eb="21">
      <t>メイショウ</t>
    </rPh>
    <rPh sb="28" eb="30">
      <t>キサイ</t>
    </rPh>
    <phoneticPr fontId="6"/>
  </si>
  <si>
    <t>〔血漿分画製剤②〕　使用本（枚）数を記入してください。</t>
    <rPh sb="1" eb="3">
      <t>ケッショウ</t>
    </rPh>
    <rPh sb="3" eb="5">
      <t>ブンカク</t>
    </rPh>
    <rPh sb="5" eb="7">
      <t>セイザイ</t>
    </rPh>
    <rPh sb="14" eb="15">
      <t>マイ</t>
    </rPh>
    <phoneticPr fontId="6"/>
  </si>
  <si>
    <t>使用数（本）（枚）</t>
    <rPh sb="0" eb="2">
      <t>シヨウ</t>
    </rPh>
    <rPh sb="2" eb="3">
      <t>スウ</t>
    </rPh>
    <rPh sb="4" eb="5">
      <t>ホン</t>
    </rPh>
    <rPh sb="7" eb="8">
      <t>マイ</t>
    </rPh>
    <phoneticPr fontId="6"/>
  </si>
  <si>
    <t>0.5mL</t>
  </si>
  <si>
    <t>ベリプラストＰ</t>
  </si>
  <si>
    <t>1mL</t>
  </si>
  <si>
    <t>3mL</t>
  </si>
  <si>
    <t>5mL</t>
  </si>
  <si>
    <t>ボルヒール</t>
  </si>
  <si>
    <t>2mL</t>
  </si>
  <si>
    <t>3.0×2.5cm</t>
  </si>
  <si>
    <t>タコシール</t>
  </si>
  <si>
    <t>フィブリノゲン配合剤</t>
    <phoneticPr fontId="6"/>
  </si>
  <si>
    <t>4.8×4.8cm</t>
  </si>
  <si>
    <t>9.5×4.8cm</t>
  </si>
  <si>
    <t>本（枚）　</t>
    <rPh sb="2" eb="3">
      <t>マイ</t>
    </rPh>
    <phoneticPr fontId="6"/>
  </si>
  <si>
    <t>〔血漿分画製剤①〕</t>
    <rPh sb="1" eb="3">
      <t>ケッショウ</t>
    </rPh>
    <rPh sb="3" eb="4">
      <t>ブン</t>
    </rPh>
    <rPh sb="4" eb="5">
      <t>カク</t>
    </rPh>
    <rPh sb="5" eb="7">
      <t>セイザイ</t>
    </rPh>
    <phoneticPr fontId="6"/>
  </si>
  <si>
    <t>規　　　　　格</t>
    <rPh sb="0" eb="1">
      <t>タダシ</t>
    </rPh>
    <rPh sb="6" eb="7">
      <t>カク</t>
    </rPh>
    <phoneticPr fontId="6"/>
  </si>
  <si>
    <t>使　  　用（本）</t>
    <rPh sb="0" eb="1">
      <t>ツカ</t>
    </rPh>
    <rPh sb="5" eb="6">
      <t>ヨウ</t>
    </rPh>
    <rPh sb="7" eb="8">
      <t>ホン</t>
    </rPh>
    <phoneticPr fontId="6"/>
  </si>
  <si>
    <t>左記のうち
国内献血由来製剤（本）</t>
    <rPh sb="6" eb="8">
      <t>コクナイ</t>
    </rPh>
    <rPh sb="12" eb="14">
      <t>セイザイ</t>
    </rPh>
    <rPh sb="15" eb="16">
      <t>ホン</t>
    </rPh>
    <phoneticPr fontId="6"/>
  </si>
  <si>
    <t>筋注用免疫グロブリン</t>
    <rPh sb="0" eb="1">
      <t>キン</t>
    </rPh>
    <rPh sb="1" eb="2">
      <t>チュウ</t>
    </rPh>
    <rPh sb="2" eb="3">
      <t>ヨウ</t>
    </rPh>
    <rPh sb="3" eb="5">
      <t>メンエキ</t>
    </rPh>
    <phoneticPr fontId="6"/>
  </si>
  <si>
    <t>１５％３mL</t>
    <phoneticPr fontId="6"/>
  </si>
  <si>
    <t>１５％１０mL</t>
    <phoneticPr fontId="6"/>
  </si>
  <si>
    <t>グ　ロ　ブ　リ　ン　製　剤</t>
    <phoneticPr fontId="6"/>
  </si>
  <si>
    <t>静注用免疫グロブリン</t>
    <rPh sb="0" eb="1">
      <t>セイ</t>
    </rPh>
    <rPh sb="1" eb="2">
      <t>チュウ</t>
    </rPh>
    <rPh sb="2" eb="3">
      <t>ヨウ</t>
    </rPh>
    <rPh sb="3" eb="5">
      <t>メンエキ</t>
    </rPh>
    <phoneticPr fontId="6"/>
  </si>
  <si>
    <t>５００mg</t>
    <phoneticPr fontId="6"/>
  </si>
  <si>
    <t>Ⅷ　血漿分画製剤使用状況</t>
    <phoneticPr fontId="6"/>
  </si>
  <si>
    <t>１ｇ</t>
    <phoneticPr fontId="6"/>
  </si>
  <si>
    <t>２．５ｇ</t>
    <phoneticPr fontId="6"/>
  </si>
  <si>
    <t>５ｇ</t>
    <phoneticPr fontId="6"/>
  </si>
  <si>
    <t>１０ｇ</t>
  </si>
  <si>
    <t>２０ｇ</t>
    <phoneticPr fontId="6"/>
  </si>
  <si>
    <t>１g  ５ｍL</t>
    <phoneticPr fontId="6"/>
  </si>
  <si>
    <t>皮下注用免疫グロブリン</t>
    <rPh sb="0" eb="2">
      <t>ヒカ</t>
    </rPh>
    <rPh sb="2" eb="3">
      <t>チュウ</t>
    </rPh>
    <rPh sb="3" eb="4">
      <t>ヨウ</t>
    </rPh>
    <rPh sb="4" eb="6">
      <t>メンエキ</t>
    </rPh>
    <phoneticPr fontId="6"/>
  </si>
  <si>
    <t>２g １０mL</t>
    <phoneticPr fontId="6"/>
  </si>
  <si>
    <t>４g ２０mL</t>
    <phoneticPr fontId="6"/>
  </si>
  <si>
    <t>特殊免疫グロブリン</t>
    <rPh sb="0" eb="2">
      <t>トクシュ</t>
    </rPh>
    <rPh sb="2" eb="4">
      <t>メンエキ</t>
    </rPh>
    <phoneticPr fontId="6"/>
  </si>
  <si>
    <t>抗HBs人免疫グロブリン</t>
    <rPh sb="0" eb="1">
      <t>コウ</t>
    </rPh>
    <rPh sb="4" eb="5">
      <t>ヒト</t>
    </rPh>
    <rPh sb="5" eb="7">
      <t>メンエキ</t>
    </rPh>
    <phoneticPr fontId="6"/>
  </si>
  <si>
    <t>２００単位</t>
    <rPh sb="3" eb="5">
      <t>タンイ</t>
    </rPh>
    <phoneticPr fontId="6"/>
  </si>
  <si>
    <t>１０００単位</t>
    <rPh sb="4" eb="6">
      <t>タンイ</t>
    </rPh>
    <phoneticPr fontId="6"/>
  </si>
  <si>
    <t>静注</t>
    <rPh sb="0" eb="2">
      <t>セイチュウ</t>
    </rPh>
    <phoneticPr fontId="6"/>
  </si>
  <si>
    <t>筋注</t>
    <rPh sb="0" eb="1">
      <t>キン</t>
    </rPh>
    <rPh sb="1" eb="2">
      <t>チュウ</t>
    </rPh>
    <phoneticPr fontId="6"/>
  </si>
  <si>
    <t>抗破傷風人免疫グロブリン</t>
    <rPh sb="0" eb="1">
      <t>コウ</t>
    </rPh>
    <rPh sb="1" eb="4">
      <t>ハショウフウ</t>
    </rPh>
    <rPh sb="4" eb="5">
      <t>ヒト</t>
    </rPh>
    <rPh sb="5" eb="7">
      <t>メンエキ</t>
    </rPh>
    <phoneticPr fontId="6"/>
  </si>
  <si>
    <t>２５０単位</t>
    <rPh sb="3" eb="5">
      <t>タンイ</t>
    </rPh>
    <phoneticPr fontId="6"/>
  </si>
  <si>
    <t>１５００単位</t>
    <rPh sb="4" eb="6">
      <t>タンイ</t>
    </rPh>
    <phoneticPr fontId="6"/>
  </si>
  <si>
    <t>乾燥抗D（Rho)人免疫グロブリン</t>
    <rPh sb="0" eb="2">
      <t>カンソウ</t>
    </rPh>
    <rPh sb="2" eb="3">
      <t>コウ</t>
    </rPh>
    <rPh sb="9" eb="10">
      <t>ヒト</t>
    </rPh>
    <rPh sb="10" eb="12">
      <t>メンエキ</t>
    </rPh>
    <phoneticPr fontId="6"/>
  </si>
  <si>
    <t>１０００倍</t>
    <rPh sb="4" eb="5">
      <t>バイ</t>
    </rPh>
    <phoneticPr fontId="6"/>
  </si>
  <si>
    <t>ヒスタミン加人免疫グロブリン</t>
    <rPh sb="5" eb="6">
      <t>クワ</t>
    </rPh>
    <rPh sb="6" eb="7">
      <t>ヒト</t>
    </rPh>
    <rPh sb="7" eb="9">
      <t>メンエキ</t>
    </rPh>
    <phoneticPr fontId="6"/>
  </si>
  <si>
    <t>１２mg１．５mL</t>
    <phoneticPr fontId="6"/>
  </si>
  <si>
    <t>人血清アルブミン</t>
    <phoneticPr fontId="6"/>
  </si>
  <si>
    <t>５％１００mL</t>
    <phoneticPr fontId="6"/>
  </si>
  <si>
    <t>蛋 白 製 剤</t>
    <phoneticPr fontId="6"/>
  </si>
  <si>
    <t>５％２５０mL</t>
    <phoneticPr fontId="6"/>
  </si>
  <si>
    <t>２０％２０mL</t>
    <phoneticPr fontId="6"/>
  </si>
  <si>
    <t>２０％５０mL</t>
    <phoneticPr fontId="6"/>
  </si>
  <si>
    <t>２５％２０mL</t>
    <phoneticPr fontId="6"/>
  </si>
  <si>
    <t>２５％５０mL</t>
    <phoneticPr fontId="6"/>
  </si>
  <si>
    <t>加熱人血漿蛋白</t>
    <rPh sb="0" eb="2">
      <t>カネツ</t>
    </rPh>
    <rPh sb="2" eb="3">
      <t>ヒト</t>
    </rPh>
    <rPh sb="3" eb="5">
      <t>ケッショウ</t>
    </rPh>
    <phoneticPr fontId="6"/>
  </si>
  <si>
    <t>１００mL</t>
    <phoneticPr fontId="6"/>
  </si>
  <si>
    <t>２５０mL</t>
    <phoneticPr fontId="6"/>
  </si>
  <si>
    <t>第　 Ⅶ 　因　 子
（遺伝子組換）</t>
    <rPh sb="0" eb="1">
      <t>ダイ</t>
    </rPh>
    <rPh sb="6" eb="7">
      <t>イン</t>
    </rPh>
    <rPh sb="9" eb="10">
      <t>コ</t>
    </rPh>
    <rPh sb="12" eb="15">
      <t>イデンシ</t>
    </rPh>
    <rPh sb="15" eb="17">
      <t>クミカ</t>
    </rPh>
    <phoneticPr fontId="6"/>
  </si>
  <si>
    <t>　ｴﾌﾟﾀｺｸﾞｱﾙﾌｧ</t>
  </si>
  <si>
    <t>１mg</t>
    <phoneticPr fontId="6"/>
  </si>
  <si>
    <t>２mg</t>
    <phoneticPr fontId="6"/>
  </si>
  <si>
    <t>５mg</t>
    <phoneticPr fontId="6"/>
  </si>
  <si>
    <t>乾燥濃縮人血液凝固第Ⅹ因子加活性化第Ⅶ因子</t>
    <phoneticPr fontId="6"/>
  </si>
  <si>
    <t>１．５mg</t>
    <phoneticPr fontId="6"/>
  </si>
  <si>
    <t>血漿由来</t>
    <rPh sb="0" eb="2">
      <t>ケッショウ</t>
    </rPh>
    <rPh sb="2" eb="4">
      <t>ユライ</t>
    </rPh>
    <phoneticPr fontId="6"/>
  </si>
  <si>
    <t>乾燥濃縮人血液凝固第Ⅷ因子（コンファクトＦ）</t>
    <rPh sb="0" eb="2">
      <t>カンソウ</t>
    </rPh>
    <rPh sb="2" eb="4">
      <t>ノウシュク</t>
    </rPh>
    <rPh sb="4" eb="5">
      <t>ヒト</t>
    </rPh>
    <rPh sb="5" eb="7">
      <t>ケツエキ</t>
    </rPh>
    <rPh sb="7" eb="9">
      <t>ギョウコ</t>
    </rPh>
    <rPh sb="9" eb="10">
      <t>ダイ</t>
    </rPh>
    <rPh sb="11" eb="13">
      <t>インシ</t>
    </rPh>
    <phoneticPr fontId="6"/>
  </si>
  <si>
    <t>第Ⅷ因子製剤</t>
    <rPh sb="4" eb="5">
      <t>セイ</t>
    </rPh>
    <rPh sb="5" eb="6">
      <t>ザイ</t>
    </rPh>
    <phoneticPr fontId="6"/>
  </si>
  <si>
    <t>５００単位</t>
    <rPh sb="3" eb="5">
      <t>タンイ</t>
    </rPh>
    <phoneticPr fontId="6"/>
  </si>
  <si>
    <t>乾燥濃縮人血液凝固第Ⅷ因子</t>
    <rPh sb="0" eb="2">
      <t>カンソウ</t>
    </rPh>
    <rPh sb="2" eb="4">
      <t>ノウシュク</t>
    </rPh>
    <rPh sb="4" eb="5">
      <t>ヒト</t>
    </rPh>
    <rPh sb="5" eb="7">
      <t>ケツエキ</t>
    </rPh>
    <rPh sb="7" eb="9">
      <t>ギョウコ</t>
    </rPh>
    <rPh sb="9" eb="10">
      <t>ダイ</t>
    </rPh>
    <rPh sb="11" eb="13">
      <t>インシ</t>
    </rPh>
    <phoneticPr fontId="6"/>
  </si>
  <si>
    <t>１０００単位</t>
    <phoneticPr fontId="6"/>
  </si>
  <si>
    <t>２０００単位</t>
    <rPh sb="4" eb="6">
      <t>タンイ</t>
    </rPh>
    <phoneticPr fontId="6"/>
  </si>
  <si>
    <t>３０００単位</t>
    <rPh sb="4" eb="6">
      <t>タンイ</t>
    </rPh>
    <phoneticPr fontId="6"/>
  </si>
  <si>
    <t xml:space="preserve">
</t>
    <phoneticPr fontId="6"/>
  </si>
  <si>
    <r>
      <t xml:space="preserve">
</t>
    </r>
    <r>
      <rPr>
        <sz val="10"/>
        <rFont val="ＭＳ Ｐ明朝"/>
        <family val="1"/>
        <charset val="128"/>
      </rPr>
      <t>ﾙﾘｵｸﾄｺｸﾞｱﾙﾌｧ
ﾂﾛｸﾄｺｸﾞｱﾙﾌｧ</t>
    </r>
    <r>
      <rPr>
        <sz val="10"/>
        <color indexed="10"/>
        <rFont val="ＭＳ Ｐ明朝"/>
        <family val="1"/>
        <charset val="128"/>
      </rPr>
      <t xml:space="preserve">
</t>
    </r>
    <phoneticPr fontId="6"/>
  </si>
  <si>
    <t>遺伝子組換</t>
    <phoneticPr fontId="6"/>
  </si>
  <si>
    <t>７５０単位</t>
    <rPh sb="3" eb="5">
      <t>タンイ</t>
    </rPh>
    <phoneticPr fontId="6"/>
  </si>
  <si>
    <t>２５００単位</t>
    <rPh sb="4" eb="6">
      <t>タンイ</t>
    </rPh>
    <phoneticPr fontId="6"/>
  </si>
  <si>
    <t>４０００単位</t>
    <rPh sb="4" eb="6">
      <t>タンイ</t>
    </rPh>
    <phoneticPr fontId="6"/>
  </si>
  <si>
    <r>
      <rPr>
        <sz val="10"/>
        <rFont val="ＭＳ Ｐ明朝"/>
        <family val="1"/>
        <charset val="128"/>
      </rPr>
      <t xml:space="preserve">ﾙﾘｵｸﾄｺｸﾞｱﾙﾌｧﾍﾟｺﾞﾙ
</t>
    </r>
    <r>
      <rPr>
        <sz val="10"/>
        <color indexed="10"/>
        <rFont val="ＭＳ Ｐ明朝"/>
        <family val="1"/>
        <charset val="128"/>
      </rPr>
      <t xml:space="preserve">
</t>
    </r>
    <r>
      <rPr>
        <sz val="10"/>
        <rFont val="ＭＳ Ｐ明朝"/>
        <family val="1"/>
        <charset val="128"/>
      </rPr>
      <t>ﾀﾞﾓｸﾄｺｸﾞｱﾙﾌｧﾍﾟｺﾞﾙ
ﾂﾛｸﾄｺｸﾞｱﾙﾌｧﾍﾟｺﾞﾙ</t>
    </r>
    <phoneticPr fontId="6"/>
  </si>
  <si>
    <t>Ⅷ　血 漿 分 画 製 剤 使 用 状 況</t>
    <phoneticPr fontId="6"/>
  </si>
  <si>
    <t>３０mg</t>
    <phoneticPr fontId="6"/>
  </si>
  <si>
    <t>第Ⅷ因子機能代替
（遺伝子組換）</t>
    <rPh sb="0" eb="1">
      <t>ダイ</t>
    </rPh>
    <rPh sb="2" eb="4">
      <t>インシ</t>
    </rPh>
    <rPh sb="4" eb="6">
      <t>キノウ</t>
    </rPh>
    <rPh sb="6" eb="8">
      <t>ダイタイ</t>
    </rPh>
    <rPh sb="10" eb="13">
      <t>イデンシ</t>
    </rPh>
    <rPh sb="13" eb="15">
      <t>クミカ</t>
    </rPh>
    <phoneticPr fontId="6"/>
  </si>
  <si>
    <t>６０mg</t>
    <phoneticPr fontId="6"/>
  </si>
  <si>
    <t>９０mg</t>
    <phoneticPr fontId="6"/>
  </si>
  <si>
    <t>１０５mg</t>
    <phoneticPr fontId="6"/>
  </si>
  <si>
    <t>１５０mg</t>
    <phoneticPr fontId="6"/>
  </si>
  <si>
    <t xml:space="preserve">ﾋﾄ･ﾌｫﾝｳﾞｨﾚﾌﾞﾗﾝﾄﾞ因子(遺伝子組換) </t>
    <rPh sb="19" eb="22">
      <t>イデンシ</t>
    </rPh>
    <rPh sb="22" eb="24">
      <t>クミカエ</t>
    </rPh>
    <phoneticPr fontId="6"/>
  </si>
  <si>
    <t>ﾎﾞﾆｺｸﾞｱﾙﾌｧ</t>
    <phoneticPr fontId="6"/>
  </si>
  <si>
    <t>１３００単位</t>
    <rPh sb="4" eb="6">
      <t>タンイ</t>
    </rPh>
    <phoneticPr fontId="6"/>
  </si>
  <si>
    <t>血漿由来</t>
    <phoneticPr fontId="6"/>
  </si>
  <si>
    <t>４００単位</t>
    <rPh sb="3" eb="5">
      <t>タンイ</t>
    </rPh>
    <phoneticPr fontId="6"/>
  </si>
  <si>
    <t>第Ⅸ因子製剤</t>
    <rPh sb="4" eb="6">
      <t>セイザイ</t>
    </rPh>
    <phoneticPr fontId="6"/>
  </si>
  <si>
    <t>２０００単位</t>
    <phoneticPr fontId="6"/>
  </si>
  <si>
    <t>２００単位</t>
    <phoneticPr fontId="6"/>
  </si>
  <si>
    <t>３０００単位</t>
    <phoneticPr fontId="6"/>
  </si>
  <si>
    <t>ｴﾌﾄﾚﾉﾅｺｸﾞｱﾙﾌｧ
ｱﾙﾌﾞﾄﾚﾍﾟﾉﾅｺｸﾞｱﾙﾌｧ
ﾉﾅｺｸﾞﾍﾞｰﾀﾍﾟｺﾞﾙ</t>
    <phoneticPr fontId="6"/>
  </si>
  <si>
    <t>３５００単位</t>
    <phoneticPr fontId="6"/>
  </si>
  <si>
    <t>４０００単位</t>
    <phoneticPr fontId="6"/>
  </si>
  <si>
    <t>２４０単位</t>
    <rPh sb="3" eb="5">
      <t>タンイ</t>
    </rPh>
    <phoneticPr fontId="6"/>
  </si>
  <si>
    <t>ｶﾄﾘﾃﾞｶｺｸﾞ</t>
    <phoneticPr fontId="6"/>
  </si>
  <si>
    <t>６００単位</t>
    <rPh sb="3" eb="5">
      <t>タンイ</t>
    </rPh>
    <phoneticPr fontId="6"/>
  </si>
  <si>
    <t>１８００単位</t>
    <rPh sb="4" eb="6">
      <t>タンイ</t>
    </rPh>
    <phoneticPr fontId="6"/>
  </si>
  <si>
    <t>フィブリノゲン</t>
    <phoneticPr fontId="6"/>
  </si>
  <si>
    <t>人ハプトグロビン</t>
    <rPh sb="0" eb="1">
      <t>ヒト</t>
    </rPh>
    <phoneticPr fontId="6"/>
  </si>
  <si>
    <t>その他</t>
    <rPh sb="2" eb="3">
      <t>タ</t>
    </rPh>
    <phoneticPr fontId="6"/>
  </si>
  <si>
    <t>※フロシール他、上記未記載製剤（注：アブラキサン、ベタフェロンは対象外）</t>
    <rPh sb="6" eb="7">
      <t>ホカ</t>
    </rPh>
    <rPh sb="16" eb="17">
      <t>チュウ</t>
    </rPh>
    <phoneticPr fontId="6"/>
  </si>
  <si>
    <t>合　　　　計</t>
    <rPh sb="0" eb="1">
      <t>ア</t>
    </rPh>
    <rPh sb="5" eb="6">
      <t>ケイ</t>
    </rPh>
    <phoneticPr fontId="6"/>
  </si>
  <si>
    <t>（人）</t>
    <rPh sb="1" eb="2">
      <t>ヒト</t>
    </rPh>
    <phoneticPr fontId="6"/>
  </si>
  <si>
    <t>ｵｸﾄｺｸﾞﾍﾞｰﾀ
ｴﾌﾗﾛｸﾄｺｸﾞｱﾙﾌｧ
ﾛﾉｸﾄｺｸﾞｱﾙﾌｧ</t>
    <phoneticPr fontId="6"/>
  </si>
  <si>
    <t>単位</t>
    <rPh sb="0" eb="2">
      <t>タンイ</t>
    </rPh>
    <phoneticPr fontId="6"/>
  </si>
  <si>
    <t>(未照射)濃厚血小板HLA-LR</t>
    <rPh sb="0" eb="5">
      <t>ミ</t>
    </rPh>
    <rPh sb="7" eb="10">
      <t>ケッショウバン</t>
    </rPh>
    <phoneticPr fontId="6"/>
  </si>
  <si>
    <r>
      <rPr>
        <sz val="10"/>
        <rFont val="ＭＳ Ｐ明朝"/>
        <family val="1"/>
        <charset val="128"/>
      </rPr>
      <t>血小板</t>
    </r>
    <r>
      <rPr>
        <sz val="9"/>
        <rFont val="ＭＳ Ｐ明朝"/>
        <family val="1"/>
        <charset val="128"/>
      </rPr>
      <t>(1単位～20単位の合計)</t>
    </r>
    <rPh sb="0" eb="3">
      <t>ケッショウバン</t>
    </rPh>
    <rPh sb="5" eb="7">
      <t>タンイ</t>
    </rPh>
    <rPh sb="10" eb="12">
      <t>タンイ</t>
    </rPh>
    <rPh sb="13" eb="15">
      <t>ゴウケイ</t>
    </rPh>
    <phoneticPr fontId="6"/>
  </si>
  <si>
    <t xml:space="preserve">
 合計(Ｂ)欄＝（2/9）ページ
 「Ⅰ 輸血用
 血液製剤使用
 状況」の合計(Ａ）欄と同数になっていますか？</t>
    <phoneticPr fontId="6"/>
  </si>
  <si>
    <t>Ⅶ　自　己　血　輸　血</t>
    <phoneticPr fontId="6"/>
  </si>
  <si>
    <t>（遺伝子組換）</t>
    <phoneticPr fontId="6"/>
  </si>
  <si>
    <t>ピリヴィジェン10%（点滴）静注5ｇ/50mL</t>
    <phoneticPr fontId="6"/>
  </si>
  <si>
    <t>ピリヴィジェン10%（点滴）静注10ｇ/100mL</t>
    <phoneticPr fontId="6"/>
  </si>
  <si>
    <t>ピリヴィジェン10％（点滴）静注20ｇ/200mL</t>
    <phoneticPr fontId="6"/>
  </si>
  <si>
    <t>Ⅰ　輸血用血液製剤使用状況（続き）</t>
    <phoneticPr fontId="6"/>
  </si>
  <si>
    <t>全血ⓐ＋赤血球ⓑ</t>
    <phoneticPr fontId="6"/>
  </si>
  <si>
    <t>㋓</t>
    <phoneticPr fontId="6"/>
  </si>
  <si>
    <t>㋔</t>
    <phoneticPr fontId="6"/>
  </si>
  <si>
    <t>㋕</t>
    <phoneticPr fontId="6"/>
  </si>
  <si>
    <t>㋖</t>
    <phoneticPr fontId="6"/>
  </si>
  <si>
    <t>㋒ + ㋓ =</t>
    <phoneticPr fontId="6"/>
  </si>
  <si>
    <t>㋔＋㋕＋㋖ =</t>
    <phoneticPr fontId="6"/>
  </si>
  <si>
    <t xml:space="preserve"> を記入してください。</t>
    <phoneticPr fontId="6"/>
  </si>
  <si>
    <r>
      <t>※「採血量」、「使用量」及び「診療科別輸血状況」欄（太枠内）には、</t>
    </r>
    <r>
      <rPr>
        <b/>
        <i/>
        <u val="double"/>
        <sz val="10"/>
        <color rgb="FFFF0000"/>
        <rFont val="ＭＳ Ｐゴシック"/>
        <family val="3"/>
        <charset val="128"/>
      </rPr>
      <t>200mLを１単位とし換算した数（単位：Ｕ（ﾕﾆｯﾄ</t>
    </r>
    <r>
      <rPr>
        <b/>
        <i/>
        <sz val="10"/>
        <color rgb="FFFF0000"/>
        <rFont val="ＭＳ Ｐゴシック"/>
        <family val="3"/>
        <charset val="128"/>
      </rPr>
      <t>））</t>
    </r>
    <rPh sb="2" eb="4">
      <t>サイケツ</t>
    </rPh>
    <rPh sb="4" eb="5">
      <t>リョウ</t>
    </rPh>
    <rPh sb="8" eb="11">
      <t>シヨウリョウ</t>
    </rPh>
    <rPh sb="12" eb="13">
      <t>オヨ</t>
    </rPh>
    <rPh sb="15" eb="18">
      <t>シンリョウカ</t>
    </rPh>
    <rPh sb="18" eb="19">
      <t>ベツ</t>
    </rPh>
    <rPh sb="19" eb="21">
      <t>ユケツ</t>
    </rPh>
    <rPh sb="21" eb="23">
      <t>ジョウキョウ</t>
    </rPh>
    <rPh sb="24" eb="25">
      <t>ラン</t>
    </rPh>
    <rPh sb="26" eb="27">
      <t>フト</t>
    </rPh>
    <rPh sb="27" eb="29">
      <t>ワクナイ</t>
    </rPh>
    <phoneticPr fontId="6"/>
  </si>
  <si>
    <t>組織接着剤</t>
    <phoneticPr fontId="6"/>
  </si>
  <si>
    <t>コンファクトＦ静注用（注射用）250</t>
    <rPh sb="7" eb="9">
      <t>ジョウチュウ</t>
    </rPh>
    <rPh sb="9" eb="10">
      <t>ヨウ</t>
    </rPh>
    <phoneticPr fontId="6"/>
  </si>
  <si>
    <t>コンファクトＦ静注用（注射用）500</t>
    <phoneticPr fontId="6"/>
  </si>
  <si>
    <t>コンファクトＦ静注用（注射用）1000</t>
    <phoneticPr fontId="6"/>
  </si>
  <si>
    <t>アドベイト静注用キット250</t>
    <phoneticPr fontId="6"/>
  </si>
  <si>
    <t>アドベイト静注用キット500</t>
    <phoneticPr fontId="6"/>
  </si>
  <si>
    <t>アドベイト静注用キット1000</t>
    <phoneticPr fontId="6"/>
  </si>
  <si>
    <t>アドベイト静注用キット1500</t>
    <phoneticPr fontId="6"/>
  </si>
  <si>
    <t>アドベイト静注用キット2000</t>
    <phoneticPr fontId="6"/>
  </si>
  <si>
    <t>アドベイト静注用キット3000</t>
    <phoneticPr fontId="6"/>
  </si>
  <si>
    <t>献血ベニロン－I静注用1000mg</t>
    <phoneticPr fontId="6"/>
  </si>
  <si>
    <t>乾燥ＨＢグロブリン筋注用200単位「ニチヤク」</t>
    <phoneticPr fontId="6"/>
  </si>
  <si>
    <t>献血アルブミネート4.4％静注4.4ｇ/100mL</t>
    <phoneticPr fontId="6"/>
  </si>
  <si>
    <t>コンコエイト-ＨＴ</t>
    <phoneticPr fontId="6"/>
  </si>
  <si>
    <t>ベリナートＰ皮下注用2000</t>
    <rPh sb="6" eb="9">
      <t>ヒカチュウ</t>
    </rPh>
    <phoneticPr fontId="6"/>
  </si>
  <si>
    <t>ヘブスブリン筋注用200単位</t>
    <phoneticPr fontId="6"/>
  </si>
  <si>
    <t>乾燥ＨＢグロブリン筋注用1000単位「ニチヤク」</t>
    <phoneticPr fontId="6"/>
  </si>
  <si>
    <t>破傷風グロブリン筋注用250単位「ニチヤク」</t>
    <phoneticPr fontId="6"/>
  </si>
  <si>
    <t>テタノブリン筋注用250単位</t>
    <phoneticPr fontId="6"/>
  </si>
  <si>
    <t>テタガムＰ筋注シリンジ250</t>
    <phoneticPr fontId="6"/>
  </si>
  <si>
    <t>抗Dグロブリン筋注用1000倍「ニチヤク」</t>
    <phoneticPr fontId="6"/>
  </si>
  <si>
    <t>抗D人免疫グロブリン筋注用1000倍「JB」</t>
    <phoneticPr fontId="6"/>
  </si>
  <si>
    <t>ヒスタグロビン皮下注用</t>
    <phoneticPr fontId="6"/>
  </si>
  <si>
    <t>献血アルブミン20%静注10g/50mL「KMB」</t>
    <rPh sb="10" eb="12">
      <t>ジョウチュウ</t>
    </rPh>
    <phoneticPr fontId="6"/>
  </si>
  <si>
    <t>献血アルブミン25%静注12.5g/50mL「KMB」</t>
    <phoneticPr fontId="6"/>
  </si>
  <si>
    <t>ハプトグロビン静注「JB」</t>
    <phoneticPr fontId="6"/>
  </si>
  <si>
    <t>血　液　凝　固　因　子　製　剤</t>
    <phoneticPr fontId="6"/>
  </si>
  <si>
    <t xml:space="preserve">
ﾉﾅｺｸﾞｱﾙﾌｧ
</t>
    <phoneticPr fontId="6"/>
  </si>
  <si>
    <t>（令和5年12月時点）</t>
    <phoneticPr fontId="6"/>
  </si>
  <si>
    <t>床</t>
    <phoneticPr fontId="6"/>
  </si>
  <si>
    <t>輸血療法委員会
（代替含む）</t>
    <phoneticPr fontId="6"/>
  </si>
  <si>
    <r>
      <t>一  般</t>
    </r>
    <r>
      <rPr>
        <b/>
        <sz val="10"/>
        <rFont val="ＭＳ Ｐ明朝"/>
        <family val="1"/>
        <charset val="128"/>
      </rPr>
      <t xml:space="preserve">  病床数</t>
    </r>
    <phoneticPr fontId="6"/>
  </si>
  <si>
    <t xml:space="preserve"> 血小板洗浄加算</t>
    <phoneticPr fontId="6"/>
  </si>
  <si>
    <t xml:space="preserve"> 貯血式自己血輸血
　管理体制加算</t>
    <phoneticPr fontId="6"/>
  </si>
  <si>
    <t>記入者</t>
    <rPh sb="0" eb="3">
      <t>キニュウシャ</t>
    </rPh>
    <phoneticPr fontId="6"/>
  </si>
  <si>
    <t>氏　名</t>
    <rPh sb="0" eb="1">
      <t>シ</t>
    </rPh>
    <rPh sb="2" eb="3">
      <t>ナ</t>
    </rPh>
    <phoneticPr fontId="6"/>
  </si>
  <si>
    <t>所　　属</t>
    <rPh sb="0" eb="1">
      <t>ショ</t>
    </rPh>
    <rPh sb="3" eb="4">
      <t>ゾク</t>
    </rPh>
    <phoneticPr fontId="6"/>
  </si>
  <si>
    <t>〒</t>
    <phoneticPr fontId="6"/>
  </si>
  <si>
    <t>同　　</t>
    <rPh sb="0" eb="1">
      <t>ドウ</t>
    </rPh>
    <phoneticPr fontId="6"/>
  </si>
  <si>
    <r>
      <t>照射</t>
    </r>
    <r>
      <rPr>
        <sz val="9.5"/>
        <rFont val="ＭＳ 明朝"/>
        <family val="1"/>
        <charset val="128"/>
      </rPr>
      <t>濃厚血小板HLA-LR</t>
    </r>
    <phoneticPr fontId="6"/>
  </si>
  <si>
    <r>
      <t>照射</t>
    </r>
    <r>
      <rPr>
        <sz val="10"/>
        <rFont val="ＭＳ 明朝"/>
        <family val="1"/>
        <charset val="128"/>
      </rPr>
      <t>洗浄血小板-LR</t>
    </r>
    <rPh sb="2" eb="4">
      <t>センジョウ</t>
    </rPh>
    <rPh sb="4" eb="7">
      <t>ケッショウバン</t>
    </rPh>
    <phoneticPr fontId="6"/>
  </si>
  <si>
    <r>
      <t>照射</t>
    </r>
    <r>
      <rPr>
        <sz val="9"/>
        <rFont val="ＭＳ 明朝"/>
        <family val="1"/>
        <charset val="128"/>
      </rPr>
      <t>洗浄血小板HLA-LR</t>
    </r>
    <rPh sb="2" eb="4">
      <t>センジョウ</t>
    </rPh>
    <phoneticPr fontId="6"/>
  </si>
  <si>
    <t>※次回（令和6年（2024年））の調査票について、ご希望の送付方法を選択してください。</t>
    <phoneticPr fontId="6"/>
  </si>
  <si>
    <t>件</t>
    <rPh sb="0" eb="1">
      <t>ケン</t>
    </rPh>
    <phoneticPr fontId="6"/>
  </si>
  <si>
    <t>※</t>
    <phoneticPr fontId="6"/>
  </si>
  <si>
    <r>
      <t>※調査期間内において血液製剤を使用しなかった場合でも、</t>
    </r>
    <r>
      <rPr>
        <b/>
        <i/>
        <sz val="12"/>
        <rFont val="ＭＳ Ｐゴシック"/>
        <family val="3"/>
        <charset val="128"/>
      </rPr>
      <t>この太枠内↓は</t>
    </r>
    <r>
      <rPr>
        <b/>
        <i/>
        <u/>
        <sz val="12"/>
        <rFont val="ＭＳ Ｐゴシック"/>
        <family val="3"/>
        <charset val="128"/>
      </rPr>
      <t>必ず御記入の上、返送してください</t>
    </r>
    <r>
      <rPr>
        <b/>
        <i/>
        <sz val="12"/>
        <rFont val="ＭＳ Ｐゴシック"/>
        <family val="3"/>
        <charset val="128"/>
      </rPr>
      <t>。</t>
    </r>
    <rPh sb="1" eb="3">
      <t>チョウサ</t>
    </rPh>
    <rPh sb="3" eb="5">
      <t>キカン</t>
    </rPh>
    <rPh sb="5" eb="6">
      <t>ナイ</t>
    </rPh>
    <rPh sb="10" eb="12">
      <t>ケツエキ</t>
    </rPh>
    <rPh sb="12" eb="14">
      <t>セイザイ</t>
    </rPh>
    <rPh sb="15" eb="17">
      <t>シヨウ</t>
    </rPh>
    <rPh sb="22" eb="24">
      <t>バアイ</t>
    </rPh>
    <rPh sb="29" eb="31">
      <t>フトワク</t>
    </rPh>
    <rPh sb="31" eb="32">
      <t>ナイ</t>
    </rPh>
    <rPh sb="36" eb="39">
      <t>ゴキニュウ</t>
    </rPh>
    <rPh sb="40" eb="41">
      <t>ウエ</t>
    </rPh>
    <rPh sb="42" eb="44">
      <t>ヘンソウ</t>
    </rPh>
    <phoneticPr fontId="6"/>
  </si>
  <si>
    <t>★令和5年中の血液製剤（血漿分画製剤を含む）の使用等有無</t>
    <rPh sb="1" eb="3">
      <t>レ</t>
    </rPh>
    <rPh sb="4" eb="5">
      <t>ネン</t>
    </rPh>
    <rPh sb="5" eb="6">
      <t>チュウ</t>
    </rPh>
    <rPh sb="7" eb="9">
      <t>ケツエキ</t>
    </rPh>
    <rPh sb="9" eb="11">
      <t>セイザイ</t>
    </rPh>
    <rPh sb="12" eb="14">
      <t>ケッショウ</t>
    </rPh>
    <rPh sb="14" eb="16">
      <t>ブンカク</t>
    </rPh>
    <rPh sb="16" eb="18">
      <t>セイザイ</t>
    </rPh>
    <rPh sb="19" eb="20">
      <t>フク</t>
    </rPh>
    <rPh sb="23" eb="25">
      <t>シヨウ</t>
    </rPh>
    <rPh sb="25" eb="26">
      <t>トウ</t>
    </rPh>
    <rPh sb="26" eb="28">
      <t>ウム</t>
    </rPh>
    <phoneticPr fontId="6"/>
  </si>
  <si>
    <t xml:space="preserve">ｶﾄﾘﾃﾞｶｺｸﾞ </t>
    <phoneticPr fontId="6"/>
  </si>
  <si>
    <t xml:space="preserve">       2500単位</t>
    <phoneticPr fontId="6"/>
  </si>
  <si>
    <t>乾燥人血液凝固因子抗体迂回活性複合体</t>
    <phoneticPr fontId="6"/>
  </si>
  <si>
    <t>血液凝固因子関連製剤</t>
    <rPh sb="0" eb="2">
      <t>ケツエキ</t>
    </rPh>
    <rPh sb="2" eb="4">
      <t>ギョウコ</t>
    </rPh>
    <rPh sb="4" eb="6">
      <t>インシ</t>
    </rPh>
    <rPh sb="6" eb="8">
      <t>カンレン</t>
    </rPh>
    <rPh sb="8" eb="10">
      <t>セイザイ</t>
    </rPh>
    <phoneticPr fontId="6"/>
  </si>
  <si>
    <t>アンチトロンビン</t>
    <phoneticPr fontId="6"/>
  </si>
  <si>
    <t>人ｱﾝﾁﾄﾛﾝﾋﾞﾝⅢ</t>
    <phoneticPr fontId="6"/>
  </si>
  <si>
    <t>（血漿由来）</t>
    <phoneticPr fontId="6"/>
  </si>
  <si>
    <t>ノイアート静注用1500単位</t>
    <phoneticPr fontId="6"/>
  </si>
  <si>
    <t>ｱﾝﾁﾄﾛﾝﾋﾞﾝｶﾞﾝﾏ</t>
    <phoneticPr fontId="6"/>
  </si>
  <si>
    <t>600単位</t>
    <phoneticPr fontId="6"/>
  </si>
  <si>
    <t>1800単位</t>
    <phoneticPr fontId="6"/>
  </si>
  <si>
    <t>乾燥濃縮人活性化プロテインＣ</t>
    <rPh sb="0" eb="2">
      <t>カンソウ</t>
    </rPh>
    <rPh sb="2" eb="4">
      <t>ノウシュク</t>
    </rPh>
    <rPh sb="4" eb="5">
      <t>ヒト</t>
    </rPh>
    <rPh sb="5" eb="8">
      <t>カッセイカ</t>
    </rPh>
    <phoneticPr fontId="6"/>
  </si>
  <si>
    <t>乾燥濃縮人C1-インアクチベーター</t>
    <phoneticPr fontId="6"/>
  </si>
  <si>
    <t>フィブリノゲン加第ⅩⅢ因子</t>
    <phoneticPr fontId="6"/>
  </si>
  <si>
    <t>第 ⅩⅢ 因 子（血漿由来）</t>
    <rPh sb="9" eb="11">
      <t>ケッショウ</t>
    </rPh>
    <rPh sb="11" eb="13">
      <t>ユライ</t>
    </rPh>
    <phoneticPr fontId="6"/>
  </si>
  <si>
    <t>　　　〃　　　 （遺伝子組換）</t>
    <rPh sb="9" eb="12">
      <t>イデンシ</t>
    </rPh>
    <rPh sb="12" eb="14">
      <t>クミカ</t>
    </rPh>
    <phoneticPr fontId="6"/>
  </si>
  <si>
    <t>血液凝固因子
 　　関連製剤</t>
    <rPh sb="0" eb="2">
      <t>ケツエキ</t>
    </rPh>
    <rPh sb="2" eb="4">
      <t>ギョウコ</t>
    </rPh>
    <rPh sb="4" eb="6">
      <t>インシ</t>
    </rPh>
    <rPh sb="10" eb="12">
      <t>カンレン</t>
    </rPh>
    <rPh sb="12" eb="14">
      <t>セイザイ</t>
    </rPh>
    <phoneticPr fontId="6"/>
  </si>
  <si>
    <t>アンチトロンビン
（血漿由来）</t>
    <rPh sb="10" eb="12">
      <t>ケッショウ</t>
    </rPh>
    <rPh sb="12" eb="14">
      <t>ユライ</t>
    </rPh>
    <phoneticPr fontId="6"/>
  </si>
  <si>
    <t>人ｱﾝﾁﾄﾛﾝﾋﾞﾝⅢ</t>
    <rPh sb="0" eb="1">
      <t>ヒト</t>
    </rPh>
    <phoneticPr fontId="6"/>
  </si>
  <si>
    <t>アンチトロンビン（遺伝子組換）</t>
    <rPh sb="9" eb="12">
      <t>イデンシ</t>
    </rPh>
    <rPh sb="12" eb="14">
      <t>クミカエ</t>
    </rPh>
    <phoneticPr fontId="6"/>
  </si>
  <si>
    <t>人ハプトグロビン</t>
    <phoneticPr fontId="6"/>
  </si>
  <si>
    <t>ガンマグロブリン筋注450mg/3mL「タケダ」（「ニチヤク」）</t>
    <phoneticPr fontId="6"/>
  </si>
  <si>
    <t>ガンマグロブリン筋注1500mg/10mL「タケダ」（「ニチヤク」）</t>
    <phoneticPr fontId="6"/>
  </si>
  <si>
    <t>献血アルブミン5%静注12.5ｇ/250mL「タケダ」（｢ニチヤク｣）</t>
    <phoneticPr fontId="6"/>
  </si>
  <si>
    <t>献血アルブミン20%静注4ｇ/20mL「タケダ」（｢ニチヤク｣）</t>
    <phoneticPr fontId="6"/>
  </si>
  <si>
    <t>献血アルブミン20%静注10ｇ/50mL「タケダ」（｢ニチヤク｣）</t>
    <phoneticPr fontId="6"/>
  </si>
  <si>
    <t>献血アルブミン25%静注12.5ｇ/50mL「タケダ」（｢ニチヤク｣）</t>
    <phoneticPr fontId="6"/>
  </si>
  <si>
    <t>ＰＰＳＢ－ＨＴ静注用200単位「タケダ」（「ニチヤク」）</t>
    <phoneticPr fontId="6"/>
  </si>
  <si>
    <t>ＰＰＳＢ－ＨＴ静注用500単位「タケダ」（「ニチヤク」）</t>
    <phoneticPr fontId="6"/>
  </si>
  <si>
    <r>
      <t>乾燥</t>
    </r>
    <r>
      <rPr>
        <sz val="9.5"/>
        <color rgb="FFFF0000"/>
        <rFont val="ＭＳ Ｐ明朝"/>
        <family val="1"/>
        <charset val="128"/>
      </rPr>
      <t>濃縮</t>
    </r>
    <r>
      <rPr>
        <sz val="9.5"/>
        <rFont val="ＭＳ Ｐ明朝"/>
        <family val="1"/>
        <charset val="128"/>
      </rPr>
      <t>人血液凝固第Ⅸ因子</t>
    </r>
    <rPh sb="0" eb="2">
      <t>カンソウ</t>
    </rPh>
    <rPh sb="2" eb="4">
      <t>ノウシュク</t>
    </rPh>
    <rPh sb="4" eb="5">
      <t>ヒト</t>
    </rPh>
    <rPh sb="5" eb="7">
      <t>ケツエキ</t>
    </rPh>
    <rPh sb="7" eb="9">
      <t>ギョウコ</t>
    </rPh>
    <rPh sb="9" eb="10">
      <t>ダイ</t>
    </rPh>
    <rPh sb="11" eb="13">
      <t>インシ</t>
    </rPh>
    <phoneticPr fontId="6"/>
  </si>
  <si>
    <r>
      <t>乾燥</t>
    </r>
    <r>
      <rPr>
        <sz val="9.5"/>
        <color rgb="FFFF0000"/>
        <rFont val="ＭＳ Ｐ明朝"/>
        <family val="1"/>
        <charset val="128"/>
      </rPr>
      <t>濃縮</t>
    </r>
    <r>
      <rPr>
        <sz val="9.5"/>
        <rFont val="ＭＳ Ｐ明朝"/>
        <family val="1"/>
        <charset val="128"/>
      </rPr>
      <t xml:space="preserve">人血液凝固第Ⅸ因子
</t>
    </r>
    <r>
      <rPr>
        <sz val="9.5"/>
        <color rgb="FF00B050"/>
        <rFont val="ＭＳ Ｐ明朝"/>
        <family val="1"/>
        <charset val="128"/>
      </rPr>
      <t xml:space="preserve">複合体
</t>
    </r>
    <r>
      <rPr>
        <sz val="9.5"/>
        <rFont val="ＭＳ Ｐ明朝"/>
        <family val="1"/>
        <charset val="128"/>
      </rPr>
      <t>(PPSB-HT、ｹｲｾﾝﾄﾗ)</t>
    </r>
    <rPh sb="2" eb="4">
      <t>ノウシュク</t>
    </rPh>
    <phoneticPr fontId="6"/>
  </si>
  <si>
    <t>静注用</t>
    <rPh sb="0" eb="2">
      <t>ジョウチュウ</t>
    </rPh>
    <rPh sb="2" eb="3">
      <t>ヨウ</t>
    </rPh>
    <phoneticPr fontId="6"/>
  </si>
  <si>
    <t>皮下注用</t>
    <rPh sb="0" eb="3">
      <t>ヒカチュウ</t>
    </rPh>
    <rPh sb="3" eb="4">
      <t>ヨウ</t>
    </rPh>
    <phoneticPr fontId="6"/>
  </si>
  <si>
    <t>　乾燥濃縮人活性化プロテインC（アナクトＣ）</t>
    <rPh sb="1" eb="3">
      <t>カンソウ</t>
    </rPh>
    <rPh sb="3" eb="5">
      <t>ノウシュク</t>
    </rPh>
    <rPh sb="5" eb="6">
      <t>ヒト</t>
    </rPh>
    <rPh sb="6" eb="9">
      <t>カッセイカ</t>
    </rPh>
    <phoneticPr fontId="6"/>
  </si>
  <si>
    <t>乾燥濃縮ヒトC1-インアクチベーター</t>
    <phoneticPr fontId="6"/>
  </si>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</sst>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_ "/>
    <numFmt numFmtId="177" formatCode="#,##0_);[Red]\(#,##0\)"/>
    <numFmt numFmtId="178" formatCode="#,##0_ "/>
    <numFmt numFmtId="179" formatCode="0_);[Red]\(0\)"/>
    <numFmt numFmtId="180" formatCode="#,##0.0;[Red]\-#,##0.0"/>
    <numFmt numFmtId="181" formatCode="#,##0.0_ ;[Red]\-#,##0.0\ "/>
    <numFmt numFmtId="182" formatCode="#,##0.0_ "/>
    <numFmt numFmtId="183" formatCode="#,##0_ ;[Red]\-#,##0\ "/>
    <numFmt numFmtId="184" formatCode="0.0_ "/>
    <numFmt numFmtId="185" formatCode="_ [$€-2]* #,##0.00_ ;_ [$€-2]* \-#,##0.00_ ;_ [$€-2]* &quot;-&quot;??_ "/>
    <numFmt numFmtId="186" formatCode="#,##0.0_);[Red]\(#,##0.0\)"/>
    <numFmt numFmtId="187" formatCode="&quot;（ &quot;0&quot;）&quot;"/>
    <numFmt numFmtId="188" formatCode="0.0"/>
    <numFmt numFmtId="189" formatCode="[&lt;=999]000;[&lt;=9999]000\-00;000\-0000"/>
  </numFmts>
  <fonts count="129">
    <font>
      <sz val="11"/>
      <name val="ＭＳ Ｐゴシック"/>
      <family val="3"/>
      <charset val="128"/>
    </font>
    <font>
      <sz val="9"/>
      <color rgb="FF000000"/>
      <name val="MS UI Gothic"/>
      <family val="3"/>
      <charset val="128"/>
    </font>
    <font>
      <sz val="11"/>
      <name val="ＭＳ Ｐゴシック"/>
      <family val="3"/>
      <charset val="128"/>
    </font>
    <font>
      <sz val="9"/>
      <name val="ＭＳ Ｐゴシック"/>
      <family val="3"/>
      <charset val="128"/>
    </font>
    <font>
      <b/>
      <i/>
      <sz val="12"/>
      <name val="ＭＳ Ｐゴシック"/>
      <family val="3"/>
      <charset val="128"/>
    </font>
    <font>
      <b/>
      <i/>
      <u/>
      <sz val="12"/>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sz val="11"/>
      <name val="ＭＳ Ｐ明朝"/>
      <family val="1"/>
      <charset val="128"/>
    </font>
    <font>
      <sz val="11"/>
      <name val="ＭＳ 明朝"/>
      <family val="1"/>
      <charset val="128"/>
    </font>
    <font>
      <sz val="10"/>
      <name val="ＭＳ 明朝"/>
      <family val="1"/>
      <charset val="128"/>
    </font>
    <font>
      <b/>
      <sz val="10"/>
      <name val="ＭＳ Ｐゴシック"/>
      <family val="3"/>
      <charset val="128"/>
    </font>
    <font>
      <sz val="9"/>
      <name val="HG丸ｺﾞｼｯｸM-PRO"/>
      <family val="3"/>
      <charset val="128"/>
    </font>
    <font>
      <b/>
      <sz val="10"/>
      <color rgb="FFFF0000"/>
      <name val="ＭＳ Ｐゴシック"/>
      <family val="3"/>
      <charset val="128"/>
    </font>
    <font>
      <sz val="11"/>
      <color rgb="FFFF0000"/>
      <name val="ＭＳ Ｐゴシック"/>
      <family val="3"/>
      <charset val="128"/>
    </font>
    <font>
      <b/>
      <sz val="10"/>
      <name val="ＭＳ 明朝"/>
      <family val="1"/>
      <charset val="128"/>
    </font>
    <font>
      <sz val="9.5"/>
      <name val="ＭＳ Ｐゴシック"/>
      <family val="3"/>
      <charset val="128"/>
    </font>
    <font>
      <b/>
      <sz val="11"/>
      <name val="ＭＳ Ｐゴシック"/>
      <family val="3"/>
      <charset val="128"/>
    </font>
    <font>
      <b/>
      <sz val="12"/>
      <name val="ＭＳ Ｐゴシック"/>
      <family val="3"/>
      <charset val="128"/>
    </font>
    <font>
      <b/>
      <sz val="9"/>
      <name val="ＭＳ ゴシック"/>
      <family val="3"/>
      <charset val="128"/>
    </font>
    <font>
      <b/>
      <i/>
      <sz val="10"/>
      <name val="ＭＳ Ｐゴシック"/>
      <family val="3"/>
      <charset val="128"/>
    </font>
    <font>
      <b/>
      <i/>
      <u/>
      <sz val="10"/>
      <name val="ＭＳ Ｐゴシック"/>
      <family val="3"/>
      <charset val="128"/>
    </font>
    <font>
      <sz val="10"/>
      <name val="ＭＳ Ｐゴシック"/>
      <family val="3"/>
      <charset val="128"/>
    </font>
    <font>
      <sz val="8.5"/>
      <name val="ＭＳ Ｐゴシック"/>
      <family val="3"/>
      <charset val="128"/>
    </font>
    <font>
      <b/>
      <sz val="10"/>
      <name val="HGｺﾞｼｯｸE"/>
      <family val="3"/>
      <charset val="128"/>
    </font>
    <font>
      <sz val="8"/>
      <name val="ＭＳ 明朝"/>
      <family val="1"/>
      <charset val="128"/>
    </font>
    <font>
      <sz val="9"/>
      <color theme="0" tint="-0.34998626667073579"/>
      <name val="ＭＳ 明朝"/>
      <family val="1"/>
      <charset val="128"/>
    </font>
    <font>
      <sz val="8.5"/>
      <name val="ＭＳ 明朝"/>
      <family val="1"/>
      <charset val="128"/>
    </font>
    <font>
      <sz val="9.5"/>
      <name val="ＭＳ 明朝"/>
      <family val="1"/>
      <charset val="128"/>
    </font>
    <font>
      <sz val="9"/>
      <color theme="0"/>
      <name val="ＭＳ 明朝"/>
      <family val="1"/>
      <charset val="128"/>
    </font>
    <font>
      <sz val="8"/>
      <name val="ＭＳ Ｐゴシック"/>
      <family val="3"/>
      <charset val="128"/>
    </font>
    <font>
      <b/>
      <sz val="11"/>
      <name val="ＭＳ 明朝"/>
      <family val="1"/>
      <charset val="128"/>
    </font>
    <font>
      <b/>
      <sz val="12"/>
      <name val="ＭＳ 明朝"/>
      <family val="1"/>
      <charset val="128"/>
    </font>
    <font>
      <b/>
      <sz val="9"/>
      <color theme="0"/>
      <name val="HG丸ｺﾞｼｯｸM-PRO"/>
      <family val="3"/>
      <charset val="128"/>
    </font>
    <font>
      <sz val="10"/>
      <name val="HG丸ｺﾞｼｯｸM-PRO"/>
      <family val="3"/>
      <charset val="128"/>
    </font>
    <font>
      <i/>
      <sz val="10"/>
      <name val="ＭＳ Ｐゴシック"/>
      <family val="3"/>
      <charset val="128"/>
    </font>
    <font>
      <b/>
      <u/>
      <sz val="18"/>
      <name val="ＭＳ Ｐゴシック"/>
      <family val="3"/>
      <charset val="128"/>
    </font>
    <font>
      <b/>
      <sz val="18"/>
      <name val="ＭＳ Ｐゴシック"/>
      <family val="3"/>
      <charset val="128"/>
    </font>
    <font>
      <b/>
      <u/>
      <sz val="12"/>
      <color theme="1"/>
      <name val="ＭＳ Ｐゴシック"/>
      <family val="3"/>
      <charset val="128"/>
    </font>
    <font>
      <b/>
      <sz val="12"/>
      <color rgb="FFFF0000"/>
      <name val="ＭＳ Ｐゴシック"/>
      <family val="3"/>
      <charset val="128"/>
    </font>
    <font>
      <b/>
      <u/>
      <sz val="11"/>
      <name val="ＭＳ Ｐゴシック"/>
      <family val="3"/>
      <charset val="128"/>
    </font>
    <font>
      <sz val="10.5"/>
      <name val="ＭＳ Ｐ明朝"/>
      <family val="1"/>
      <charset val="128"/>
    </font>
    <font>
      <sz val="9"/>
      <name val="HGｺﾞｼｯｸM"/>
      <family val="3"/>
      <charset val="128"/>
    </font>
    <font>
      <sz val="9"/>
      <color indexed="10"/>
      <name val="ＭＳ 明朝"/>
      <family val="1"/>
      <charset val="128"/>
    </font>
    <font>
      <sz val="11"/>
      <color theme="0"/>
      <name val="ＭＳ Ｐゴシック"/>
      <family val="3"/>
      <charset val="128"/>
    </font>
    <font>
      <b/>
      <u/>
      <sz val="12"/>
      <name val="ＭＳ Ｐゴシック"/>
      <family val="3"/>
      <charset val="128"/>
    </font>
    <font>
      <sz val="9"/>
      <color rgb="FFFF0000"/>
      <name val="ＭＳ 明朝"/>
      <family val="1"/>
      <charset val="128"/>
    </font>
    <font>
      <b/>
      <u/>
      <sz val="18"/>
      <color rgb="FFFF0000"/>
      <name val="ＭＳ Ｐゴシック"/>
      <family val="3"/>
      <charset val="128"/>
    </font>
    <font>
      <sz val="11"/>
      <color rgb="FFFF0000"/>
      <name val="ＭＳ 明朝"/>
      <family val="1"/>
      <charset val="128"/>
    </font>
    <font>
      <sz val="10"/>
      <name val="ＭＳ Ｐ明朝"/>
      <family val="1"/>
      <charset val="128"/>
    </font>
    <font>
      <sz val="8"/>
      <color rgb="FFFF0000"/>
      <name val="ＭＳ Ｐ明朝"/>
      <family val="1"/>
      <charset val="128"/>
    </font>
    <font>
      <sz val="8"/>
      <color rgb="FFFF0000"/>
      <name val="ＭＳ Ｐゴシック"/>
      <family val="3"/>
      <charset val="128"/>
    </font>
    <font>
      <b/>
      <sz val="14"/>
      <color rgb="FF000000"/>
      <name val="ＭＳ Ｐゴシック"/>
      <family val="3"/>
      <charset val="128"/>
    </font>
    <font>
      <b/>
      <sz val="11"/>
      <color indexed="8"/>
      <name val="ＭＳ Ｐゴシック"/>
      <family val="3"/>
      <charset val="128"/>
    </font>
    <font>
      <b/>
      <i/>
      <sz val="10"/>
      <color rgb="FFFF0000"/>
      <name val="ＭＳ Ｐゴシック"/>
      <family val="3"/>
      <charset val="128"/>
    </font>
    <font>
      <b/>
      <i/>
      <u/>
      <sz val="10"/>
      <name val="ＭＳ ゴシック"/>
      <family val="3"/>
      <charset val="128"/>
    </font>
    <font>
      <i/>
      <sz val="9"/>
      <color rgb="FFFF0000"/>
      <name val="ＭＳ ゴシック"/>
      <family val="3"/>
      <charset val="128"/>
    </font>
    <font>
      <sz val="9"/>
      <color rgb="FFFF0000"/>
      <name val="ＭＳ ゴシック"/>
      <family val="3"/>
      <charset val="128"/>
    </font>
    <font>
      <b/>
      <sz val="9.5"/>
      <color rgb="FFFF0000"/>
      <name val="ＭＳ Ｐゴシック"/>
      <family val="3"/>
      <charset val="128"/>
    </font>
    <font>
      <b/>
      <sz val="9.5"/>
      <name val="ＭＳ Ｐゴシック"/>
      <family val="3"/>
      <charset val="128"/>
    </font>
    <font>
      <b/>
      <sz val="10.5"/>
      <name val="ＭＳ 明朝"/>
      <family val="1"/>
      <charset val="128"/>
    </font>
    <font>
      <b/>
      <sz val="14"/>
      <name val="ＭＳ Ｐゴシック"/>
      <family val="3"/>
      <charset val="128"/>
    </font>
    <font>
      <i/>
      <sz val="9"/>
      <name val="ＭＳ ゴシック"/>
      <family val="3"/>
      <charset val="128"/>
    </font>
    <font>
      <sz val="9"/>
      <name val="ＭＳ ゴシック"/>
      <family val="3"/>
      <charset val="128"/>
    </font>
    <font>
      <b/>
      <i/>
      <u/>
      <sz val="10"/>
      <color rgb="FFFF0000"/>
      <name val="ＭＳ Ｐゴシック"/>
      <family val="3"/>
      <charset val="128"/>
    </font>
    <font>
      <b/>
      <sz val="10"/>
      <name val="ＭＳ Ｐ明朝"/>
      <family val="1"/>
      <charset val="128"/>
    </font>
    <font>
      <b/>
      <sz val="9"/>
      <name val="ＭＳ 明朝"/>
      <family val="1"/>
      <charset val="128"/>
    </font>
    <font>
      <sz val="9"/>
      <color indexed="63"/>
      <name val="ＭＳ Ｐ明朝"/>
      <family val="1"/>
      <charset val="128"/>
    </font>
    <font>
      <sz val="12"/>
      <name val="ＭＳ 明朝"/>
      <family val="1"/>
      <charset val="128"/>
    </font>
    <font>
      <sz val="9"/>
      <color indexed="63"/>
      <name val="游ゴシック"/>
      <family val="3"/>
      <charset val="128"/>
      <scheme val="minor"/>
    </font>
    <font>
      <sz val="9"/>
      <color theme="0"/>
      <name val="游ゴシック"/>
      <family val="3"/>
      <charset val="128"/>
      <scheme val="minor"/>
    </font>
    <font>
      <sz val="11"/>
      <color theme="0"/>
      <name val="游ゴシック"/>
      <family val="3"/>
      <charset val="128"/>
      <scheme val="minor"/>
    </font>
    <font>
      <b/>
      <sz val="9"/>
      <name val="ＭＳ Ｐ明朝"/>
      <family val="1"/>
      <charset val="128"/>
    </font>
    <font>
      <i/>
      <sz val="9"/>
      <name val="ＭＳ 明朝"/>
      <family val="1"/>
      <charset val="128"/>
    </font>
    <font>
      <i/>
      <sz val="10.5"/>
      <name val="ＭＳ Ｐゴシック"/>
      <family val="3"/>
      <charset val="128"/>
    </font>
    <font>
      <i/>
      <sz val="11"/>
      <name val="ＭＳ 明朝"/>
      <family val="1"/>
      <charset val="128"/>
    </font>
    <font>
      <b/>
      <i/>
      <sz val="10.5"/>
      <name val="ＭＳ Ｐゴシック"/>
      <family val="3"/>
      <charset val="128"/>
    </font>
    <font>
      <i/>
      <sz val="9.5"/>
      <name val="ＭＳ 明朝"/>
      <family val="1"/>
      <charset val="128"/>
    </font>
    <font>
      <b/>
      <i/>
      <sz val="11"/>
      <name val="ＭＳ ゴシック"/>
      <family val="3"/>
      <charset val="128"/>
    </font>
    <font>
      <b/>
      <i/>
      <sz val="9.5"/>
      <name val="ＭＳ ゴシック"/>
      <family val="3"/>
      <charset val="128"/>
    </font>
    <font>
      <sz val="9.5"/>
      <color indexed="10"/>
      <name val="ＭＳ 明朝"/>
      <family val="1"/>
      <charset val="128"/>
    </font>
    <font>
      <sz val="11"/>
      <color indexed="10"/>
      <name val="ＭＳ 明朝"/>
      <family val="1"/>
      <charset val="128"/>
    </font>
    <font>
      <b/>
      <sz val="9"/>
      <name val="ＭＳ Ｐゴシック"/>
      <family val="3"/>
      <charset val="128"/>
    </font>
    <font>
      <sz val="9"/>
      <name val="メイリオ"/>
      <family val="3"/>
      <charset val="128"/>
    </font>
    <font>
      <sz val="8"/>
      <name val="メイリオ"/>
      <family val="3"/>
      <charset val="128"/>
    </font>
    <font>
      <sz val="6.5"/>
      <name val="メイリオ"/>
      <family val="3"/>
      <charset val="128"/>
    </font>
    <font>
      <sz val="7"/>
      <name val="メイリオ"/>
      <family val="3"/>
      <charset val="128"/>
    </font>
    <font>
      <sz val="11"/>
      <color rgb="FF000000"/>
      <name val="ＭＳ Ｐゴシック"/>
      <family val="3"/>
      <charset val="128"/>
    </font>
    <font>
      <b/>
      <sz val="10"/>
      <name val="ＭＳ ゴシック"/>
      <family val="3"/>
      <charset val="128"/>
    </font>
    <font>
      <b/>
      <sz val="8.5"/>
      <name val="ＭＳ 明朝"/>
      <family val="1"/>
      <charset val="128"/>
    </font>
    <font>
      <sz val="9.5"/>
      <name val="ＭＳ Ｐ明朝"/>
      <family val="1"/>
      <charset val="128"/>
    </font>
    <font>
      <sz val="10"/>
      <color rgb="FFFF0000"/>
      <name val="ＭＳ 明朝"/>
      <family val="1"/>
      <charset val="128"/>
    </font>
    <font>
      <sz val="9"/>
      <color rgb="FFFF0000"/>
      <name val="HG丸ｺﾞｼｯｸM-PRO"/>
      <family val="3"/>
      <charset val="128"/>
    </font>
    <font>
      <sz val="10"/>
      <color rgb="FF000000"/>
      <name val="ＭＳ Ｐ明朝"/>
      <family val="1"/>
      <charset val="128"/>
    </font>
    <font>
      <sz val="10"/>
      <color rgb="FF000000"/>
      <name val="ＭＳ 明朝"/>
      <family val="1"/>
      <charset val="128"/>
    </font>
    <font>
      <sz val="10"/>
      <color rgb="FFFF0000"/>
      <name val="ＭＳ Ｐ明朝"/>
      <family val="1"/>
      <charset val="128"/>
    </font>
    <font>
      <sz val="10"/>
      <color indexed="10"/>
      <name val="ＭＳ Ｐ明朝"/>
      <family val="1"/>
      <charset val="128"/>
    </font>
    <font>
      <b/>
      <sz val="9"/>
      <color indexed="8"/>
      <name val="ＭＳ Ｐゴシック"/>
      <family val="3"/>
      <charset val="128"/>
    </font>
    <font>
      <b/>
      <sz val="9"/>
      <color indexed="81"/>
      <name val="MS P ゴシック"/>
      <family val="3"/>
      <charset val="128"/>
    </font>
    <font>
      <b/>
      <sz val="10"/>
      <color indexed="81"/>
      <name val="ＭＳ Ｐゴシック"/>
      <family val="3"/>
      <charset val="128"/>
    </font>
    <font>
      <sz val="8"/>
      <color theme="0"/>
      <name val="ＭＳ 明朝"/>
      <family val="1"/>
      <charset val="128"/>
    </font>
    <font>
      <sz val="12"/>
      <name val="ＭＳ Ｐゴシック"/>
      <family val="3"/>
      <charset val="128"/>
    </font>
    <font>
      <b/>
      <i/>
      <u val="double"/>
      <sz val="10"/>
      <color rgb="FFFF0000"/>
      <name val="ＭＳ Ｐゴシック"/>
      <family val="3"/>
      <charset val="128"/>
    </font>
    <font>
      <sz val="9"/>
      <color theme="0"/>
      <name val="ＭＳ Ｐゴシック"/>
      <family val="3"/>
      <charset val="128"/>
    </font>
    <font>
      <sz val="10"/>
      <color theme="0"/>
      <name val="ＭＳ Ｐゴシック"/>
      <family val="3"/>
      <charset val="128"/>
    </font>
    <font>
      <sz val="9"/>
      <color theme="0"/>
      <name val="HG丸ｺﾞｼｯｸM-PRO"/>
      <family val="3"/>
      <charset val="128"/>
    </font>
    <font>
      <sz val="10"/>
      <color theme="0"/>
      <name val="ＭＳ 明朝"/>
      <family val="1"/>
      <charset val="128"/>
    </font>
    <font>
      <b/>
      <sz val="11"/>
      <name val="ＭＳ Ｐ明朝"/>
      <family val="1"/>
      <charset val="128"/>
    </font>
    <font>
      <b/>
      <u/>
      <sz val="10"/>
      <name val="ＭＳ Ｐ明朝"/>
      <family val="1"/>
      <charset val="128"/>
    </font>
    <font>
      <sz val="8"/>
      <name val="ＭＳ Ｐ明朝"/>
      <family val="1"/>
      <charset val="128"/>
    </font>
    <font>
      <b/>
      <sz val="10"/>
      <color rgb="FFFF0000"/>
      <name val="ＭＳ Ｐ明朝"/>
      <family val="1"/>
      <charset val="128"/>
    </font>
    <font>
      <b/>
      <sz val="9.5"/>
      <name val="HGｺﾞｼｯｸE"/>
      <family val="3"/>
      <charset val="128"/>
    </font>
    <font>
      <b/>
      <sz val="9"/>
      <name val="HGｺﾞｼｯｸE"/>
      <family val="3"/>
      <charset val="128"/>
    </font>
    <font>
      <sz val="10"/>
      <name val="Arial"/>
      <family val="2"/>
    </font>
    <font>
      <u/>
      <sz val="11"/>
      <color theme="10"/>
      <name val="ＭＳ Ｐゴシック"/>
      <family val="3"/>
      <charset val="128"/>
    </font>
    <font>
      <sz val="12"/>
      <name val="メイリオ"/>
      <family val="3"/>
      <charset val="128"/>
    </font>
    <font>
      <sz val="9"/>
      <color rgb="FF0070C0"/>
      <name val="ＭＳ 明朝"/>
      <family val="1"/>
      <charset val="128"/>
    </font>
    <font>
      <b/>
      <sz val="12"/>
      <color rgb="FF0070C0"/>
      <name val="HGS創英角ﾎﾟｯﾌﾟ体"/>
      <family val="3"/>
      <charset val="128"/>
    </font>
    <font>
      <b/>
      <sz val="12"/>
      <color rgb="FF0070C0"/>
      <name val="HG創英角ﾎﾟｯﾌﾟ体"/>
      <family val="3"/>
      <charset val="128"/>
    </font>
    <font>
      <sz val="12"/>
      <color rgb="FF0070C0"/>
      <name val="HG創英角ﾎﾟｯﾌﾟ体"/>
      <family val="3"/>
      <charset val="128"/>
    </font>
    <font>
      <sz val="11"/>
      <color rgb="FF0070C0"/>
      <name val="ＭＳ Ｐゴシック"/>
      <family val="3"/>
      <charset val="128"/>
    </font>
    <font>
      <b/>
      <sz val="14"/>
      <color rgb="FFFF0000"/>
      <name val="HG創英角ﾎﾟｯﾌﾟ体"/>
      <family val="3"/>
      <charset val="128"/>
    </font>
    <font>
      <b/>
      <sz val="8.5"/>
      <name val="ＭＳ Ｐ明朝"/>
      <family val="1"/>
      <charset val="128"/>
    </font>
    <font>
      <sz val="8.5"/>
      <name val="ＭＳ Ｐ明朝"/>
      <family val="1"/>
      <charset val="128"/>
    </font>
    <font>
      <sz val="7.5"/>
      <name val="メイリオ"/>
      <family val="3"/>
      <charset val="128"/>
    </font>
    <font>
      <sz val="9.5"/>
      <color rgb="FF00B050"/>
      <name val="ＭＳ Ｐ明朝"/>
      <family val="1"/>
      <charset val="128"/>
    </font>
    <font>
      <sz val="9.5"/>
      <color rgb="FFFF0000"/>
      <name val="ＭＳ Ｐ明朝"/>
      <family val="1"/>
      <charset val="128"/>
    </font>
    <font>
      <b/>
      <sz val="10"/>
      <color theme="0"/>
      <name val="ＭＳ 明朝"/>
      <family val="1"/>
      <charset val="128"/>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000000"/>
      </patternFill>
    </fill>
    <fill>
      <patternFill patternType="solid">
        <fgColor theme="3" tint="0.79998168889431442"/>
        <bgColor rgb="FF000000"/>
      </patternFill>
    </fill>
    <fill>
      <patternFill patternType="solid">
        <fgColor rgb="FFBFBFBF"/>
        <bgColor rgb="FF000000"/>
      </patternFill>
    </fill>
    <fill>
      <patternFill patternType="solid">
        <fgColor theme="0"/>
        <bgColor rgb="FF000000"/>
      </patternFill>
    </fill>
    <fill>
      <patternFill patternType="solid">
        <fgColor rgb="FFD9D9D9"/>
        <bgColor rgb="FF000000"/>
      </patternFill>
    </fill>
    <fill>
      <patternFill patternType="solid">
        <fgColor theme="4" tint="0.39997558519241921"/>
        <bgColor indexed="64"/>
      </patternFill>
    </fill>
    <fill>
      <patternFill patternType="solid">
        <fgColor theme="8" tint="0.79998168889431442"/>
        <bgColor indexed="64"/>
      </patternFill>
    </fill>
    <fill>
      <patternFill patternType="solid">
        <fgColor theme="7" tint="0.39997558519241921"/>
        <bgColor rgb="FF000000"/>
      </patternFill>
    </fill>
    <fill>
      <patternFill patternType="solid">
        <fgColor rgb="FFFFFF00"/>
        <bgColor indexed="64"/>
      </patternFill>
    </fill>
  </fills>
  <borders count="270">
    <border>
      <left/>
      <right/>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ck">
        <color indexed="64"/>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ck">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hair">
        <color indexed="64"/>
      </right>
      <top/>
      <bottom style="medium">
        <color auto="1"/>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
      <left style="thin">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style="thick">
        <color indexed="64"/>
      </top>
      <bottom/>
      <diagonal/>
    </border>
    <border>
      <left/>
      <right style="medium">
        <color indexed="64"/>
      </right>
      <top style="double">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medium">
        <color indexed="64"/>
      </right>
      <top style="thick">
        <color indexed="64"/>
      </top>
      <bottom/>
      <diagonal/>
    </border>
    <border>
      <left style="double">
        <color indexed="64"/>
      </left>
      <right/>
      <top style="double">
        <color indexed="64"/>
      </top>
      <bottom/>
      <diagonal/>
    </border>
    <border>
      <left style="double">
        <color indexed="64"/>
      </left>
      <right/>
      <top/>
      <bottom style="hair">
        <color indexed="64"/>
      </bottom>
      <diagonal/>
    </border>
    <border>
      <left/>
      <right style="medium">
        <color indexed="64"/>
      </right>
      <top/>
      <bottom/>
      <diagonal/>
    </border>
    <border>
      <left style="double">
        <color indexed="64"/>
      </left>
      <right/>
      <top style="hair">
        <color indexed="64"/>
      </top>
      <bottom/>
      <diagonal/>
    </border>
    <border>
      <left style="double">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top/>
      <bottom style="dotted">
        <color indexed="64"/>
      </bottom>
      <diagonal/>
    </border>
    <border>
      <left/>
      <right style="hair">
        <color indexed="64"/>
      </right>
      <top/>
      <bottom style="dotted">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diagonalUp="1">
      <left style="medium">
        <color indexed="64"/>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style="thin">
        <color indexed="64"/>
      </top>
      <bottom style="hair">
        <color indexed="64"/>
      </bottom>
      <diagonal style="hair">
        <color indexed="64"/>
      </diagonal>
    </border>
    <border diagonalUp="1">
      <left/>
      <right style="medium">
        <color indexed="64"/>
      </right>
      <top style="thin">
        <color indexed="64"/>
      </top>
      <bottom style="hair">
        <color indexed="64"/>
      </bottom>
      <diagonal style="hair">
        <color indexed="64"/>
      </diagonal>
    </border>
    <border>
      <left style="hair">
        <color indexed="64"/>
      </left>
      <right style="medium">
        <color indexed="64"/>
      </right>
      <top style="hair">
        <color indexed="64"/>
      </top>
      <bottom/>
      <diagonal/>
    </border>
    <border diagonalUp="1">
      <left style="medium">
        <color indexed="64"/>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hair">
        <color indexed="64"/>
      </left>
      <right style="medium">
        <color indexed="64"/>
      </right>
      <top style="hair">
        <color indexed="64"/>
      </top>
      <bottom style="thin">
        <color indexed="64"/>
      </bottom>
      <diagonal/>
    </border>
    <border diagonalUp="1">
      <left style="medium">
        <color indexed="64"/>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diagonalUp="1">
      <left style="medium">
        <color indexed="64"/>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diagonal/>
    </border>
    <border diagonalUp="1">
      <left style="medium">
        <color indexed="64"/>
      </left>
      <right/>
      <top/>
      <bottom style="hair">
        <color indexed="64"/>
      </bottom>
      <diagonal style="hair">
        <color indexed="64"/>
      </diagonal>
    </border>
    <border diagonalUp="1">
      <left/>
      <right style="medium">
        <color indexed="64"/>
      </right>
      <top/>
      <bottom style="hair">
        <color indexed="64"/>
      </bottom>
      <diagonal style="hair">
        <color indexed="64"/>
      </diagonal>
    </border>
    <border>
      <left style="medium">
        <color indexed="64"/>
      </left>
      <right style="medium">
        <color indexed="64"/>
      </right>
      <top style="hair">
        <color indexed="64"/>
      </top>
      <bottom/>
      <diagonal/>
    </border>
    <border diagonalUp="1">
      <left style="medium">
        <color indexed="64"/>
      </left>
      <right/>
      <top style="hair">
        <color indexed="64"/>
      </top>
      <bottom/>
      <diagonal style="hair">
        <color indexed="64"/>
      </diagonal>
    </border>
    <border diagonalUp="1">
      <left/>
      <right style="medium">
        <color indexed="64"/>
      </right>
      <top style="hair">
        <color indexed="64"/>
      </top>
      <bottom/>
      <diagonal style="hair">
        <color indexed="64"/>
      </diagonal>
    </border>
    <border>
      <left/>
      <right style="thin">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medium">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diagonalUp="1">
      <left style="medium">
        <color indexed="64"/>
      </left>
      <right/>
      <top style="hair">
        <color indexed="64"/>
      </top>
      <bottom style="dotted">
        <color indexed="64"/>
      </bottom>
      <diagonal style="hair">
        <color indexed="64"/>
      </diagonal>
    </border>
    <border diagonalUp="1">
      <left/>
      <right style="medium">
        <color indexed="64"/>
      </right>
      <top style="hair">
        <color indexed="64"/>
      </top>
      <bottom style="dotted">
        <color indexed="64"/>
      </bottom>
      <diagonal style="hair">
        <color indexed="64"/>
      </diagonal>
    </border>
    <border>
      <left style="thin">
        <color indexed="64"/>
      </left>
      <right style="thin">
        <color indexed="64"/>
      </right>
      <top style="dotted">
        <color indexed="64"/>
      </top>
      <bottom/>
      <diagonal/>
    </border>
    <border>
      <left style="medium">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hair">
        <color indexed="64"/>
      </top>
      <bottom style="dotted">
        <color indexed="64"/>
      </bottom>
      <diagonal/>
    </border>
    <border>
      <left style="thin">
        <color indexed="64"/>
      </left>
      <right style="hair">
        <color indexed="64"/>
      </right>
      <top style="dotted">
        <color indexed="64"/>
      </top>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double">
        <color indexed="64"/>
      </top>
      <bottom/>
      <diagonal/>
    </border>
    <border diagonalUp="1">
      <left style="medium">
        <color indexed="64"/>
      </left>
      <right/>
      <top style="double">
        <color indexed="64"/>
      </top>
      <bottom/>
      <diagonal style="thin">
        <color indexed="64"/>
      </diagonal>
    </border>
    <border diagonalUp="1">
      <left/>
      <right style="medium">
        <color indexed="64"/>
      </right>
      <top style="double">
        <color indexed="64"/>
      </top>
      <bottom/>
      <diagonal style="thin">
        <color indexed="64"/>
      </diagonal>
    </border>
    <border>
      <left style="medium">
        <color indexed="64"/>
      </left>
      <right style="medium">
        <color indexed="64"/>
      </right>
      <top/>
      <bottom style="double">
        <color indexed="64"/>
      </bottom>
      <diagonal/>
    </border>
    <border diagonalUp="1">
      <left style="medium">
        <color indexed="64"/>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bottom style="hair">
        <color indexed="64"/>
      </bottom>
      <diagonal/>
    </border>
    <border>
      <left style="hair">
        <color indexed="64"/>
      </left>
      <right/>
      <top/>
      <bottom style="medium">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right style="double">
        <color indexed="64"/>
      </right>
      <top style="hair">
        <color indexed="64"/>
      </top>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hair">
        <color indexed="64"/>
      </left>
      <right style="medium">
        <color indexed="64"/>
      </right>
      <top style="thin">
        <color indexed="64"/>
      </top>
      <bottom style="thin">
        <color indexed="64"/>
      </bottom>
      <diagonal/>
    </border>
    <border>
      <left/>
      <right style="thick">
        <color indexed="64"/>
      </right>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
      <left/>
      <right style="hair">
        <color indexed="64"/>
      </right>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top style="medium">
        <color indexed="64"/>
      </top>
      <bottom style="hair">
        <color indexed="64"/>
      </bottom>
      <diagonal/>
    </border>
    <border>
      <left style="thin">
        <color indexed="64"/>
      </left>
      <right/>
      <top style="dotted">
        <color indexed="64"/>
      </top>
      <bottom/>
      <diagonal/>
    </border>
    <border>
      <left/>
      <right style="hair">
        <color indexed="64"/>
      </right>
      <top style="dotted">
        <color indexed="64"/>
      </top>
      <bottom/>
      <diagonal/>
    </border>
    <border diagonalUp="1">
      <left style="medium">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thin">
        <color indexed="64"/>
      </left>
      <right style="hair">
        <color indexed="64"/>
      </right>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5" fillId="0" borderId="0" applyNumberFormat="0" applyFill="0" applyBorder="0" applyAlignment="0" applyProtection="0">
      <alignment vertical="center"/>
    </xf>
  </cellStyleXfs>
  <cellXfs count="2277">
    <xf numFmtId="0" fontId="0" fillId="0" borderId="0" xfId="0">
      <alignment vertical="center"/>
    </xf>
    <xf numFmtId="0" fontId="7" fillId="3" borderId="0" xfId="0" applyFont="1" applyFill="1" applyBorder="1" applyProtection="1">
      <alignment vertical="center"/>
    </xf>
    <xf numFmtId="0" fontId="0" fillId="0" borderId="0" xfId="0" applyProtection="1">
      <alignment vertical="center"/>
    </xf>
    <xf numFmtId="0" fontId="7" fillId="3" borderId="0" xfId="0" applyFont="1" applyFill="1" applyBorder="1" applyProtection="1">
      <alignment vertical="center"/>
      <protection locked="0"/>
    </xf>
    <xf numFmtId="0" fontId="7" fillId="0" borderId="0" xfId="0" applyFont="1">
      <alignment vertical="center"/>
    </xf>
    <xf numFmtId="0" fontId="7" fillId="3" borderId="0" xfId="0" applyFont="1" applyFill="1" applyProtection="1">
      <alignment vertical="center"/>
    </xf>
    <xf numFmtId="0" fontId="12" fillId="3" borderId="0" xfId="0" applyFont="1" applyFill="1" applyBorder="1" applyAlignment="1" applyProtection="1">
      <alignment vertical="center"/>
    </xf>
    <xf numFmtId="0" fontId="0" fillId="3" borderId="0" xfId="0" applyFill="1" applyBorder="1" applyAlignment="1" applyProtection="1">
      <alignment vertical="center"/>
    </xf>
    <xf numFmtId="0" fontId="10" fillId="3" borderId="0" xfId="0" applyFont="1" applyFill="1" applyBorder="1" applyAlignment="1" applyProtection="1">
      <alignment horizontal="left" vertical="center"/>
    </xf>
    <xf numFmtId="0" fontId="12" fillId="3" borderId="0" xfId="0" applyFont="1" applyFill="1" applyBorder="1" applyAlignment="1" applyProtection="1">
      <alignment vertical="center" wrapText="1"/>
    </xf>
    <xf numFmtId="0" fontId="3" fillId="3" borderId="0" xfId="0" applyFont="1" applyFill="1" applyBorder="1" applyAlignment="1" applyProtection="1">
      <alignment vertical="center"/>
    </xf>
    <xf numFmtId="0" fontId="17"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7" fillId="3" borderId="0" xfId="0" applyFont="1" applyFill="1">
      <alignment vertical="center"/>
    </xf>
    <xf numFmtId="0" fontId="7"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11" fillId="3" borderId="0" xfId="0" applyFont="1" applyFill="1" applyBorder="1" applyProtection="1">
      <alignment vertical="center"/>
    </xf>
    <xf numFmtId="0" fontId="7" fillId="2" borderId="47" xfId="0" applyFont="1" applyFill="1" applyBorder="1" applyAlignment="1" applyProtection="1">
      <alignment vertical="center"/>
    </xf>
    <xf numFmtId="178" fontId="7" fillId="2" borderId="47" xfId="0" applyNumberFormat="1" applyFont="1" applyFill="1" applyBorder="1" applyAlignment="1" applyProtection="1">
      <alignment horizontal="right" vertical="center"/>
    </xf>
    <xf numFmtId="178" fontId="7" fillId="4" borderId="46" xfId="0" applyNumberFormat="1" applyFont="1" applyFill="1" applyBorder="1" applyAlignment="1" applyProtection="1">
      <alignment vertical="center"/>
    </xf>
    <xf numFmtId="178" fontId="7" fillId="2" borderId="58" xfId="0" applyNumberFormat="1" applyFont="1" applyFill="1" applyBorder="1" applyAlignment="1" applyProtection="1">
      <alignment horizontal="right" vertical="center"/>
    </xf>
    <xf numFmtId="178" fontId="7" fillId="2" borderId="0" xfId="0" applyNumberFormat="1" applyFont="1" applyFill="1" applyBorder="1" applyAlignment="1" applyProtection="1">
      <alignment horizontal="center" vertical="center"/>
    </xf>
    <xf numFmtId="178" fontId="7" fillId="4" borderId="24" xfId="0" applyNumberFormat="1" applyFont="1" applyFill="1" applyBorder="1" applyAlignment="1" applyProtection="1">
      <alignment vertical="center"/>
    </xf>
    <xf numFmtId="178" fontId="7" fillId="2" borderId="47" xfId="0" applyNumberFormat="1" applyFont="1" applyFill="1" applyBorder="1" applyAlignment="1" applyProtection="1">
      <alignment horizontal="center" vertical="center"/>
    </xf>
    <xf numFmtId="178" fontId="7" fillId="4" borderId="26" xfId="0" applyNumberFormat="1" applyFont="1" applyFill="1" applyBorder="1" applyAlignment="1" applyProtection="1">
      <alignment horizontal="right" vertical="center"/>
    </xf>
    <xf numFmtId="0" fontId="11" fillId="2" borderId="47" xfId="0" applyFont="1" applyFill="1" applyBorder="1" applyAlignment="1" applyProtection="1">
      <alignment vertical="center"/>
    </xf>
    <xf numFmtId="0" fontId="7" fillId="2" borderId="48" xfId="0" applyFont="1" applyFill="1" applyBorder="1" applyAlignment="1" applyProtection="1">
      <alignment vertical="center"/>
    </xf>
    <xf numFmtId="178" fontId="7" fillId="4" borderId="48" xfId="0" applyNumberFormat="1" applyFont="1" applyFill="1" applyBorder="1" applyAlignment="1" applyProtection="1">
      <alignment horizontal="right" vertical="center"/>
    </xf>
    <xf numFmtId="0" fontId="7" fillId="3" borderId="48" xfId="0" applyFont="1" applyFill="1" applyBorder="1" applyProtection="1">
      <alignment vertical="center"/>
    </xf>
    <xf numFmtId="0" fontId="7" fillId="3" borderId="46" xfId="0" applyFont="1" applyFill="1" applyBorder="1" applyAlignment="1" applyProtection="1">
      <alignment horizontal="center" vertical="center"/>
    </xf>
    <xf numFmtId="0" fontId="0" fillId="3" borderId="47" xfId="0" applyFill="1" applyBorder="1" applyAlignment="1" applyProtection="1">
      <alignment horizontal="center" vertical="center"/>
    </xf>
    <xf numFmtId="0" fontId="12" fillId="3" borderId="47" xfId="0" applyFont="1" applyFill="1" applyBorder="1" applyAlignment="1" applyProtection="1">
      <alignment horizontal="center" vertical="center"/>
    </xf>
    <xf numFmtId="0" fontId="12" fillId="2" borderId="47" xfId="0" applyFont="1" applyFill="1" applyBorder="1" applyAlignment="1" applyProtection="1">
      <alignment horizontal="center" vertical="center"/>
    </xf>
    <xf numFmtId="0" fontId="7" fillId="0" borderId="45" xfId="0" applyFont="1" applyBorder="1" applyAlignment="1" applyProtection="1">
      <alignment vertical="top" textRotation="255"/>
    </xf>
    <xf numFmtId="0" fontId="7" fillId="4" borderId="47" xfId="0" applyFont="1" applyFill="1" applyBorder="1" applyAlignment="1" applyProtection="1">
      <alignment vertical="center"/>
    </xf>
    <xf numFmtId="178" fontId="7" fillId="4" borderId="28" xfId="0" applyNumberFormat="1" applyFont="1" applyFill="1" applyBorder="1" applyAlignment="1" applyProtection="1">
      <alignment horizontal="center" vertical="center"/>
    </xf>
    <xf numFmtId="178" fontId="7" fillId="4" borderId="26" xfId="0" applyNumberFormat="1" applyFont="1" applyFill="1" applyBorder="1" applyAlignment="1" applyProtection="1">
      <alignment vertical="center"/>
    </xf>
    <xf numFmtId="178" fontId="7" fillId="2" borderId="90" xfId="0" applyNumberFormat="1" applyFont="1" applyFill="1" applyBorder="1" applyAlignment="1" applyProtection="1">
      <alignment horizontal="center" vertical="center"/>
    </xf>
    <xf numFmtId="0" fontId="7" fillId="4" borderId="25" xfId="0" applyFont="1" applyFill="1" applyBorder="1" applyAlignment="1" applyProtection="1">
      <alignment vertical="center"/>
    </xf>
    <xf numFmtId="178" fontId="7" fillId="2" borderId="28" xfId="0" applyNumberFormat="1" applyFont="1" applyFill="1" applyBorder="1" applyAlignment="1" applyProtection="1">
      <alignment horizontal="center" vertical="center"/>
    </xf>
    <xf numFmtId="178" fontId="7" fillId="0" borderId="0" xfId="0" applyNumberFormat="1" applyFont="1">
      <alignment vertical="center"/>
    </xf>
    <xf numFmtId="178" fontId="7" fillId="2" borderId="91" xfId="0" applyNumberFormat="1" applyFont="1" applyFill="1" applyBorder="1" applyAlignment="1" applyProtection="1">
      <alignment horizontal="center" vertical="center"/>
    </xf>
    <xf numFmtId="178" fontId="7" fillId="2" borderId="89" xfId="0" applyNumberFormat="1" applyFont="1" applyFill="1" applyBorder="1" applyAlignment="1" applyProtection="1">
      <alignment horizontal="center" vertical="center"/>
    </xf>
    <xf numFmtId="178" fontId="7" fillId="2" borderId="108" xfId="0" applyNumberFormat="1" applyFont="1" applyFill="1" applyBorder="1" applyAlignment="1" applyProtection="1">
      <alignment horizontal="center" vertical="center"/>
    </xf>
    <xf numFmtId="178" fontId="7" fillId="3" borderId="108" xfId="0" applyNumberFormat="1" applyFont="1" applyFill="1" applyBorder="1" applyAlignment="1" applyProtection="1">
      <alignment horizontal="center" vertical="center"/>
    </xf>
    <xf numFmtId="0" fontId="16" fillId="4" borderId="75" xfId="0" applyFont="1" applyFill="1" applyBorder="1" applyAlignment="1" applyProtection="1">
      <alignment horizontal="center" vertical="center"/>
    </xf>
    <xf numFmtId="0" fontId="31" fillId="3" borderId="115" xfId="0" applyFont="1" applyFill="1" applyBorder="1" applyAlignment="1" applyProtection="1">
      <alignment vertical="center"/>
    </xf>
    <xf numFmtId="0" fontId="31" fillId="4" borderId="112" xfId="0" applyFont="1" applyFill="1" applyBorder="1" applyAlignment="1" applyProtection="1">
      <alignment vertical="center"/>
    </xf>
    <xf numFmtId="178" fontId="11" fillId="4" borderId="115" xfId="0" applyNumberFormat="1" applyFont="1" applyFill="1" applyBorder="1" applyAlignment="1" applyProtection="1">
      <alignment horizontal="center" vertical="center"/>
    </xf>
    <xf numFmtId="0" fontId="3" fillId="4" borderId="75" xfId="0" applyFont="1" applyFill="1" applyBorder="1" applyAlignment="1" applyProtection="1">
      <alignment horizontal="center" vertical="top" textRotation="255"/>
    </xf>
    <xf numFmtId="0" fontId="3" fillId="4" borderId="86" xfId="0" applyFont="1" applyFill="1" applyBorder="1" applyAlignment="1" applyProtection="1">
      <alignment horizontal="center" vertical="top" textRotation="255"/>
    </xf>
    <xf numFmtId="0" fontId="11" fillId="2" borderId="24" xfId="0" applyFont="1" applyFill="1" applyBorder="1" applyAlignment="1" applyProtection="1">
      <alignment horizontal="center" vertical="distributed" textRotation="255" wrapText="1"/>
    </xf>
    <xf numFmtId="38" fontId="34" fillId="2" borderId="113" xfId="1" applyFont="1" applyFill="1" applyBorder="1" applyAlignment="1" applyProtection="1">
      <alignment horizontal="right" vertical="center"/>
    </xf>
    <xf numFmtId="38" fontId="34" fillId="2" borderId="112" xfId="1" applyFont="1" applyFill="1" applyBorder="1" applyAlignment="1" applyProtection="1">
      <alignment horizontal="right" vertical="center"/>
    </xf>
    <xf numFmtId="0" fontId="11" fillId="2" borderId="0" xfId="0" applyFont="1" applyFill="1" applyBorder="1" applyAlignment="1" applyProtection="1">
      <alignment horizontal="center" vertical="distributed" textRotation="255" wrapText="1"/>
    </xf>
    <xf numFmtId="0" fontId="0" fillId="3" borderId="0" xfId="0" applyFill="1" applyAlignment="1" applyProtection="1">
      <alignment vertical="center" wrapText="1"/>
    </xf>
    <xf numFmtId="0" fontId="0" fillId="0" borderId="0" xfId="0" applyAlignment="1" applyProtection="1">
      <alignment vertical="center" wrapText="1"/>
    </xf>
    <xf numFmtId="0" fontId="19" fillId="2" borderId="0" xfId="0" applyFont="1" applyFill="1" applyBorder="1" applyAlignment="1" applyProtection="1">
      <alignment vertical="center" wrapText="1"/>
    </xf>
    <xf numFmtId="0" fontId="7" fillId="2" borderId="0" xfId="0" applyFont="1" applyFill="1" applyProtection="1">
      <alignment vertical="center"/>
    </xf>
    <xf numFmtId="0" fontId="39" fillId="2" borderId="0" xfId="0" applyFont="1" applyFill="1" applyBorder="1" applyAlignment="1" applyProtection="1">
      <alignment vertical="center"/>
    </xf>
    <xf numFmtId="0" fontId="40" fillId="2" borderId="0" xfId="0" applyFont="1" applyFill="1" applyBorder="1" applyAlignment="1" applyProtection="1">
      <alignment vertical="center" wrapText="1"/>
    </xf>
    <xf numFmtId="0" fontId="37"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0" xfId="0" applyFont="1" applyFill="1" applyBorder="1" applyAlignment="1">
      <alignment vertical="center"/>
    </xf>
    <xf numFmtId="178" fontId="43" fillId="2" borderId="47" xfId="0" applyNumberFormat="1" applyFont="1" applyFill="1" applyBorder="1" applyAlignment="1" applyProtection="1">
      <alignment horizontal="center" vertical="center"/>
    </xf>
    <xf numFmtId="178" fontId="7" fillId="4" borderId="90" xfId="0" applyNumberFormat="1" applyFont="1" applyFill="1" applyBorder="1" applyAlignment="1" applyProtection="1">
      <alignment vertical="center"/>
    </xf>
    <xf numFmtId="178" fontId="44" fillId="4" borderId="24" xfId="0" applyNumberFormat="1" applyFont="1" applyFill="1" applyBorder="1" applyAlignment="1" applyProtection="1">
      <alignment horizontal="center" vertical="center"/>
    </xf>
    <xf numFmtId="178" fontId="7" fillId="4" borderId="46" xfId="0" applyNumberFormat="1" applyFont="1" applyFill="1" applyBorder="1" applyAlignment="1" applyProtection="1">
      <alignment horizontal="center" vertical="center"/>
    </xf>
    <xf numFmtId="0" fontId="0" fillId="4" borderId="47" xfId="0" applyFill="1" applyBorder="1" applyAlignment="1" applyProtection="1">
      <alignment horizontal="center" vertical="center"/>
    </xf>
    <xf numFmtId="0" fontId="42" fillId="2" borderId="0" xfId="0" applyFont="1" applyFill="1" applyBorder="1" applyAlignment="1" applyProtection="1">
      <alignment horizontal="distributed" vertical="center" justifyLastLine="1"/>
    </xf>
    <xf numFmtId="0" fontId="46" fillId="3" borderId="0" xfId="0" applyFont="1" applyFill="1" applyBorder="1" applyAlignment="1" applyProtection="1">
      <alignment vertical="center"/>
    </xf>
    <xf numFmtId="0" fontId="40" fillId="3" borderId="0" xfId="0" applyFont="1" applyFill="1" applyBorder="1" applyAlignment="1" applyProtection="1">
      <alignment vertical="center" wrapText="1"/>
    </xf>
    <xf numFmtId="0" fontId="47" fillId="3" borderId="0" xfId="0" applyFont="1" applyFill="1" applyBorder="1" applyAlignment="1" applyProtection="1">
      <alignment vertical="center"/>
    </xf>
    <xf numFmtId="0" fontId="47" fillId="3" borderId="0" xfId="0" applyFont="1" applyFill="1" applyProtection="1">
      <alignment vertical="center"/>
    </xf>
    <xf numFmtId="0" fontId="7" fillId="2" borderId="0" xfId="0" applyFont="1" applyFill="1" applyBorder="1">
      <alignment vertical="center"/>
    </xf>
    <xf numFmtId="0" fontId="48" fillId="2" borderId="0"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49" fillId="2" borderId="0" xfId="0" applyFont="1" applyFill="1" applyBorder="1" applyAlignment="1" applyProtection="1">
      <alignment horizontal="center" vertical="distributed"/>
    </xf>
    <xf numFmtId="0" fontId="9" fillId="3" borderId="0" xfId="0" applyFont="1" applyFill="1" applyBorder="1" applyAlignment="1" applyProtection="1">
      <alignment horizontal="center" vertical="center"/>
    </xf>
    <xf numFmtId="0" fontId="9" fillId="3" borderId="0" xfId="0" applyFont="1" applyFill="1" applyBorder="1" applyAlignment="1" applyProtection="1">
      <alignment horizontal="left" vertical="center"/>
    </xf>
    <xf numFmtId="0" fontId="50"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0" fillId="3" borderId="30" xfId="0" applyFont="1" applyFill="1" applyBorder="1" applyAlignment="1" applyProtection="1">
      <alignment horizontal="right" vertical="center" indent="1"/>
    </xf>
    <xf numFmtId="0" fontId="0" fillId="3" borderId="31" xfId="0" applyFont="1" applyFill="1" applyBorder="1" applyAlignment="1" applyProtection="1">
      <alignment horizontal="right" vertical="center" indent="1"/>
    </xf>
    <xf numFmtId="0" fontId="7" fillId="3" borderId="31" xfId="0" applyFont="1" applyFill="1" applyBorder="1" applyProtection="1">
      <alignment vertical="center"/>
    </xf>
    <xf numFmtId="0" fontId="51" fillId="3" borderId="30" xfId="0" applyFont="1" applyFill="1" applyBorder="1" applyAlignment="1" applyProtection="1">
      <alignment horizontal="left" vertical="center" indent="1"/>
    </xf>
    <xf numFmtId="178" fontId="7"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vertical="center" wrapText="1"/>
    </xf>
    <xf numFmtId="0" fontId="59" fillId="3" borderId="0" xfId="0" applyFont="1" applyFill="1" applyBorder="1" applyAlignment="1" applyProtection="1">
      <alignment vertical="center" wrapText="1"/>
    </xf>
    <xf numFmtId="0" fontId="60" fillId="3" borderId="0" xfId="0" applyFont="1" applyFill="1" applyBorder="1" applyAlignment="1" applyProtection="1">
      <alignment vertical="center" wrapText="1"/>
    </xf>
    <xf numFmtId="0" fontId="11" fillId="3" borderId="30" xfId="0" applyFont="1" applyFill="1" applyBorder="1" applyAlignment="1" applyProtection="1">
      <alignment horizontal="distributed" vertical="center"/>
    </xf>
    <xf numFmtId="0" fontId="7" fillId="3" borderId="0" xfId="0" applyFont="1" applyFill="1" applyBorder="1" applyAlignment="1" applyProtection="1">
      <alignment horizontal="distributed" vertical="center"/>
    </xf>
    <xf numFmtId="0" fontId="12" fillId="3" borderId="25" xfId="0" applyFont="1" applyFill="1" applyBorder="1" applyAlignment="1" applyProtection="1">
      <alignment vertical="center"/>
    </xf>
    <xf numFmtId="0" fontId="0" fillId="3" borderId="25" xfId="0" applyFill="1" applyBorder="1" applyAlignment="1" applyProtection="1">
      <alignment vertical="center"/>
    </xf>
    <xf numFmtId="0" fontId="19" fillId="3" borderId="34" xfId="0" applyFont="1" applyFill="1" applyBorder="1" applyAlignment="1" applyProtection="1">
      <alignment vertical="center"/>
    </xf>
    <xf numFmtId="0" fontId="19" fillId="3" borderId="30" xfId="0" applyFont="1" applyFill="1" applyBorder="1" applyAlignment="1" applyProtection="1">
      <alignment vertical="center"/>
    </xf>
    <xf numFmtId="0" fontId="8" fillId="3" borderId="104" xfId="0" applyFont="1" applyFill="1" applyBorder="1" applyAlignment="1" applyProtection="1">
      <alignment horizontal="right" vertical="center"/>
    </xf>
    <xf numFmtId="0" fontId="53" fillId="3" borderId="0" xfId="0" applyFont="1" applyFill="1" applyAlignment="1" applyProtection="1">
      <alignment horizontal="left" vertical="center" readingOrder="1"/>
    </xf>
    <xf numFmtId="0" fontId="55" fillId="3" borderId="0" xfId="0"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57" fillId="3" borderId="0" xfId="0" applyFont="1" applyFill="1" applyBorder="1" applyAlignment="1" applyProtection="1">
      <alignment horizontal="left" vertical="center"/>
    </xf>
    <xf numFmtId="0" fontId="58" fillId="3" borderId="0" xfId="0" applyFont="1" applyFill="1" applyBorder="1" applyAlignment="1" applyProtection="1">
      <alignment horizontal="left" vertical="center"/>
    </xf>
    <xf numFmtId="0" fontId="21" fillId="3" borderId="0" xfId="0" applyFont="1" applyFill="1" applyBorder="1" applyAlignment="1" applyProtection="1">
      <alignment vertical="center"/>
    </xf>
    <xf numFmtId="0" fontId="7" fillId="3" borderId="25" xfId="0" applyFont="1" applyFill="1" applyBorder="1" applyAlignment="1" applyProtection="1">
      <alignment horizontal="distributed" vertical="center"/>
    </xf>
    <xf numFmtId="0" fontId="7" fillId="3" borderId="0" xfId="0" applyFont="1" applyFill="1" applyBorder="1" applyAlignment="1" applyProtection="1">
      <alignment horizontal="right" vertical="center"/>
    </xf>
    <xf numFmtId="0" fontId="7" fillId="3" borderId="0" xfId="0" applyFont="1" applyFill="1" applyAlignment="1" applyProtection="1">
      <alignment vertical="center"/>
    </xf>
    <xf numFmtId="0" fontId="7" fillId="0" borderId="0" xfId="0" applyFont="1" applyAlignment="1">
      <alignment vertical="center"/>
    </xf>
    <xf numFmtId="0" fontId="7" fillId="3" borderId="0" xfId="0" applyFont="1" applyFill="1" applyAlignment="1" applyProtection="1">
      <alignment vertical="center" wrapText="1"/>
    </xf>
    <xf numFmtId="0" fontId="3" fillId="3" borderId="0" xfId="0" applyFont="1" applyFill="1" applyAlignment="1" applyProtection="1">
      <alignment vertical="center"/>
    </xf>
    <xf numFmtId="0" fontId="0" fillId="3" borderId="70" xfId="0" applyFill="1" applyBorder="1" applyAlignment="1" applyProtection="1">
      <alignment vertical="center"/>
    </xf>
    <xf numFmtId="178" fontId="32" fillId="3" borderId="30" xfId="0" applyNumberFormat="1" applyFont="1" applyFill="1" applyBorder="1" applyAlignment="1" applyProtection="1">
      <alignment horizontal="center" vertical="center"/>
    </xf>
    <xf numFmtId="181" fontId="23" fillId="3" borderId="101" xfId="1" applyNumberFormat="1" applyFont="1" applyFill="1" applyBorder="1" applyAlignment="1" applyProtection="1">
      <alignment vertical="center"/>
    </xf>
    <xf numFmtId="0" fontId="7" fillId="3" borderId="0" xfId="0" applyFont="1" applyFill="1" applyAlignment="1">
      <alignment vertical="center"/>
    </xf>
    <xf numFmtId="0" fontId="3" fillId="3" borderId="24" xfId="0" applyFont="1" applyFill="1" applyBorder="1" applyAlignment="1" applyProtection="1">
      <alignment vertical="center"/>
    </xf>
    <xf numFmtId="181" fontId="23" fillId="3" borderId="75" xfId="1" applyNumberFormat="1" applyFont="1" applyFill="1" applyBorder="1" applyAlignment="1" applyProtection="1">
      <alignment vertical="center"/>
    </xf>
    <xf numFmtId="0" fontId="0" fillId="3" borderId="88" xfId="0" applyFill="1" applyBorder="1" applyAlignment="1" applyProtection="1">
      <alignment vertical="center"/>
    </xf>
    <xf numFmtId="0" fontId="21" fillId="3" borderId="0" xfId="0" applyFont="1" applyFill="1" applyBorder="1" applyAlignment="1" applyProtection="1">
      <alignment vertical="center" wrapText="1"/>
    </xf>
    <xf numFmtId="0" fontId="11" fillId="3" borderId="34" xfId="0" applyFont="1" applyFill="1" applyBorder="1" applyAlignment="1" applyProtection="1">
      <alignment horizontal="right" vertical="center"/>
    </xf>
    <xf numFmtId="0" fontId="23" fillId="3" borderId="30" xfId="0" applyFont="1" applyFill="1" applyBorder="1" applyAlignment="1" applyProtection="1">
      <alignment horizontal="right" vertical="center"/>
    </xf>
    <xf numFmtId="0" fontId="11" fillId="3" borderId="46" xfId="0" applyFont="1" applyFill="1" applyBorder="1" applyAlignment="1" applyProtection="1">
      <alignment horizontal="left" vertical="center"/>
    </xf>
    <xf numFmtId="0" fontId="23" fillId="3" borderId="47" xfId="0" applyFont="1" applyFill="1" applyBorder="1" applyAlignment="1" applyProtection="1">
      <alignment horizontal="left" vertical="center"/>
    </xf>
    <xf numFmtId="0" fontId="23" fillId="3" borderId="24" xfId="0" applyFont="1" applyFill="1" applyBorder="1" applyAlignment="1" applyProtection="1">
      <alignment horizontal="right" vertical="center"/>
    </xf>
    <xf numFmtId="0" fontId="23" fillId="3" borderId="25" xfId="0" applyFont="1" applyFill="1" applyBorder="1" applyAlignment="1" applyProtection="1">
      <alignment horizontal="right" vertical="center"/>
    </xf>
    <xf numFmtId="0" fontId="62" fillId="3" borderId="0" xfId="0" applyFont="1" applyFill="1" applyBorder="1" applyAlignment="1" applyProtection="1">
      <alignment vertical="center"/>
    </xf>
    <xf numFmtId="0" fontId="63" fillId="3" borderId="0" xfId="0" applyFont="1" applyFill="1" applyBorder="1" applyAlignment="1" applyProtection="1">
      <alignment horizontal="left" vertical="center"/>
    </xf>
    <xf numFmtId="0" fontId="64" fillId="3" borderId="0" xfId="0" applyFont="1" applyFill="1" applyBorder="1" applyAlignment="1" applyProtection="1">
      <alignment horizontal="left" vertical="center"/>
    </xf>
    <xf numFmtId="0" fontId="3" fillId="3" borderId="0" xfId="0" applyFont="1" applyFill="1" applyProtection="1">
      <alignment vertical="center"/>
    </xf>
    <xf numFmtId="0" fontId="10" fillId="3" borderId="0" xfId="0" applyFont="1" applyFill="1" applyProtection="1">
      <alignment vertical="center"/>
    </xf>
    <xf numFmtId="0" fontId="26" fillId="3" borderId="0" xfId="0" applyFont="1" applyFill="1" applyBorder="1" applyAlignment="1" applyProtection="1">
      <alignment vertical="center"/>
    </xf>
    <xf numFmtId="0" fontId="11" fillId="3" borderId="12" xfId="0" applyFont="1" applyFill="1" applyBorder="1" applyAlignment="1" applyProtection="1">
      <alignment vertical="center"/>
    </xf>
    <xf numFmtId="0" fontId="11" fillId="3" borderId="0" xfId="0" applyFont="1" applyFill="1" applyBorder="1" applyAlignment="1">
      <alignment vertical="center"/>
    </xf>
    <xf numFmtId="0" fontId="8" fillId="3" borderId="120" xfId="0" applyFont="1" applyFill="1" applyBorder="1" applyAlignment="1" applyProtection="1">
      <alignment horizontal="right" vertical="center"/>
    </xf>
    <xf numFmtId="0" fontId="50" fillId="3" borderId="12" xfId="0" applyFont="1" applyFill="1" applyBorder="1" applyAlignment="1" applyProtection="1">
      <alignment horizontal="right" vertical="center"/>
    </xf>
    <xf numFmtId="0" fontId="50" fillId="3" borderId="0" xfId="0" applyFont="1" applyFill="1" applyBorder="1" applyAlignment="1">
      <alignment horizontal="right" vertical="center"/>
    </xf>
    <xf numFmtId="0" fontId="8" fillId="3" borderId="37" xfId="0" applyFont="1" applyFill="1" applyBorder="1" applyAlignment="1" applyProtection="1">
      <alignment horizontal="right" vertical="center"/>
    </xf>
    <xf numFmtId="0" fontId="8" fillId="3" borderId="26" xfId="0" applyFont="1" applyFill="1" applyBorder="1" applyAlignment="1" applyProtection="1">
      <alignment horizontal="right" vertical="center"/>
    </xf>
    <xf numFmtId="0" fontId="11" fillId="3" borderId="0" xfId="0" applyFont="1" applyFill="1" applyAlignment="1" applyProtection="1">
      <alignment vertical="center"/>
    </xf>
    <xf numFmtId="0" fontId="20" fillId="3" borderId="0" xfId="0" applyFont="1" applyFill="1" applyProtection="1">
      <alignment vertical="center"/>
    </xf>
    <xf numFmtId="0" fontId="11" fillId="3" borderId="34" xfId="0" applyFont="1" applyFill="1" applyBorder="1" applyAlignment="1" applyProtection="1">
      <alignment horizontal="center" vertical="distributed" textRotation="255"/>
    </xf>
    <xf numFmtId="0" fontId="50" fillId="3" borderId="0" xfId="0" applyFont="1" applyFill="1" applyBorder="1" applyAlignment="1" applyProtection="1">
      <alignment vertical="center" wrapText="1"/>
    </xf>
    <xf numFmtId="0" fontId="50" fillId="3" borderId="0" xfId="0" applyFont="1" applyFill="1" applyBorder="1" applyAlignment="1">
      <alignment vertical="center" wrapText="1"/>
    </xf>
    <xf numFmtId="0" fontId="50" fillId="3" borderId="26" xfId="0" applyFont="1" applyFill="1" applyBorder="1" applyAlignment="1" applyProtection="1">
      <alignment horizontal="right" vertical="center"/>
    </xf>
    <xf numFmtId="0" fontId="50" fillId="3" borderId="0" xfId="0" applyFont="1" applyFill="1" applyBorder="1" applyAlignment="1" applyProtection="1">
      <alignment horizontal="right" vertical="center"/>
    </xf>
    <xf numFmtId="0" fontId="8" fillId="3" borderId="0" xfId="0" applyFont="1" applyFill="1" applyBorder="1" applyAlignment="1" applyProtection="1">
      <alignment horizontal="right" vertical="center"/>
    </xf>
    <xf numFmtId="0" fontId="50" fillId="3" borderId="0" xfId="0" applyFont="1" applyFill="1" applyBorder="1" applyAlignment="1">
      <alignment vertical="center"/>
    </xf>
    <xf numFmtId="0" fontId="8" fillId="3" borderId="48" xfId="0" applyFont="1" applyFill="1" applyBorder="1" applyAlignment="1" applyProtection="1">
      <alignment horizontal="right" vertical="center"/>
    </xf>
    <xf numFmtId="0" fontId="50" fillId="3" borderId="48" xfId="0" applyFont="1" applyFill="1" applyBorder="1" applyAlignment="1" applyProtection="1">
      <alignment horizontal="right" vertical="center"/>
    </xf>
    <xf numFmtId="0" fontId="8" fillId="3" borderId="61" xfId="0" applyFont="1" applyFill="1" applyBorder="1" applyAlignment="1" applyProtection="1">
      <alignment horizontal="right" vertical="center"/>
    </xf>
    <xf numFmtId="0" fontId="50" fillId="3" borderId="61" xfId="0" applyFont="1" applyFill="1" applyBorder="1" applyAlignment="1" applyProtection="1">
      <alignment horizontal="right" vertical="center"/>
    </xf>
    <xf numFmtId="0" fontId="8" fillId="3" borderId="125" xfId="0" applyFont="1" applyFill="1" applyBorder="1" applyAlignment="1" applyProtection="1">
      <alignment horizontal="right" vertical="center"/>
    </xf>
    <xf numFmtId="0" fontId="50" fillId="3" borderId="125" xfId="0" applyFont="1" applyFill="1" applyBorder="1" applyAlignment="1" applyProtection="1">
      <alignment horizontal="right" vertical="center"/>
    </xf>
    <xf numFmtId="0" fontId="61" fillId="3" borderId="0" xfId="0" applyFont="1" applyFill="1" applyProtection="1">
      <alignment vertical="center"/>
    </xf>
    <xf numFmtId="0" fontId="50" fillId="3" borderId="46" xfId="0" applyFont="1" applyFill="1" applyBorder="1" applyAlignment="1" applyProtection="1">
      <alignment vertical="center"/>
    </xf>
    <xf numFmtId="0" fontId="50" fillId="3" borderId="47" xfId="0" applyFont="1" applyFill="1" applyBorder="1" applyAlignment="1" applyProtection="1">
      <alignment vertical="center"/>
    </xf>
    <xf numFmtId="0" fontId="50" fillId="3" borderId="57" xfId="0" applyFont="1" applyFill="1" applyBorder="1" applyAlignment="1" applyProtection="1">
      <alignment vertical="center"/>
    </xf>
    <xf numFmtId="0" fontId="50" fillId="3" borderId="58" xfId="0" applyFont="1" applyFill="1" applyBorder="1" applyAlignment="1" applyProtection="1">
      <alignment vertical="center"/>
    </xf>
    <xf numFmtId="0" fontId="50" fillId="3" borderId="68" xfId="0" applyFont="1" applyFill="1" applyBorder="1" applyAlignment="1" applyProtection="1">
      <alignment vertical="center"/>
    </xf>
    <xf numFmtId="0" fontId="12" fillId="2" borderId="0" xfId="0" applyFont="1" applyFill="1" applyBorder="1" applyProtection="1">
      <alignment vertical="center"/>
    </xf>
    <xf numFmtId="0" fontId="7" fillId="2" borderId="13" xfId="0" applyFont="1" applyFill="1" applyBorder="1" applyProtection="1">
      <alignment vertical="center"/>
    </xf>
    <xf numFmtId="0" fontId="7" fillId="2" borderId="0" xfId="0" applyFont="1" applyFill="1" applyBorder="1" applyAlignment="1" applyProtection="1">
      <alignment vertical="distributed" wrapText="1"/>
    </xf>
    <xf numFmtId="0" fontId="69" fillId="2" borderId="0" xfId="0" applyFont="1" applyFill="1" applyBorder="1" applyAlignment="1" applyProtection="1">
      <alignment vertical="center" wrapText="1"/>
    </xf>
    <xf numFmtId="0" fontId="10" fillId="2" borderId="0" xfId="0" applyFont="1" applyFill="1" applyBorder="1" applyAlignment="1" applyProtection="1">
      <alignment vertical="center"/>
    </xf>
    <xf numFmtId="0" fontId="10" fillId="3" borderId="0" xfId="0" applyFont="1" applyFill="1" applyBorder="1" applyAlignment="1" applyProtection="1">
      <alignment vertical="center"/>
    </xf>
    <xf numFmtId="185" fontId="10" fillId="2" borderId="0" xfId="0" applyNumberFormat="1" applyFont="1" applyFill="1" applyBorder="1" applyAlignment="1" applyProtection="1">
      <alignment horizontal="center" vertical="distributed" wrapText="1"/>
    </xf>
    <xf numFmtId="0" fontId="35" fillId="2" borderId="0" xfId="0" applyFont="1" applyFill="1" applyBorder="1" applyAlignment="1" applyProtection="1">
      <alignment vertical="center"/>
    </xf>
    <xf numFmtId="0" fontId="8" fillId="2" borderId="0" xfId="0" applyFont="1" applyFill="1" applyProtection="1">
      <alignment vertical="center"/>
    </xf>
    <xf numFmtId="185" fontId="10" fillId="2" borderId="0" xfId="0" applyNumberFormat="1" applyFont="1" applyFill="1" applyBorder="1" applyAlignment="1" applyProtection="1">
      <alignment vertical="distributed" wrapText="1"/>
    </xf>
    <xf numFmtId="0" fontId="11" fillId="2" borderId="0" xfId="0" applyFont="1" applyFill="1" applyBorder="1" applyAlignment="1" applyProtection="1">
      <alignment vertical="center" wrapText="1"/>
    </xf>
    <xf numFmtId="0" fontId="7" fillId="3" borderId="0" xfId="0" applyFont="1" applyFill="1" applyBorder="1" applyAlignment="1" applyProtection="1">
      <alignment vertical="center" wrapText="1"/>
    </xf>
    <xf numFmtId="178" fontId="23" fillId="2" borderId="0" xfId="0" applyNumberFormat="1" applyFont="1" applyFill="1" applyBorder="1" applyAlignment="1" applyProtection="1">
      <alignment vertical="top" shrinkToFit="1"/>
    </xf>
    <xf numFmtId="178" fontId="23" fillId="2" borderId="0" xfId="0" applyNumberFormat="1" applyFont="1" applyFill="1" applyBorder="1" applyAlignment="1" applyProtection="1">
      <alignment vertical="center"/>
    </xf>
    <xf numFmtId="0" fontId="23" fillId="2" borderId="0" xfId="0" applyFont="1" applyFill="1" applyBorder="1" applyAlignment="1" applyProtection="1">
      <alignment vertical="center"/>
    </xf>
    <xf numFmtId="185" fontId="7" fillId="2" borderId="0" xfId="0" applyNumberFormat="1" applyFont="1" applyFill="1" applyBorder="1" applyAlignment="1" applyProtection="1">
      <alignment horizontal="center" vertical="center" textRotation="255" wrapText="1"/>
    </xf>
    <xf numFmtId="0" fontId="7" fillId="0" borderId="0" xfId="0" applyFont="1" applyProtection="1">
      <alignment vertical="center"/>
      <protection locked="0"/>
    </xf>
    <xf numFmtId="0" fontId="7" fillId="0" borderId="0" xfId="0" applyFont="1" applyProtection="1">
      <alignment vertical="center"/>
    </xf>
    <xf numFmtId="0" fontId="74" fillId="2" borderId="0" xfId="0" applyFont="1" applyFill="1" applyProtection="1">
      <alignment vertical="center"/>
    </xf>
    <xf numFmtId="0" fontId="21" fillId="2" borderId="25" xfId="0" applyFont="1" applyFill="1" applyBorder="1" applyProtection="1">
      <alignment vertical="center"/>
    </xf>
    <xf numFmtId="0" fontId="74" fillId="2" borderId="0" xfId="0" applyFont="1" applyFill="1" applyBorder="1" applyProtection="1">
      <alignment vertical="center"/>
    </xf>
    <xf numFmtId="0" fontId="74" fillId="2" borderId="13" xfId="0" applyFont="1" applyFill="1" applyBorder="1" applyProtection="1">
      <alignment vertical="center"/>
    </xf>
    <xf numFmtId="0" fontId="26" fillId="3" borderId="46" xfId="0" applyFont="1" applyFill="1" applyBorder="1" applyAlignment="1" applyProtection="1">
      <alignment horizontal="center" vertical="top"/>
    </xf>
    <xf numFmtId="0" fontId="26" fillId="3" borderId="90" xfId="0" applyFont="1" applyFill="1" applyBorder="1" applyAlignment="1" applyProtection="1">
      <alignment horizontal="center" vertical="top"/>
    </xf>
    <xf numFmtId="0" fontId="26" fillId="2" borderId="46" xfId="0" applyFont="1" applyFill="1" applyBorder="1" applyAlignment="1" applyProtection="1">
      <alignment horizontal="center" vertical="top"/>
    </xf>
    <xf numFmtId="0" fontId="26" fillId="2" borderId="90" xfId="0" applyFont="1" applyFill="1" applyBorder="1" applyAlignment="1" applyProtection="1">
      <alignment horizontal="center" vertical="top"/>
    </xf>
    <xf numFmtId="0" fontId="10" fillId="2" borderId="0" xfId="0" applyFont="1" applyFill="1" applyBorder="1" applyAlignment="1" applyProtection="1">
      <alignment horizontal="center" vertical="center"/>
    </xf>
    <xf numFmtId="178" fontId="3" fillId="2" borderId="0" xfId="0" applyNumberFormat="1" applyFont="1" applyFill="1" applyBorder="1" applyAlignment="1" applyProtection="1">
      <alignment vertical="top"/>
    </xf>
    <xf numFmtId="178" fontId="3" fillId="2" borderId="0" xfId="0" applyNumberFormat="1" applyFont="1" applyFill="1" applyBorder="1" applyAlignment="1" applyProtection="1">
      <alignment horizontal="center" vertical="top"/>
    </xf>
    <xf numFmtId="178" fontId="3" fillId="3" borderId="0" xfId="0" applyNumberFormat="1" applyFont="1" applyFill="1" applyBorder="1" applyAlignment="1" applyProtection="1">
      <alignment vertical="top"/>
    </xf>
    <xf numFmtId="178" fontId="3" fillId="3" borderId="0" xfId="0" applyNumberFormat="1" applyFont="1" applyFill="1" applyBorder="1" applyAlignment="1" applyProtection="1">
      <alignment horizontal="center" vertical="top"/>
    </xf>
    <xf numFmtId="0" fontId="3" fillId="2" borderId="0" xfId="0" applyFont="1" applyFill="1" applyBorder="1" applyAlignment="1" applyProtection="1">
      <alignment horizontal="center" vertical="center"/>
    </xf>
    <xf numFmtId="178" fontId="7" fillId="3" borderId="0" xfId="0" applyNumberFormat="1" applyFont="1" applyFill="1" applyBorder="1" applyAlignment="1" applyProtection="1">
      <alignment vertical="center"/>
    </xf>
    <xf numFmtId="178" fontId="13" fillId="2" borderId="0" xfId="0" applyNumberFormat="1" applyFont="1" applyFill="1" applyBorder="1" applyAlignment="1" applyProtection="1">
      <alignment vertical="center"/>
    </xf>
    <xf numFmtId="0" fontId="7" fillId="2" borderId="0" xfId="0" applyFont="1" applyFill="1" applyAlignment="1" applyProtection="1">
      <alignment vertical="center"/>
    </xf>
    <xf numFmtId="0" fontId="13" fillId="2" borderId="0" xfId="0" applyFont="1" applyFill="1" applyProtection="1">
      <alignment vertical="center"/>
    </xf>
    <xf numFmtId="0" fontId="43" fillId="2" borderId="0" xfId="0" applyFont="1" applyFill="1" applyProtection="1">
      <alignment vertical="center"/>
    </xf>
    <xf numFmtId="0" fontId="7" fillId="2" borderId="0" xfId="0" applyFont="1" applyFill="1" applyAlignment="1" applyProtection="1">
      <alignment horizontal="right" vertical="center"/>
    </xf>
    <xf numFmtId="0" fontId="21" fillId="3" borderId="0" xfId="0" applyFont="1" applyFill="1" applyAlignment="1" applyProtection="1">
      <alignment vertical="center"/>
    </xf>
    <xf numFmtId="0" fontId="75" fillId="3" borderId="0" xfId="0" applyFont="1" applyFill="1" applyProtection="1">
      <alignment vertical="center"/>
    </xf>
    <xf numFmtId="0" fontId="76" fillId="3" borderId="0" xfId="0" applyFont="1" applyFill="1" applyProtection="1">
      <alignment vertical="center"/>
    </xf>
    <xf numFmtId="0" fontId="74" fillId="2" borderId="0" xfId="0" applyFont="1" applyFill="1" applyAlignment="1" applyProtection="1">
      <alignment horizontal="right" vertical="center"/>
    </xf>
    <xf numFmtId="0" fontId="77" fillId="3" borderId="0" xfId="0" applyFont="1" applyFill="1" applyProtection="1">
      <alignment vertical="center"/>
    </xf>
    <xf numFmtId="0" fontId="78" fillId="3" borderId="0" xfId="0" applyFont="1" applyFill="1" applyProtection="1">
      <alignment vertical="center"/>
    </xf>
    <xf numFmtId="0" fontId="78" fillId="2" borderId="0" xfId="0" applyFont="1" applyFill="1" applyProtection="1">
      <alignment vertical="center"/>
    </xf>
    <xf numFmtId="0" fontId="79" fillId="3" borderId="0" xfId="0" applyFont="1" applyFill="1" applyProtection="1">
      <alignment vertical="center"/>
    </xf>
    <xf numFmtId="0" fontId="80" fillId="3" borderId="0" xfId="0" applyFont="1" applyFill="1" applyProtection="1">
      <alignment vertical="center"/>
    </xf>
    <xf numFmtId="0" fontId="7" fillId="2" borderId="34" xfId="0" applyFont="1" applyFill="1" applyBorder="1" applyProtection="1">
      <alignment vertical="center"/>
    </xf>
    <xf numFmtId="0" fontId="29" fillId="2" borderId="30" xfId="0" applyFont="1" applyFill="1" applyBorder="1" applyProtection="1">
      <alignment vertical="center"/>
    </xf>
    <xf numFmtId="0" fontId="29" fillId="2" borderId="31" xfId="0" applyFont="1" applyFill="1" applyBorder="1" applyProtection="1">
      <alignment vertical="center"/>
    </xf>
    <xf numFmtId="0" fontId="29" fillId="2" borderId="34" xfId="0" applyFont="1" applyFill="1" applyBorder="1" applyProtection="1">
      <alignment vertical="center"/>
    </xf>
    <xf numFmtId="0" fontId="10" fillId="2" borderId="30" xfId="0" applyFont="1" applyFill="1" applyBorder="1" applyProtection="1">
      <alignment vertical="center"/>
    </xf>
    <xf numFmtId="0" fontId="10" fillId="2" borderId="31" xfId="0" applyFont="1" applyFill="1" applyBorder="1" applyProtection="1">
      <alignment vertical="center"/>
    </xf>
    <xf numFmtId="0" fontId="10" fillId="2" borderId="34" xfId="0" applyFont="1" applyFill="1" applyBorder="1" applyProtection="1">
      <alignment vertical="center"/>
    </xf>
    <xf numFmtId="0" fontId="10" fillId="2" borderId="47" xfId="0" applyFont="1" applyFill="1" applyBorder="1" applyProtection="1">
      <alignment vertical="center"/>
    </xf>
    <xf numFmtId="0" fontId="81" fillId="2" borderId="12" xfId="0" applyFont="1" applyFill="1" applyBorder="1" applyProtection="1">
      <alignment vertical="center"/>
    </xf>
    <xf numFmtId="0" fontId="81" fillId="2" borderId="0" xfId="0" applyFont="1" applyFill="1" applyBorder="1" applyProtection="1">
      <alignment vertical="center"/>
    </xf>
    <xf numFmtId="0" fontId="10" fillId="2" borderId="0" xfId="0" applyFont="1" applyFill="1" applyBorder="1" applyProtection="1">
      <alignment vertical="center"/>
    </xf>
    <xf numFmtId="0" fontId="10" fillId="2" borderId="13" xfId="0" applyFont="1" applyFill="1" applyBorder="1" applyProtection="1">
      <alignment vertical="center"/>
    </xf>
    <xf numFmtId="187" fontId="7" fillId="2" borderId="46" xfId="0" applyNumberFormat="1" applyFont="1" applyFill="1" applyBorder="1" applyAlignment="1" applyProtection="1">
      <alignment vertical="center"/>
    </xf>
    <xf numFmtId="178" fontId="7" fillId="2" borderId="47" xfId="0" applyNumberFormat="1" applyFont="1" applyFill="1" applyBorder="1" applyAlignment="1" applyProtection="1">
      <alignment vertical="center"/>
    </xf>
    <xf numFmtId="178" fontId="8" fillId="2" borderId="112" xfId="0" applyNumberFormat="1" applyFont="1" applyFill="1" applyBorder="1" applyAlignment="1" applyProtection="1">
      <alignment horizontal="right" vertical="top"/>
    </xf>
    <xf numFmtId="178" fontId="8" fillId="2" borderId="113" xfId="0" applyNumberFormat="1" applyFont="1" applyFill="1" applyBorder="1" applyAlignment="1" applyProtection="1">
      <alignment horizontal="right" vertical="top"/>
    </xf>
    <xf numFmtId="178" fontId="23" fillId="4" borderId="114" xfId="0" applyNumberFormat="1" applyFont="1" applyFill="1" applyBorder="1" applyAlignment="1" applyProtection="1">
      <alignment vertical="center"/>
    </xf>
    <xf numFmtId="178" fontId="23" fillId="4" borderId="0" xfId="0" applyNumberFormat="1" applyFont="1" applyFill="1" applyBorder="1" applyAlignment="1" applyProtection="1">
      <alignment vertical="center"/>
    </xf>
    <xf numFmtId="187" fontId="7" fillId="2" borderId="34" xfId="0" applyNumberFormat="1" applyFont="1" applyFill="1" applyBorder="1" applyAlignment="1" applyProtection="1">
      <alignment vertical="center"/>
    </xf>
    <xf numFmtId="178" fontId="7" fillId="2" borderId="30" xfId="0" applyNumberFormat="1" applyFont="1" applyFill="1" applyBorder="1" applyAlignment="1" applyProtection="1">
      <alignment vertical="center"/>
    </xf>
    <xf numFmtId="178" fontId="8" fillId="2" borderId="101" xfId="0" applyNumberFormat="1" applyFont="1" applyFill="1" applyBorder="1" applyAlignment="1" applyProtection="1">
      <alignment horizontal="right" vertical="top"/>
    </xf>
    <xf numFmtId="178" fontId="8" fillId="2" borderId="104" xfId="0" applyNumberFormat="1" applyFont="1" applyFill="1" applyBorder="1" applyAlignment="1" applyProtection="1">
      <alignment horizontal="right" vertical="top"/>
    </xf>
    <xf numFmtId="178" fontId="8" fillId="2" borderId="30" xfId="0" applyNumberFormat="1" applyFont="1" applyFill="1" applyBorder="1" applyAlignment="1" applyProtection="1">
      <alignment horizontal="right" vertical="top"/>
    </xf>
    <xf numFmtId="178" fontId="3" fillId="2" borderId="0" xfId="0" applyNumberFormat="1" applyFont="1" applyFill="1" applyBorder="1" applyAlignment="1" applyProtection="1">
      <alignment horizontal="right" vertical="top"/>
    </xf>
    <xf numFmtId="178" fontId="8" fillId="2" borderId="88" xfId="0" applyNumberFormat="1" applyFont="1" applyFill="1" applyBorder="1" applyAlignment="1" applyProtection="1">
      <alignment horizontal="right" vertical="top"/>
    </xf>
    <xf numFmtId="178" fontId="7" fillId="2" borderId="101" xfId="0" applyNumberFormat="1" applyFont="1" applyFill="1" applyBorder="1" applyAlignment="1" applyProtection="1">
      <alignment vertical="center"/>
    </xf>
    <xf numFmtId="0" fontId="7" fillId="2" borderId="12" xfId="0" applyFont="1" applyFill="1" applyBorder="1" applyProtection="1">
      <alignment vertical="center"/>
    </xf>
    <xf numFmtId="0" fontId="7" fillId="2" borderId="0" xfId="0" applyFont="1" applyFill="1" applyBorder="1" applyProtection="1">
      <alignment vertical="center"/>
    </xf>
    <xf numFmtId="0" fontId="7" fillId="2" borderId="143" xfId="0" applyFont="1" applyFill="1" applyBorder="1" applyProtection="1">
      <alignment vertical="center"/>
    </xf>
    <xf numFmtId="188" fontId="23" fillId="3" borderId="52" xfId="0" applyNumberFormat="1" applyFont="1" applyFill="1" applyBorder="1" applyAlignment="1" applyProtection="1">
      <alignment horizontal="right" vertical="center" indent="1"/>
    </xf>
    <xf numFmtId="0" fontId="7" fillId="3" borderId="52" xfId="0" applyFont="1" applyFill="1" applyBorder="1" applyAlignment="1" applyProtection="1">
      <alignment vertical="center"/>
    </xf>
    <xf numFmtId="188" fontId="23" fillId="3" borderId="53" xfId="0" applyNumberFormat="1" applyFont="1" applyFill="1" applyBorder="1" applyAlignment="1" applyProtection="1">
      <alignment horizontal="right" vertical="center" indent="1"/>
    </xf>
    <xf numFmtId="0" fontId="7" fillId="2" borderId="24" xfId="0" applyFont="1" applyFill="1" applyBorder="1" applyProtection="1">
      <alignment vertical="center"/>
    </xf>
    <xf numFmtId="0" fontId="7" fillId="2" borderId="25" xfId="0" applyFont="1" applyFill="1" applyBorder="1" applyProtection="1">
      <alignment vertical="center"/>
    </xf>
    <xf numFmtId="0" fontId="7" fillId="2" borderId="72" xfId="0" applyFont="1" applyFill="1" applyBorder="1" applyProtection="1">
      <alignment vertical="center"/>
    </xf>
    <xf numFmtId="188" fontId="23" fillId="3" borderId="76" xfId="0" applyNumberFormat="1" applyFont="1" applyFill="1" applyBorder="1" applyAlignment="1" applyProtection="1">
      <alignment horizontal="right" vertical="center" indent="1"/>
    </xf>
    <xf numFmtId="0" fontId="7" fillId="3" borderId="76" xfId="0" applyFont="1" applyFill="1" applyBorder="1" applyAlignment="1" applyProtection="1">
      <alignment vertical="center"/>
    </xf>
    <xf numFmtId="188" fontId="23" fillId="3" borderId="78" xfId="0" applyNumberFormat="1" applyFont="1" applyFill="1" applyBorder="1" applyAlignment="1" applyProtection="1">
      <alignment horizontal="right" vertical="center" indent="1"/>
    </xf>
    <xf numFmtId="0" fontId="19" fillId="3" borderId="0" xfId="0" applyFont="1" applyFill="1" applyProtection="1">
      <alignment vertical="center"/>
    </xf>
    <xf numFmtId="0" fontId="0" fillId="3" borderId="0" xfId="0" applyFill="1" applyProtection="1">
      <alignment vertical="center"/>
    </xf>
    <xf numFmtId="0" fontId="0" fillId="3" borderId="0" xfId="0" applyFill="1" applyBorder="1" applyProtection="1">
      <alignment vertical="center"/>
    </xf>
    <xf numFmtId="0" fontId="0" fillId="0" borderId="0" xfId="0" applyFill="1">
      <alignment vertical="center"/>
    </xf>
    <xf numFmtId="0" fontId="12" fillId="3" borderId="0" xfId="0" applyFont="1" applyFill="1" applyProtection="1">
      <alignment vertical="center"/>
    </xf>
    <xf numFmtId="0" fontId="83" fillId="3" borderId="0" xfId="0" applyFont="1" applyFill="1" applyProtection="1">
      <alignment vertical="center"/>
    </xf>
    <xf numFmtId="0" fontId="0" fillId="3" borderId="25" xfId="0" applyFill="1" applyBorder="1" applyAlignment="1" applyProtection="1">
      <alignment horizontal="right" vertical="center"/>
    </xf>
    <xf numFmtId="0" fontId="84" fillId="3" borderId="0" xfId="0" applyFont="1" applyFill="1" applyBorder="1" applyProtection="1">
      <alignment vertical="center"/>
    </xf>
    <xf numFmtId="0" fontId="84" fillId="0" borderId="166" xfId="0" applyFont="1" applyBorder="1" applyProtection="1">
      <alignment vertical="center"/>
    </xf>
    <xf numFmtId="0" fontId="84" fillId="3" borderId="15" xfId="0" applyFont="1" applyFill="1" applyBorder="1" applyProtection="1">
      <alignment vertical="center"/>
    </xf>
    <xf numFmtId="0" fontId="84" fillId="3" borderId="16" xfId="0" applyFont="1" applyFill="1" applyBorder="1" applyProtection="1">
      <alignment vertical="center"/>
    </xf>
    <xf numFmtId="0" fontId="84" fillId="3" borderId="22" xfId="0" applyFont="1" applyFill="1" applyBorder="1" applyAlignment="1" applyProtection="1">
      <alignment vertical="center" wrapText="1"/>
    </xf>
    <xf numFmtId="0" fontId="84" fillId="3" borderId="171" xfId="0" applyFont="1" applyFill="1" applyBorder="1" applyProtection="1">
      <alignment vertical="center"/>
    </xf>
    <xf numFmtId="0" fontId="84" fillId="3" borderId="170" xfId="0" applyFont="1" applyFill="1" applyBorder="1" applyProtection="1">
      <alignment vertical="center"/>
    </xf>
    <xf numFmtId="0" fontId="84" fillId="3" borderId="0" xfId="0" applyFont="1" applyFill="1" applyBorder="1" applyAlignment="1" applyProtection="1">
      <alignment vertical="center" wrapText="1"/>
    </xf>
    <xf numFmtId="0" fontId="84" fillId="3" borderId="20" xfId="0" applyFont="1" applyFill="1" applyBorder="1" applyProtection="1">
      <alignment vertical="center"/>
    </xf>
    <xf numFmtId="0" fontId="84" fillId="3" borderId="172" xfId="0" applyFont="1" applyFill="1" applyBorder="1" applyProtection="1">
      <alignment vertical="center"/>
    </xf>
    <xf numFmtId="0" fontId="84" fillId="3" borderId="169" xfId="0" applyFont="1" applyFill="1" applyBorder="1" applyProtection="1">
      <alignment vertical="center"/>
    </xf>
    <xf numFmtId="0" fontId="84" fillId="0" borderId="166" xfId="0" applyFont="1" applyFill="1" applyBorder="1" applyProtection="1">
      <alignment vertical="center"/>
    </xf>
    <xf numFmtId="0" fontId="84" fillId="0" borderId="174" xfId="0" applyFont="1" applyFill="1" applyBorder="1" applyProtection="1">
      <alignment vertical="center"/>
    </xf>
    <xf numFmtId="0" fontId="84" fillId="3" borderId="172" xfId="0" applyFont="1" applyFill="1" applyBorder="1" applyAlignment="1" applyProtection="1">
      <alignment vertical="center" shrinkToFit="1"/>
    </xf>
    <xf numFmtId="0" fontId="0" fillId="3" borderId="172" xfId="0" applyFill="1" applyBorder="1" applyAlignment="1" applyProtection="1">
      <alignment vertical="center"/>
    </xf>
    <xf numFmtId="0" fontId="84" fillId="0" borderId="169" xfId="0" applyFont="1" applyBorder="1" applyProtection="1">
      <alignment vertical="center"/>
    </xf>
    <xf numFmtId="0" fontId="84" fillId="3" borderId="166" xfId="0" applyFont="1" applyFill="1" applyBorder="1" applyAlignment="1" applyProtection="1">
      <alignment horizontal="right" vertical="center" indent="1"/>
    </xf>
    <xf numFmtId="0" fontId="84" fillId="3" borderId="170" xfId="0" applyFont="1" applyFill="1" applyBorder="1" applyAlignment="1" applyProtection="1">
      <alignment horizontal="center" shrinkToFit="1"/>
    </xf>
    <xf numFmtId="0" fontId="84" fillId="3" borderId="169" xfId="0" applyFont="1" applyFill="1" applyBorder="1" applyAlignment="1" applyProtection="1">
      <alignment horizontal="center" vertical="top" shrinkToFit="1"/>
    </xf>
    <xf numFmtId="0" fontId="84" fillId="3" borderId="178" xfId="0" applyFont="1" applyFill="1" applyBorder="1" applyAlignment="1" applyProtection="1">
      <alignment horizontal="center" vertical="center" wrapText="1"/>
    </xf>
    <xf numFmtId="0" fontId="86" fillId="3" borderId="174" xfId="0" applyFont="1" applyFill="1" applyBorder="1" applyAlignment="1" applyProtection="1">
      <alignment horizontal="center" vertical="center" wrapText="1" shrinkToFit="1"/>
    </xf>
    <xf numFmtId="0" fontId="84" fillId="3" borderId="174" xfId="0" applyFont="1" applyFill="1" applyBorder="1" applyAlignment="1" applyProtection="1">
      <alignment horizontal="right" vertical="center" indent="1"/>
    </xf>
    <xf numFmtId="0" fontId="84" fillId="0" borderId="174" xfId="0" applyFont="1" applyBorder="1" applyProtection="1">
      <alignment vertical="center"/>
    </xf>
    <xf numFmtId="0" fontId="84" fillId="3" borderId="169" xfId="0" applyFont="1" applyFill="1" applyBorder="1" applyAlignment="1" applyProtection="1">
      <alignment horizontal="right" vertical="center" indent="1"/>
    </xf>
    <xf numFmtId="0" fontId="84" fillId="0" borderId="169" xfId="0" applyFont="1" applyFill="1" applyBorder="1" applyProtection="1">
      <alignment vertical="center"/>
    </xf>
    <xf numFmtId="0" fontId="84" fillId="3" borderId="166" xfId="0" applyFont="1" applyFill="1" applyBorder="1" applyProtection="1">
      <alignment vertical="center"/>
    </xf>
    <xf numFmtId="0" fontId="84" fillId="3" borderId="174" xfId="0" applyFont="1" applyFill="1" applyBorder="1" applyProtection="1">
      <alignment vertical="center"/>
    </xf>
    <xf numFmtId="0" fontId="0" fillId="3" borderId="0" xfId="0" applyFont="1" applyFill="1" applyBorder="1" applyProtection="1">
      <alignment vertical="center"/>
    </xf>
    <xf numFmtId="0" fontId="84" fillId="3" borderId="25" xfId="0" applyFont="1" applyFill="1" applyBorder="1" applyProtection="1">
      <alignment vertical="center"/>
    </xf>
    <xf numFmtId="0" fontId="84" fillId="3" borderId="27" xfId="0" applyFont="1" applyFill="1" applyBorder="1" applyProtection="1">
      <alignment vertical="center"/>
    </xf>
    <xf numFmtId="0" fontId="84" fillId="3" borderId="164" xfId="0" applyFont="1" applyFill="1" applyBorder="1" applyProtection="1">
      <alignment vertical="center"/>
    </xf>
    <xf numFmtId="0" fontId="84" fillId="3" borderId="12" xfId="0" applyFont="1" applyFill="1" applyBorder="1" applyProtection="1">
      <alignment vertical="center"/>
    </xf>
    <xf numFmtId="0" fontId="84" fillId="3" borderId="181" xfId="0" applyFont="1" applyFill="1" applyBorder="1" applyProtection="1">
      <alignment vertical="center"/>
    </xf>
    <xf numFmtId="0" fontId="84" fillId="3" borderId="182" xfId="0" applyFont="1" applyFill="1" applyBorder="1" applyProtection="1">
      <alignment vertical="center"/>
    </xf>
    <xf numFmtId="0" fontId="0" fillId="3" borderId="0" xfId="0" applyFont="1" applyFill="1" applyBorder="1" applyAlignment="1" applyProtection="1">
      <alignment vertical="center" wrapText="1"/>
    </xf>
    <xf numFmtId="0" fontId="84" fillId="0" borderId="170" xfId="0" applyFont="1" applyFill="1" applyBorder="1" applyProtection="1">
      <alignment vertical="center"/>
    </xf>
    <xf numFmtId="0" fontId="84" fillId="3" borderId="183" xfId="0" applyFont="1" applyFill="1" applyBorder="1" applyAlignment="1" applyProtection="1">
      <alignment horizontal="right" vertical="center" indent="1"/>
    </xf>
    <xf numFmtId="0" fontId="84" fillId="0" borderId="183" xfId="0" applyFont="1" applyFill="1" applyBorder="1" applyProtection="1">
      <alignment vertical="center"/>
    </xf>
    <xf numFmtId="0" fontId="84" fillId="0" borderId="166" xfId="0" applyFont="1" applyFill="1" applyBorder="1" applyAlignment="1" applyProtection="1">
      <alignment horizontal="right" vertical="center" indent="1"/>
    </xf>
    <xf numFmtId="0" fontId="84" fillId="3" borderId="184" xfId="0" applyFont="1" applyFill="1" applyBorder="1" applyAlignment="1" applyProtection="1">
      <alignment horizontal="right" vertical="center" indent="1"/>
    </xf>
    <xf numFmtId="0" fontId="83" fillId="3" borderId="0" xfId="0" applyFont="1" applyFill="1" applyBorder="1" applyProtection="1">
      <alignment vertical="center"/>
    </xf>
    <xf numFmtId="0" fontId="84" fillId="0" borderId="17" xfId="0" applyFont="1" applyFill="1" applyBorder="1" applyAlignment="1" applyProtection="1">
      <alignment horizontal="left" vertical="center"/>
    </xf>
    <xf numFmtId="0" fontId="84" fillId="3" borderId="15" xfId="0" applyFont="1" applyFill="1" applyBorder="1" applyAlignment="1" applyProtection="1">
      <alignment horizontal="right" vertical="center"/>
    </xf>
    <xf numFmtId="0" fontId="84" fillId="0" borderId="15" xfId="0" applyFont="1" applyFill="1" applyBorder="1" applyAlignment="1" applyProtection="1">
      <alignment horizontal="right" vertical="center"/>
    </xf>
    <xf numFmtId="0" fontId="84" fillId="0" borderId="185" xfId="0" applyFont="1" applyBorder="1" applyAlignment="1" applyProtection="1">
      <alignment horizontal="left" vertical="center" indent="4"/>
    </xf>
    <xf numFmtId="0" fontId="84" fillId="0" borderId="185" xfId="0" applyFont="1" applyFill="1" applyBorder="1" applyAlignment="1" applyProtection="1">
      <alignment horizontal="left" vertical="center"/>
    </xf>
    <xf numFmtId="0" fontId="84" fillId="0" borderId="0" xfId="0" applyFont="1" applyFill="1" applyBorder="1" applyAlignment="1" applyProtection="1">
      <alignment horizontal="right" vertical="center"/>
    </xf>
    <xf numFmtId="0" fontId="84" fillId="3" borderId="36" xfId="0" applyFont="1" applyFill="1" applyBorder="1" applyAlignment="1" applyProtection="1">
      <alignment horizontal="right" vertical="center"/>
    </xf>
    <xf numFmtId="0" fontId="84" fillId="0" borderId="36" xfId="0" applyFont="1" applyFill="1" applyBorder="1" applyAlignment="1" applyProtection="1">
      <alignment horizontal="right" vertical="center"/>
    </xf>
    <xf numFmtId="0" fontId="84" fillId="3" borderId="24" xfId="0" applyFont="1" applyFill="1" applyBorder="1" applyProtection="1">
      <alignment vertical="center"/>
    </xf>
    <xf numFmtId="0" fontId="0" fillId="3" borderId="34" xfId="0" applyFill="1" applyBorder="1" applyProtection="1">
      <alignment vertical="center"/>
    </xf>
    <xf numFmtId="0" fontId="84" fillId="3" borderId="50" xfId="0" applyFont="1" applyFill="1" applyBorder="1" applyProtection="1">
      <alignment vertical="center"/>
    </xf>
    <xf numFmtId="0" fontId="84" fillId="0" borderId="89" xfId="0" applyFont="1" applyFill="1" applyBorder="1" applyAlignment="1" applyProtection="1">
      <alignment horizontal="left" vertical="center" indent="1"/>
    </xf>
    <xf numFmtId="0" fontId="84" fillId="3" borderId="33" xfId="0" applyFont="1" applyFill="1" applyBorder="1" applyAlignment="1" applyProtection="1">
      <alignment horizontal="right" vertical="center"/>
    </xf>
    <xf numFmtId="0" fontId="84" fillId="3" borderId="0" xfId="0" applyFont="1" applyFill="1" applyBorder="1" applyAlignment="1" applyProtection="1">
      <alignment horizontal="right" vertical="center"/>
    </xf>
    <xf numFmtId="0" fontId="84" fillId="0" borderId="46" xfId="0" applyFont="1" applyFill="1" applyBorder="1" applyAlignment="1" applyProtection="1">
      <alignment horizontal="left" vertical="center"/>
    </xf>
    <xf numFmtId="0" fontId="0" fillId="0" borderId="47" xfId="0" applyFont="1" applyFill="1" applyBorder="1" applyAlignment="1" applyProtection="1">
      <alignment horizontal="left" vertical="center"/>
    </xf>
    <xf numFmtId="0" fontId="84" fillId="3" borderId="47" xfId="0" applyFont="1" applyFill="1" applyBorder="1" applyAlignment="1" applyProtection="1">
      <alignment horizontal="right" vertical="center"/>
    </xf>
    <xf numFmtId="0" fontId="84" fillId="0" borderId="47" xfId="0" applyFont="1" applyFill="1" applyBorder="1" applyAlignment="1" applyProtection="1">
      <alignment horizontal="right" vertical="center"/>
    </xf>
    <xf numFmtId="0" fontId="84" fillId="0" borderId="164" xfId="0" applyFont="1" applyFill="1" applyBorder="1" applyProtection="1">
      <alignment vertical="center"/>
    </xf>
    <xf numFmtId="0" fontId="0" fillId="3" borderId="12" xfId="0" applyFill="1" applyBorder="1" applyProtection="1">
      <alignment vertical="center"/>
    </xf>
    <xf numFmtId="0" fontId="84" fillId="0" borderId="17" xfId="0" applyFont="1" applyBorder="1" applyAlignment="1" applyProtection="1">
      <alignment horizontal="right" vertical="center" indent="1"/>
    </xf>
    <xf numFmtId="0" fontId="84" fillId="0" borderId="185" xfId="0" applyFont="1" applyBorder="1" applyAlignment="1" applyProtection="1">
      <alignment horizontal="right" vertical="center" indent="1"/>
    </xf>
    <xf numFmtId="0" fontId="84" fillId="0" borderId="22" xfId="0" applyFont="1" applyFill="1" applyBorder="1" applyAlignment="1" applyProtection="1">
      <alignment horizontal="right" vertical="center"/>
    </xf>
    <xf numFmtId="0" fontId="0" fillId="0" borderId="15" xfId="0" applyFont="1" applyBorder="1" applyAlignment="1" applyProtection="1">
      <alignment horizontal="right" vertical="center"/>
    </xf>
    <xf numFmtId="0" fontId="84" fillId="0" borderId="170" xfId="0" applyFont="1" applyBorder="1" applyProtection="1">
      <alignment vertical="center"/>
    </xf>
    <xf numFmtId="0" fontId="84" fillId="0" borderId="158" xfId="0" applyFont="1" applyBorder="1" applyAlignment="1" applyProtection="1">
      <alignment horizontal="left" vertical="center" indent="1"/>
    </xf>
    <xf numFmtId="0" fontId="84" fillId="0" borderId="33" xfId="0" applyFont="1" applyFill="1" applyBorder="1" applyAlignment="1" applyProtection="1">
      <alignment horizontal="right" vertical="center"/>
    </xf>
    <xf numFmtId="0" fontId="84" fillId="0" borderId="183" xfId="0" applyFont="1" applyBorder="1" applyProtection="1">
      <alignment vertical="center"/>
    </xf>
    <xf numFmtId="0" fontId="84" fillId="0" borderId="185" xfId="0" applyFont="1" applyBorder="1" applyAlignment="1" applyProtection="1">
      <alignment horizontal="left" vertical="center" indent="1"/>
    </xf>
    <xf numFmtId="0" fontId="84" fillId="0" borderId="187" xfId="0" applyFont="1" applyBorder="1" applyAlignment="1" applyProtection="1">
      <alignment horizontal="left" vertical="center" indent="4"/>
    </xf>
    <xf numFmtId="0" fontId="84" fillId="0" borderId="17" xfId="0" applyFont="1" applyBorder="1" applyAlignment="1" applyProtection="1">
      <alignment horizontal="left" vertical="center" indent="1"/>
    </xf>
    <xf numFmtId="0" fontId="84" fillId="3" borderId="25" xfId="0" applyFont="1" applyFill="1" applyBorder="1" applyAlignment="1" applyProtection="1">
      <alignment horizontal="right" vertical="center"/>
    </xf>
    <xf numFmtId="0" fontId="84" fillId="0" borderId="25" xfId="0" applyFont="1" applyFill="1" applyBorder="1" applyAlignment="1" applyProtection="1">
      <alignment horizontal="right" vertical="center"/>
    </xf>
    <xf numFmtId="0" fontId="0" fillId="0" borderId="0" xfId="0" applyBorder="1">
      <alignment vertical="center"/>
    </xf>
    <xf numFmtId="0" fontId="12" fillId="3" borderId="25" xfId="0" applyFont="1" applyFill="1" applyBorder="1" applyProtection="1">
      <alignment vertical="center"/>
    </xf>
    <xf numFmtId="0" fontId="84" fillId="3" borderId="173" xfId="0" applyFont="1" applyFill="1" applyBorder="1" applyAlignment="1" applyProtection="1">
      <alignment horizontal="right" vertical="center" indent="1"/>
    </xf>
    <xf numFmtId="0" fontId="84" fillId="0" borderId="173" xfId="0" applyFont="1" applyBorder="1" applyProtection="1">
      <alignment vertical="center"/>
    </xf>
    <xf numFmtId="0" fontId="84" fillId="0" borderId="164" xfId="0" applyFont="1" applyBorder="1" applyProtection="1">
      <alignment vertical="center"/>
    </xf>
    <xf numFmtId="178" fontId="84" fillId="3" borderId="31" xfId="0" applyNumberFormat="1" applyFont="1" applyFill="1" applyBorder="1" applyAlignment="1" applyProtection="1">
      <alignment horizontal="right" vertical="center"/>
    </xf>
    <xf numFmtId="0" fontId="85" fillId="0" borderId="26" xfId="0" applyFont="1" applyBorder="1" applyAlignment="1" applyProtection="1">
      <alignment horizontal="right" indent="1"/>
    </xf>
    <xf numFmtId="0" fontId="87" fillId="3" borderId="0" xfId="0" applyFont="1" applyFill="1" applyBorder="1" applyAlignment="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0" fontId="84" fillId="0" borderId="187" xfId="0" applyFont="1" applyBorder="1" applyProtection="1">
      <alignment vertical="center"/>
    </xf>
    <xf numFmtId="0" fontId="0" fillId="3" borderId="0" xfId="0" applyFill="1" applyBorder="1" applyAlignment="1" applyProtection="1">
      <alignment vertical="center" wrapText="1"/>
    </xf>
    <xf numFmtId="0" fontId="84" fillId="0" borderId="17" xfId="0" applyFont="1" applyBorder="1" applyProtection="1">
      <alignment vertical="center"/>
    </xf>
    <xf numFmtId="0" fontId="84" fillId="0" borderId="185" xfId="0" applyFont="1" applyBorder="1" applyProtection="1">
      <alignment vertical="center"/>
    </xf>
    <xf numFmtId="0" fontId="84" fillId="3" borderId="0" xfId="0" applyFont="1" applyFill="1" applyBorder="1" applyAlignment="1" applyProtection="1">
      <alignment horizontal="center" vertical="center"/>
    </xf>
    <xf numFmtId="0" fontId="7" fillId="9" borderId="0" xfId="0" applyFont="1" applyFill="1" applyBorder="1" applyProtection="1">
      <alignment vertical="center"/>
    </xf>
    <xf numFmtId="0" fontId="89" fillId="9" borderId="0" xfId="0" applyFont="1" applyFill="1" applyBorder="1" applyProtection="1">
      <alignment vertical="center"/>
    </xf>
    <xf numFmtId="0" fontId="7" fillId="9" borderId="12" xfId="0" applyFont="1" applyFill="1" applyBorder="1" applyProtection="1">
      <alignment vertical="center"/>
    </xf>
    <xf numFmtId="0" fontId="11" fillId="9" borderId="126" xfId="0" applyFont="1" applyFill="1" applyBorder="1" applyAlignment="1" applyProtection="1">
      <alignment horizontal="center" vertical="center" textRotation="255"/>
    </xf>
    <xf numFmtId="0" fontId="0" fillId="9" borderId="192" xfId="0" applyFont="1" applyFill="1" applyBorder="1" applyAlignment="1" applyProtection="1">
      <alignment horizontal="center" vertical="center" textRotation="255"/>
    </xf>
    <xf numFmtId="0" fontId="11" fillId="9" borderId="31" xfId="0" applyFont="1" applyFill="1" applyBorder="1" applyAlignment="1" applyProtection="1">
      <alignment horizontal="center" vertical="distributed" textRotation="255" wrapText="1" justifyLastLine="1"/>
    </xf>
    <xf numFmtId="0" fontId="7" fillId="9" borderId="34" xfId="0" applyFont="1" applyFill="1" applyBorder="1" applyProtection="1">
      <alignment vertical="center"/>
    </xf>
    <xf numFmtId="0" fontId="11" fillId="9" borderId="119" xfId="0" applyFont="1" applyFill="1" applyBorder="1" applyAlignment="1" applyProtection="1">
      <alignment horizontal="right" vertical="center" indent="1"/>
    </xf>
    <xf numFmtId="178" fontId="2" fillId="9" borderId="193" xfId="0" applyNumberFormat="1" applyFont="1" applyFill="1" applyBorder="1" applyAlignment="1" applyProtection="1">
      <alignment horizontal="right" vertical="center"/>
    </xf>
    <xf numFmtId="0" fontId="11" fillId="9" borderId="13" xfId="0" applyFont="1" applyFill="1" applyBorder="1" applyAlignment="1" applyProtection="1">
      <alignment horizontal="center" vertical="distributed" textRotation="255" wrapText="1" justifyLastLine="1"/>
    </xf>
    <xf numFmtId="0" fontId="7" fillId="9" borderId="122" xfId="0" applyFont="1" applyFill="1" applyBorder="1" applyProtection="1">
      <alignment vertical="center"/>
    </xf>
    <xf numFmtId="0" fontId="11" fillId="9" borderId="163" xfId="0" applyFont="1" applyFill="1" applyBorder="1" applyAlignment="1" applyProtection="1">
      <alignment horizontal="right" vertical="center" indent="1"/>
    </xf>
    <xf numFmtId="178" fontId="2" fillId="9" borderId="195" xfId="0" applyNumberFormat="1" applyFont="1" applyFill="1" applyBorder="1" applyAlignment="1" applyProtection="1">
      <alignment horizontal="right" vertical="center"/>
    </xf>
    <xf numFmtId="178" fontId="2" fillId="9" borderId="156" xfId="0" applyNumberFormat="1" applyFont="1" applyFill="1" applyBorder="1" applyAlignment="1" applyProtection="1">
      <alignment horizontal="right" vertical="center"/>
    </xf>
    <xf numFmtId="0" fontId="7" fillId="9" borderId="121" xfId="0" applyFont="1" applyFill="1" applyBorder="1" applyProtection="1">
      <alignment vertical="center"/>
    </xf>
    <xf numFmtId="0" fontId="11" fillId="9" borderId="151" xfId="0" applyFont="1" applyFill="1" applyBorder="1" applyAlignment="1" applyProtection="1">
      <alignment horizontal="right" vertical="center" indent="1"/>
    </xf>
    <xf numFmtId="178" fontId="2" fillId="9" borderId="150" xfId="0" applyNumberFormat="1" applyFont="1" applyFill="1" applyBorder="1" applyAlignment="1" applyProtection="1">
      <alignment horizontal="right" vertical="center"/>
    </xf>
    <xf numFmtId="0" fontId="7" fillId="9" borderId="121" xfId="0" applyFont="1" applyFill="1" applyBorder="1" applyAlignment="1" applyProtection="1">
      <alignment vertical="center" wrapText="1"/>
    </xf>
    <xf numFmtId="178" fontId="2" fillId="9" borderId="134" xfId="0" applyNumberFormat="1" applyFont="1" applyFill="1" applyBorder="1" applyAlignment="1" applyProtection="1">
      <alignment horizontal="right" vertical="center"/>
    </xf>
    <xf numFmtId="0" fontId="29" fillId="9" borderId="122" xfId="0" applyFont="1" applyFill="1" applyBorder="1" applyProtection="1">
      <alignment vertical="center"/>
    </xf>
    <xf numFmtId="0" fontId="29" fillId="9" borderId="12" xfId="0" applyFont="1" applyFill="1" applyBorder="1" applyAlignment="1" applyProtection="1">
      <alignment horizontal="distributed" vertical="center" shrinkToFit="1"/>
    </xf>
    <xf numFmtId="0" fontId="29" fillId="9" borderId="13" xfId="0" applyFont="1" applyFill="1" applyBorder="1" applyAlignment="1" applyProtection="1">
      <alignment horizontal="distributed" vertical="center" shrinkToFit="1"/>
    </xf>
    <xf numFmtId="0" fontId="29" fillId="9" borderId="12" xfId="0" applyFont="1" applyFill="1" applyBorder="1" applyProtection="1">
      <alignment vertical="center"/>
    </xf>
    <xf numFmtId="0" fontId="11" fillId="9" borderId="143" xfId="0" applyFont="1" applyFill="1" applyBorder="1" applyAlignment="1" applyProtection="1">
      <alignment horizontal="right" vertical="center" indent="1"/>
    </xf>
    <xf numFmtId="178" fontId="2" fillId="9" borderId="70" xfId="0" applyNumberFormat="1" applyFont="1" applyFill="1" applyBorder="1" applyAlignment="1" applyProtection="1">
      <alignment horizontal="right" vertical="center"/>
    </xf>
    <xf numFmtId="0" fontId="29" fillId="9" borderId="121" xfId="0" applyFont="1" applyFill="1" applyBorder="1" applyProtection="1">
      <alignment vertical="center"/>
    </xf>
    <xf numFmtId="0" fontId="11" fillId="9" borderId="34" xfId="0" applyFont="1" applyFill="1" applyBorder="1" applyProtection="1">
      <alignment vertical="center"/>
    </xf>
    <xf numFmtId="0" fontId="11" fillId="9" borderId="201" xfId="0" applyFont="1" applyFill="1" applyBorder="1" applyAlignment="1" applyProtection="1">
      <alignment horizontal="right" vertical="center" indent="1"/>
    </xf>
    <xf numFmtId="0" fontId="7" fillId="9" borderId="32" xfId="0" applyFont="1" applyFill="1" applyBorder="1" applyProtection="1">
      <alignment vertical="center"/>
    </xf>
    <xf numFmtId="0" fontId="11" fillId="9" borderId="196" xfId="0" applyFont="1" applyFill="1" applyBorder="1" applyAlignment="1" applyProtection="1">
      <alignment horizontal="right" vertical="center" indent="1"/>
    </xf>
    <xf numFmtId="0" fontId="7" fillId="9" borderId="24" xfId="0" applyFont="1" applyFill="1" applyBorder="1" applyProtection="1">
      <alignment vertical="center"/>
    </xf>
    <xf numFmtId="0" fontId="11" fillId="9" borderId="72" xfId="0" applyFont="1" applyFill="1" applyBorder="1" applyAlignment="1" applyProtection="1">
      <alignment horizontal="right" vertical="center" indent="1"/>
    </xf>
    <xf numFmtId="0" fontId="50" fillId="9" borderId="54" xfId="0" applyFont="1" applyFill="1" applyBorder="1" applyAlignment="1" applyProtection="1">
      <alignment horizontal="center" vertical="center" shrinkToFit="1"/>
    </xf>
    <xf numFmtId="0" fontId="7" fillId="9" borderId="46" xfId="0" applyFont="1" applyFill="1" applyBorder="1" applyProtection="1">
      <alignment vertical="center"/>
    </xf>
    <xf numFmtId="0" fontId="11" fillId="9" borderId="83" xfId="0" applyFont="1" applyFill="1" applyBorder="1" applyAlignment="1" applyProtection="1">
      <alignment horizontal="right" vertical="center" indent="1"/>
    </xf>
    <xf numFmtId="178" fontId="2" fillId="9" borderId="82" xfId="0" applyNumberFormat="1" applyFont="1" applyFill="1" applyBorder="1" applyAlignment="1" applyProtection="1">
      <alignment horizontal="right" vertical="center"/>
    </xf>
    <xf numFmtId="0" fontId="11" fillId="9" borderId="26" xfId="0" applyFont="1" applyFill="1" applyBorder="1" applyAlignment="1" applyProtection="1">
      <alignment horizontal="center" vertical="distributed" textRotation="255" wrapText="1" justifyLastLine="1"/>
    </xf>
    <xf numFmtId="0" fontId="50" fillId="9" borderId="24" xfId="0" applyFont="1" applyFill="1" applyBorder="1" applyAlignment="1" applyProtection="1">
      <alignment horizontal="center" vertical="center" shrinkToFit="1"/>
    </xf>
    <xf numFmtId="178" fontId="7" fillId="0" borderId="0" xfId="0" applyNumberFormat="1" applyFont="1" applyProtection="1">
      <alignment vertical="center"/>
    </xf>
    <xf numFmtId="0" fontId="11" fillId="9" borderId="13" xfId="0" applyFont="1" applyFill="1" applyBorder="1" applyAlignment="1" applyProtection="1">
      <alignment horizontal="center" vertical="distributed" wrapText="1"/>
    </xf>
    <xf numFmtId="0" fontId="7" fillId="9" borderId="38" xfId="0" applyFont="1" applyFill="1" applyBorder="1" applyProtection="1">
      <alignment vertical="center"/>
    </xf>
    <xf numFmtId="0" fontId="0" fillId="9" borderId="26" xfId="0" applyFont="1" applyFill="1" applyBorder="1" applyAlignment="1" applyProtection="1">
      <alignment vertical="center"/>
    </xf>
    <xf numFmtId="0" fontId="11" fillId="9" borderId="133" xfId="0" applyFont="1" applyFill="1" applyBorder="1" applyAlignment="1" applyProtection="1">
      <alignment horizontal="right" vertical="center" indent="1"/>
    </xf>
    <xf numFmtId="178" fontId="2" fillId="9" borderId="209" xfId="0" applyNumberFormat="1" applyFont="1" applyFill="1" applyBorder="1" applyAlignment="1" applyProtection="1">
      <alignment horizontal="right" vertical="center"/>
    </xf>
    <xf numFmtId="178" fontId="2" fillId="9" borderId="210" xfId="0" applyNumberFormat="1" applyFont="1" applyFill="1" applyBorder="1" applyAlignment="1" applyProtection="1">
      <alignment horizontal="right" vertical="center"/>
    </xf>
    <xf numFmtId="178" fontId="2" fillId="9" borderId="212" xfId="0" applyNumberFormat="1" applyFont="1" applyFill="1" applyBorder="1" applyAlignment="1" applyProtection="1">
      <alignment horizontal="right" vertical="center"/>
    </xf>
    <xf numFmtId="0" fontId="11" fillId="3" borderId="72" xfId="0" applyFont="1" applyFill="1" applyBorder="1" applyAlignment="1" applyProtection="1">
      <alignment horizontal="right" vertical="center" indent="1"/>
    </xf>
    <xf numFmtId="0" fontId="92" fillId="9" borderId="45" xfId="0" applyFont="1" applyFill="1" applyBorder="1" applyAlignment="1" applyProtection="1">
      <alignment horizontal="center" vertical="center" wrapText="1"/>
    </xf>
    <xf numFmtId="0" fontId="11" fillId="12" borderId="196" xfId="0" applyFont="1" applyFill="1" applyBorder="1" applyAlignment="1" applyProtection="1">
      <alignment horizontal="right" vertical="center" indent="1"/>
    </xf>
    <xf numFmtId="178" fontId="2" fillId="9" borderId="214" xfId="0" applyNumberFormat="1" applyFont="1" applyFill="1" applyBorder="1" applyAlignment="1" applyProtection="1">
      <alignment horizontal="right" vertical="center"/>
    </xf>
    <xf numFmtId="0" fontId="11" fillId="12" borderId="151" xfId="0" applyFont="1" applyFill="1" applyBorder="1" applyAlignment="1" applyProtection="1">
      <alignment horizontal="right" vertical="center" indent="1"/>
    </xf>
    <xf numFmtId="0" fontId="95" fillId="9" borderId="216" xfId="0" applyFont="1" applyFill="1" applyBorder="1" applyAlignment="1" applyProtection="1">
      <alignment horizontal="right" vertical="center" indent="1"/>
    </xf>
    <xf numFmtId="0" fontId="95" fillId="9" borderId="211" xfId="0" applyFont="1" applyFill="1" applyBorder="1" applyAlignment="1" applyProtection="1">
      <alignment horizontal="right" vertical="center" indent="1"/>
    </xf>
    <xf numFmtId="0" fontId="95" fillId="9" borderId="201" xfId="0" applyFont="1" applyFill="1" applyBorder="1" applyAlignment="1" applyProtection="1">
      <alignment horizontal="right" vertical="center" indent="1"/>
    </xf>
    <xf numFmtId="178" fontId="2" fillId="9" borderId="219" xfId="0" applyNumberFormat="1" applyFont="1" applyFill="1" applyBorder="1" applyAlignment="1" applyProtection="1">
      <alignment horizontal="right" vertical="center"/>
    </xf>
    <xf numFmtId="178" fontId="2" fillId="9" borderId="225" xfId="0" applyNumberFormat="1" applyFont="1" applyFill="1" applyBorder="1" applyAlignment="1" applyProtection="1">
      <alignment horizontal="right" vertical="center"/>
    </xf>
    <xf numFmtId="0" fontId="11" fillId="9" borderId="192" xfId="0" applyFont="1" applyFill="1" applyBorder="1" applyAlignment="1" applyProtection="1">
      <alignment horizontal="center" vertical="distributed" textRotation="255" wrapText="1" justifyLastLine="1"/>
    </xf>
    <xf numFmtId="0" fontId="11" fillId="9" borderId="228" xfId="0" applyFont="1" applyFill="1" applyBorder="1" applyAlignment="1" applyProtection="1">
      <alignment horizontal="center" vertical="center" wrapText="1"/>
    </xf>
    <xf numFmtId="0" fontId="11" fillId="0" borderId="133" xfId="0" applyFont="1" applyFill="1" applyBorder="1" applyAlignment="1" applyProtection="1">
      <alignment horizontal="right" vertical="center" indent="1"/>
    </xf>
    <xf numFmtId="0" fontId="0" fillId="3" borderId="49" xfId="0" applyFont="1" applyFill="1" applyBorder="1" applyAlignment="1" applyProtection="1">
      <alignment horizontal="center" vertical="center" wrapText="1"/>
    </xf>
    <xf numFmtId="0" fontId="11" fillId="0" borderId="151" xfId="0" applyFont="1" applyFill="1" applyBorder="1" applyAlignment="1" applyProtection="1">
      <alignment horizontal="right" vertical="center" indent="1"/>
    </xf>
    <xf numFmtId="0" fontId="11" fillId="9" borderId="229" xfId="0" applyFont="1" applyFill="1" applyBorder="1" applyAlignment="1" applyProtection="1">
      <alignment horizontal="center" vertical="distributed" textRotation="255" wrapText="1" justifyLastLine="1"/>
    </xf>
    <xf numFmtId="0" fontId="0" fillId="0" borderId="49" xfId="0" applyFont="1" applyFill="1" applyBorder="1" applyAlignment="1" applyProtection="1">
      <alignment horizontal="center" vertical="center" wrapText="1"/>
    </xf>
    <xf numFmtId="0" fontId="11" fillId="12" borderId="17" xfId="0" applyFont="1" applyFill="1" applyBorder="1" applyAlignment="1" applyProtection="1">
      <alignment horizontal="right" vertical="center" indent="1"/>
    </xf>
    <xf numFmtId="0" fontId="11" fillId="12" borderId="185" xfId="0" applyFont="1" applyFill="1" applyBorder="1" applyAlignment="1" applyProtection="1">
      <alignment horizontal="right" vertical="center" indent="1"/>
    </xf>
    <xf numFmtId="0" fontId="0" fillId="0" borderId="49" xfId="0" applyFont="1" applyFill="1" applyBorder="1" applyAlignment="1" applyProtection="1">
      <alignment horizontal="center" vertical="distributed"/>
    </xf>
    <xf numFmtId="0" fontId="0" fillId="0" borderId="191" xfId="0" applyBorder="1" applyAlignment="1" applyProtection="1">
      <alignment horizontal="center" vertical="center" textRotation="255"/>
    </xf>
    <xf numFmtId="0" fontId="0" fillId="0" borderId="191" xfId="0" applyFont="1" applyFill="1" applyBorder="1" applyAlignment="1" applyProtection="1">
      <alignment horizontal="center" vertical="center" wrapText="1"/>
    </xf>
    <xf numFmtId="0" fontId="0" fillId="9" borderId="49" xfId="0" applyFont="1" applyFill="1" applyBorder="1" applyAlignment="1" applyProtection="1">
      <alignment horizontal="center" vertical="distributed" textRotation="255"/>
    </xf>
    <xf numFmtId="0" fontId="0" fillId="3" borderId="49" xfId="0" applyFont="1" applyFill="1" applyBorder="1" applyAlignment="1" applyProtection="1">
      <alignment horizontal="center" vertical="distributed"/>
    </xf>
    <xf numFmtId="0" fontId="92" fillId="0" borderId="133" xfId="0" applyFont="1" applyFill="1" applyBorder="1" applyAlignment="1" applyProtection="1">
      <alignment horizontal="right" vertical="center" indent="1"/>
    </xf>
    <xf numFmtId="0" fontId="92" fillId="0" borderId="151" xfId="0" applyFont="1" applyFill="1" applyBorder="1" applyAlignment="1" applyProtection="1">
      <alignment horizontal="right" vertical="center" indent="1"/>
    </xf>
    <xf numFmtId="0" fontId="11" fillId="3" borderId="49" xfId="0" applyFont="1" applyFill="1" applyBorder="1" applyAlignment="1" applyProtection="1">
      <alignment horizontal="center" vertical="center"/>
    </xf>
    <xf numFmtId="0" fontId="92" fillId="3" borderId="49" xfId="0" applyFont="1" applyFill="1" applyBorder="1" applyAlignment="1" applyProtection="1">
      <alignment horizontal="center" vertical="center"/>
    </xf>
    <xf numFmtId="0" fontId="0" fillId="9" borderId="191" xfId="0" applyFont="1" applyFill="1" applyBorder="1" applyAlignment="1" applyProtection="1">
      <alignment horizontal="center" vertical="distributed" textRotation="255"/>
    </xf>
    <xf numFmtId="0" fontId="92" fillId="9" borderId="34" xfId="0" applyFont="1" applyFill="1" applyBorder="1" applyAlignment="1" applyProtection="1">
      <alignment horizontal="center" vertical="center" wrapText="1"/>
    </xf>
    <xf numFmtId="0" fontId="0" fillId="3" borderId="31" xfId="0" applyFont="1" applyFill="1" applyBorder="1" applyAlignment="1" applyProtection="1">
      <alignment horizontal="center" vertical="center" wrapText="1"/>
    </xf>
    <xf numFmtId="0" fontId="0" fillId="13" borderId="213" xfId="0" applyFont="1" applyFill="1" applyBorder="1" applyAlignment="1" applyProtection="1">
      <alignment horizontal="left" vertical="center"/>
    </xf>
    <xf numFmtId="0" fontId="11" fillId="13" borderId="30" xfId="0" applyFont="1" applyFill="1" applyBorder="1" applyAlignment="1" applyProtection="1">
      <alignment horizontal="right" vertical="center" indent="1"/>
    </xf>
    <xf numFmtId="0" fontId="92" fillId="9" borderId="12" xfId="0" applyFont="1" applyFill="1" applyBorder="1" applyAlignment="1" applyProtection="1">
      <alignment horizontal="center" vertical="center" wrapText="1"/>
    </xf>
    <xf numFmtId="0" fontId="0" fillId="13" borderId="176" xfId="0" applyFont="1" applyFill="1" applyBorder="1" applyAlignment="1" applyProtection="1">
      <alignment horizontal="left" vertical="center"/>
    </xf>
    <xf numFmtId="0" fontId="11" fillId="13" borderId="201" xfId="0" applyFont="1" applyFill="1" applyBorder="1" applyAlignment="1" applyProtection="1">
      <alignment horizontal="right" vertical="center" indent="1"/>
    </xf>
    <xf numFmtId="178" fontId="2" fillId="9" borderId="135" xfId="0" applyNumberFormat="1" applyFont="1" applyFill="1" applyBorder="1" applyAlignment="1" applyProtection="1">
      <alignment horizontal="right" vertical="center"/>
    </xf>
    <xf numFmtId="0" fontId="50" fillId="13" borderId="176" xfId="0" applyFont="1" applyFill="1" applyBorder="1" applyAlignment="1" applyProtection="1">
      <alignment horizontal="left" vertical="center"/>
    </xf>
    <xf numFmtId="0" fontId="11" fillId="13" borderId="211" xfId="0" applyFont="1" applyFill="1" applyBorder="1" applyAlignment="1" applyProtection="1">
      <alignment horizontal="right" vertical="center" indent="1"/>
    </xf>
    <xf numFmtId="178" fontId="2" fillId="9" borderId="151" xfId="0" applyNumberFormat="1" applyFont="1" applyFill="1" applyBorder="1" applyAlignment="1" applyProtection="1">
      <alignment horizontal="right" vertical="center"/>
    </xf>
    <xf numFmtId="0" fontId="9" fillId="13" borderId="176" xfId="0" applyFont="1" applyFill="1" applyBorder="1" applyAlignment="1" applyProtection="1">
      <alignment horizontal="left" vertical="center"/>
    </xf>
    <xf numFmtId="0" fontId="11" fillId="13" borderId="231" xfId="0" applyFont="1" applyFill="1" applyBorder="1" applyAlignment="1" applyProtection="1">
      <alignment horizontal="right" vertical="center" indent="1"/>
    </xf>
    <xf numFmtId="178" fontId="2" fillId="9" borderId="133" xfId="0" applyNumberFormat="1" applyFont="1" applyFill="1" applyBorder="1" applyAlignment="1" applyProtection="1">
      <alignment horizontal="right" vertical="center"/>
    </xf>
    <xf numFmtId="0" fontId="0" fillId="3" borderId="13" xfId="0" applyFont="1" applyFill="1" applyBorder="1" applyAlignment="1" applyProtection="1">
      <alignment horizontal="center" vertical="center" wrapText="1"/>
    </xf>
    <xf numFmtId="0" fontId="11" fillId="13" borderId="0" xfId="0" applyFont="1" applyFill="1" applyBorder="1" applyAlignment="1" applyProtection="1">
      <alignment horizontal="right" vertical="center" indent="1"/>
    </xf>
    <xf numFmtId="178" fontId="2" fillId="9" borderId="232" xfId="0" applyNumberFormat="1" applyFont="1" applyFill="1" applyBorder="1" applyAlignment="1" applyProtection="1">
      <alignment horizontal="right" vertical="center"/>
    </xf>
    <xf numFmtId="0" fontId="92" fillId="2" borderId="49" xfId="0" applyFont="1" applyFill="1" applyBorder="1" applyAlignment="1" applyProtection="1">
      <alignment horizontal="left" vertical="center"/>
    </xf>
    <xf numFmtId="0" fontId="11" fillId="2" borderId="133" xfId="0" applyFont="1" applyFill="1" applyBorder="1" applyAlignment="1" applyProtection="1">
      <alignment horizontal="right" vertical="center" indent="1"/>
    </xf>
    <xf numFmtId="0" fontId="11" fillId="2" borderId="151" xfId="0" applyFont="1" applyFill="1" applyBorder="1" applyAlignment="1" applyProtection="1">
      <alignment horizontal="right" vertical="center" indent="1"/>
    </xf>
    <xf numFmtId="0" fontId="11" fillId="7" borderId="133" xfId="0" applyFont="1" applyFill="1" applyBorder="1" applyAlignment="1" applyProtection="1">
      <alignment horizontal="right" vertical="center" indent="1"/>
    </xf>
    <xf numFmtId="0" fontId="11" fillId="7" borderId="151" xfId="0" applyFont="1" applyFill="1" applyBorder="1" applyAlignment="1" applyProtection="1">
      <alignment horizontal="right" vertical="center" indent="1"/>
    </xf>
    <xf numFmtId="0" fontId="11" fillId="7" borderId="224" xfId="0" applyFont="1" applyFill="1" applyBorder="1" applyAlignment="1" applyProtection="1">
      <alignment horizontal="right" vertical="center" indent="1"/>
    </xf>
    <xf numFmtId="0" fontId="11" fillId="2" borderId="143" xfId="0" applyFont="1" applyFill="1" applyBorder="1" applyAlignment="1" applyProtection="1">
      <alignment horizontal="right" vertical="center" indent="1"/>
    </xf>
    <xf numFmtId="0" fontId="11" fillId="2" borderId="211" xfId="0" applyFont="1" applyFill="1" applyBorder="1" applyAlignment="1" applyProtection="1">
      <alignment horizontal="right" vertical="center" indent="1"/>
    </xf>
    <xf numFmtId="0" fontId="11" fillId="2" borderId="231" xfId="0" applyFont="1" applyFill="1" applyBorder="1" applyAlignment="1" applyProtection="1">
      <alignment horizontal="right" vertical="center" indent="1"/>
    </xf>
    <xf numFmtId="0" fontId="11" fillId="3" borderId="17" xfId="0" applyFont="1" applyFill="1" applyBorder="1" applyAlignment="1" applyProtection="1">
      <alignment horizontal="right" vertical="center" indent="1"/>
    </xf>
    <xf numFmtId="0" fontId="11" fillId="3" borderId="185" xfId="0" applyFont="1" applyFill="1" applyBorder="1" applyAlignment="1" applyProtection="1">
      <alignment horizontal="right" vertical="center" indent="1"/>
    </xf>
    <xf numFmtId="0" fontId="11" fillId="3" borderId="21" xfId="0" applyFont="1" applyFill="1" applyBorder="1" applyAlignment="1" applyProtection="1">
      <alignment horizontal="right" vertical="center" indent="1"/>
    </xf>
    <xf numFmtId="0" fontId="92" fillId="2" borderId="41" xfId="0" applyFont="1" applyFill="1" applyBorder="1" applyAlignment="1" applyProtection="1">
      <alignment horizontal="left" vertical="center"/>
    </xf>
    <xf numFmtId="0" fontId="11" fillId="3" borderId="204" xfId="0" applyFont="1" applyFill="1" applyBorder="1" applyAlignment="1" applyProtection="1">
      <alignment horizontal="right" vertical="center" indent="1"/>
    </xf>
    <xf numFmtId="0" fontId="7" fillId="2" borderId="32" xfId="0" applyFont="1" applyFill="1" applyBorder="1" applyProtection="1">
      <alignment vertical="center"/>
    </xf>
    <xf numFmtId="0" fontId="11" fillId="2" borderId="196" xfId="0" applyFont="1" applyFill="1" applyBorder="1" applyAlignment="1" applyProtection="1">
      <alignment horizontal="right" vertical="center" indent="1"/>
    </xf>
    <xf numFmtId="0" fontId="50" fillId="2" borderId="237" xfId="0" applyFont="1" applyFill="1" applyBorder="1" applyAlignment="1" applyProtection="1">
      <alignment horizontal="left" vertical="center"/>
    </xf>
    <xf numFmtId="0" fontId="11" fillId="2" borderId="41" xfId="0" applyFont="1" applyFill="1" applyBorder="1" applyAlignment="1" applyProtection="1">
      <alignment horizontal="distributed" vertical="center"/>
    </xf>
    <xf numFmtId="0" fontId="7" fillId="2" borderId="47" xfId="0" applyFont="1" applyFill="1" applyBorder="1" applyProtection="1">
      <alignment vertical="center"/>
    </xf>
    <xf numFmtId="0" fontId="19" fillId="2" borderId="93" xfId="0" applyFont="1" applyFill="1" applyBorder="1" applyAlignment="1" applyProtection="1">
      <alignment horizontal="center" vertical="center"/>
    </xf>
    <xf numFmtId="0" fontId="67" fillId="2" borderId="245" xfId="0" applyFont="1" applyFill="1" applyBorder="1" applyAlignment="1" applyProtection="1">
      <alignment horizontal="center" vertical="center"/>
    </xf>
    <xf numFmtId="178" fontId="7" fillId="9" borderId="0" xfId="0" applyNumberFormat="1" applyFont="1" applyFill="1" applyBorder="1" applyProtection="1">
      <alignment vertical="center"/>
    </xf>
    <xf numFmtId="0" fontId="0" fillId="3" borderId="118" xfId="0"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70"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26" fillId="3" borderId="34" xfId="0" applyFont="1" applyFill="1" applyBorder="1" applyAlignment="1" applyProtection="1">
      <alignment horizontal="center" vertical="center"/>
    </xf>
    <xf numFmtId="0" fontId="26" fillId="3" borderId="89" xfId="0" applyFont="1" applyFill="1" applyBorder="1" applyAlignment="1" applyProtection="1">
      <alignment horizontal="center" vertical="center"/>
    </xf>
    <xf numFmtId="0" fontId="26" fillId="3" borderId="118" xfId="0"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26" fillId="3" borderId="38" xfId="0" applyFont="1" applyFill="1" applyBorder="1" applyAlignment="1" applyProtection="1">
      <alignment horizontal="center" vertical="center"/>
    </xf>
    <xf numFmtId="0" fontId="26" fillId="3" borderId="21" xfId="0" applyFont="1" applyFill="1" applyBorder="1" applyAlignment="1" applyProtection="1">
      <alignment horizontal="center" vertical="center"/>
    </xf>
    <xf numFmtId="0" fontId="26" fillId="3" borderId="134" xfId="0" applyFont="1" applyFill="1" applyBorder="1" applyAlignment="1" applyProtection="1">
      <alignment horizontal="center" vertical="center"/>
    </xf>
    <xf numFmtId="0" fontId="26" fillId="3" borderId="70" xfId="0" applyFont="1" applyFill="1" applyBorder="1" applyAlignment="1" applyProtection="1">
      <alignment horizontal="center" vertical="center"/>
    </xf>
    <xf numFmtId="0" fontId="26" fillId="3" borderId="138" xfId="0" applyFont="1" applyFill="1" applyBorder="1" applyAlignment="1" applyProtection="1">
      <alignment horizontal="center" vertical="center"/>
    </xf>
    <xf numFmtId="0" fontId="26" fillId="3" borderId="144" xfId="0" applyFont="1" applyFill="1" applyBorder="1" applyAlignment="1" applyProtection="1">
      <alignment horizontal="center" vertical="center"/>
    </xf>
    <xf numFmtId="178" fontId="0" fillId="3" borderId="212" xfId="0" applyNumberFormat="1" applyFont="1" applyFill="1" applyBorder="1" applyAlignment="1" applyProtection="1">
      <alignment horizontal="right" vertical="center"/>
    </xf>
    <xf numFmtId="178" fontId="0" fillId="3" borderId="210" xfId="0" applyNumberFormat="1" applyFont="1" applyFill="1" applyBorder="1" applyAlignment="1" applyProtection="1">
      <alignment horizontal="right" vertical="center"/>
    </xf>
    <xf numFmtId="178" fontId="0" fillId="3" borderId="150" xfId="0" applyNumberFormat="1" applyFont="1" applyFill="1" applyBorder="1" applyAlignment="1" applyProtection="1">
      <alignment horizontal="right" vertical="center"/>
    </xf>
    <xf numFmtId="178" fontId="0" fillId="3" borderId="235" xfId="0" applyNumberFormat="1" applyFont="1" applyFill="1" applyBorder="1" applyAlignment="1" applyProtection="1">
      <alignment horizontal="right" vertical="center"/>
    </xf>
    <xf numFmtId="178" fontId="0" fillId="3" borderId="156" xfId="0" applyNumberFormat="1" applyFont="1" applyFill="1" applyBorder="1" applyAlignment="1" applyProtection="1">
      <alignment horizontal="right" vertical="center"/>
    </xf>
    <xf numFmtId="178" fontId="0" fillId="3" borderId="195" xfId="0" applyNumberFormat="1" applyFont="1" applyFill="1" applyBorder="1" applyAlignment="1" applyProtection="1">
      <alignment horizontal="right" vertical="center"/>
    </xf>
    <xf numFmtId="178" fontId="0" fillId="3" borderId="82" xfId="0" applyNumberFormat="1" applyFont="1" applyFill="1" applyBorder="1" applyAlignment="1" applyProtection="1">
      <alignment horizontal="right" vertical="center"/>
    </xf>
    <xf numFmtId="0" fontId="84" fillId="0" borderId="21" xfId="0" applyFont="1" applyBorder="1" applyAlignment="1" applyProtection="1">
      <alignment horizontal="left" vertical="center" indent="4"/>
    </xf>
    <xf numFmtId="177" fontId="102" fillId="3" borderId="244" xfId="0" applyNumberFormat="1" applyFont="1" applyFill="1" applyBorder="1" applyAlignment="1" applyProtection="1">
      <alignment vertical="center"/>
    </xf>
    <xf numFmtId="0" fontId="84" fillId="14" borderId="46" xfId="0" applyFont="1" applyFill="1" applyBorder="1" applyAlignment="1" applyProtection="1">
      <alignment horizontal="center" vertical="center"/>
    </xf>
    <xf numFmtId="0" fontId="84" fillId="14" borderId="47" xfId="0" applyFont="1" applyFill="1" applyBorder="1" applyAlignment="1" applyProtection="1">
      <alignment horizontal="right" vertical="center"/>
    </xf>
    <xf numFmtId="0" fontId="84" fillId="14" borderId="56" xfId="0" applyFont="1" applyFill="1" applyBorder="1" applyAlignment="1" applyProtection="1">
      <alignment horizontal="center" vertical="center"/>
    </xf>
    <xf numFmtId="0" fontId="84" fillId="14" borderId="164" xfId="0" applyFont="1" applyFill="1" applyBorder="1" applyAlignment="1" applyProtection="1">
      <alignment horizontal="center" vertical="center"/>
    </xf>
    <xf numFmtId="0" fontId="84" fillId="14" borderId="165" xfId="0" applyFont="1" applyFill="1" applyBorder="1" applyAlignment="1" applyProtection="1">
      <alignment horizontal="center" vertical="center"/>
    </xf>
    <xf numFmtId="0" fontId="84" fillId="14" borderId="49" xfId="0" applyFont="1" applyFill="1" applyBorder="1" applyProtection="1">
      <alignment vertical="center"/>
    </xf>
    <xf numFmtId="0" fontId="3" fillId="14" borderId="49" xfId="0" applyFont="1" applyFill="1" applyBorder="1" applyAlignment="1" applyProtection="1">
      <alignment horizontal="center" vertical="distributed" textRotation="255"/>
    </xf>
    <xf numFmtId="0" fontId="84" fillId="14" borderId="41" xfId="0" applyFont="1" applyFill="1" applyBorder="1" applyProtection="1">
      <alignment vertical="center"/>
    </xf>
    <xf numFmtId="0" fontId="84" fillId="14" borderId="45" xfId="0" applyFont="1" applyFill="1" applyBorder="1" applyProtection="1">
      <alignment vertical="center"/>
    </xf>
    <xf numFmtId="0" fontId="84" fillId="14" borderId="12" xfId="0" applyFont="1" applyFill="1" applyBorder="1" applyProtection="1">
      <alignment vertical="center"/>
    </xf>
    <xf numFmtId="0" fontId="84" fillId="14" borderId="46" xfId="0" applyFont="1" applyFill="1" applyBorder="1" applyAlignment="1" applyProtection="1">
      <alignment horizontal="right" vertical="center"/>
    </xf>
    <xf numFmtId="0" fontId="84" fillId="14" borderId="34" xfId="0" applyFont="1" applyFill="1" applyBorder="1" applyProtection="1">
      <alignment vertical="center"/>
    </xf>
    <xf numFmtId="0" fontId="84" fillId="14" borderId="165" xfId="0" applyFont="1" applyFill="1" applyBorder="1" applyAlignment="1" applyProtection="1">
      <alignment horizontal="center" vertical="center" shrinkToFit="1"/>
    </xf>
    <xf numFmtId="0" fontId="84" fillId="14" borderId="191" xfId="0" applyFont="1" applyFill="1" applyBorder="1" applyProtection="1">
      <alignment vertical="center"/>
    </xf>
    <xf numFmtId="0" fontId="11" fillId="14" borderId="102"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7" fillId="3" borderId="47" xfId="0" applyFont="1" applyFill="1" applyBorder="1" applyProtection="1">
      <alignment vertical="center"/>
    </xf>
    <xf numFmtId="0" fontId="12" fillId="2" borderId="0" xfId="0" applyFont="1" applyFill="1" applyBorder="1" applyAlignment="1" applyProtection="1">
      <alignment horizontal="center" vertical="center"/>
    </xf>
    <xf numFmtId="0" fontId="7" fillId="2" borderId="0" xfId="0" applyFont="1" applyFill="1" applyAlignment="1" applyProtection="1">
      <alignment horizontal="left" vertical="center"/>
    </xf>
    <xf numFmtId="178" fontId="30" fillId="2" borderId="0" xfId="0" applyNumberFormat="1" applyFont="1" applyFill="1" applyProtection="1">
      <alignment vertical="center"/>
    </xf>
    <xf numFmtId="178" fontId="7" fillId="2" borderId="0" xfId="0" applyNumberFormat="1" applyFont="1" applyFill="1" applyProtection="1">
      <alignment vertical="center"/>
    </xf>
    <xf numFmtId="0" fontId="0" fillId="0" borderId="112" xfId="0" applyBorder="1" applyAlignment="1" applyProtection="1">
      <alignment horizontal="right" vertical="center"/>
    </xf>
    <xf numFmtId="0" fontId="0" fillId="3" borderId="112" xfId="0" applyFill="1" applyBorder="1" applyAlignment="1" applyProtection="1">
      <alignment horizontal="right" vertical="center"/>
    </xf>
    <xf numFmtId="178" fontId="7" fillId="2" borderId="112" xfId="0" applyNumberFormat="1" applyFont="1" applyFill="1" applyBorder="1" applyProtection="1">
      <alignment vertical="center"/>
    </xf>
    <xf numFmtId="0" fontId="7" fillId="0" borderId="113" xfId="0" applyFont="1" applyBorder="1" applyProtection="1">
      <alignment vertical="center"/>
    </xf>
    <xf numFmtId="0" fontId="0" fillId="14" borderId="41" xfId="0" applyFill="1" applyBorder="1" applyProtection="1">
      <alignment vertical="center"/>
    </xf>
    <xf numFmtId="0" fontId="0" fillId="3" borderId="25" xfId="0" applyFill="1" applyBorder="1" applyProtection="1">
      <alignment vertical="center"/>
    </xf>
    <xf numFmtId="0" fontId="0" fillId="0" borderId="27" xfId="0" applyBorder="1" applyProtection="1">
      <alignment vertical="center"/>
    </xf>
    <xf numFmtId="0" fontId="11" fillId="3" borderId="12" xfId="0" applyFont="1" applyFill="1" applyBorder="1" applyAlignment="1" applyProtection="1">
      <alignment horizontal="center" vertical="distributed" textRotation="255"/>
    </xf>
    <xf numFmtId="0" fontId="0" fillId="3" borderId="0" xfId="0" applyFill="1" applyAlignment="1" applyProtection="1">
      <alignment horizontal="center" vertical="distributed"/>
    </xf>
    <xf numFmtId="0" fontId="0" fillId="3" borderId="13" xfId="0" applyFill="1" applyBorder="1" applyAlignment="1" applyProtection="1">
      <alignment horizontal="center" vertical="distributed"/>
    </xf>
    <xf numFmtId="0" fontId="0" fillId="3" borderId="12" xfId="0" applyFill="1" applyBorder="1" applyAlignment="1" applyProtection="1">
      <alignment horizontal="center" vertical="distributed"/>
    </xf>
    <xf numFmtId="0" fontId="84" fillId="0" borderId="170" xfId="0" applyFont="1" applyFill="1" applyBorder="1" applyAlignment="1" applyProtection="1">
      <alignment horizontal="right" vertical="center" indent="1"/>
    </xf>
    <xf numFmtId="9" fontId="84" fillId="0" borderId="166" xfId="0" applyNumberFormat="1" applyFont="1" applyFill="1" applyBorder="1" applyAlignment="1" applyProtection="1">
      <alignment horizontal="right" vertical="center" indent="1"/>
    </xf>
    <xf numFmtId="0" fontId="84" fillId="0" borderId="173" xfId="0" applyFont="1" applyFill="1" applyBorder="1" applyAlignment="1" applyProtection="1">
      <alignment horizontal="right" vertical="center" indent="1"/>
    </xf>
    <xf numFmtId="0" fontId="84" fillId="0" borderId="166" xfId="0" applyFont="1" applyFill="1" applyBorder="1" applyAlignment="1" applyProtection="1">
      <alignment vertical="center" shrinkToFit="1"/>
    </xf>
    <xf numFmtId="0" fontId="84" fillId="0" borderId="174" xfId="0" applyFont="1" applyFill="1" applyBorder="1" applyAlignment="1" applyProtection="1">
      <alignment horizontal="right" vertical="center" indent="1"/>
    </xf>
    <xf numFmtId="0" fontId="84" fillId="3" borderId="158" xfId="0" applyFont="1" applyFill="1" applyBorder="1" applyAlignment="1" applyProtection="1">
      <alignment horizontal="left" vertical="center" indent="1"/>
    </xf>
    <xf numFmtId="0" fontId="84" fillId="3" borderId="157" xfId="0" applyFont="1" applyFill="1" applyBorder="1" applyAlignment="1" applyProtection="1">
      <alignment horizontal="right" vertical="center" indent="1"/>
    </xf>
    <xf numFmtId="0" fontId="84" fillId="3" borderId="183" xfId="0" applyFont="1" applyFill="1" applyBorder="1" applyProtection="1">
      <alignment vertical="center"/>
    </xf>
    <xf numFmtId="0" fontId="84" fillId="3" borderId="185" xfId="0" applyFont="1" applyFill="1" applyBorder="1" applyAlignment="1" applyProtection="1">
      <alignment horizontal="left" vertical="center" indent="4"/>
    </xf>
    <xf numFmtId="0" fontId="84" fillId="3" borderId="16" xfId="0" applyFont="1" applyFill="1" applyBorder="1" applyAlignment="1" applyProtection="1">
      <alignment horizontal="right" vertical="center" indent="1"/>
    </xf>
    <xf numFmtId="0" fontId="11" fillId="3" borderId="49" xfId="0" applyFont="1" applyFill="1" applyBorder="1" applyAlignment="1" applyProtection="1">
      <alignment horizontal="center" vertical="distributed" textRotation="255"/>
    </xf>
    <xf numFmtId="0" fontId="0" fillId="3" borderId="49" xfId="0" applyFill="1" applyBorder="1" applyAlignment="1" applyProtection="1">
      <alignment horizontal="center" vertical="distributed" textRotation="255"/>
    </xf>
    <xf numFmtId="0" fontId="11" fillId="16" borderId="151" xfId="0" applyFont="1" applyFill="1" applyBorder="1" applyAlignment="1" applyProtection="1">
      <alignment horizontal="right" vertical="center" indent="1"/>
    </xf>
    <xf numFmtId="0" fontId="11" fillId="16" borderId="135" xfId="0" applyFont="1" applyFill="1" applyBorder="1" applyAlignment="1" applyProtection="1">
      <alignment horizontal="right" vertical="center" indent="1"/>
    </xf>
    <xf numFmtId="0" fontId="11" fillId="16" borderId="163" xfId="0" applyFont="1" applyFill="1" applyBorder="1" applyAlignment="1" applyProtection="1">
      <alignment horizontal="right" vertical="center" indent="1"/>
    </xf>
    <xf numFmtId="0" fontId="11" fillId="16" borderId="143" xfId="0" applyFont="1" applyFill="1" applyBorder="1" applyAlignment="1" applyProtection="1">
      <alignment horizontal="right" vertical="center" indent="1"/>
    </xf>
    <xf numFmtId="0" fontId="11" fillId="16" borderId="119" xfId="0" applyFont="1" applyFill="1" applyBorder="1" applyAlignment="1" applyProtection="1">
      <alignment horizontal="right" vertical="center" indent="1"/>
    </xf>
    <xf numFmtId="0" fontId="11" fillId="16" borderId="204" xfId="0" applyFont="1" applyFill="1" applyBorder="1" applyAlignment="1" applyProtection="1">
      <alignment horizontal="right" vertical="center" indent="1"/>
    </xf>
    <xf numFmtId="0" fontId="0" fillId="0" borderId="0" xfId="0" applyFont="1" applyFill="1">
      <alignment vertical="center"/>
    </xf>
    <xf numFmtId="0" fontId="0" fillId="0" borderId="0" xfId="0" applyFill="1" applyAlignment="1">
      <alignment vertical="center" wrapText="1"/>
    </xf>
    <xf numFmtId="0" fontId="0" fillId="0" borderId="0" xfId="0" applyFill="1" applyAlignment="1"/>
    <xf numFmtId="0" fontId="26" fillId="3" borderId="103" xfId="0" applyFont="1" applyFill="1" applyBorder="1" applyAlignment="1" applyProtection="1">
      <alignment horizontal="left" vertical="center"/>
    </xf>
    <xf numFmtId="183" fontId="84" fillId="15" borderId="168" xfId="1" applyNumberFormat="1" applyFont="1" applyFill="1" applyBorder="1" applyAlignment="1" applyProtection="1">
      <alignment horizontal="right" vertical="center"/>
      <protection locked="0"/>
    </xf>
    <xf numFmtId="0" fontId="11" fillId="0" borderId="164" xfId="0" applyFont="1" applyFill="1" applyBorder="1" applyAlignment="1" applyProtection="1">
      <alignment horizontal="right" vertical="center" indent="1"/>
    </xf>
    <xf numFmtId="178" fontId="0" fillId="9" borderId="233" xfId="0" applyNumberFormat="1" applyFont="1" applyFill="1" applyBorder="1" applyAlignment="1" applyProtection="1">
      <alignment horizontal="right" vertical="center"/>
    </xf>
    <xf numFmtId="0" fontId="11" fillId="9" borderId="224" xfId="0" applyFont="1" applyFill="1" applyBorder="1" applyAlignment="1" applyProtection="1">
      <alignment horizontal="right" vertical="center" indent="1"/>
    </xf>
    <xf numFmtId="178" fontId="7" fillId="4" borderId="93" xfId="0" applyNumberFormat="1" applyFont="1" applyFill="1" applyBorder="1" applyAlignment="1" applyProtection="1">
      <alignment vertical="center"/>
    </xf>
    <xf numFmtId="0" fontId="0" fillId="3" borderId="30" xfId="0" applyFill="1" applyBorder="1" applyAlignment="1" applyProtection="1">
      <alignment vertical="center"/>
    </xf>
    <xf numFmtId="0" fontId="26" fillId="3" borderId="104"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3" borderId="0" xfId="0" applyFont="1" applyFill="1" applyAlignment="1" applyProtection="1">
      <alignment horizontal="center" vertical="center"/>
    </xf>
    <xf numFmtId="0" fontId="84" fillId="0" borderId="183" xfId="0" applyFont="1" applyBorder="1" applyAlignment="1" applyProtection="1">
      <alignment vertical="center" shrinkToFit="1"/>
    </xf>
    <xf numFmtId="0" fontId="84" fillId="0" borderId="166" xfId="0" applyFont="1" applyBorder="1" applyAlignment="1" applyProtection="1">
      <alignment vertical="center" shrinkToFit="1"/>
    </xf>
    <xf numFmtId="0" fontId="84" fillId="3" borderId="166" xfId="0" applyFont="1" applyFill="1" applyBorder="1" applyAlignment="1" applyProtection="1">
      <alignment vertical="center" shrinkToFit="1"/>
    </xf>
    <xf numFmtId="0" fontId="84" fillId="3" borderId="15" xfId="0" applyFont="1" applyFill="1" applyBorder="1" applyAlignment="1" applyProtection="1">
      <alignment vertical="center" shrinkToFit="1"/>
    </xf>
    <xf numFmtId="0" fontId="84" fillId="3" borderId="123" xfId="0" applyFont="1" applyFill="1" applyBorder="1" applyAlignment="1" applyProtection="1">
      <alignment horizontal="right" vertical="center"/>
    </xf>
    <xf numFmtId="0" fontId="84" fillId="0" borderId="123" xfId="0" applyFont="1" applyFill="1" applyBorder="1" applyAlignment="1" applyProtection="1">
      <alignment horizontal="right" vertical="center"/>
    </xf>
    <xf numFmtId="0" fontId="45" fillId="4" borderId="92" xfId="0" applyFont="1" applyFill="1" applyBorder="1" applyAlignment="1" applyProtection="1">
      <alignment vertical="center"/>
    </xf>
    <xf numFmtId="0" fontId="45" fillId="4" borderId="93" xfId="0" applyFont="1" applyFill="1" applyBorder="1" applyAlignment="1" applyProtection="1">
      <alignment vertical="center"/>
    </xf>
    <xf numFmtId="0" fontId="45" fillId="4" borderId="96" xfId="0" applyFont="1" applyFill="1" applyBorder="1" applyAlignment="1" applyProtection="1">
      <alignment vertical="center"/>
    </xf>
    <xf numFmtId="178" fontId="30" fillId="2" borderId="105" xfId="0" applyNumberFormat="1" applyFont="1" applyFill="1" applyBorder="1" applyAlignment="1" applyProtection="1">
      <alignment horizontal="center" vertical="center"/>
    </xf>
    <xf numFmtId="178" fontId="107" fillId="2" borderId="0" xfId="0" applyNumberFormat="1" applyFont="1" applyFill="1" applyBorder="1" applyAlignment="1" applyProtection="1">
      <alignment horizontal="center" vertical="center"/>
    </xf>
    <xf numFmtId="0" fontId="45" fillId="3" borderId="101" xfId="0" applyFont="1" applyFill="1" applyBorder="1" applyAlignment="1" applyProtection="1">
      <alignment horizontal="center" vertical="center"/>
    </xf>
    <xf numFmtId="0" fontId="104" fillId="3" borderId="101" xfId="0" applyFont="1" applyFill="1" applyBorder="1" applyAlignment="1" applyProtection="1">
      <alignment horizontal="center" vertical="top" textRotation="255"/>
    </xf>
    <xf numFmtId="0" fontId="104" fillId="3" borderId="104" xfId="0" applyFont="1" applyFill="1" applyBorder="1" applyAlignment="1" applyProtection="1">
      <alignment horizontal="center" vertical="top" textRotation="255"/>
    </xf>
    <xf numFmtId="178" fontId="30" fillId="2" borderId="107" xfId="0" applyNumberFormat="1" applyFont="1" applyFill="1" applyBorder="1" applyAlignment="1" applyProtection="1">
      <alignment horizontal="right" vertical="center"/>
    </xf>
    <xf numFmtId="0" fontId="45" fillId="3" borderId="93" xfId="0" applyFont="1" applyFill="1" applyBorder="1" applyAlignment="1" applyProtection="1">
      <alignment horizontal="right" vertical="center"/>
    </xf>
    <xf numFmtId="0" fontId="107" fillId="3" borderId="0" xfId="0" applyFont="1" applyFill="1" applyBorder="1" applyAlignment="1" applyProtection="1">
      <alignment vertical="center" wrapText="1"/>
    </xf>
    <xf numFmtId="0" fontId="30" fillId="3" borderId="0" xfId="0" applyFont="1" applyFill="1" applyBorder="1" applyAlignment="1" applyProtection="1">
      <alignment vertical="center" wrapText="1"/>
    </xf>
    <xf numFmtId="0" fontId="105" fillId="3" borderId="0" xfId="0" applyFont="1" applyFill="1" applyBorder="1" applyAlignment="1" applyProtection="1">
      <alignment vertical="center"/>
    </xf>
    <xf numFmtId="178" fontId="105" fillId="3" borderId="0" xfId="0" applyNumberFormat="1" applyFont="1" applyFill="1" applyBorder="1" applyAlignment="1" applyProtection="1">
      <alignment vertical="top" shrinkToFit="1"/>
    </xf>
    <xf numFmtId="0" fontId="11" fillId="12" borderId="49" xfId="0" applyFont="1" applyFill="1" applyBorder="1" applyAlignment="1" applyProtection="1">
      <alignment horizontal="center" vertical="distributed"/>
    </xf>
    <xf numFmtId="0" fontId="11" fillId="3" borderId="254" xfId="0" applyFont="1" applyFill="1" applyBorder="1" applyAlignment="1" applyProtection="1">
      <alignment horizontal="right" vertical="center" indent="1"/>
    </xf>
    <xf numFmtId="0" fontId="3" fillId="2" borderId="34" xfId="0" applyFont="1" applyFill="1" applyBorder="1" applyAlignment="1" applyProtection="1">
      <alignment horizontal="center" vertical="distributed" textRotation="255" wrapText="1"/>
    </xf>
    <xf numFmtId="0" fontId="8" fillId="2" borderId="47" xfId="0" applyFont="1" applyFill="1" applyBorder="1" applyAlignment="1" applyProtection="1">
      <alignment vertical="center"/>
    </xf>
    <xf numFmtId="0" fontId="50" fillId="2" borderId="47" xfId="0" applyFont="1" applyFill="1" applyBorder="1" applyAlignment="1" applyProtection="1">
      <alignment vertical="center"/>
    </xf>
    <xf numFmtId="0" fontId="8" fillId="2" borderId="48" xfId="0" applyFont="1" applyFill="1" applyBorder="1" applyAlignment="1" applyProtection="1">
      <alignment vertical="center"/>
    </xf>
    <xf numFmtId="0" fontId="8" fillId="4" borderId="30" xfId="0" applyFont="1" applyFill="1" applyBorder="1" applyAlignment="1" applyProtection="1">
      <alignment vertical="center"/>
    </xf>
    <xf numFmtId="178" fontId="8" fillId="4" borderId="89" xfId="0" applyNumberFormat="1" applyFont="1" applyFill="1" applyBorder="1" applyAlignment="1" applyProtection="1">
      <alignment horizontal="center" vertical="center"/>
    </xf>
    <xf numFmtId="178" fontId="8" fillId="4" borderId="31" xfId="0" applyNumberFormat="1" applyFont="1" applyFill="1" applyBorder="1" applyAlignment="1" applyProtection="1">
      <alignment horizontal="right" vertical="center"/>
    </xf>
    <xf numFmtId="178" fontId="8" fillId="4" borderId="34" xfId="0" applyNumberFormat="1" applyFont="1" applyFill="1" applyBorder="1" applyAlignment="1" applyProtection="1">
      <alignment vertical="center"/>
    </xf>
    <xf numFmtId="0" fontId="9" fillId="3" borderId="73" xfId="0" applyFont="1" applyFill="1" applyBorder="1" applyAlignment="1" applyProtection="1">
      <alignment vertical="top" textRotation="255"/>
    </xf>
    <xf numFmtId="0" fontId="66" fillId="4" borderId="93" xfId="0" applyFont="1" applyFill="1" applyBorder="1" applyAlignment="1" applyProtection="1">
      <alignment horizontal="center" vertical="center"/>
    </xf>
    <xf numFmtId="178" fontId="8" fillId="4" borderId="95" xfId="0" applyNumberFormat="1" applyFont="1" applyFill="1" applyBorder="1" applyAlignment="1" applyProtection="1">
      <alignment horizontal="center" vertical="center"/>
    </xf>
    <xf numFmtId="178" fontId="8" fillId="4" borderId="94" xfId="0" applyNumberFormat="1" applyFont="1" applyFill="1" applyBorder="1" applyAlignment="1" applyProtection="1">
      <alignment horizontal="right" vertical="center"/>
    </xf>
    <xf numFmtId="178" fontId="8" fillId="4" borderId="92" xfId="0" applyNumberFormat="1" applyFont="1" applyFill="1" applyBorder="1" applyAlignment="1" applyProtection="1">
      <alignment vertical="center"/>
    </xf>
    <xf numFmtId="0" fontId="7" fillId="2" borderId="30" xfId="0" applyFont="1" applyFill="1" applyBorder="1" applyAlignment="1" applyProtection="1">
      <alignment vertical="center"/>
    </xf>
    <xf numFmtId="0" fontId="11" fillId="2" borderId="30" xfId="0" applyFont="1" applyFill="1" applyBorder="1" applyAlignment="1" applyProtection="1">
      <alignment vertical="center"/>
    </xf>
    <xf numFmtId="0" fontId="7" fillId="2" borderId="31" xfId="0" applyFont="1" applyFill="1" applyBorder="1" applyAlignment="1" applyProtection="1">
      <alignment vertical="center"/>
    </xf>
    <xf numFmtId="0" fontId="7" fillId="4" borderId="30" xfId="0" applyFont="1" applyFill="1" applyBorder="1" applyAlignment="1" applyProtection="1">
      <alignment vertical="center"/>
    </xf>
    <xf numFmtId="178" fontId="7" fillId="4" borderId="89" xfId="0" applyNumberFormat="1" applyFont="1" applyFill="1" applyBorder="1" applyAlignment="1" applyProtection="1">
      <alignment horizontal="center" vertical="center"/>
    </xf>
    <xf numFmtId="178" fontId="7" fillId="4" borderId="31" xfId="0" applyNumberFormat="1" applyFont="1" applyFill="1" applyBorder="1" applyAlignment="1" applyProtection="1">
      <alignment horizontal="right" vertical="center"/>
    </xf>
    <xf numFmtId="178" fontId="7" fillId="4" borderId="34" xfId="0" applyNumberFormat="1" applyFont="1" applyFill="1" applyBorder="1" applyAlignment="1" applyProtection="1">
      <alignment vertical="center"/>
    </xf>
    <xf numFmtId="0" fontId="26" fillId="15" borderId="103" xfId="0" applyFont="1" applyFill="1" applyBorder="1" applyAlignment="1" applyProtection="1">
      <alignment horizontal="center" vertical="top"/>
    </xf>
    <xf numFmtId="178" fontId="26" fillId="15" borderId="101" xfId="0" applyNumberFormat="1" applyFont="1" applyFill="1" applyBorder="1" applyAlignment="1" applyProtection="1">
      <alignment horizontal="left" vertical="top"/>
    </xf>
    <xf numFmtId="178" fontId="7" fillId="15" borderId="101" xfId="0" applyNumberFormat="1" applyFont="1" applyFill="1" applyBorder="1" applyAlignment="1" applyProtection="1">
      <alignment horizontal="center" vertical="center"/>
    </xf>
    <xf numFmtId="178" fontId="7" fillId="15" borderId="104" xfId="0" applyNumberFormat="1" applyFont="1" applyFill="1" applyBorder="1" applyAlignment="1" applyProtection="1">
      <alignment horizontal="center" vertical="center"/>
    </xf>
    <xf numFmtId="0" fontId="45" fillId="15" borderId="0" xfId="0" applyFont="1" applyFill="1" applyBorder="1" applyAlignment="1" applyProtection="1">
      <alignment horizontal="center" vertical="center"/>
    </xf>
    <xf numFmtId="0" fontId="117" fillId="3" borderId="0" xfId="0" applyFont="1" applyFill="1" applyBorder="1" applyAlignment="1" applyProtection="1">
      <alignment vertical="center"/>
    </xf>
    <xf numFmtId="0" fontId="7" fillId="15" borderId="34" xfId="0" applyFont="1" applyFill="1" applyBorder="1" applyAlignment="1" applyProtection="1">
      <alignment horizontal="right" vertical="center" indent="1"/>
    </xf>
    <xf numFmtId="0" fontId="0" fillId="15" borderId="30" xfId="0" applyFont="1" applyFill="1" applyBorder="1" applyAlignment="1" applyProtection="1">
      <alignment horizontal="right" vertical="center" indent="1"/>
    </xf>
    <xf numFmtId="0" fontId="0" fillId="15" borderId="24" xfId="0" applyFont="1" applyFill="1" applyBorder="1" applyAlignment="1" applyProtection="1">
      <alignment horizontal="right" vertical="center" indent="1"/>
    </xf>
    <xf numFmtId="0" fontId="0" fillId="15" borderId="25" xfId="0" applyFont="1" applyFill="1" applyBorder="1" applyAlignment="1" applyProtection="1">
      <alignment horizontal="right" vertical="center" indent="1"/>
    </xf>
    <xf numFmtId="0" fontId="7" fillId="15" borderId="12" xfId="0" applyFont="1" applyFill="1" applyBorder="1" applyAlignment="1" applyProtection="1">
      <alignment horizontal="right" vertical="center" indent="1"/>
    </xf>
    <xf numFmtId="0" fontId="7" fillId="15" borderId="0" xfId="0" applyFont="1" applyFill="1" applyBorder="1" applyAlignment="1" applyProtection="1">
      <alignment horizontal="right" vertical="center" indent="1"/>
    </xf>
    <xf numFmtId="0" fontId="7" fillId="15" borderId="30" xfId="0" applyFont="1" applyFill="1" applyBorder="1" applyAlignment="1" applyProtection="1">
      <alignment horizontal="right" vertical="center" indent="1"/>
    </xf>
    <xf numFmtId="38" fontId="2" fillId="15" borderId="30" xfId="1" applyFont="1" applyFill="1" applyBorder="1" applyAlignment="1" applyProtection="1">
      <alignment horizontal="right" vertical="center" indent="1"/>
    </xf>
    <xf numFmtId="0" fontId="7" fillId="15" borderId="24" xfId="0" applyFont="1" applyFill="1" applyBorder="1" applyAlignment="1" applyProtection="1">
      <alignment horizontal="right" vertical="center" indent="1"/>
    </xf>
    <xf numFmtId="0" fontId="7" fillId="15" borderId="25" xfId="0" applyFont="1" applyFill="1" applyBorder="1" applyAlignment="1" applyProtection="1">
      <alignment horizontal="right" vertical="center" indent="1"/>
    </xf>
    <xf numFmtId="0" fontId="0" fillId="15" borderId="25" xfId="0" applyFill="1" applyBorder="1" applyAlignment="1" applyProtection="1">
      <alignment horizontal="right" vertical="center" indent="1"/>
    </xf>
    <xf numFmtId="38" fontId="2" fillId="15" borderId="25" xfId="1" applyFont="1" applyFill="1" applyBorder="1" applyAlignment="1" applyProtection="1">
      <alignment horizontal="right" vertical="center" indent="1"/>
    </xf>
    <xf numFmtId="0" fontId="11" fillId="3" borderId="24" xfId="0" applyFont="1" applyFill="1" applyBorder="1" applyAlignment="1" applyProtection="1">
      <alignment horizontal="distributed" vertical="center"/>
    </xf>
    <xf numFmtId="0" fontId="11" fillId="3" borderId="12" xfId="0" applyFont="1" applyFill="1" applyBorder="1" applyAlignment="1" applyProtection="1">
      <alignment horizontal="distributed" vertical="center"/>
    </xf>
    <xf numFmtId="181" fontId="23" fillId="3" borderId="75" xfId="1" applyNumberFormat="1" applyFont="1" applyFill="1" applyBorder="1" applyAlignment="1" applyProtection="1">
      <alignment horizontal="center" vertical="center"/>
    </xf>
    <xf numFmtId="0" fontId="8" fillId="3" borderId="88" xfId="0" applyFont="1" applyFill="1" applyBorder="1" applyAlignment="1" applyProtection="1">
      <alignment horizontal="right" vertical="center"/>
    </xf>
    <xf numFmtId="180" fontId="23" fillId="3" borderId="264" xfId="1" applyNumberFormat="1" applyFont="1" applyFill="1" applyBorder="1" applyAlignment="1" applyProtection="1">
      <alignment horizontal="center" vertical="center"/>
    </xf>
    <xf numFmtId="0" fontId="8" fillId="3" borderId="194" xfId="0" applyFont="1" applyFill="1" applyBorder="1" applyAlignment="1" applyProtection="1">
      <alignment horizontal="right" vertical="center"/>
    </xf>
    <xf numFmtId="0" fontId="14" fillId="15" borderId="111" xfId="0" applyFont="1" applyFill="1" applyBorder="1" applyAlignment="1" applyProtection="1">
      <alignment horizontal="center" vertical="center"/>
      <protection locked="0"/>
    </xf>
    <xf numFmtId="0" fontId="3" fillId="15" borderId="112" xfId="0" applyFont="1" applyFill="1" applyBorder="1" applyAlignment="1" applyProtection="1">
      <alignment horizontal="right" vertical="center"/>
    </xf>
    <xf numFmtId="176" fontId="23" fillId="15" borderId="112" xfId="0" applyNumberFormat="1" applyFont="1" applyFill="1" applyBorder="1" applyAlignment="1" applyProtection="1">
      <alignment horizontal="right" vertical="center"/>
      <protection locked="0"/>
    </xf>
    <xf numFmtId="0" fontId="3" fillId="15" borderId="112" xfId="0" applyFont="1" applyFill="1" applyBorder="1" applyAlignment="1" applyProtection="1">
      <alignment horizontal="left" vertical="center"/>
    </xf>
    <xf numFmtId="0" fontId="0" fillId="15" borderId="88" xfId="0" applyFill="1" applyBorder="1" applyAlignment="1" applyProtection="1">
      <alignment vertical="center"/>
    </xf>
    <xf numFmtId="0" fontId="50" fillId="3" borderId="25" xfId="0" applyFont="1" applyFill="1" applyBorder="1" applyAlignment="1" applyProtection="1">
      <alignment vertical="center"/>
    </xf>
    <xf numFmtId="0" fontId="50" fillId="3" borderId="24" xfId="0" applyFont="1" applyFill="1" applyBorder="1" applyAlignment="1" applyProtection="1">
      <alignment vertical="center"/>
    </xf>
    <xf numFmtId="180" fontId="23" fillId="15" borderId="52" xfId="1" applyNumberFormat="1" applyFont="1" applyFill="1" applyBorder="1" applyAlignment="1" applyProtection="1">
      <alignment horizontal="center" vertical="center"/>
    </xf>
    <xf numFmtId="180" fontId="23" fillId="15" borderId="81" xfId="1" applyNumberFormat="1" applyFont="1" applyFill="1" applyBorder="1" applyAlignment="1" applyProtection="1">
      <alignment horizontal="center" vertical="center"/>
    </xf>
    <xf numFmtId="180" fontId="23" fillId="15" borderId="76" xfId="1" applyNumberFormat="1" applyFont="1" applyFill="1" applyBorder="1" applyAlignment="1" applyProtection="1">
      <alignment horizontal="center" vertical="center"/>
    </xf>
    <xf numFmtId="183" fontId="84" fillId="15" borderId="175" xfId="1" applyNumberFormat="1" applyFont="1" applyFill="1" applyBorder="1" applyAlignment="1" applyProtection="1">
      <alignment horizontal="right" vertical="center"/>
      <protection locked="0"/>
    </xf>
    <xf numFmtId="183" fontId="84" fillId="15" borderId="177" xfId="1" applyNumberFormat="1" applyFont="1" applyFill="1" applyBorder="1" applyAlignment="1" applyProtection="1">
      <alignment horizontal="right" vertical="center"/>
      <protection locked="0"/>
    </xf>
    <xf numFmtId="183" fontId="84" fillId="15" borderId="179" xfId="1" applyNumberFormat="1" applyFont="1" applyFill="1" applyBorder="1" applyAlignment="1" applyProtection="1">
      <alignment horizontal="right" vertical="center"/>
      <protection locked="0"/>
    </xf>
    <xf numFmtId="183" fontId="84" fillId="15" borderId="165" xfId="1" applyNumberFormat="1" applyFont="1" applyFill="1" applyBorder="1" applyAlignment="1" applyProtection="1">
      <alignment horizontal="right" vertical="center"/>
      <protection locked="0"/>
    </xf>
    <xf numFmtId="183" fontId="84" fillId="15" borderId="180" xfId="1" applyNumberFormat="1" applyFont="1" applyFill="1" applyBorder="1" applyAlignment="1" applyProtection="1">
      <alignment horizontal="right" vertical="center"/>
      <protection locked="0"/>
    </xf>
    <xf numFmtId="183" fontId="84" fillId="15" borderId="186" xfId="1" applyNumberFormat="1" applyFont="1" applyFill="1" applyBorder="1" applyAlignment="1" applyProtection="1">
      <alignment horizontal="right" vertical="center"/>
      <protection locked="0"/>
    </xf>
    <xf numFmtId="178" fontId="84" fillId="15" borderId="165" xfId="0" applyNumberFormat="1" applyFont="1" applyFill="1" applyBorder="1" applyAlignment="1" applyProtection="1">
      <alignment horizontal="right" vertical="center"/>
      <protection locked="0"/>
    </xf>
    <xf numFmtId="0" fontId="0" fillId="14" borderId="49" xfId="0" applyFill="1" applyBorder="1" applyAlignment="1" applyProtection="1">
      <alignment horizontal="center" vertical="distributed" textRotation="255"/>
    </xf>
    <xf numFmtId="0" fontId="84" fillId="3" borderId="90" xfId="0" applyFont="1" applyFill="1" applyBorder="1" applyAlignment="1" applyProtection="1">
      <alignment horizontal="right" vertical="center"/>
    </xf>
    <xf numFmtId="0" fontId="84" fillId="3" borderId="56" xfId="0" applyFont="1" applyFill="1" applyBorder="1" applyAlignment="1" applyProtection="1">
      <alignment horizontal="right" vertical="center" indent="1"/>
    </xf>
    <xf numFmtId="0" fontId="84" fillId="3" borderId="17" xfId="0" applyFont="1" applyFill="1" applyBorder="1" applyAlignment="1" applyProtection="1">
      <alignment horizontal="right" vertical="center"/>
    </xf>
    <xf numFmtId="0" fontId="125" fillId="3" borderId="0" xfId="0" applyFont="1" applyFill="1" applyBorder="1" applyProtection="1">
      <alignment vertical="center"/>
    </xf>
    <xf numFmtId="0" fontId="87" fillId="3" borderId="30" xfId="0" applyFont="1" applyFill="1" applyBorder="1" applyProtection="1">
      <alignment vertical="center"/>
    </xf>
    <xf numFmtId="0" fontId="84" fillId="0" borderId="0" xfId="0" applyFont="1" applyBorder="1" applyAlignment="1" applyProtection="1">
      <alignment horizontal="right" vertical="center" indent="1"/>
    </xf>
    <xf numFmtId="0" fontId="84" fillId="3" borderId="158" xfId="0" applyFont="1" applyFill="1" applyBorder="1" applyAlignment="1" applyProtection="1">
      <alignment horizontal="right" vertical="center"/>
    </xf>
    <xf numFmtId="0" fontId="84" fillId="0" borderId="15" xfId="0" applyFont="1" applyBorder="1" applyAlignment="1" applyProtection="1">
      <alignment horizontal="right" vertical="center" indent="1"/>
    </xf>
    <xf numFmtId="0" fontId="84" fillId="3" borderId="0" xfId="0" applyFont="1" applyFill="1" applyBorder="1" applyAlignment="1" applyProtection="1">
      <alignment horizontal="right" vertical="center" indent="1"/>
    </xf>
    <xf numFmtId="0" fontId="84" fillId="3" borderId="185" xfId="0" applyFont="1" applyFill="1" applyBorder="1" applyAlignment="1" applyProtection="1">
      <alignment horizontal="right" vertical="center"/>
    </xf>
    <xf numFmtId="0" fontId="84" fillId="0" borderId="36" xfId="0" applyFont="1" applyBorder="1" applyAlignment="1" applyProtection="1">
      <alignment horizontal="right" vertical="center" indent="1"/>
    </xf>
    <xf numFmtId="0" fontId="84" fillId="3" borderId="187" xfId="0" applyFont="1" applyFill="1" applyBorder="1" applyAlignment="1" applyProtection="1">
      <alignment horizontal="right" vertical="center"/>
    </xf>
    <xf numFmtId="0" fontId="84" fillId="0" borderId="123" xfId="0" applyFont="1" applyBorder="1" applyAlignment="1" applyProtection="1">
      <alignment horizontal="right" vertical="center" indent="1"/>
    </xf>
    <xf numFmtId="0" fontId="84" fillId="3" borderId="25" xfId="0" applyFont="1" applyFill="1" applyBorder="1" applyAlignment="1" applyProtection="1">
      <alignment horizontal="right" vertical="center" indent="1"/>
    </xf>
    <xf numFmtId="0" fontId="84" fillId="0" borderId="27" xfId="0" applyFont="1" applyBorder="1" applyAlignment="1" applyProtection="1">
      <alignment horizontal="right" vertical="center" indent="1"/>
    </xf>
    <xf numFmtId="0" fontId="11" fillId="3" borderId="83" xfId="0" applyFont="1" applyFill="1" applyBorder="1" applyAlignment="1" applyProtection="1">
      <alignment horizontal="right" vertical="center" indent="1"/>
    </xf>
    <xf numFmtId="178" fontId="0" fillId="3" borderId="84" xfId="0" applyNumberFormat="1" applyFont="1" applyFill="1" applyBorder="1" applyAlignment="1" applyProtection="1">
      <alignment horizontal="right" vertical="center"/>
    </xf>
    <xf numFmtId="0" fontId="0" fillId="3" borderId="49" xfId="0" applyFill="1" applyBorder="1" applyAlignment="1" applyProtection="1">
      <alignment vertical="distributed"/>
    </xf>
    <xf numFmtId="0" fontId="0" fillId="0" borderId="12" xfId="0" applyBorder="1" applyAlignment="1" applyProtection="1">
      <alignment vertical="distributed"/>
    </xf>
    <xf numFmtId="0" fontId="0" fillId="0" borderId="158" xfId="0" applyFont="1" applyBorder="1" applyAlignment="1" applyProtection="1">
      <alignment horizontal="right" vertical="center"/>
    </xf>
    <xf numFmtId="0" fontId="84" fillId="0" borderId="16" xfId="0" applyFont="1" applyFill="1" applyBorder="1" applyAlignment="1" applyProtection="1">
      <alignment horizontal="right" vertical="center" indent="1"/>
    </xf>
    <xf numFmtId="0" fontId="0" fillId="3" borderId="47" xfId="0" applyFont="1" applyFill="1" applyBorder="1" applyAlignment="1" applyProtection="1">
      <alignment horizontal="center" vertical="center"/>
    </xf>
    <xf numFmtId="0" fontId="84" fillId="3" borderId="167" xfId="0" applyFont="1" applyFill="1" applyBorder="1" applyAlignment="1" applyProtection="1">
      <alignment horizontal="left" vertical="center"/>
    </xf>
    <xf numFmtId="0" fontId="84" fillId="3" borderId="50" xfId="0" applyFont="1" applyFill="1" applyBorder="1" applyAlignment="1" applyProtection="1">
      <alignment horizontal="left" vertical="center"/>
    </xf>
    <xf numFmtId="0" fontId="84" fillId="3" borderId="171" xfId="0" applyFont="1" applyFill="1" applyBorder="1" applyAlignment="1" applyProtection="1">
      <alignment horizontal="right" vertical="center"/>
    </xf>
    <xf numFmtId="0" fontId="84" fillId="3" borderId="27" xfId="0" applyFont="1" applyFill="1" applyBorder="1" applyAlignment="1" applyProtection="1">
      <alignment horizontal="right" vertical="center" indent="1"/>
    </xf>
    <xf numFmtId="0" fontId="84" fillId="3" borderId="16" xfId="0" applyFont="1" applyFill="1" applyBorder="1" applyAlignment="1" applyProtection="1">
      <alignment horizontal="left" vertical="center"/>
    </xf>
    <xf numFmtId="0" fontId="84" fillId="3" borderId="28" xfId="0" applyFont="1" applyFill="1" applyBorder="1" applyAlignment="1" applyProtection="1">
      <alignment horizontal="right" vertical="center"/>
    </xf>
    <xf numFmtId="0" fontId="84" fillId="3" borderId="27" xfId="0" applyFont="1" applyFill="1" applyBorder="1" applyAlignment="1" applyProtection="1">
      <alignment horizontal="right" vertical="center"/>
    </xf>
    <xf numFmtId="0" fontId="11" fillId="2" borderId="254" xfId="0" applyFont="1" applyFill="1" applyBorder="1" applyAlignment="1" applyProtection="1">
      <alignment horizontal="right" vertical="center" indent="1"/>
    </xf>
    <xf numFmtId="0" fontId="92" fillId="2" borderId="215" xfId="0" applyFont="1" applyFill="1" applyBorder="1" applyAlignment="1" applyProtection="1">
      <alignment vertical="center"/>
    </xf>
    <xf numFmtId="0" fontId="92" fillId="2" borderId="133" xfId="0" applyFont="1" applyFill="1" applyBorder="1" applyAlignment="1" applyProtection="1">
      <alignment horizontal="right" vertical="center" indent="1"/>
    </xf>
    <xf numFmtId="0" fontId="92" fillId="3" borderId="72" xfId="0" applyFont="1" applyFill="1" applyBorder="1" applyAlignment="1" applyProtection="1">
      <alignment horizontal="right" vertical="center" indent="1"/>
    </xf>
    <xf numFmtId="0" fontId="8" fillId="2" borderId="14" xfId="0" applyFont="1" applyFill="1" applyBorder="1" applyAlignment="1" applyProtection="1">
      <alignment vertical="center"/>
    </xf>
    <xf numFmtId="0" fontId="8" fillId="2" borderId="15" xfId="0" applyFont="1" applyFill="1" applyBorder="1" applyAlignment="1" applyProtection="1">
      <alignment vertical="center"/>
    </xf>
    <xf numFmtId="0" fontId="7" fillId="2" borderId="22" xfId="0" applyFont="1" applyFill="1" applyBorder="1" applyProtection="1">
      <alignment vertical="center"/>
    </xf>
    <xf numFmtId="0" fontId="7" fillId="2" borderId="22" xfId="0" applyFont="1" applyFill="1" applyBorder="1" applyAlignment="1" applyProtection="1">
      <alignment horizontal="right" vertical="center"/>
    </xf>
    <xf numFmtId="0" fontId="73" fillId="15" borderId="35" xfId="0" applyFont="1" applyFill="1" applyBorder="1" applyAlignment="1" applyProtection="1">
      <alignment horizontal="distributed" vertical="center" indent="1"/>
    </xf>
    <xf numFmtId="0" fontId="8" fillId="15" borderId="255" xfId="0" applyFont="1" applyFill="1" applyBorder="1" applyAlignment="1" applyProtection="1">
      <alignment horizontal="left" vertical="center"/>
    </xf>
    <xf numFmtId="0" fontId="110" fillId="3" borderId="29" xfId="0" applyFont="1" applyFill="1" applyBorder="1" applyAlignment="1" applyProtection="1">
      <alignment vertical="top"/>
    </xf>
    <xf numFmtId="0" fontId="8" fillId="3" borderId="30" xfId="0" applyFont="1" applyFill="1" applyBorder="1" applyAlignment="1" applyProtection="1">
      <alignment vertical="center"/>
    </xf>
    <xf numFmtId="0" fontId="111" fillId="3" borderId="30" xfId="0" applyFont="1" applyFill="1" applyBorder="1" applyAlignment="1" applyProtection="1">
      <alignment horizontal="center" vertical="center"/>
    </xf>
    <xf numFmtId="0" fontId="9" fillId="3" borderId="30" xfId="0" applyFont="1" applyFill="1" applyBorder="1" applyAlignment="1" applyProtection="1">
      <alignment horizontal="center" vertical="center"/>
    </xf>
    <xf numFmtId="0" fontId="8" fillId="3" borderId="30" xfId="0" applyFont="1" applyFill="1" applyBorder="1" applyAlignment="1" applyProtection="1">
      <alignment horizontal="right" vertical="center"/>
    </xf>
    <xf numFmtId="176" fontId="50" fillId="3" borderId="30" xfId="0" applyNumberFormat="1" applyFont="1" applyFill="1" applyBorder="1" applyAlignment="1" applyProtection="1">
      <alignment horizontal="right" vertical="center"/>
    </xf>
    <xf numFmtId="0" fontId="8" fillId="3" borderId="30" xfId="0" applyFont="1" applyFill="1" applyBorder="1" applyAlignment="1" applyProtection="1">
      <alignment horizontal="center" vertical="center"/>
    </xf>
    <xf numFmtId="0" fontId="9" fillId="3" borderId="30" xfId="0" applyFont="1" applyFill="1" applyBorder="1" applyAlignment="1" applyProtection="1">
      <alignment vertical="center"/>
    </xf>
    <xf numFmtId="0" fontId="8" fillId="3" borderId="11" xfId="0" applyFont="1" applyFill="1" applyBorder="1" applyAlignment="1" applyProtection="1">
      <alignment vertical="center"/>
    </xf>
    <xf numFmtId="0" fontId="9" fillId="0" borderId="20" xfId="0" applyFont="1" applyFill="1" applyBorder="1" applyAlignment="1" applyProtection="1">
      <alignment horizontal="center" vertical="center"/>
    </xf>
    <xf numFmtId="0" fontId="8" fillId="3" borderId="39" xfId="0" applyFont="1" applyFill="1" applyBorder="1" applyProtection="1">
      <alignment vertical="center"/>
    </xf>
    <xf numFmtId="0" fontId="9" fillId="3" borderId="26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2" borderId="0" xfId="0" applyFont="1" applyFill="1" applyBorder="1" applyProtection="1">
      <alignment vertical="center"/>
    </xf>
    <xf numFmtId="0" fontId="7" fillId="2" borderId="0" xfId="0" applyFont="1" applyFill="1" applyBorder="1" applyAlignment="1" applyProtection="1">
      <alignment horizontal="distributed" vertical="center"/>
    </xf>
    <xf numFmtId="0" fontId="20" fillId="2" borderId="0" xfId="0" applyFont="1" applyFill="1" applyProtection="1">
      <alignment vertical="center"/>
    </xf>
    <xf numFmtId="0" fontId="21" fillId="2" borderId="0" xfId="0" applyFont="1" applyFill="1" applyAlignment="1" applyProtection="1">
      <alignment horizontal="center" vertical="top"/>
    </xf>
    <xf numFmtId="0" fontId="11" fillId="2" borderId="0" xfId="0" applyFont="1" applyFill="1" applyProtection="1">
      <alignment vertical="center"/>
    </xf>
    <xf numFmtId="0" fontId="11" fillId="0" borderId="0" xfId="0" applyFont="1" applyProtection="1">
      <alignment vertical="center"/>
    </xf>
    <xf numFmtId="0" fontId="7" fillId="2" borderId="45" xfId="0" applyFont="1" applyFill="1" applyBorder="1" applyAlignment="1" applyProtection="1">
      <alignment horizontal="center" vertical="distributed" wrapText="1"/>
    </xf>
    <xf numFmtId="0" fontId="11" fillId="3" borderId="49" xfId="0" applyFont="1" applyFill="1" applyBorder="1" applyAlignment="1" applyProtection="1">
      <alignment horizontal="center" vertical="distributed"/>
    </xf>
    <xf numFmtId="0" fontId="12" fillId="2" borderId="48" xfId="0" applyFont="1" applyFill="1" applyBorder="1" applyAlignment="1" applyProtection="1">
      <alignment horizontal="center" vertical="center" wrapText="1"/>
    </xf>
    <xf numFmtId="0" fontId="7" fillId="2" borderId="24" xfId="0" applyFont="1" applyFill="1" applyBorder="1" applyAlignment="1" applyProtection="1">
      <alignment vertical="center"/>
    </xf>
    <xf numFmtId="0" fontId="7" fillId="2" borderId="25" xfId="0" applyFont="1" applyFill="1" applyBorder="1" applyAlignment="1" applyProtection="1">
      <alignment vertical="center"/>
    </xf>
    <xf numFmtId="0" fontId="7" fillId="2" borderId="45" xfId="0" applyFont="1" applyFill="1" applyBorder="1" applyAlignment="1" applyProtection="1">
      <alignment vertical="distributed"/>
    </xf>
    <xf numFmtId="178" fontId="7" fillId="2" borderId="25" xfId="0" applyNumberFormat="1" applyFont="1" applyFill="1" applyBorder="1" applyAlignment="1" applyProtection="1">
      <alignment horizontal="center" vertical="center"/>
    </xf>
    <xf numFmtId="178" fontId="7" fillId="4" borderId="47" xfId="0" applyNumberFormat="1" applyFont="1" applyFill="1" applyBorder="1" applyAlignment="1" applyProtection="1">
      <alignment horizontal="right" vertical="center"/>
    </xf>
    <xf numFmtId="0" fontId="24"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textRotation="255" wrapText="1"/>
    </xf>
    <xf numFmtId="0" fontId="7" fillId="2" borderId="58" xfId="0" applyFont="1" applyFill="1" applyBorder="1" applyAlignment="1" applyProtection="1">
      <alignment vertical="center"/>
    </xf>
    <xf numFmtId="178" fontId="7" fillId="2" borderId="58" xfId="0" applyNumberFormat="1" applyFont="1" applyFill="1" applyBorder="1" applyAlignment="1" applyProtection="1">
      <alignment horizontal="center" vertical="center"/>
    </xf>
    <xf numFmtId="178" fontId="7" fillId="4" borderId="58" xfId="0" applyNumberFormat="1" applyFont="1" applyFill="1" applyBorder="1" applyAlignment="1" applyProtection="1">
      <alignment vertical="center"/>
    </xf>
    <xf numFmtId="178" fontId="7" fillId="4" borderId="58" xfId="0" applyNumberFormat="1" applyFont="1" applyFill="1" applyBorder="1" applyAlignment="1" applyProtection="1">
      <alignment horizontal="right" vertical="center"/>
    </xf>
    <xf numFmtId="178" fontId="7" fillId="4" borderId="57" xfId="0" applyNumberFormat="1" applyFont="1" applyFill="1" applyBorder="1" applyAlignment="1" applyProtection="1">
      <alignment vertical="center"/>
    </xf>
    <xf numFmtId="0" fontId="24" fillId="4" borderId="58" xfId="0" applyFont="1" applyFill="1" applyBorder="1" applyAlignment="1" applyProtection="1">
      <alignment horizontal="center" vertical="center" wrapText="1"/>
    </xf>
    <xf numFmtId="0" fontId="3" fillId="4" borderId="61" xfId="0" applyFont="1" applyFill="1" applyBorder="1" applyAlignment="1" applyProtection="1">
      <alignment horizontal="center" vertical="center" textRotation="255" wrapText="1"/>
    </xf>
    <xf numFmtId="0" fontId="11" fillId="2" borderId="65" xfId="0" applyFont="1" applyFill="1" applyBorder="1" applyAlignment="1" applyProtection="1">
      <alignment horizontal="center" vertical="center"/>
    </xf>
    <xf numFmtId="0" fontId="0" fillId="3" borderId="66" xfId="0" applyFill="1" applyBorder="1" applyAlignment="1" applyProtection="1">
      <alignment vertical="center"/>
    </xf>
    <xf numFmtId="0" fontId="0" fillId="3" borderId="67" xfId="0" applyFill="1" applyBorder="1" applyAlignment="1" applyProtection="1">
      <alignment vertical="center"/>
    </xf>
    <xf numFmtId="177" fontId="26" fillId="3" borderId="70" xfId="0" applyNumberFormat="1" applyFont="1" applyFill="1" applyBorder="1" applyAlignment="1" applyProtection="1">
      <alignment horizontal="left" vertical="top"/>
    </xf>
    <xf numFmtId="177" fontId="26" fillId="3" borderId="70" xfId="0" applyNumberFormat="1" applyFont="1" applyFill="1" applyBorder="1" applyAlignment="1" applyProtection="1">
      <alignment vertical="top"/>
    </xf>
    <xf numFmtId="0" fontId="24"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textRotation="255" wrapText="1"/>
    </xf>
    <xf numFmtId="0" fontId="7" fillId="2" borderId="73" xfId="0" applyFont="1" applyFill="1" applyBorder="1" applyAlignment="1" applyProtection="1">
      <alignment vertical="center" textRotation="255" wrapText="1"/>
    </xf>
    <xf numFmtId="0" fontId="0" fillId="4" borderId="77" xfId="0" applyFill="1" applyBorder="1" applyAlignment="1" applyProtection="1">
      <alignment vertical="center"/>
    </xf>
    <xf numFmtId="178" fontId="7" fillId="4" borderId="76" xfId="0" applyNumberFormat="1" applyFont="1" applyFill="1" applyBorder="1" applyAlignment="1" applyProtection="1">
      <alignment horizontal="right" vertical="center"/>
    </xf>
    <xf numFmtId="178" fontId="27" fillId="4" borderId="76" xfId="0" applyNumberFormat="1" applyFont="1" applyFill="1" applyBorder="1" applyAlignment="1" applyProtection="1">
      <alignment horizontal="right" vertical="center"/>
    </xf>
    <xf numFmtId="178" fontId="27" fillId="4" borderId="78" xfId="0" applyNumberFormat="1" applyFont="1" applyFill="1" applyBorder="1" applyAlignment="1" applyProtection="1">
      <alignment horizontal="right" vertical="center"/>
    </xf>
    <xf numFmtId="0" fontId="7" fillId="0" borderId="76" xfId="0" applyFont="1" applyFill="1" applyBorder="1" applyAlignment="1" applyProtection="1">
      <alignment horizontal="right" vertical="center"/>
    </xf>
    <xf numFmtId="0" fontId="7" fillId="3" borderId="76" xfId="0" applyFont="1" applyFill="1" applyBorder="1" applyAlignment="1" applyProtection="1">
      <alignment horizontal="right" vertical="center"/>
    </xf>
    <xf numFmtId="0" fontId="0" fillId="3" borderId="76" xfId="0" applyFill="1" applyBorder="1" applyAlignment="1" applyProtection="1">
      <alignment horizontal="right" vertical="center"/>
    </xf>
    <xf numFmtId="0" fontId="24" fillId="4" borderId="76" xfId="0" applyFont="1" applyFill="1" applyBorder="1" applyAlignment="1" applyProtection="1">
      <alignment horizontal="center" vertical="center" wrapText="1"/>
    </xf>
    <xf numFmtId="0" fontId="3" fillId="4" borderId="80" xfId="0" applyFont="1" applyFill="1" applyBorder="1" applyAlignment="1" applyProtection="1">
      <alignment horizontal="center" vertical="center" textRotation="255" wrapText="1"/>
    </xf>
    <xf numFmtId="178" fontId="7" fillId="2" borderId="0" xfId="0" applyNumberFormat="1" applyFont="1" applyFill="1" applyBorder="1" applyAlignment="1" applyProtection="1">
      <alignment horizontal="right" vertical="center"/>
    </xf>
    <xf numFmtId="0" fontId="3" fillId="4" borderId="13" xfId="0" applyFont="1" applyFill="1" applyBorder="1" applyAlignment="1" applyProtection="1">
      <alignment horizontal="center" vertical="center" textRotation="255" wrapText="1"/>
    </xf>
    <xf numFmtId="177" fontId="7" fillId="2" borderId="84" xfId="0" applyNumberFormat="1" applyFont="1" applyFill="1" applyBorder="1" applyAlignment="1" applyProtection="1">
      <alignment horizontal="right" vertical="center"/>
    </xf>
    <xf numFmtId="177" fontId="7" fillId="2" borderId="59" xfId="0" applyNumberFormat="1" applyFont="1" applyFill="1" applyBorder="1" applyAlignment="1" applyProtection="1">
      <alignment horizontal="right" vertical="center"/>
    </xf>
    <xf numFmtId="0" fontId="11" fillId="2" borderId="73" xfId="0" applyFont="1" applyFill="1" applyBorder="1" applyProtection="1">
      <alignment vertical="center"/>
    </xf>
    <xf numFmtId="178" fontId="7" fillId="4" borderId="77" xfId="0" applyNumberFormat="1" applyFont="1" applyFill="1" applyBorder="1" applyAlignment="1" applyProtection="1">
      <alignment horizontal="right" vertical="center"/>
    </xf>
    <xf numFmtId="0" fontId="7" fillId="4" borderId="78" xfId="0" applyFont="1" applyFill="1" applyBorder="1" applyAlignment="1" applyProtection="1">
      <alignment horizontal="right" vertical="center"/>
    </xf>
    <xf numFmtId="0" fontId="24" fillId="4" borderId="75" xfId="0" applyFont="1" applyFill="1" applyBorder="1" applyAlignment="1" applyProtection="1">
      <alignment horizontal="center" vertical="center" wrapText="1"/>
    </xf>
    <xf numFmtId="0" fontId="11" fillId="2" borderId="25" xfId="0" applyFont="1" applyFill="1" applyBorder="1" applyAlignment="1" applyProtection="1">
      <alignment vertical="center"/>
    </xf>
    <xf numFmtId="0" fontId="7" fillId="2" borderId="26" xfId="0" applyFont="1" applyFill="1" applyBorder="1" applyAlignment="1" applyProtection="1">
      <alignment vertical="center"/>
    </xf>
    <xf numFmtId="0" fontId="7" fillId="4" borderId="24" xfId="0" applyFont="1" applyFill="1" applyBorder="1" applyAlignment="1" applyProtection="1">
      <alignment vertical="center"/>
    </xf>
    <xf numFmtId="0" fontId="0" fillId="4" borderId="25" xfId="0" applyFill="1" applyBorder="1" applyAlignment="1" applyProtection="1">
      <alignment vertical="center"/>
    </xf>
    <xf numFmtId="0" fontId="0" fillId="4" borderId="24" xfId="0" applyFill="1" applyBorder="1" applyAlignment="1" applyProtection="1">
      <alignment vertical="center"/>
    </xf>
    <xf numFmtId="178" fontId="7" fillId="4" borderId="0" xfId="0" applyNumberFormat="1" applyFont="1" applyFill="1" applyBorder="1" applyAlignment="1" applyProtection="1">
      <alignment horizontal="right" vertical="center"/>
    </xf>
    <xf numFmtId="178" fontId="7" fillId="4" borderId="0" xfId="0" applyNumberFormat="1" applyFont="1" applyFill="1" applyBorder="1" applyAlignment="1" applyProtection="1">
      <alignment vertical="center"/>
    </xf>
    <xf numFmtId="0" fontId="0" fillId="4" borderId="46" xfId="0" applyFill="1" applyBorder="1" applyAlignment="1" applyProtection="1">
      <alignment vertical="center"/>
    </xf>
    <xf numFmtId="178" fontId="7" fillId="4" borderId="30" xfId="0" applyNumberFormat="1" applyFont="1" applyFill="1" applyBorder="1" applyAlignment="1" applyProtection="1">
      <alignment horizontal="right" vertical="center"/>
    </xf>
    <xf numFmtId="0" fontId="0" fillId="4" borderId="48" xfId="0" applyFill="1" applyBorder="1" applyAlignment="1" applyProtection="1">
      <alignment horizontal="center" vertical="center"/>
    </xf>
    <xf numFmtId="0" fontId="7" fillId="4" borderId="34" xfId="0" applyFont="1" applyFill="1" applyBorder="1" applyProtection="1">
      <alignment vertical="center"/>
    </xf>
    <xf numFmtId="0" fontId="0" fillId="3" borderId="49" xfId="0" applyFill="1" applyBorder="1" applyAlignment="1" applyProtection="1">
      <alignment vertical="center"/>
    </xf>
    <xf numFmtId="0" fontId="7" fillId="4" borderId="24" xfId="0" applyFont="1" applyFill="1" applyBorder="1" applyProtection="1">
      <alignment vertical="center"/>
    </xf>
    <xf numFmtId="0" fontId="7" fillId="2" borderId="48" xfId="0" applyFont="1" applyFill="1" applyBorder="1" applyProtection="1">
      <alignment vertical="center"/>
    </xf>
    <xf numFmtId="0" fontId="7" fillId="4" borderId="46" xfId="0" applyFont="1" applyFill="1" applyBorder="1" applyProtection="1">
      <alignment vertical="center"/>
    </xf>
    <xf numFmtId="0" fontId="0" fillId="0" borderId="41" xfId="0" applyBorder="1" applyAlignment="1" applyProtection="1">
      <alignment vertical="center"/>
    </xf>
    <xf numFmtId="0" fontId="7" fillId="3" borderId="41" xfId="0" applyFont="1" applyFill="1" applyBorder="1" applyProtection="1">
      <alignment vertical="center"/>
    </xf>
    <xf numFmtId="0" fontId="8" fillId="4" borderId="46" xfId="0" applyFont="1" applyFill="1" applyBorder="1" applyAlignment="1" applyProtection="1">
      <alignment vertical="center"/>
    </xf>
    <xf numFmtId="178" fontId="7" fillId="4" borderId="47" xfId="0" applyNumberFormat="1" applyFont="1" applyFill="1" applyBorder="1" applyAlignment="1" applyProtection="1">
      <alignment horizontal="center" vertical="center"/>
    </xf>
    <xf numFmtId="0" fontId="7" fillId="2" borderId="49" xfId="0" applyFont="1" applyFill="1" applyBorder="1" applyAlignment="1" applyProtection="1">
      <alignment vertical="center" textRotation="255" wrapText="1"/>
    </xf>
    <xf numFmtId="178" fontId="7" fillId="4" borderId="25" xfId="0" applyNumberFormat="1" applyFont="1" applyFill="1" applyBorder="1" applyAlignment="1" applyProtection="1">
      <alignment horizontal="center" vertical="center"/>
    </xf>
    <xf numFmtId="178" fontId="7" fillId="4" borderId="26" xfId="0" applyNumberFormat="1" applyFont="1" applyFill="1" applyBorder="1" applyAlignment="1" applyProtection="1">
      <alignment horizontal="center" vertical="center"/>
    </xf>
    <xf numFmtId="178" fontId="7" fillId="4" borderId="86" xfId="0" applyNumberFormat="1"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0" fillId="0" borderId="49" xfId="0" applyBorder="1" applyAlignment="1" applyProtection="1">
      <alignment vertical="center"/>
    </xf>
    <xf numFmtId="0" fontId="7" fillId="2" borderId="0" xfId="0" applyFont="1" applyFill="1" applyBorder="1" applyAlignment="1" applyProtection="1">
      <alignment horizontal="right" vertical="center"/>
    </xf>
    <xf numFmtId="178" fontId="7" fillId="4" borderId="112" xfId="0" applyNumberFormat="1" applyFont="1" applyFill="1" applyBorder="1" applyAlignment="1" applyProtection="1">
      <alignment horizontal="center" vertical="center"/>
    </xf>
    <xf numFmtId="178" fontId="7" fillId="4" borderId="115" xfId="0" applyNumberFormat="1"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178" fontId="7" fillId="4" borderId="90" xfId="0" applyNumberFormat="1" applyFont="1" applyFill="1" applyBorder="1" applyAlignment="1" applyProtection="1">
      <alignment horizontal="center" vertical="center"/>
    </xf>
    <xf numFmtId="0" fontId="50" fillId="3" borderId="0" xfId="0" applyFont="1" applyFill="1" applyBorder="1" applyAlignment="1" applyProtection="1">
      <alignment horizontal="center" vertical="center" wrapText="1"/>
    </xf>
    <xf numFmtId="0" fontId="0" fillId="3" borderId="0" xfId="0" applyFont="1" applyFill="1" applyBorder="1" applyAlignment="1" applyProtection="1">
      <alignment vertical="center"/>
    </xf>
    <xf numFmtId="0" fontId="11" fillId="2" borderId="12" xfId="0" applyFont="1" applyFill="1" applyBorder="1" applyAlignment="1" applyProtection="1">
      <alignment horizontal="center" vertical="center" wrapText="1"/>
    </xf>
    <xf numFmtId="0" fontId="7" fillId="4" borderId="46" xfId="0" applyFont="1" applyFill="1" applyBorder="1" applyAlignment="1" applyProtection="1">
      <alignment vertical="center"/>
    </xf>
    <xf numFmtId="0" fontId="0" fillId="4" borderId="47" xfId="0" applyFill="1" applyBorder="1" applyAlignment="1" applyProtection="1">
      <alignment vertical="center"/>
    </xf>
    <xf numFmtId="178" fontId="7" fillId="4" borderId="47" xfId="0" applyNumberFormat="1" applyFont="1" applyFill="1" applyBorder="1" applyAlignment="1" applyProtection="1">
      <alignment vertical="center"/>
    </xf>
    <xf numFmtId="178" fontId="7" fillId="4" borderId="48" xfId="0" applyNumberFormat="1" applyFont="1" applyFill="1" applyBorder="1" applyAlignment="1" applyProtection="1">
      <alignment vertical="center"/>
    </xf>
    <xf numFmtId="178" fontId="7" fillId="4" borderId="30" xfId="0" applyNumberFormat="1" applyFont="1" applyFill="1" applyBorder="1" applyAlignment="1" applyProtection="1">
      <alignment vertical="center"/>
    </xf>
    <xf numFmtId="178" fontId="7" fillId="4" borderId="25" xfId="0" applyNumberFormat="1" applyFont="1" applyFill="1" applyBorder="1" applyAlignment="1" applyProtection="1">
      <alignment vertical="center"/>
    </xf>
    <xf numFmtId="0" fontId="0" fillId="0" borderId="0" xfId="0" applyBorder="1" applyProtection="1">
      <alignment vertical="center"/>
    </xf>
    <xf numFmtId="0" fontId="3" fillId="0" borderId="0" xfId="0" applyFont="1" applyBorder="1" applyAlignment="1" applyProtection="1">
      <alignment horizontal="center" vertical="center" textRotation="255" wrapText="1"/>
    </xf>
    <xf numFmtId="0" fontId="21" fillId="3" borderId="0" xfId="0" applyFont="1" applyFill="1" applyProtection="1">
      <alignment vertical="center"/>
    </xf>
    <xf numFmtId="0" fontId="21" fillId="2" borderId="0" xfId="0" applyFont="1" applyFill="1" applyBorder="1" applyProtection="1">
      <alignment vertical="center"/>
    </xf>
    <xf numFmtId="178" fontId="7" fillId="2" borderId="30" xfId="0" applyNumberFormat="1" applyFont="1" applyFill="1" applyBorder="1" applyAlignment="1" applyProtection="1">
      <alignment horizontal="right" vertical="center"/>
    </xf>
    <xf numFmtId="178" fontId="7" fillId="2" borderId="25" xfId="0" applyNumberFormat="1" applyFont="1" applyFill="1" applyBorder="1" applyAlignment="1" applyProtection="1">
      <alignment horizontal="right" vertical="center"/>
    </xf>
    <xf numFmtId="0" fontId="26" fillId="3" borderId="30" xfId="0" applyFont="1" applyFill="1" applyBorder="1" applyAlignment="1" applyProtection="1">
      <alignment horizontal="center" vertical="center"/>
    </xf>
    <xf numFmtId="0" fontId="26" fillId="3" borderId="22" xfId="0" applyFont="1" applyFill="1" applyBorder="1" applyAlignment="1" applyProtection="1">
      <alignment horizontal="center" vertical="center"/>
    </xf>
    <xf numFmtId="0" fontId="11" fillId="2" borderId="0" xfId="0" applyFont="1" applyFill="1" applyBorder="1" applyAlignment="1" applyProtection="1">
      <alignment horizontal="center" vertical="center" textRotation="255" shrinkToFit="1"/>
    </xf>
    <xf numFmtId="0" fontId="84" fillId="3" borderId="170" xfId="0" applyFont="1" applyFill="1" applyBorder="1" applyAlignment="1" applyProtection="1">
      <alignment horizontal="right" vertical="center" indent="1"/>
    </xf>
    <xf numFmtId="0" fontId="84" fillId="3" borderId="172" xfId="0" applyFont="1" applyFill="1" applyBorder="1" applyAlignment="1" applyProtection="1">
      <alignment horizontal="right" vertical="center" indent="1"/>
    </xf>
    <xf numFmtId="0" fontId="84" fillId="3" borderId="12" xfId="0" applyFont="1" applyFill="1" applyBorder="1" applyAlignment="1" applyProtection="1">
      <alignment horizontal="center" vertical="center"/>
    </xf>
    <xf numFmtId="0" fontId="84" fillId="14" borderId="49" xfId="0" applyFont="1" applyFill="1" applyBorder="1" applyAlignment="1" applyProtection="1">
      <alignment vertical="distributed" textRotation="255"/>
    </xf>
    <xf numFmtId="0" fontId="0" fillId="3" borderId="20" xfId="0" applyFill="1" applyBorder="1" applyAlignment="1" applyProtection="1">
      <alignment horizontal="center" vertical="center"/>
    </xf>
    <xf numFmtId="0" fontId="0" fillId="3" borderId="12" xfId="0" applyFill="1" applyBorder="1" applyAlignment="1" applyProtection="1">
      <alignment horizontal="center" vertical="center"/>
    </xf>
    <xf numFmtId="0" fontId="84" fillId="14" borderId="9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84" fillId="3" borderId="30" xfId="0" applyFont="1" applyFill="1" applyBorder="1" applyAlignment="1" applyProtection="1">
      <alignment horizontal="center" vertical="center"/>
    </xf>
    <xf numFmtId="0" fontId="84" fillId="3" borderId="25"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7" fillId="0" borderId="0" xfId="0" applyFont="1" applyFill="1" applyBorder="1" applyProtection="1">
      <alignment vertical="center"/>
    </xf>
    <xf numFmtId="0" fontId="3"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right" vertical="center"/>
    </xf>
    <xf numFmtId="176" fontId="23"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7" fillId="0" borderId="0" xfId="0" applyFont="1" applyFill="1" applyAlignment="1" applyProtection="1">
      <alignment vertical="center"/>
    </xf>
    <xf numFmtId="0" fontId="15" fillId="0" borderId="0" xfId="0" applyFont="1" applyFill="1" applyBorder="1" applyAlignment="1" applyProtection="1">
      <alignment vertical="center"/>
    </xf>
    <xf numFmtId="0" fontId="18" fillId="3" borderId="0" xfId="0" applyFont="1" applyFill="1" applyBorder="1" applyAlignment="1" applyProtection="1">
      <alignment vertical="top"/>
    </xf>
    <xf numFmtId="0" fontId="12" fillId="2" borderId="0" xfId="0" applyFont="1" applyFill="1" applyBorder="1" applyAlignment="1" applyProtection="1">
      <alignment horizontal="center" vertical="center" wrapText="1"/>
    </xf>
    <xf numFmtId="179" fontId="101" fillId="3" borderId="0" xfId="0" applyNumberFormat="1" applyFont="1" applyFill="1" applyBorder="1" applyProtection="1">
      <alignment vertical="center"/>
    </xf>
    <xf numFmtId="0" fontId="7" fillId="0" borderId="0" xfId="0" applyFont="1" applyBorder="1" applyProtection="1">
      <alignment vertical="center"/>
    </xf>
    <xf numFmtId="0" fontId="7" fillId="3" borderId="0" xfId="0" applyFont="1" applyFill="1" applyProtection="1">
      <alignment vertical="center"/>
      <protection locked="0"/>
    </xf>
    <xf numFmtId="0" fontId="50" fillId="15" borderId="260" xfId="0" applyFont="1" applyFill="1" applyBorder="1" applyAlignment="1" applyProtection="1">
      <alignment horizontal="center" vertical="center"/>
    </xf>
    <xf numFmtId="0" fontId="52" fillId="3" borderId="30" xfId="0" applyFont="1" applyFill="1" applyBorder="1" applyAlignment="1" applyProtection="1">
      <alignment horizontal="left" vertical="center" indent="1"/>
    </xf>
    <xf numFmtId="183" fontId="3" fillId="3" borderId="0" xfId="0" applyNumberFormat="1" applyFont="1" applyFill="1" applyProtection="1">
      <alignment vertical="center"/>
    </xf>
    <xf numFmtId="183" fontId="3" fillId="0" borderId="0" xfId="0" applyNumberFormat="1" applyFont="1" applyProtection="1">
      <alignment vertical="center"/>
    </xf>
    <xf numFmtId="0" fontId="0" fillId="0" borderId="16" xfId="0" applyFont="1" applyBorder="1" applyAlignment="1" applyProtection="1">
      <alignment vertical="center"/>
    </xf>
    <xf numFmtId="178" fontId="84" fillId="15" borderId="190" xfId="0" applyNumberFormat="1" applyFont="1" applyFill="1" applyBorder="1" applyAlignment="1" applyProtection="1">
      <alignment horizontal="right" vertical="center"/>
    </xf>
    <xf numFmtId="178" fontId="84" fillId="15" borderId="179" xfId="0" applyNumberFormat="1" applyFont="1" applyFill="1" applyBorder="1" applyAlignment="1" applyProtection="1">
      <alignment horizontal="right" vertical="center"/>
      <protection locked="0"/>
    </xf>
    <xf numFmtId="178" fontId="84" fillId="15" borderId="168" xfId="0" applyNumberFormat="1" applyFont="1" applyFill="1" applyBorder="1" applyAlignment="1" applyProtection="1">
      <alignment horizontal="right" vertical="center"/>
      <protection locked="0"/>
    </xf>
    <xf numFmtId="178" fontId="84" fillId="15" borderId="175" xfId="0" applyNumberFormat="1" applyFont="1" applyFill="1" applyBorder="1" applyAlignment="1" applyProtection="1">
      <alignment horizontal="right" vertical="center"/>
      <protection locked="0"/>
    </xf>
    <xf numFmtId="178" fontId="84" fillId="15" borderId="177" xfId="0" applyNumberFormat="1" applyFont="1" applyFill="1" applyBorder="1" applyAlignment="1" applyProtection="1">
      <alignment horizontal="right" vertical="center"/>
      <protection locked="0"/>
    </xf>
    <xf numFmtId="178" fontId="84" fillId="15" borderId="186" xfId="0" applyNumberFormat="1" applyFont="1" applyFill="1" applyBorder="1" applyAlignment="1" applyProtection="1">
      <alignment horizontal="right" vertical="center"/>
      <protection locked="0"/>
    </xf>
    <xf numFmtId="0" fontId="50" fillId="0" borderId="55" xfId="0" applyFont="1" applyFill="1" applyBorder="1" applyAlignment="1" applyProtection="1">
      <alignment horizontal="left" vertical="center"/>
    </xf>
    <xf numFmtId="0" fontId="0" fillId="3" borderId="192" xfId="0" applyFill="1" applyBorder="1" applyAlignment="1" applyProtection="1">
      <alignment vertical="distributed"/>
    </xf>
    <xf numFmtId="0" fontId="0" fillId="0" borderId="49" xfId="0" applyBorder="1" applyAlignment="1" applyProtection="1">
      <alignment vertical="distributed"/>
    </xf>
    <xf numFmtId="0" fontId="92" fillId="0" borderId="269" xfId="0" applyFont="1" applyBorder="1" applyAlignment="1" applyProtection="1">
      <alignment vertical="center"/>
    </xf>
    <xf numFmtId="0" fontId="84" fillId="14" borderId="49" xfId="0" applyFont="1" applyFill="1" applyBorder="1" applyAlignment="1" applyProtection="1">
      <alignment horizontal="center" vertical="distributed" textRotation="255"/>
    </xf>
    <xf numFmtId="0" fontId="84" fillId="14" borderId="49" xfId="0" applyFont="1" applyFill="1" applyBorder="1" applyAlignment="1" applyProtection="1">
      <alignment vertical="distributed" textRotation="255"/>
    </xf>
    <xf numFmtId="0" fontId="84" fillId="3" borderId="22" xfId="0" applyFont="1" applyFill="1" applyBorder="1" applyAlignment="1" applyProtection="1">
      <alignment horizontal="right" vertical="center"/>
    </xf>
    <xf numFmtId="0" fontId="84" fillId="0" borderId="21" xfId="0" applyFont="1" applyBorder="1" applyAlignment="1" applyProtection="1">
      <alignment horizontal="left" vertical="center" indent="1"/>
    </xf>
    <xf numFmtId="0" fontId="84" fillId="0" borderId="21" xfId="0" applyFont="1" applyBorder="1" applyAlignment="1" applyProtection="1">
      <alignment horizontal="right" vertical="center" indent="1"/>
    </xf>
    <xf numFmtId="0" fontId="84" fillId="14" borderId="47" xfId="0" applyFont="1" applyFill="1" applyBorder="1" applyAlignment="1" applyProtection="1">
      <alignment horizontal="center" vertical="center"/>
    </xf>
    <xf numFmtId="0" fontId="84" fillId="14" borderId="90" xfId="0" applyFont="1" applyFill="1" applyBorder="1" applyAlignment="1" applyProtection="1">
      <alignment horizontal="center" vertical="center"/>
    </xf>
    <xf numFmtId="0" fontId="7" fillId="0" borderId="0" xfId="0" applyFont="1" applyAlignment="1" applyProtection="1">
      <alignment vertical="center"/>
    </xf>
    <xf numFmtId="0" fontId="84" fillId="14" borderId="41" xfId="0" applyFont="1" applyFill="1" applyBorder="1" applyAlignment="1" applyProtection="1">
      <alignment horizontal="center" vertical="distributed" textRotation="255"/>
    </xf>
    <xf numFmtId="0" fontId="128" fillId="3" borderId="0" xfId="0" applyNumberFormat="1" applyFont="1" applyFill="1" applyBorder="1" applyAlignment="1" applyProtection="1">
      <alignment vertical="center"/>
      <protection hidden="1"/>
    </xf>
    <xf numFmtId="0" fontId="128" fillId="3"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0" fillId="0" borderId="0" xfId="0" applyFill="1" applyAlignment="1" applyProtection="1">
      <alignment vertical="center"/>
    </xf>
    <xf numFmtId="0" fontId="104" fillId="3" borderId="251" xfId="0" applyFont="1" applyFill="1" applyBorder="1" applyAlignment="1" applyProtection="1">
      <alignment horizontal="center" vertical="center"/>
    </xf>
    <xf numFmtId="0" fontId="104" fillId="3" borderId="252" xfId="0" applyFont="1" applyFill="1" applyBorder="1" applyAlignment="1" applyProtection="1">
      <alignment vertical="center"/>
    </xf>
    <xf numFmtId="0" fontId="104" fillId="3" borderId="253" xfId="0" applyFont="1" applyFill="1" applyBorder="1" applyAlignment="1" applyProtection="1">
      <alignment vertical="center"/>
    </xf>
    <xf numFmtId="178" fontId="104" fillId="3" borderId="251" xfId="0" applyNumberFormat="1" applyFont="1" applyFill="1" applyBorder="1" applyAlignment="1" applyProtection="1">
      <alignment vertical="center"/>
    </xf>
    <xf numFmtId="0" fontId="3" fillId="2" borderId="1" xfId="0" applyFont="1" applyFill="1" applyBorder="1" applyAlignment="1" applyProtection="1">
      <alignment vertical="center"/>
    </xf>
    <xf numFmtId="0" fontId="3" fillId="0" borderId="2" xfId="0" applyFont="1" applyBorder="1" applyAlignment="1" applyProtection="1">
      <alignment vertical="center"/>
    </xf>
    <xf numFmtId="0" fontId="3" fillId="0" borderId="1" xfId="0" applyFont="1"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8" fillId="2" borderId="5" xfId="0" applyFont="1" applyFill="1" applyBorder="1" applyAlignment="1" applyProtection="1">
      <alignment vertical="center"/>
    </xf>
    <xf numFmtId="0" fontId="0" fillId="0" borderId="6" xfId="0" applyBorder="1" applyAlignment="1" applyProtection="1">
      <alignment vertical="center"/>
    </xf>
    <xf numFmtId="0" fontId="0" fillId="0" borderId="8"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0" fillId="0" borderId="16" xfId="0" applyBorder="1" applyAlignment="1" applyProtection="1">
      <alignment vertical="center"/>
    </xf>
    <xf numFmtId="0" fontId="23" fillId="15" borderId="9" xfId="0" applyFont="1" applyFill="1" applyBorder="1" applyAlignment="1" applyProtection="1">
      <alignment horizontal="center" vertical="center" wrapText="1"/>
      <protection locked="0"/>
    </xf>
    <xf numFmtId="0" fontId="23" fillId="15" borderId="6" xfId="0" applyFont="1" applyFill="1" applyBorder="1" applyAlignment="1" applyProtection="1">
      <alignment horizontal="center" vertical="center" wrapText="1"/>
      <protection locked="0"/>
    </xf>
    <xf numFmtId="0" fontId="23" fillId="15" borderId="17" xfId="0" applyFont="1" applyFill="1" applyBorder="1" applyAlignment="1" applyProtection="1">
      <alignment horizontal="center" vertical="center" wrapText="1"/>
      <protection locked="0"/>
    </xf>
    <xf numFmtId="0" fontId="23" fillId="15" borderId="15" xfId="0" applyFont="1" applyFill="1" applyBorder="1" applyAlignment="1" applyProtection="1">
      <alignment horizontal="center" vertical="center" wrapText="1"/>
      <protection locked="0"/>
    </xf>
    <xf numFmtId="0" fontId="8" fillId="2" borderId="12" xfId="0" applyFont="1" applyFill="1" applyBorder="1" applyAlignment="1" applyProtection="1">
      <alignment vertical="center"/>
    </xf>
    <xf numFmtId="0" fontId="0" fillId="0" borderId="0" xfId="0" applyBorder="1" applyAlignment="1" applyProtection="1">
      <alignment vertical="center"/>
    </xf>
    <xf numFmtId="0" fontId="0" fillId="0" borderId="20" xfId="0" applyBorder="1" applyAlignment="1" applyProtection="1">
      <alignment vertical="center"/>
    </xf>
    <xf numFmtId="0" fontId="0" fillId="0" borderId="24" xfId="0" applyBorder="1" applyAlignment="1" applyProtection="1">
      <alignment vertical="center"/>
    </xf>
    <xf numFmtId="0" fontId="0" fillId="0" borderId="25" xfId="0" applyBorder="1" applyAlignment="1" applyProtection="1">
      <alignment vertical="center"/>
    </xf>
    <xf numFmtId="0" fontId="0" fillId="0" borderId="27" xfId="0" applyBorder="1" applyAlignment="1" applyProtection="1">
      <alignment vertical="center"/>
    </xf>
    <xf numFmtId="0" fontId="23" fillId="15" borderId="21" xfId="0" applyFont="1" applyFill="1" applyBorder="1" applyAlignment="1" applyProtection="1">
      <alignment horizontal="center" vertical="center" wrapText="1"/>
      <protection locked="0"/>
    </xf>
    <xf numFmtId="0" fontId="23" fillId="15" borderId="22" xfId="0" applyFont="1" applyFill="1" applyBorder="1" applyAlignment="1" applyProtection="1">
      <alignment horizontal="center" vertical="center" wrapText="1"/>
      <protection locked="0"/>
    </xf>
    <xf numFmtId="0" fontId="23" fillId="15" borderId="28" xfId="0" applyFont="1" applyFill="1" applyBorder="1" applyAlignment="1" applyProtection="1">
      <alignment horizontal="center" vertical="center" wrapText="1"/>
      <protection locked="0"/>
    </xf>
    <xf numFmtId="0" fontId="23" fillId="15" borderId="25" xfId="0" applyFont="1" applyFill="1" applyBorder="1" applyAlignment="1" applyProtection="1">
      <alignment horizontal="center" vertical="center" wrapText="1"/>
      <protection locked="0"/>
    </xf>
    <xf numFmtId="0" fontId="23" fillId="2" borderId="32" xfId="0" applyFont="1" applyFill="1" applyBorder="1" applyAlignment="1" applyProtection="1">
      <alignment horizontal="center" vertical="center"/>
    </xf>
    <xf numFmtId="0" fontId="0" fillId="0" borderId="33" xfId="0" applyFont="1" applyBorder="1" applyAlignment="1" applyProtection="1">
      <alignment horizontal="center" vertical="center"/>
    </xf>
    <xf numFmtId="0" fontId="21" fillId="0" borderId="0" xfId="0" applyFont="1" applyAlignment="1" applyProtection="1">
      <alignment vertical="top" wrapText="1"/>
    </xf>
    <xf numFmtId="0" fontId="11" fillId="2" borderId="34"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46" xfId="0" applyFont="1" applyFill="1" applyBorder="1" applyAlignment="1" applyProtection="1">
      <alignment horizontal="center" vertical="center"/>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0" fontId="11" fillId="2" borderId="12" xfId="0" applyFont="1" applyFill="1" applyBorder="1" applyAlignment="1" applyProtection="1">
      <alignment horizontal="center" vertical="top" wrapText="1"/>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0" fillId="0" borderId="12" xfId="0" applyBorder="1" applyAlignment="1" applyProtection="1">
      <alignment horizontal="center" vertical="center"/>
    </xf>
    <xf numFmtId="0" fontId="11" fillId="14" borderId="46" xfId="0" applyFont="1" applyFill="1" applyBorder="1" applyAlignment="1" applyProtection="1">
      <alignment horizontal="center" vertical="center"/>
    </xf>
    <xf numFmtId="0" fontId="0" fillId="14" borderId="47" xfId="0" applyFill="1" applyBorder="1" applyAlignment="1" applyProtection="1">
      <alignment horizontal="center" vertical="center"/>
    </xf>
    <xf numFmtId="0" fontId="0" fillId="14" borderId="48" xfId="0" applyFill="1" applyBorder="1" applyAlignment="1" applyProtection="1">
      <alignment horizontal="center" vertical="center"/>
    </xf>
    <xf numFmtId="0" fontId="11" fillId="2"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11" fillId="0" borderId="49" xfId="0" applyFont="1" applyBorder="1" applyAlignment="1" applyProtection="1">
      <alignment horizontal="center" vertical="distributed"/>
    </xf>
    <xf numFmtId="0" fontId="0" fillId="0" borderId="49" xfId="0" applyBorder="1" applyAlignment="1" applyProtection="1">
      <alignment vertical="center"/>
    </xf>
    <xf numFmtId="0" fontId="7" fillId="2" borderId="0" xfId="0" applyFont="1" applyFill="1" applyBorder="1" applyAlignment="1" applyProtection="1">
      <alignment horizontal="right" vertical="center"/>
    </xf>
    <xf numFmtId="0" fontId="7" fillId="2" borderId="13" xfId="0"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0" fontId="0" fillId="0" borderId="26" xfId="0" applyBorder="1" applyAlignment="1" applyProtection="1">
      <alignment horizontal="center" vertical="center"/>
    </xf>
    <xf numFmtId="0" fontId="11" fillId="2" borderId="46" xfId="0" applyFont="1" applyFill="1" applyBorder="1" applyAlignment="1" applyProtection="1">
      <alignment horizontal="distributed" vertical="center"/>
    </xf>
    <xf numFmtId="0" fontId="11" fillId="2" borderId="47" xfId="0" applyFont="1" applyFill="1" applyBorder="1" applyAlignment="1" applyProtection="1">
      <alignment horizontal="distributed" vertical="center"/>
    </xf>
    <xf numFmtId="177" fontId="23" fillId="15" borderId="51" xfId="0" applyNumberFormat="1" applyFont="1" applyFill="1" applyBorder="1" applyAlignment="1" applyProtection="1">
      <alignment vertical="center"/>
      <protection locked="0"/>
    </xf>
    <xf numFmtId="177" fontId="23" fillId="15" borderId="52" xfId="0" applyNumberFormat="1" applyFont="1" applyFill="1" applyBorder="1" applyAlignment="1" applyProtection="1">
      <alignment vertical="center"/>
      <protection locked="0"/>
    </xf>
    <xf numFmtId="177" fontId="23" fillId="15" borderId="53" xfId="0" applyNumberFormat="1" applyFont="1" applyFill="1" applyBorder="1" applyAlignment="1" applyProtection="1">
      <alignment vertical="center"/>
      <protection locked="0"/>
    </xf>
    <xf numFmtId="177" fontId="23" fillId="15" borderId="48" xfId="0" applyNumberFormat="1" applyFont="1" applyFill="1" applyBorder="1" applyAlignment="1" applyProtection="1">
      <alignment vertical="center"/>
      <protection locked="0"/>
    </xf>
    <xf numFmtId="177" fontId="23" fillId="15" borderId="54" xfId="0" applyNumberFormat="1" applyFont="1" applyFill="1" applyBorder="1" applyAlignment="1" applyProtection="1">
      <alignment vertical="center"/>
      <protection locked="0"/>
    </xf>
    <xf numFmtId="177" fontId="23" fillId="15" borderId="55" xfId="0" applyNumberFormat="1" applyFont="1" applyFill="1" applyBorder="1" applyAlignment="1" applyProtection="1">
      <alignment vertical="center"/>
      <protection locked="0"/>
    </xf>
    <xf numFmtId="177" fontId="23" fillId="2" borderId="51" xfId="0" applyNumberFormat="1" applyFont="1" applyFill="1" applyBorder="1" applyAlignment="1" applyProtection="1">
      <alignment vertical="center"/>
    </xf>
    <xf numFmtId="177" fontId="0" fillId="0" borderId="52" xfId="0" applyNumberFormat="1" applyFont="1" applyBorder="1" applyAlignment="1" applyProtection="1">
      <alignment vertical="center"/>
    </xf>
    <xf numFmtId="177" fontId="0" fillId="0" borderId="53" xfId="0" applyNumberFormat="1" applyFont="1" applyBorder="1" applyAlignment="1" applyProtection="1">
      <alignment vertical="center"/>
    </xf>
    <xf numFmtId="178" fontId="7" fillId="4" borderId="47" xfId="0" applyNumberFormat="1" applyFont="1" applyFill="1" applyBorder="1" applyAlignment="1" applyProtection="1">
      <alignment horizontal="center" vertical="center"/>
    </xf>
    <xf numFmtId="178" fontId="7" fillId="4" borderId="56" xfId="0" applyNumberFormat="1" applyFont="1" applyFill="1" applyBorder="1" applyAlignment="1" applyProtection="1">
      <alignment horizontal="center" vertical="center"/>
    </xf>
    <xf numFmtId="0" fontId="7" fillId="2" borderId="49" xfId="0" applyFont="1" applyFill="1" applyBorder="1" applyAlignment="1" applyProtection="1">
      <alignment vertical="center" textRotation="255"/>
    </xf>
    <xf numFmtId="0" fontId="7" fillId="0" borderId="49" xfId="0" applyFont="1" applyBorder="1" applyAlignment="1" applyProtection="1">
      <alignment vertical="center" textRotation="255"/>
    </xf>
    <xf numFmtId="0" fontId="7" fillId="2" borderId="34"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2" borderId="50"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30"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7" fillId="2" borderId="27" xfId="0" applyFont="1" applyFill="1" applyBorder="1" applyAlignment="1" applyProtection="1">
      <alignment horizontal="center" vertical="center"/>
    </xf>
    <xf numFmtId="178" fontId="7" fillId="4" borderId="25" xfId="0" applyNumberFormat="1" applyFont="1" applyFill="1" applyBorder="1" applyAlignment="1" applyProtection="1">
      <alignment horizontal="center" vertical="center"/>
    </xf>
    <xf numFmtId="178" fontId="7" fillId="4" borderId="26" xfId="0" applyNumberFormat="1" applyFont="1" applyFill="1" applyBorder="1" applyAlignment="1" applyProtection="1">
      <alignment horizontal="center" vertical="center"/>
    </xf>
    <xf numFmtId="178" fontId="7" fillId="4" borderId="24" xfId="0" applyNumberFormat="1" applyFont="1" applyFill="1" applyBorder="1" applyAlignment="1" applyProtection="1">
      <alignment horizontal="center" vertical="center"/>
    </xf>
    <xf numFmtId="0" fontId="16" fillId="0" borderId="74" xfId="0" applyFont="1" applyFill="1" applyBorder="1" applyAlignment="1" applyProtection="1">
      <alignment horizontal="center" vertical="center"/>
    </xf>
    <xf numFmtId="0" fontId="16" fillId="0" borderId="75" xfId="0" applyFont="1" applyFill="1" applyBorder="1" applyAlignment="1" applyProtection="1">
      <alignment horizontal="center" vertical="center"/>
    </xf>
    <xf numFmtId="0" fontId="16" fillId="0" borderId="76" xfId="0" applyFont="1" applyFill="1" applyBorder="1" applyAlignment="1" applyProtection="1">
      <alignment horizontal="center" vertical="center"/>
    </xf>
    <xf numFmtId="0" fontId="0" fillId="0" borderId="76" xfId="0" applyFill="1" applyBorder="1" applyAlignment="1" applyProtection="1">
      <alignment vertical="center"/>
    </xf>
    <xf numFmtId="0" fontId="26" fillId="0" borderId="76" xfId="0" applyFont="1" applyBorder="1" applyAlignment="1" applyProtection="1">
      <alignment horizontal="right" vertical="center"/>
    </xf>
    <xf numFmtId="0" fontId="10" fillId="0" borderId="76" xfId="0" applyFont="1" applyBorder="1" applyAlignment="1" applyProtection="1">
      <alignment horizontal="right" vertical="center"/>
    </xf>
    <xf numFmtId="177" fontId="23" fillId="0" borderId="77" xfId="0" applyNumberFormat="1" applyFont="1" applyBorder="1" applyAlignment="1" applyProtection="1">
      <alignment vertical="center"/>
    </xf>
    <xf numFmtId="177" fontId="23" fillId="0" borderId="76" xfId="0" applyNumberFormat="1" applyFont="1" applyBorder="1" applyAlignment="1" applyProtection="1">
      <alignment vertical="center"/>
    </xf>
    <xf numFmtId="177" fontId="23" fillId="0" borderId="78" xfId="0" applyNumberFormat="1" applyFont="1" applyBorder="1" applyAlignment="1" applyProtection="1">
      <alignment vertical="center"/>
    </xf>
    <xf numFmtId="178" fontId="7" fillId="4" borderId="76" xfId="0" applyNumberFormat="1" applyFont="1" applyFill="1" applyBorder="1" applyAlignment="1" applyProtection="1">
      <alignment horizontal="center" vertical="center"/>
    </xf>
    <xf numFmtId="178" fontId="7" fillId="4" borderId="79" xfId="0" applyNumberFormat="1" applyFont="1" applyFill="1" applyBorder="1" applyAlignment="1" applyProtection="1">
      <alignment horizontal="center" vertical="center"/>
    </xf>
    <xf numFmtId="178" fontId="7" fillId="4" borderId="80" xfId="0" applyNumberFormat="1" applyFont="1" applyFill="1" applyBorder="1" applyAlignment="1" applyProtection="1">
      <alignment horizontal="center" vertical="center"/>
    </xf>
    <xf numFmtId="178" fontId="7" fillId="4" borderId="81" xfId="0" applyNumberFormat="1" applyFont="1" applyFill="1" applyBorder="1" applyAlignment="1" applyProtection="1">
      <alignment horizontal="center" vertical="center"/>
    </xf>
    <xf numFmtId="0" fontId="25" fillId="2" borderId="57" xfId="0" applyFont="1" applyFill="1" applyBorder="1" applyAlignment="1" applyProtection="1">
      <alignment horizontal="distributed" vertical="center"/>
    </xf>
    <xf numFmtId="0" fontId="25" fillId="2" borderId="58" xfId="0" applyFont="1" applyFill="1" applyBorder="1" applyAlignment="1" applyProtection="1">
      <alignment horizontal="distributed" vertical="center"/>
    </xf>
    <xf numFmtId="177" fontId="23" fillId="15" borderId="59" xfId="0" applyNumberFormat="1" applyFont="1" applyFill="1" applyBorder="1" applyAlignment="1" applyProtection="1">
      <alignment vertical="center"/>
      <protection locked="0"/>
    </xf>
    <xf numFmtId="177" fontId="23" fillId="15" borderId="58" xfId="0" applyNumberFormat="1" applyFont="1" applyFill="1" applyBorder="1" applyAlignment="1" applyProtection="1">
      <alignment vertical="center"/>
      <protection locked="0"/>
    </xf>
    <xf numFmtId="177" fontId="23" fillId="15" borderId="60" xfId="0" applyNumberFormat="1" applyFont="1" applyFill="1" applyBorder="1" applyAlignment="1" applyProtection="1">
      <alignment vertical="center"/>
      <protection locked="0"/>
    </xf>
    <xf numFmtId="177" fontId="23" fillId="15" borderId="61" xfId="0" applyNumberFormat="1" applyFont="1" applyFill="1" applyBorder="1" applyAlignment="1" applyProtection="1">
      <alignment vertical="center"/>
      <protection locked="0"/>
    </xf>
    <xf numFmtId="177" fontId="23" fillId="15" borderId="62" xfId="0" applyNumberFormat="1" applyFont="1" applyFill="1" applyBorder="1" applyAlignment="1" applyProtection="1">
      <alignment vertical="center"/>
      <protection locked="0"/>
    </xf>
    <xf numFmtId="177" fontId="23" fillId="15" borderId="63" xfId="0" applyNumberFormat="1" applyFont="1" applyFill="1" applyBorder="1" applyAlignment="1" applyProtection="1">
      <alignment vertical="center"/>
      <protection locked="0"/>
    </xf>
    <xf numFmtId="177" fontId="23" fillId="2" borderId="59" xfId="0" applyNumberFormat="1" applyFont="1" applyFill="1" applyBorder="1" applyAlignment="1" applyProtection="1">
      <alignment vertical="center"/>
    </xf>
    <xf numFmtId="177" fontId="0" fillId="0" borderId="58" xfId="0" applyNumberFormat="1" applyFont="1" applyBorder="1" applyAlignment="1" applyProtection="1">
      <alignment vertical="center"/>
    </xf>
    <xf numFmtId="177" fontId="0" fillId="0" borderId="60" xfId="0" applyNumberFormat="1" applyFont="1" applyBorder="1" applyAlignment="1" applyProtection="1">
      <alignment vertical="center"/>
    </xf>
    <xf numFmtId="178" fontId="7" fillId="4" borderId="58" xfId="0" applyNumberFormat="1" applyFont="1" applyFill="1" applyBorder="1" applyAlignment="1" applyProtection="1">
      <alignment horizontal="center" vertical="center"/>
    </xf>
    <xf numFmtId="178" fontId="7" fillId="4" borderId="64" xfId="0" applyNumberFormat="1" applyFont="1" applyFill="1" applyBorder="1" applyAlignment="1" applyProtection="1">
      <alignment horizontal="center" vertical="center"/>
    </xf>
    <xf numFmtId="0" fontId="11" fillId="0" borderId="68" xfId="0" applyFont="1" applyBorder="1" applyAlignment="1" applyProtection="1">
      <alignment horizontal="center" vertical="center"/>
    </xf>
    <xf numFmtId="0" fontId="11" fillId="0" borderId="69" xfId="0" applyFont="1" applyBorder="1" applyAlignment="1" applyProtection="1">
      <alignment horizontal="center" vertical="center"/>
    </xf>
    <xf numFmtId="0" fontId="0" fillId="0" borderId="69" xfId="0" applyBorder="1" applyAlignment="1" applyProtection="1">
      <alignment horizontal="center" vertical="center"/>
    </xf>
    <xf numFmtId="177" fontId="23" fillId="3" borderId="69" xfId="0" applyNumberFormat="1" applyFont="1" applyFill="1" applyBorder="1" applyAlignment="1" applyProtection="1">
      <alignment vertical="center"/>
    </xf>
    <xf numFmtId="177" fontId="23" fillId="0" borderId="71" xfId="0" applyNumberFormat="1" applyFont="1" applyBorder="1" applyAlignment="1" applyProtection="1">
      <alignment vertical="center"/>
    </xf>
    <xf numFmtId="177" fontId="23" fillId="0" borderId="25" xfId="0" applyNumberFormat="1" applyFont="1" applyBorder="1" applyAlignment="1" applyProtection="1">
      <alignment vertical="center"/>
    </xf>
    <xf numFmtId="177" fontId="23" fillId="0" borderId="27" xfId="0" applyNumberFormat="1" applyFont="1" applyBorder="1" applyAlignment="1" applyProtection="1">
      <alignment vertical="center"/>
    </xf>
    <xf numFmtId="177" fontId="23" fillId="2" borderId="25" xfId="0" applyNumberFormat="1" applyFont="1" applyFill="1" applyBorder="1" applyAlignment="1" applyProtection="1">
      <alignment vertical="center"/>
    </xf>
    <xf numFmtId="177" fontId="0" fillId="0" borderId="25" xfId="0" applyNumberFormat="1" applyFont="1" applyBorder="1" applyAlignment="1" applyProtection="1">
      <alignment vertical="center"/>
    </xf>
    <xf numFmtId="177" fontId="0" fillId="0" borderId="72" xfId="0" applyNumberFormat="1" applyFont="1" applyBorder="1" applyAlignment="1" applyProtection="1">
      <alignment vertical="center"/>
    </xf>
    <xf numFmtId="178" fontId="7" fillId="4" borderId="27" xfId="0" applyNumberFormat="1" applyFont="1" applyFill="1" applyBorder="1" applyAlignment="1" applyProtection="1">
      <alignment horizontal="center" vertical="center"/>
    </xf>
    <xf numFmtId="0" fontId="11" fillId="2" borderId="24" xfId="0" applyFont="1" applyFill="1" applyBorder="1" applyAlignment="1" applyProtection="1">
      <alignment horizontal="distributed" vertical="center"/>
    </xf>
    <xf numFmtId="0" fontId="11" fillId="2" borderId="25" xfId="0" applyFont="1" applyFill="1" applyBorder="1" applyAlignment="1" applyProtection="1">
      <alignment horizontal="distributed" vertical="center"/>
    </xf>
    <xf numFmtId="177" fontId="23" fillId="15" borderId="25" xfId="0" applyNumberFormat="1" applyFont="1" applyFill="1" applyBorder="1" applyAlignment="1" applyProtection="1">
      <alignment horizontal="right" vertical="center"/>
      <protection locked="0"/>
    </xf>
    <xf numFmtId="177" fontId="23" fillId="15" borderId="27" xfId="0" applyNumberFormat="1" applyFont="1" applyFill="1" applyBorder="1" applyAlignment="1" applyProtection="1">
      <alignment horizontal="right" vertical="center"/>
      <protection locked="0"/>
    </xf>
    <xf numFmtId="177" fontId="23" fillId="2" borderId="51" xfId="0" applyNumberFormat="1" applyFont="1" applyFill="1" applyBorder="1" applyAlignment="1" applyProtection="1">
      <alignment horizontal="right" vertical="center"/>
    </xf>
    <xf numFmtId="0" fontId="25" fillId="2" borderId="46" xfId="0" applyFont="1" applyFill="1" applyBorder="1" applyAlignment="1" applyProtection="1">
      <alignment horizontal="distributed" vertical="center"/>
    </xf>
    <xf numFmtId="0" fontId="25" fillId="2" borderId="47" xfId="0" applyFont="1" applyFill="1" applyBorder="1" applyAlignment="1" applyProtection="1">
      <alignment horizontal="distributed" vertical="center"/>
    </xf>
    <xf numFmtId="177" fontId="23" fillId="15" borderId="82" xfId="0" applyNumberFormat="1" applyFont="1" applyFill="1" applyBorder="1" applyAlignment="1" applyProtection="1">
      <alignment vertical="center"/>
      <protection locked="0"/>
    </xf>
    <xf numFmtId="177" fontId="23" fillId="15" borderId="47" xfId="0" applyNumberFormat="1" applyFont="1" applyFill="1" applyBorder="1" applyAlignment="1" applyProtection="1">
      <alignment vertical="center"/>
      <protection locked="0"/>
    </xf>
    <xf numFmtId="177" fontId="23" fillId="15" borderId="83" xfId="0" applyNumberFormat="1" applyFont="1" applyFill="1" applyBorder="1" applyAlignment="1" applyProtection="1">
      <alignment vertical="center"/>
      <protection locked="0"/>
    </xf>
    <xf numFmtId="177" fontId="23" fillId="15" borderId="47" xfId="0" applyNumberFormat="1" applyFont="1" applyFill="1" applyBorder="1" applyAlignment="1" applyProtection="1">
      <alignment horizontal="right" vertical="center"/>
      <protection locked="0"/>
    </xf>
    <xf numFmtId="177" fontId="23" fillId="15" borderId="56" xfId="0" applyNumberFormat="1" applyFont="1" applyFill="1" applyBorder="1" applyAlignment="1" applyProtection="1">
      <alignment horizontal="right" vertical="center"/>
      <protection locked="0"/>
    </xf>
    <xf numFmtId="177" fontId="23" fillId="2" borderId="82" xfId="0" applyNumberFormat="1" applyFont="1" applyFill="1" applyBorder="1" applyAlignment="1" applyProtection="1">
      <alignment horizontal="right" vertical="center"/>
    </xf>
    <xf numFmtId="177" fontId="0" fillId="0" borderId="47" xfId="0" applyNumberFormat="1" applyFont="1" applyBorder="1" applyAlignment="1" applyProtection="1">
      <alignment vertical="center"/>
    </xf>
    <xf numFmtId="177" fontId="0" fillId="0" borderId="83" xfId="0" applyNumberFormat="1" applyFont="1" applyBorder="1" applyAlignment="1" applyProtection="1">
      <alignment vertical="center"/>
    </xf>
    <xf numFmtId="0" fontId="7" fillId="2" borderId="49" xfId="0" applyFont="1" applyFill="1" applyBorder="1" applyAlignment="1" applyProtection="1">
      <alignment vertical="center" textRotation="255" wrapText="1"/>
    </xf>
    <xf numFmtId="0" fontId="0" fillId="0" borderId="49" xfId="0" applyBorder="1" applyAlignment="1" applyProtection="1">
      <alignment vertical="center" textRotation="255" wrapText="1"/>
    </xf>
    <xf numFmtId="177" fontId="23" fillId="2" borderId="47" xfId="0" applyNumberFormat="1" applyFont="1" applyFill="1" applyBorder="1" applyAlignment="1" applyProtection="1">
      <alignment horizontal="right" vertical="center"/>
    </xf>
    <xf numFmtId="177" fontId="23" fillId="0" borderId="83" xfId="0" applyNumberFormat="1" applyFont="1" applyBorder="1" applyAlignment="1" applyProtection="1">
      <alignment vertical="center"/>
    </xf>
    <xf numFmtId="0" fontId="0" fillId="0" borderId="75" xfId="0" applyFill="1" applyBorder="1" applyAlignment="1" applyProtection="1">
      <alignment vertical="center"/>
    </xf>
    <xf numFmtId="178" fontId="7" fillId="4" borderId="75" xfId="0" applyNumberFormat="1" applyFont="1" applyFill="1" applyBorder="1" applyAlignment="1" applyProtection="1">
      <alignment horizontal="center" vertical="center"/>
    </xf>
    <xf numFmtId="178" fontId="7" fillId="4" borderId="85" xfId="0" applyNumberFormat="1" applyFont="1" applyFill="1" applyBorder="1" applyAlignment="1" applyProtection="1">
      <alignment horizontal="center" vertical="center"/>
    </xf>
    <xf numFmtId="178" fontId="7" fillId="4" borderId="86" xfId="0" applyNumberFormat="1" applyFont="1" applyFill="1" applyBorder="1" applyAlignment="1" applyProtection="1">
      <alignment horizontal="center" vertical="center"/>
    </xf>
    <xf numFmtId="178" fontId="7" fillId="4" borderId="74" xfId="0" applyNumberFormat="1" applyFont="1" applyFill="1" applyBorder="1" applyAlignment="1" applyProtection="1">
      <alignment horizontal="center" vertical="center"/>
    </xf>
    <xf numFmtId="177" fontId="23" fillId="15" borderId="58" xfId="0" applyNumberFormat="1" applyFont="1" applyFill="1" applyBorder="1" applyAlignment="1" applyProtection="1">
      <alignment horizontal="right" vertical="center"/>
      <protection locked="0"/>
    </xf>
    <xf numFmtId="177" fontId="23" fillId="15" borderId="64" xfId="0" applyNumberFormat="1" applyFont="1" applyFill="1" applyBorder="1" applyAlignment="1" applyProtection="1">
      <alignment horizontal="right" vertical="center"/>
      <protection locked="0"/>
    </xf>
    <xf numFmtId="177" fontId="23" fillId="2" borderId="58" xfId="0" applyNumberFormat="1" applyFont="1" applyFill="1" applyBorder="1" applyAlignment="1" applyProtection="1">
      <alignment horizontal="right" vertical="center"/>
    </xf>
    <xf numFmtId="177" fontId="23" fillId="0" borderId="60" xfId="0" applyNumberFormat="1" applyFont="1" applyBorder="1" applyAlignment="1" applyProtection="1">
      <alignment vertical="center"/>
    </xf>
    <xf numFmtId="177" fontId="23" fillId="2" borderId="25" xfId="0" applyNumberFormat="1" applyFont="1" applyFill="1" applyBorder="1" applyAlignment="1" applyProtection="1">
      <alignment horizontal="right" vertical="center"/>
    </xf>
    <xf numFmtId="177" fontId="23" fillId="0" borderId="25" xfId="0" applyNumberFormat="1" applyFont="1" applyBorder="1" applyAlignment="1" applyProtection="1">
      <alignment horizontal="right" vertical="center"/>
    </xf>
    <xf numFmtId="177" fontId="23" fillId="0" borderId="72" xfId="0" applyNumberFormat="1" applyFont="1" applyBorder="1" applyAlignment="1" applyProtection="1">
      <alignment vertical="center"/>
    </xf>
    <xf numFmtId="177" fontId="23" fillId="15" borderId="46" xfId="0" applyNumberFormat="1" applyFont="1" applyFill="1" applyBorder="1" applyAlignment="1" applyProtection="1">
      <alignment horizontal="right" vertical="center"/>
      <protection locked="0"/>
    </xf>
    <xf numFmtId="177" fontId="23" fillId="3" borderId="82" xfId="0" applyNumberFormat="1" applyFont="1" applyFill="1" applyBorder="1" applyAlignment="1" applyProtection="1">
      <alignment vertical="center"/>
    </xf>
    <xf numFmtId="177" fontId="23" fillId="0" borderId="47" xfId="0" applyNumberFormat="1" applyFont="1" applyBorder="1" applyAlignment="1" applyProtection="1">
      <alignment vertical="center"/>
    </xf>
    <xf numFmtId="0" fontId="3" fillId="0" borderId="49" xfId="0" applyFont="1" applyBorder="1" applyAlignment="1" applyProtection="1">
      <alignment vertical="center" textRotation="255"/>
    </xf>
    <xf numFmtId="0" fontId="3" fillId="0" borderId="13" xfId="0" applyFont="1" applyBorder="1" applyAlignment="1" applyProtection="1">
      <alignment vertical="center" textRotation="255"/>
    </xf>
    <xf numFmtId="0" fontId="28" fillId="2" borderId="24" xfId="0" applyFont="1" applyFill="1" applyBorder="1" applyAlignment="1" applyProtection="1">
      <alignment horizontal="left" vertical="center" wrapText="1"/>
    </xf>
    <xf numFmtId="0" fontId="28" fillId="2" borderId="25" xfId="0" applyFont="1" applyFill="1" applyBorder="1" applyAlignment="1" applyProtection="1">
      <alignment horizontal="left" vertical="center"/>
    </xf>
    <xf numFmtId="177" fontId="23" fillId="15" borderId="12" xfId="0" applyNumberFormat="1" applyFont="1" applyFill="1" applyBorder="1" applyAlignment="1" applyProtection="1">
      <alignment horizontal="right" vertical="center"/>
      <protection locked="0"/>
    </xf>
    <xf numFmtId="177" fontId="23" fillId="15" borderId="0" xfId="0" applyNumberFormat="1" applyFont="1" applyFill="1" applyBorder="1" applyAlignment="1" applyProtection="1">
      <alignment horizontal="right" vertical="center"/>
      <protection locked="0"/>
    </xf>
    <xf numFmtId="177" fontId="23" fillId="15" borderId="20" xfId="0" applyNumberFormat="1" applyFont="1" applyFill="1" applyBorder="1" applyAlignment="1" applyProtection="1">
      <alignment horizontal="right" vertical="center"/>
      <protection locked="0"/>
    </xf>
    <xf numFmtId="177" fontId="23" fillId="3" borderId="51" xfId="0" applyNumberFormat="1" applyFont="1" applyFill="1" applyBorder="1" applyAlignment="1" applyProtection="1">
      <alignment horizontal="right" vertical="center"/>
    </xf>
    <xf numFmtId="177" fontId="23" fillId="0" borderId="52" xfId="0" applyNumberFormat="1" applyFont="1" applyBorder="1" applyAlignment="1" applyProtection="1">
      <alignment vertical="center"/>
    </xf>
    <xf numFmtId="177" fontId="23" fillId="0" borderId="53" xfId="0" applyNumberFormat="1" applyFont="1" applyBorder="1" applyAlignment="1" applyProtection="1">
      <alignment vertical="center"/>
    </xf>
    <xf numFmtId="177" fontId="23" fillId="3" borderId="47" xfId="0" applyNumberFormat="1" applyFont="1" applyFill="1" applyBorder="1" applyAlignment="1" applyProtection="1">
      <alignment vertical="center"/>
    </xf>
    <xf numFmtId="177" fontId="23" fillId="15" borderId="46" xfId="1" applyNumberFormat="1" applyFont="1" applyFill="1" applyBorder="1" applyAlignment="1" applyProtection="1">
      <alignment horizontal="right" vertical="center"/>
      <protection locked="0"/>
    </xf>
    <xf numFmtId="177" fontId="23" fillId="15" borderId="47" xfId="1" applyNumberFormat="1" applyFont="1" applyFill="1" applyBorder="1" applyAlignment="1" applyProtection="1">
      <alignment horizontal="right" vertical="center"/>
      <protection locked="0"/>
    </xf>
    <xf numFmtId="177" fontId="23" fillId="15" borderId="56" xfId="1" applyNumberFormat="1" applyFont="1" applyFill="1" applyBorder="1" applyAlignment="1" applyProtection="1">
      <alignment horizontal="right" vertical="center"/>
      <protection locked="0"/>
    </xf>
    <xf numFmtId="0" fontId="29" fillId="2" borderId="46" xfId="0" applyFont="1" applyFill="1" applyBorder="1" applyAlignment="1" applyProtection="1">
      <alignment horizontal="center" vertical="center"/>
    </xf>
    <xf numFmtId="0" fontId="29" fillId="2" borderId="47" xfId="0" applyFont="1" applyFill="1" applyBorder="1" applyAlignment="1" applyProtection="1">
      <alignment horizontal="center" vertical="center"/>
    </xf>
    <xf numFmtId="177" fontId="23" fillId="3" borderId="87" xfId="0" applyNumberFormat="1" applyFont="1" applyFill="1" applyBorder="1" applyAlignment="1" applyProtection="1">
      <alignment vertical="center"/>
    </xf>
    <xf numFmtId="177" fontId="23" fillId="3" borderId="75" xfId="0" applyNumberFormat="1" applyFont="1" applyFill="1" applyBorder="1" applyAlignment="1" applyProtection="1">
      <alignment vertical="center"/>
    </xf>
    <xf numFmtId="177" fontId="23" fillId="0" borderId="88" xfId="0" applyNumberFormat="1" applyFont="1" applyBorder="1" applyAlignment="1" applyProtection="1">
      <alignment vertical="center"/>
    </xf>
    <xf numFmtId="0" fontId="109" fillId="14" borderId="5" xfId="0" applyFont="1" applyFill="1" applyBorder="1" applyAlignment="1" applyProtection="1">
      <alignment horizontal="left" vertical="center" indent="1"/>
    </xf>
    <xf numFmtId="0" fontId="50" fillId="0" borderId="6" xfId="0" applyFont="1" applyBorder="1" applyAlignment="1" applyProtection="1">
      <alignment horizontal="left" vertical="center" indent="1"/>
    </xf>
    <xf numFmtId="0" fontId="50" fillId="0" borderId="7" xfId="0" applyFont="1" applyBorder="1" applyAlignment="1" applyProtection="1">
      <alignment horizontal="left" vertical="center" indent="1"/>
    </xf>
    <xf numFmtId="0" fontId="50" fillId="0" borderId="24" xfId="0" applyFont="1" applyBorder="1" applyAlignment="1" applyProtection="1">
      <alignment horizontal="left" vertical="center" indent="1"/>
    </xf>
    <xf numFmtId="0" fontId="50" fillId="0" borderId="25" xfId="0" applyFont="1" applyBorder="1" applyAlignment="1" applyProtection="1">
      <alignment horizontal="left" vertical="center" indent="1"/>
    </xf>
    <xf numFmtId="0" fontId="50" fillId="0" borderId="26" xfId="0" applyFont="1" applyBorder="1" applyAlignment="1" applyProtection="1">
      <alignment horizontal="left" vertical="center" indent="1"/>
    </xf>
    <xf numFmtId="0" fontId="66" fillId="14" borderId="34" xfId="0" applyFont="1" applyFill="1" applyBorder="1" applyAlignment="1" applyProtection="1">
      <alignment horizontal="left" vertical="center" wrapText="1" indent="1"/>
    </xf>
    <xf numFmtId="0" fontId="50" fillId="0" borderId="30" xfId="0" applyFont="1" applyBorder="1" applyAlignment="1" applyProtection="1">
      <alignment horizontal="left" vertical="center" indent="1"/>
    </xf>
    <xf numFmtId="0" fontId="50" fillId="0" borderId="31" xfId="0" applyFont="1" applyBorder="1" applyAlignment="1" applyProtection="1">
      <alignment horizontal="left" vertical="center" indent="1"/>
    </xf>
    <xf numFmtId="38" fontId="110" fillId="15" borderId="5" xfId="1" applyFont="1" applyFill="1" applyBorder="1" applyAlignment="1" applyProtection="1">
      <alignment horizontal="left" vertical="top"/>
    </xf>
    <xf numFmtId="0" fontId="9" fillId="15" borderId="6" xfId="0" applyFont="1" applyFill="1" applyBorder="1" applyAlignment="1" applyProtection="1">
      <alignment horizontal="left" vertical="top"/>
    </xf>
    <xf numFmtId="0" fontId="9" fillId="15" borderId="10" xfId="0" applyFont="1" applyFill="1" applyBorder="1" applyAlignment="1" applyProtection="1">
      <alignment horizontal="left" vertical="top"/>
    </xf>
    <xf numFmtId="38" fontId="2" fillId="15" borderId="24" xfId="1" applyFont="1" applyFill="1" applyBorder="1" applyAlignment="1" applyProtection="1">
      <alignment horizontal="center" vertical="center"/>
      <protection locked="0"/>
    </xf>
    <xf numFmtId="0" fontId="2" fillId="15" borderId="25" xfId="0" applyFont="1" applyFill="1" applyBorder="1" applyAlignment="1" applyProtection="1">
      <alignment vertical="center"/>
      <protection locked="0"/>
    </xf>
    <xf numFmtId="0" fontId="8" fillId="15" borderId="25" xfId="0" applyFont="1" applyFill="1" applyBorder="1" applyAlignment="1" applyProtection="1">
      <alignment horizontal="center" vertical="center"/>
    </xf>
    <xf numFmtId="0" fontId="8" fillId="15" borderId="255" xfId="0" applyFont="1" applyFill="1" applyBorder="1" applyAlignment="1" applyProtection="1">
      <alignment horizontal="center" vertical="center"/>
    </xf>
    <xf numFmtId="0" fontId="73" fillId="15" borderId="34" xfId="0" applyFont="1" applyFill="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55" xfId="0" applyFont="1" applyBorder="1" applyAlignment="1" applyProtection="1">
      <alignment horizontal="center" vertical="center"/>
      <protection locked="0"/>
    </xf>
    <xf numFmtId="38" fontId="73" fillId="15" borderId="89" xfId="1" applyFont="1" applyFill="1" applyBorder="1" applyAlignment="1" applyProtection="1">
      <alignment horizontal="center" vertical="center"/>
      <protection locked="0"/>
    </xf>
    <xf numFmtId="38" fontId="0" fillId="15" borderId="30" xfId="1" applyFont="1" applyFill="1" applyBorder="1" applyAlignment="1" applyProtection="1">
      <alignment horizontal="center" vertical="center"/>
      <protection locked="0"/>
    </xf>
    <xf numFmtId="38" fontId="0" fillId="15" borderId="28" xfId="1" applyFont="1" applyFill="1" applyBorder="1" applyAlignment="1" applyProtection="1">
      <alignment horizontal="center" vertical="center"/>
      <protection locked="0"/>
    </xf>
    <xf numFmtId="38" fontId="0" fillId="15" borderId="25" xfId="1" applyFont="1" applyFill="1" applyBorder="1" applyAlignment="1" applyProtection="1">
      <alignment horizontal="center" vertical="center"/>
      <protection locked="0"/>
    </xf>
    <xf numFmtId="0" fontId="73" fillId="15" borderId="34" xfId="0" applyFont="1" applyFill="1" applyBorder="1" applyAlignment="1" applyProtection="1">
      <alignment horizontal="distributed" vertical="center" indent="1"/>
      <protection locked="0"/>
    </xf>
    <xf numFmtId="0" fontId="0" fillId="0" borderId="30" xfId="0" applyBorder="1" applyAlignment="1" applyProtection="1">
      <alignment horizontal="distributed" vertical="center" indent="1"/>
      <protection locked="0"/>
    </xf>
    <xf numFmtId="0" fontId="0" fillId="0" borderId="24" xfId="0" applyBorder="1" applyAlignment="1" applyProtection="1">
      <alignment horizontal="distributed" vertical="center" indent="1"/>
      <protection locked="0"/>
    </xf>
    <xf numFmtId="0" fontId="0" fillId="0" borderId="25" xfId="0" applyBorder="1" applyAlignment="1" applyProtection="1">
      <alignment horizontal="distributed" vertical="center" indent="1"/>
      <protection locked="0"/>
    </xf>
    <xf numFmtId="189" fontId="23" fillId="15" borderId="33" xfId="0" applyNumberFormat="1" applyFont="1" applyFill="1" applyBorder="1" applyAlignment="1" applyProtection="1">
      <alignment horizontal="left" vertical="center"/>
      <protection locked="0"/>
    </xf>
    <xf numFmtId="0" fontId="19" fillId="17" borderId="0" xfId="0" applyFont="1" applyFill="1" applyBorder="1" applyAlignment="1" applyProtection="1">
      <alignment horizontal="center" vertical="center"/>
    </xf>
    <xf numFmtId="0" fontId="0" fillId="0" borderId="0" xfId="0" applyAlignment="1" applyProtection="1">
      <alignment vertical="center"/>
    </xf>
    <xf numFmtId="0" fontId="115" fillId="15" borderId="259" xfId="4" applyFill="1" applyBorder="1" applyAlignment="1" applyProtection="1">
      <alignment vertical="center" wrapText="1"/>
      <protection locked="0"/>
    </xf>
    <xf numFmtId="0" fontId="114" fillId="15" borderId="262" xfId="0" applyFont="1" applyFill="1" applyBorder="1" applyAlignment="1" applyProtection="1">
      <alignment vertical="center" wrapText="1"/>
      <protection locked="0"/>
    </xf>
    <xf numFmtId="0" fontId="114" fillId="15" borderId="263" xfId="0" applyFont="1" applyFill="1" applyBorder="1" applyAlignment="1" applyProtection="1">
      <alignment vertical="center" wrapText="1"/>
      <protection locked="0"/>
    </xf>
    <xf numFmtId="0" fontId="123" fillId="14" borderId="256" xfId="0" applyFont="1" applyFill="1" applyBorder="1" applyAlignment="1" applyProtection="1">
      <alignment horizontal="center" vertical="center" wrapText="1"/>
    </xf>
    <xf numFmtId="0" fontId="124" fillId="0" borderId="42" xfId="0" applyFont="1" applyBorder="1" applyAlignment="1" applyProtection="1">
      <alignment vertical="center" wrapText="1"/>
    </xf>
    <xf numFmtId="0" fontId="124" fillId="0" borderId="44" xfId="0" applyFont="1" applyBorder="1" applyAlignment="1" applyProtection="1">
      <alignment vertical="center" wrapText="1"/>
    </xf>
    <xf numFmtId="0" fontId="73" fillId="15" borderId="256" xfId="0" applyFont="1" applyFill="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8" fillId="0" borderId="257" xfId="0" applyFont="1" applyFill="1" applyBorder="1" applyAlignment="1" applyProtection="1">
      <alignment vertical="center" textRotation="255"/>
    </xf>
    <xf numFmtId="0" fontId="9" fillId="0" borderId="258" xfId="0" applyFont="1" applyBorder="1" applyAlignment="1" applyProtection="1">
      <alignment vertical="center" textRotation="255"/>
    </xf>
    <xf numFmtId="0" fontId="9" fillId="0" borderId="40" xfId="0" applyFont="1" applyBorder="1" applyAlignment="1" applyProtection="1">
      <alignment vertical="center"/>
    </xf>
    <xf numFmtId="0" fontId="0" fillId="15" borderId="30" xfId="0" applyFill="1" applyBorder="1" applyAlignment="1" applyProtection="1">
      <alignment vertical="center" wrapText="1"/>
      <protection locked="0"/>
    </xf>
    <xf numFmtId="0" fontId="0" fillId="15" borderId="31" xfId="0" applyFill="1" applyBorder="1" applyAlignment="1" applyProtection="1">
      <alignment vertical="center" wrapText="1"/>
      <protection locked="0"/>
    </xf>
    <xf numFmtId="0" fontId="0" fillId="15" borderId="15" xfId="0" applyFill="1" applyBorder="1" applyAlignment="1" applyProtection="1">
      <alignment vertical="center" wrapText="1"/>
      <protection locked="0"/>
    </xf>
    <xf numFmtId="0" fontId="0" fillId="15" borderId="18" xfId="0" applyFill="1" applyBorder="1" applyAlignment="1" applyProtection="1">
      <alignment vertical="center" wrapText="1"/>
      <protection locked="0"/>
    </xf>
    <xf numFmtId="0" fontId="0" fillId="15" borderId="25" xfId="0" applyFill="1" applyBorder="1" applyAlignment="1" applyProtection="1">
      <alignment vertical="center"/>
      <protection locked="0"/>
    </xf>
    <xf numFmtId="0" fontId="0" fillId="15" borderId="26" xfId="0" applyFill="1" applyBorder="1" applyAlignment="1" applyProtection="1">
      <alignment vertical="center"/>
      <protection locked="0"/>
    </xf>
    <xf numFmtId="0" fontId="8" fillId="0" borderId="34" xfId="0" applyFont="1" applyFill="1" applyBorder="1" applyAlignment="1" applyProtection="1">
      <alignment horizontal="distributed" vertical="center" indent="1"/>
    </xf>
    <xf numFmtId="0" fontId="0" fillId="0" borderId="30" xfId="0" applyBorder="1" applyAlignment="1" applyProtection="1">
      <alignment horizontal="distributed" vertical="center" indent="1"/>
    </xf>
    <xf numFmtId="0" fontId="0" fillId="0" borderId="31" xfId="0" applyBorder="1" applyAlignment="1" applyProtection="1">
      <alignment horizontal="distributed" vertical="center" indent="1"/>
    </xf>
    <xf numFmtId="0" fontId="0" fillId="0" borderId="14" xfId="0" applyBorder="1" applyAlignment="1" applyProtection="1">
      <alignment horizontal="distributed" vertical="center" indent="1"/>
    </xf>
    <xf numFmtId="0" fontId="0" fillId="0" borderId="15" xfId="0" applyBorder="1" applyAlignment="1" applyProtection="1">
      <alignment horizontal="distributed" vertical="center" indent="1"/>
    </xf>
    <xf numFmtId="0" fontId="0" fillId="0" borderId="18" xfId="0" applyBorder="1" applyAlignment="1" applyProtection="1">
      <alignment horizontal="distributed" vertical="center" indent="1"/>
    </xf>
    <xf numFmtId="0" fontId="8" fillId="0" borderId="24" xfId="0" applyFont="1" applyFill="1" applyBorder="1" applyAlignment="1" applyProtection="1">
      <alignment horizontal="distributed" vertical="center" indent="1"/>
    </xf>
    <xf numFmtId="0" fontId="0" fillId="0" borderId="25" xfId="0" applyBorder="1" applyAlignment="1" applyProtection="1">
      <alignment horizontal="distributed" vertical="center" indent="1"/>
    </xf>
    <xf numFmtId="0" fontId="0" fillId="0" borderId="26" xfId="0" applyBorder="1" applyAlignment="1" applyProtection="1">
      <alignment horizontal="distributed" vertical="center" indent="1"/>
    </xf>
    <xf numFmtId="0" fontId="8" fillId="15" borderId="36" xfId="0" applyFont="1" applyFill="1"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73" fillId="15" borderId="34" xfId="0" applyFont="1" applyFill="1" applyBorder="1" applyAlignment="1" applyProtection="1">
      <alignment horizontal="distributed" vertical="center" wrapText="1" indent="1"/>
      <protection locked="0"/>
    </xf>
    <xf numFmtId="0" fontId="8" fillId="0" borderId="30" xfId="0" applyFont="1" applyBorder="1" applyAlignment="1" applyProtection="1">
      <alignment horizontal="distributed" vertical="center" wrapText="1" indent="1"/>
      <protection locked="0"/>
    </xf>
    <xf numFmtId="0" fontId="8" fillId="0" borderId="35" xfId="0" applyFont="1" applyBorder="1" applyAlignment="1" applyProtection="1">
      <alignment horizontal="distributed" vertical="center" wrapText="1" indent="1"/>
      <protection locked="0"/>
    </xf>
    <xf numFmtId="0" fontId="9" fillId="0" borderId="24" xfId="0" applyFont="1" applyBorder="1" applyAlignment="1" applyProtection="1">
      <alignment horizontal="distributed" vertical="center" wrapText="1" indent="1"/>
      <protection locked="0"/>
    </xf>
    <xf numFmtId="0" fontId="9" fillId="0" borderId="25" xfId="0" applyFont="1" applyBorder="1" applyAlignment="1" applyProtection="1">
      <alignment horizontal="distributed" vertical="center" wrapText="1" indent="1"/>
      <protection locked="0"/>
    </xf>
    <xf numFmtId="0" fontId="9" fillId="0" borderId="255" xfId="0" applyFont="1" applyBorder="1" applyAlignment="1" applyProtection="1">
      <alignment horizontal="distributed" vertical="center" wrapText="1" indent="1"/>
      <protection locked="0"/>
    </xf>
    <xf numFmtId="0" fontId="73" fillId="14" borderId="34" xfId="0" applyFont="1" applyFill="1" applyBorder="1" applyAlignment="1" applyProtection="1">
      <alignment horizontal="left" vertical="center" indent="1"/>
    </xf>
    <xf numFmtId="0" fontId="108" fillId="0" borderId="30" xfId="0" applyFont="1" applyBorder="1" applyAlignment="1" applyProtection="1">
      <alignment horizontal="left" vertical="center" indent="1"/>
    </xf>
    <xf numFmtId="0" fontId="108" fillId="0" borderId="31" xfId="0" applyFont="1" applyBorder="1" applyAlignment="1" applyProtection="1">
      <alignment horizontal="left" vertical="center" indent="1"/>
    </xf>
    <xf numFmtId="0" fontId="9" fillId="0" borderId="24" xfId="0" applyFont="1" applyBorder="1" applyAlignment="1" applyProtection="1">
      <alignment horizontal="left" vertical="center" indent="1"/>
    </xf>
    <xf numFmtId="0" fontId="9" fillId="0" borderId="25" xfId="0" applyFont="1" applyBorder="1" applyAlignment="1" applyProtection="1">
      <alignment horizontal="left" vertical="center" indent="1"/>
    </xf>
    <xf numFmtId="0" fontId="9" fillId="0" borderId="26" xfId="0" applyFont="1" applyBorder="1" applyAlignment="1" applyProtection="1">
      <alignment horizontal="left" vertical="center" indent="1"/>
    </xf>
    <xf numFmtId="0" fontId="73" fillId="14" borderId="54" xfId="0" applyFont="1" applyFill="1" applyBorder="1" applyAlignment="1" applyProtection="1">
      <alignment horizontal="left" vertical="center" indent="1"/>
    </xf>
    <xf numFmtId="0" fontId="108" fillId="0" borderId="54" xfId="0" applyFont="1" applyBorder="1" applyAlignment="1" applyProtection="1">
      <alignment horizontal="left" vertical="center" indent="1"/>
    </xf>
    <xf numFmtId="0" fontId="9" fillId="0" borderId="54" xfId="0" applyFont="1" applyBorder="1" applyAlignment="1" applyProtection="1">
      <alignment horizontal="left" vertical="center" indent="1"/>
    </xf>
    <xf numFmtId="0" fontId="73" fillId="14" borderId="54" xfId="0" applyFont="1" applyFill="1" applyBorder="1" applyAlignment="1" applyProtection="1">
      <alignment horizontal="center" vertical="center" wrapText="1"/>
    </xf>
    <xf numFmtId="0" fontId="108" fillId="0" borderId="54" xfId="0" applyFont="1" applyBorder="1" applyAlignment="1" applyProtection="1">
      <alignment horizontal="center" vertical="center"/>
    </xf>
    <xf numFmtId="0" fontId="9" fillId="0" borderId="45" xfId="0" applyFont="1" applyBorder="1" applyAlignment="1" applyProtection="1">
      <alignment horizontal="center" vertical="center"/>
    </xf>
    <xf numFmtId="0" fontId="8" fillId="0" borderId="1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23" fillId="15" borderId="36" xfId="0" applyFont="1" applyFill="1" applyBorder="1" applyAlignment="1" applyProtection="1">
      <alignment vertical="center" wrapText="1"/>
      <protection locked="0"/>
    </xf>
    <xf numFmtId="49" fontId="23" fillId="15" borderId="22" xfId="0" applyNumberFormat="1" applyFont="1" applyFill="1" applyBorder="1" applyAlignment="1" applyProtection="1">
      <alignment horizontal="center" vertical="center"/>
      <protection locked="0"/>
    </xf>
    <xf numFmtId="49" fontId="23" fillId="15" borderId="0" xfId="0" applyNumberFormat="1"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xf>
    <xf numFmtId="0" fontId="0" fillId="0" borderId="11" xfId="0" applyBorder="1" applyAlignment="1" applyProtection="1">
      <alignment horizontal="center" vertical="center"/>
    </xf>
    <xf numFmtId="0" fontId="7" fillId="2" borderId="31" xfId="0" applyFont="1" applyFill="1" applyBorder="1" applyAlignment="1" applyProtection="1">
      <alignment horizontal="center" vertical="center"/>
    </xf>
    <xf numFmtId="177" fontId="23" fillId="2" borderId="82" xfId="0" applyNumberFormat="1" applyFont="1" applyFill="1" applyBorder="1" applyAlignment="1" applyProtection="1">
      <alignment vertical="center"/>
    </xf>
    <xf numFmtId="177" fontId="23" fillId="2" borderId="47" xfId="0" applyNumberFormat="1" applyFont="1" applyFill="1" applyBorder="1" applyAlignment="1" applyProtection="1">
      <alignment vertical="center"/>
    </xf>
    <xf numFmtId="178" fontId="7" fillId="4" borderId="47" xfId="0" applyNumberFormat="1" applyFont="1" applyFill="1" applyBorder="1" applyAlignment="1" applyProtection="1">
      <alignment vertical="center"/>
    </xf>
    <xf numFmtId="178" fontId="7" fillId="4" borderId="48" xfId="0" applyNumberFormat="1" applyFont="1" applyFill="1" applyBorder="1" applyAlignment="1" applyProtection="1">
      <alignment vertical="center"/>
    </xf>
    <xf numFmtId="178" fontId="23" fillId="15" borderId="46" xfId="0" applyNumberFormat="1" applyFont="1" applyFill="1" applyBorder="1" applyAlignment="1" applyProtection="1">
      <alignment vertical="center"/>
      <protection locked="0"/>
    </xf>
    <xf numFmtId="0" fontId="23" fillId="15" borderId="47" xfId="0" applyFont="1" applyFill="1" applyBorder="1" applyAlignment="1" applyProtection="1">
      <alignment vertical="center"/>
      <protection locked="0"/>
    </xf>
    <xf numFmtId="0" fontId="23" fillId="15" borderId="56" xfId="0" applyFont="1" applyFill="1" applyBorder="1" applyAlignment="1" applyProtection="1">
      <alignment vertical="center"/>
      <protection locked="0"/>
    </xf>
    <xf numFmtId="0" fontId="11" fillId="2" borderId="34" xfId="0" applyFont="1" applyFill="1" applyBorder="1" applyAlignment="1" applyProtection="1">
      <alignment horizontal="center" vertical="center" wrapText="1"/>
    </xf>
    <xf numFmtId="0" fontId="11" fillId="0" borderId="46" xfId="0" applyFont="1"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48" xfId="0"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7" fillId="2" borderId="89"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25" xfId="0" applyFont="1" applyFill="1" applyBorder="1" applyAlignment="1" applyProtection="1">
      <alignment horizontal="right" vertical="center"/>
    </xf>
    <xf numFmtId="0" fontId="7" fillId="2" borderId="24" xfId="0" applyFont="1" applyFill="1" applyBorder="1" applyAlignment="1" applyProtection="1">
      <alignment horizontal="right" vertical="center"/>
    </xf>
    <xf numFmtId="0" fontId="0" fillId="0" borderId="25" xfId="0" applyBorder="1" applyAlignment="1" applyProtection="1">
      <alignment horizontal="right" vertical="center"/>
    </xf>
    <xf numFmtId="0" fontId="0" fillId="0" borderId="26" xfId="0" applyBorder="1" applyAlignment="1" applyProtection="1">
      <alignment horizontal="right" vertical="center"/>
    </xf>
    <xf numFmtId="0" fontId="7" fillId="2" borderId="12" xfId="0" applyFont="1" applyFill="1" applyBorder="1" applyAlignment="1" applyProtection="1">
      <alignment horizontal="right" vertical="center"/>
    </xf>
    <xf numFmtId="0" fontId="3"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0" fillId="0" borderId="13" xfId="0" applyBorder="1" applyAlignment="1" applyProtection="1">
      <alignment horizontal="right" vertical="center"/>
    </xf>
    <xf numFmtId="178" fontId="7" fillId="4" borderId="25" xfId="0" applyNumberFormat="1" applyFont="1" applyFill="1" applyBorder="1" applyAlignment="1" applyProtection="1">
      <alignment vertical="center"/>
    </xf>
    <xf numFmtId="178" fontId="8" fillId="4" borderId="26" xfId="0" applyNumberFormat="1" applyFont="1" applyFill="1" applyBorder="1" applyAlignment="1" applyProtection="1">
      <alignment vertical="center"/>
    </xf>
    <xf numFmtId="178" fontId="8" fillId="4" borderId="48" xfId="0" applyNumberFormat="1" applyFont="1" applyFill="1" applyBorder="1" applyAlignment="1" applyProtection="1">
      <alignment vertical="center"/>
    </xf>
    <xf numFmtId="0" fontId="28" fillId="2" borderId="24" xfId="0" applyFont="1" applyFill="1" applyBorder="1" applyAlignment="1" applyProtection="1">
      <alignment horizontal="distributed" vertical="center"/>
    </xf>
    <xf numFmtId="0" fontId="28" fillId="2" borderId="25" xfId="0" applyFont="1" applyFill="1" applyBorder="1" applyAlignment="1" applyProtection="1">
      <alignment horizontal="distributed" vertical="center"/>
    </xf>
    <xf numFmtId="0" fontId="0" fillId="4" borderId="47" xfId="0" applyFill="1" applyBorder="1" applyAlignment="1" applyProtection="1">
      <alignment vertical="center"/>
    </xf>
    <xf numFmtId="0" fontId="8" fillId="4" borderId="48" xfId="0" applyFont="1" applyFill="1" applyBorder="1" applyAlignment="1" applyProtection="1">
      <alignment vertical="center"/>
    </xf>
    <xf numFmtId="177" fontId="23" fillId="0" borderId="51" xfId="0" applyNumberFormat="1" applyFont="1" applyFill="1" applyBorder="1" applyAlignment="1" applyProtection="1">
      <alignment vertical="center"/>
    </xf>
    <xf numFmtId="177" fontId="23" fillId="0" borderId="52" xfId="0" applyNumberFormat="1" applyFont="1" applyFill="1" applyBorder="1" applyAlignment="1" applyProtection="1">
      <alignment vertical="center"/>
    </xf>
    <xf numFmtId="178" fontId="8" fillId="4" borderId="30" xfId="0" applyNumberFormat="1" applyFont="1" applyFill="1" applyBorder="1" applyAlignment="1" applyProtection="1">
      <alignment vertical="center"/>
    </xf>
    <xf numFmtId="178" fontId="8" fillId="4" borderId="31" xfId="0" applyNumberFormat="1" applyFont="1" applyFill="1" applyBorder="1" applyAlignment="1" applyProtection="1">
      <alignment vertical="center"/>
    </xf>
    <xf numFmtId="178" fontId="8" fillId="4" borderId="30" xfId="0" applyNumberFormat="1" applyFont="1" applyFill="1" applyBorder="1" applyAlignment="1" applyProtection="1">
      <alignment horizontal="center" vertical="center"/>
    </xf>
    <xf numFmtId="178" fontId="23" fillId="15" borderId="57" xfId="0" applyNumberFormat="1" applyFont="1" applyFill="1" applyBorder="1" applyAlignment="1" applyProtection="1">
      <alignment vertical="center"/>
      <protection locked="0"/>
    </xf>
    <xf numFmtId="0" fontId="23" fillId="15" borderId="58" xfId="0" applyFont="1" applyFill="1" applyBorder="1" applyAlignment="1" applyProtection="1">
      <alignment vertical="center"/>
      <protection locked="0"/>
    </xf>
    <xf numFmtId="0" fontId="23" fillId="15" borderId="64" xfId="0" applyFont="1" applyFill="1" applyBorder="1" applyAlignment="1" applyProtection="1">
      <alignment vertical="center"/>
      <protection locked="0"/>
    </xf>
    <xf numFmtId="177" fontId="23" fillId="2" borderId="58" xfId="0" applyNumberFormat="1" applyFont="1" applyFill="1" applyBorder="1" applyAlignment="1" applyProtection="1">
      <alignment vertical="center"/>
    </xf>
    <xf numFmtId="178" fontId="7" fillId="4" borderId="30" xfId="0" applyNumberFormat="1" applyFont="1" applyFill="1" applyBorder="1" applyAlignment="1" applyProtection="1">
      <alignment vertical="center"/>
    </xf>
    <xf numFmtId="178" fontId="7" fillId="4" borderId="31" xfId="0" applyNumberFormat="1" applyFont="1" applyFill="1" applyBorder="1" applyAlignment="1" applyProtection="1">
      <alignment vertical="center"/>
    </xf>
    <xf numFmtId="178" fontId="7" fillId="4" borderId="30" xfId="0" applyNumberFormat="1" applyFont="1" applyFill="1" applyBorder="1" applyAlignment="1" applyProtection="1">
      <alignment horizontal="center" vertical="center"/>
    </xf>
    <xf numFmtId="178" fontId="8" fillId="4" borderId="93" xfId="0" applyNumberFormat="1" applyFont="1" applyFill="1" applyBorder="1" applyAlignment="1" applyProtection="1">
      <alignment horizontal="center" vertical="center"/>
    </xf>
    <xf numFmtId="178" fontId="106" fillId="4" borderId="95" xfId="0" applyNumberFormat="1" applyFont="1" applyFill="1" applyBorder="1" applyAlignment="1" applyProtection="1">
      <alignment horizontal="right" vertical="center"/>
    </xf>
    <xf numFmtId="178" fontId="106" fillId="4" borderId="93" xfId="0" applyNumberFormat="1" applyFont="1" applyFill="1" applyBorder="1" applyAlignment="1" applyProtection="1">
      <alignment horizontal="right" vertical="center"/>
    </xf>
    <xf numFmtId="177" fontId="23" fillId="2" borderId="87" xfId="0" applyNumberFormat="1" applyFont="1" applyFill="1" applyBorder="1" applyAlignment="1" applyProtection="1">
      <alignment vertical="center"/>
    </xf>
    <xf numFmtId="177" fontId="23" fillId="2" borderId="75" xfId="0" applyNumberFormat="1" applyFont="1" applyFill="1" applyBorder="1" applyAlignment="1" applyProtection="1">
      <alignment vertical="center"/>
    </xf>
    <xf numFmtId="177" fontId="23" fillId="0" borderId="75" xfId="0" applyNumberFormat="1" applyFont="1" applyBorder="1" applyAlignment="1" applyProtection="1">
      <alignment vertical="center"/>
    </xf>
    <xf numFmtId="0" fontId="11" fillId="0" borderId="46"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48" xfId="0" applyFont="1" applyBorder="1" applyAlignment="1" applyProtection="1">
      <alignment vertical="center"/>
    </xf>
    <xf numFmtId="0" fontId="7" fillId="2" borderId="49" xfId="0" applyFont="1" applyFill="1" applyBorder="1" applyAlignment="1" applyProtection="1">
      <alignment horizontal="right" vertical="center"/>
    </xf>
    <xf numFmtId="0" fontId="0" fillId="0" borderId="26" xfId="0" applyBorder="1" applyAlignment="1" applyProtection="1">
      <alignment vertical="center"/>
    </xf>
    <xf numFmtId="0" fontId="7" fillId="0" borderId="45" xfId="0" applyFont="1" applyFill="1" applyBorder="1" applyAlignment="1" applyProtection="1">
      <alignment horizontal="center" vertical="center"/>
    </xf>
    <xf numFmtId="0" fontId="7" fillId="0" borderId="45" xfId="0" applyFont="1" applyFill="1" applyBorder="1" applyAlignment="1" applyProtection="1">
      <alignment horizontal="right" vertical="center"/>
    </xf>
    <xf numFmtId="0" fontId="7" fillId="0" borderId="34" xfId="0" applyFont="1" applyFill="1" applyBorder="1" applyAlignment="1" applyProtection="1">
      <alignment horizontal="right" vertical="center"/>
    </xf>
    <xf numFmtId="0" fontId="7" fillId="0" borderId="49"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89"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7" fillId="0" borderId="105"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23" fillId="0" borderId="30" xfId="0" applyFont="1" applyBorder="1" applyAlignment="1" applyProtection="1">
      <alignment horizontal="center" vertical="center"/>
    </xf>
    <xf numFmtId="0" fontId="23" fillId="0" borderId="31" xfId="0"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0" fillId="0" borderId="27" xfId="0" applyBorder="1" applyAlignment="1" applyProtection="1">
      <alignment horizontal="center" vertical="center"/>
    </xf>
    <xf numFmtId="0" fontId="7" fillId="2" borderId="105"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23" fillId="0" borderId="30" xfId="0" applyFont="1" applyBorder="1" applyAlignment="1" applyProtection="1">
      <alignment vertical="center"/>
    </xf>
    <xf numFmtId="0" fontId="23" fillId="0" borderId="31" xfId="0" applyFont="1" applyBorder="1" applyAlignment="1" applyProtection="1">
      <alignment vertical="center"/>
    </xf>
    <xf numFmtId="0" fontId="11" fillId="2" borderId="34" xfId="0" applyFont="1" applyFill="1" applyBorder="1" applyAlignment="1" applyProtection="1">
      <alignment horizontal="distributed" vertical="center" wrapText="1" indent="1" shrinkToFit="1"/>
    </xf>
    <xf numFmtId="0" fontId="0" fillId="0" borderId="30" xfId="0" applyBorder="1" applyAlignment="1" applyProtection="1">
      <alignment horizontal="distributed" vertical="center" indent="1" shrinkToFit="1"/>
    </xf>
    <xf numFmtId="0" fontId="0" fillId="0" borderId="106" xfId="0" applyBorder="1" applyAlignment="1" applyProtection="1">
      <alignment horizontal="distributed" vertical="center" indent="1" shrinkToFit="1"/>
    </xf>
    <xf numFmtId="0" fontId="0" fillId="0" borderId="107" xfId="0" applyBorder="1" applyAlignment="1" applyProtection="1">
      <alignment horizontal="distributed" vertical="center" indent="1" shrinkToFit="1"/>
    </xf>
    <xf numFmtId="178" fontId="7" fillId="15" borderId="30" xfId="0" applyNumberFormat="1" applyFont="1" applyFill="1" applyBorder="1" applyAlignment="1" applyProtection="1">
      <alignment horizontal="center" vertical="center"/>
    </xf>
    <xf numFmtId="0" fontId="0" fillId="15" borderId="30" xfId="0" applyFill="1" applyBorder="1" applyAlignment="1" applyProtection="1">
      <alignment vertical="center"/>
    </xf>
    <xf numFmtId="0" fontId="26" fillId="3" borderId="103" xfId="0" applyFont="1" applyFill="1" applyBorder="1" applyAlignment="1" applyProtection="1">
      <alignment horizontal="left" vertical="top"/>
    </xf>
    <xf numFmtId="0" fontId="26" fillId="3" borderId="101" xfId="0" applyFont="1" applyFill="1" applyBorder="1" applyAlignment="1" applyProtection="1">
      <alignment vertical="center"/>
    </xf>
    <xf numFmtId="177" fontId="23" fillId="15" borderId="87" xfId="0" applyNumberFormat="1" applyFont="1" applyFill="1" applyBorder="1" applyAlignment="1" applyProtection="1">
      <alignment horizontal="right" vertical="center"/>
      <protection locked="0"/>
    </xf>
    <xf numFmtId="177" fontId="23" fillId="15" borderId="75" xfId="0" applyNumberFormat="1" applyFont="1" applyFill="1" applyBorder="1" applyAlignment="1" applyProtection="1">
      <alignment vertical="center"/>
      <protection locked="0"/>
    </xf>
    <xf numFmtId="177" fontId="23" fillId="15" borderId="88" xfId="0" applyNumberFormat="1" applyFont="1" applyFill="1" applyBorder="1" applyAlignment="1" applyProtection="1">
      <alignment vertical="center"/>
      <protection locked="0"/>
    </xf>
    <xf numFmtId="177" fontId="23" fillId="15" borderId="107" xfId="0" applyNumberFormat="1" applyFont="1" applyFill="1" applyBorder="1" applyAlignment="1" applyProtection="1">
      <alignment horizontal="right" vertical="center"/>
      <protection locked="0"/>
    </xf>
    <xf numFmtId="0" fontId="32" fillId="2" borderId="111" xfId="0" applyFont="1" applyFill="1" applyBorder="1" applyAlignment="1" applyProtection="1">
      <alignment horizontal="center" vertical="center" wrapText="1"/>
    </xf>
    <xf numFmtId="0" fontId="32" fillId="2" borderId="112" xfId="0" applyFont="1" applyFill="1" applyBorder="1" applyAlignment="1" applyProtection="1">
      <alignment horizontal="center" vertical="center" wrapText="1"/>
    </xf>
    <xf numFmtId="0" fontId="32" fillId="2" borderId="116" xfId="0" applyFont="1" applyFill="1" applyBorder="1" applyAlignment="1" applyProtection="1">
      <alignment horizontal="center" vertical="center" wrapText="1"/>
    </xf>
    <xf numFmtId="0" fontId="33" fillId="2" borderId="117" xfId="0" applyFont="1" applyFill="1" applyBorder="1" applyAlignment="1" applyProtection="1">
      <alignment horizontal="center" vertical="center" wrapText="1"/>
    </xf>
    <xf numFmtId="0" fontId="0" fillId="0" borderId="112" xfId="0" applyBorder="1" applyAlignment="1" applyProtection="1">
      <alignment horizontal="center" vertical="center"/>
    </xf>
    <xf numFmtId="38" fontId="116" fillId="3" borderId="112" xfId="1" applyFont="1" applyFill="1" applyBorder="1" applyAlignment="1" applyProtection="1">
      <alignment horizontal="right" vertical="center"/>
    </xf>
    <xf numFmtId="38" fontId="116" fillId="0" borderId="112" xfId="1" applyFont="1" applyBorder="1" applyAlignment="1" applyProtection="1">
      <alignment vertical="center"/>
    </xf>
    <xf numFmtId="177" fontId="23" fillId="0" borderId="87" xfId="0" applyNumberFormat="1" applyFont="1" applyFill="1" applyBorder="1" applyAlignment="1" applyProtection="1">
      <alignment horizontal="right" vertical="center"/>
    </xf>
    <xf numFmtId="177" fontId="23" fillId="0" borderId="75" xfId="0" applyNumberFormat="1" applyFont="1" applyFill="1" applyBorder="1" applyAlignment="1" applyProtection="1">
      <alignment horizontal="right" vertical="center"/>
    </xf>
    <xf numFmtId="177" fontId="23" fillId="0" borderId="88" xfId="0" applyNumberFormat="1" applyFont="1" applyFill="1" applyBorder="1" applyAlignment="1" applyProtection="1">
      <alignment horizontal="right" vertical="center"/>
    </xf>
    <xf numFmtId="0" fontId="50" fillId="14" borderId="98" xfId="0" applyFont="1" applyFill="1" applyBorder="1" applyAlignment="1" applyProtection="1">
      <alignment horizontal="center" vertical="center"/>
    </xf>
    <xf numFmtId="0" fontId="50" fillId="14" borderId="52" xfId="0" applyFont="1" applyFill="1" applyBorder="1" applyAlignment="1" applyProtection="1">
      <alignment horizontal="center" vertical="center"/>
    </xf>
    <xf numFmtId="0" fontId="50" fillId="14" borderId="101" xfId="0" applyFont="1" applyFill="1" applyBorder="1" applyAlignment="1" applyProtection="1">
      <alignment horizontal="center" vertical="center"/>
    </xf>
    <xf numFmtId="0" fontId="11" fillId="14" borderId="101"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13" xfId="0" applyFont="1" applyBorder="1" applyAlignment="1" applyProtection="1">
      <alignment horizontal="center" vertical="center"/>
    </xf>
    <xf numFmtId="178" fontId="7" fillId="4" borderId="114" xfId="0" applyNumberFormat="1" applyFont="1" applyFill="1" applyBorder="1" applyAlignment="1" applyProtection="1">
      <alignment horizontal="center" vertical="center"/>
    </xf>
    <xf numFmtId="178" fontId="7" fillId="4" borderId="112" xfId="0" applyNumberFormat="1" applyFont="1" applyFill="1" applyBorder="1" applyAlignment="1" applyProtection="1">
      <alignment horizontal="center" vertical="center"/>
    </xf>
    <xf numFmtId="178" fontId="7" fillId="4" borderId="115" xfId="0" applyNumberFormat="1" applyFont="1" applyFill="1" applyBorder="1" applyAlignment="1" applyProtection="1">
      <alignment horizontal="center" vertical="center"/>
    </xf>
    <xf numFmtId="178" fontId="11" fillId="4" borderId="74" xfId="0" applyNumberFormat="1" applyFont="1" applyFill="1" applyBorder="1" applyAlignment="1" applyProtection="1">
      <alignment horizontal="center" vertical="center"/>
    </xf>
    <xf numFmtId="178" fontId="11" fillId="4" borderId="75" xfId="0" applyNumberFormat="1" applyFont="1" applyFill="1" applyBorder="1" applyAlignment="1" applyProtection="1">
      <alignment horizontal="center" vertical="center"/>
    </xf>
    <xf numFmtId="177" fontId="23" fillId="15" borderId="109" xfId="0" applyNumberFormat="1" applyFont="1" applyFill="1" applyBorder="1" applyAlignment="1" applyProtection="1">
      <alignment horizontal="right" vertical="center"/>
      <protection locked="0"/>
    </xf>
    <xf numFmtId="177" fontId="23" fillId="15" borderId="110" xfId="0" applyNumberFormat="1" applyFont="1" applyFill="1" applyBorder="1" applyAlignment="1" applyProtection="1">
      <alignment horizontal="right" vertical="center"/>
      <protection locked="0"/>
    </xf>
    <xf numFmtId="0" fontId="16" fillId="2" borderId="92" xfId="0" applyFont="1" applyFill="1" applyBorder="1" applyAlignment="1" applyProtection="1">
      <alignment horizontal="center" vertical="center"/>
    </xf>
    <xf numFmtId="0" fontId="16" fillId="2" borderId="93" xfId="0" applyFont="1" applyFill="1" applyBorder="1" applyAlignment="1" applyProtection="1">
      <alignment horizontal="center" vertical="center"/>
    </xf>
    <xf numFmtId="0" fontId="16" fillId="2" borderId="94" xfId="0" applyFont="1" applyFill="1" applyBorder="1" applyAlignment="1" applyProtection="1">
      <alignment horizontal="center" vertical="center"/>
    </xf>
    <xf numFmtId="178" fontId="3" fillId="4" borderId="75" xfId="0" applyNumberFormat="1" applyFont="1" applyFill="1" applyBorder="1" applyAlignment="1" applyProtection="1">
      <alignment horizontal="center" vertical="center"/>
    </xf>
    <xf numFmtId="0" fontId="0" fillId="4" borderId="75" xfId="0" applyFill="1" applyBorder="1" applyAlignment="1" applyProtection="1">
      <alignment horizontal="center" vertical="center"/>
    </xf>
    <xf numFmtId="0" fontId="0" fillId="4" borderId="86" xfId="0" applyFill="1" applyBorder="1" applyAlignment="1" applyProtection="1">
      <alignment horizontal="center" vertical="center"/>
    </xf>
    <xf numFmtId="178" fontId="7" fillId="4" borderId="92" xfId="0" applyNumberFormat="1" applyFont="1" applyFill="1" applyBorder="1" applyAlignment="1" applyProtection="1">
      <alignment horizontal="center" vertical="center"/>
    </xf>
    <xf numFmtId="0" fontId="0" fillId="4" borderId="93" xfId="0" applyFill="1" applyBorder="1" applyAlignment="1" applyProtection="1">
      <alignment vertical="center"/>
    </xf>
    <xf numFmtId="0" fontId="0" fillId="4" borderId="75" xfId="0" applyFill="1" applyBorder="1" applyAlignment="1" applyProtection="1">
      <alignment vertical="center"/>
    </xf>
    <xf numFmtId="0" fontId="0" fillId="4" borderId="94" xfId="0" applyFill="1" applyBorder="1" applyAlignment="1" applyProtection="1">
      <alignment vertical="center"/>
    </xf>
    <xf numFmtId="0" fontId="26" fillId="0" borderId="93" xfId="0" applyFont="1" applyFill="1" applyBorder="1" applyAlignment="1" applyProtection="1">
      <alignment horizontal="right" vertical="center"/>
    </xf>
    <xf numFmtId="0" fontId="26" fillId="0" borderId="93" xfId="0" applyFont="1" applyBorder="1" applyAlignment="1" applyProtection="1">
      <alignment horizontal="right" vertical="center"/>
    </xf>
    <xf numFmtId="0" fontId="26" fillId="0" borderId="75" xfId="0" applyFont="1" applyBorder="1" applyAlignment="1" applyProtection="1">
      <alignment horizontal="right" vertical="center"/>
    </xf>
    <xf numFmtId="177" fontId="23" fillId="2" borderId="111" xfId="0" applyNumberFormat="1" applyFont="1" applyFill="1" applyBorder="1" applyAlignment="1" applyProtection="1">
      <alignment vertical="center"/>
    </xf>
    <xf numFmtId="177" fontId="23" fillId="2" borderId="112" xfId="0" applyNumberFormat="1" applyFont="1" applyFill="1" applyBorder="1" applyAlignment="1" applyProtection="1">
      <alignment vertical="center"/>
    </xf>
    <xf numFmtId="177" fontId="23" fillId="0" borderId="112" xfId="0" applyNumberFormat="1" applyFont="1" applyBorder="1" applyAlignment="1" applyProtection="1">
      <alignment vertical="center"/>
    </xf>
    <xf numFmtId="177" fontId="23" fillId="0" borderId="113" xfId="0" applyNumberFormat="1" applyFont="1" applyBorder="1" applyAlignment="1" applyProtection="1">
      <alignment vertical="center"/>
    </xf>
    <xf numFmtId="0" fontId="11" fillId="0" borderId="49" xfId="0" applyFont="1" applyBorder="1" applyAlignment="1" applyProtection="1">
      <alignment horizontal="center" vertical="distributed" textRotation="255"/>
    </xf>
    <xf numFmtId="0" fontId="11" fillId="0" borderId="49" xfId="0" applyFont="1" applyBorder="1" applyAlignment="1" applyProtection="1">
      <alignment vertical="distributed" textRotation="255"/>
    </xf>
    <xf numFmtId="0" fontId="50" fillId="0" borderId="49" xfId="0" applyFont="1" applyBorder="1" applyAlignment="1" applyProtection="1">
      <alignment vertical="distributed" textRotation="255"/>
    </xf>
    <xf numFmtId="0" fontId="11" fillId="3" borderId="47" xfId="0" applyFont="1" applyFill="1" applyBorder="1" applyAlignment="1" applyProtection="1">
      <alignment horizontal="distributed" vertical="center"/>
    </xf>
    <xf numFmtId="0" fontId="0" fillId="0" borderId="47" xfId="0" applyFont="1" applyBorder="1" applyAlignment="1" applyProtection="1">
      <alignment horizontal="distributed" vertical="center"/>
    </xf>
    <xf numFmtId="178" fontId="11" fillId="14" borderId="46" xfId="0" applyNumberFormat="1" applyFont="1" applyFill="1" applyBorder="1" applyAlignment="1" applyProtection="1">
      <alignment horizontal="center" vertical="center"/>
    </xf>
    <xf numFmtId="0" fontId="23" fillId="14" borderId="47" xfId="0" applyFont="1" applyFill="1" applyBorder="1" applyAlignment="1" applyProtection="1">
      <alignment vertical="center"/>
    </xf>
    <xf numFmtId="0" fontId="23" fillId="14" borderId="48" xfId="0" applyFont="1" applyFill="1" applyBorder="1" applyAlignment="1" applyProtection="1">
      <alignment vertical="center"/>
    </xf>
    <xf numFmtId="0" fontId="0" fillId="14" borderId="48" xfId="0" applyFill="1" applyBorder="1" applyAlignment="1" applyProtection="1">
      <alignment vertical="center"/>
    </xf>
    <xf numFmtId="0" fontId="50" fillId="2" borderId="46" xfId="0" applyFont="1" applyFill="1" applyBorder="1" applyAlignment="1" applyProtection="1">
      <alignment horizontal="distributed" vertical="center" indent="1"/>
    </xf>
    <xf numFmtId="0" fontId="50" fillId="2" borderId="47" xfId="0" applyFont="1" applyFill="1" applyBorder="1" applyAlignment="1" applyProtection="1">
      <alignment horizontal="distributed" vertical="center" indent="1"/>
    </xf>
    <xf numFmtId="178" fontId="23" fillId="0" borderId="82" xfId="0" applyNumberFormat="1" applyFont="1" applyFill="1" applyBorder="1" applyAlignment="1" applyProtection="1">
      <alignment horizontal="right" vertical="center"/>
    </xf>
    <xf numFmtId="178" fontId="23" fillId="0" borderId="47" xfId="0" applyNumberFormat="1" applyFont="1" applyFill="1" applyBorder="1" applyAlignment="1" applyProtection="1">
      <alignment horizontal="right" vertical="center"/>
    </xf>
    <xf numFmtId="178" fontId="23" fillId="0" borderId="83" xfId="0" applyNumberFormat="1" applyFont="1" applyFill="1" applyBorder="1" applyAlignment="1" applyProtection="1">
      <alignment horizontal="right" vertical="center"/>
    </xf>
    <xf numFmtId="178" fontId="23" fillId="0" borderId="47" xfId="0" applyNumberFormat="1" applyFont="1" applyFill="1" applyBorder="1" applyAlignment="1" applyProtection="1">
      <alignment vertical="center"/>
    </xf>
    <xf numFmtId="178" fontId="23" fillId="2" borderId="82" xfId="0" applyNumberFormat="1" applyFont="1" applyFill="1" applyBorder="1" applyAlignment="1" applyProtection="1">
      <alignment horizontal="right" vertical="center"/>
    </xf>
    <xf numFmtId="0" fontId="23" fillId="0" borderId="47" xfId="0" applyFont="1" applyBorder="1" applyAlignment="1" applyProtection="1">
      <alignment horizontal="right" vertical="center"/>
    </xf>
    <xf numFmtId="0" fontId="23" fillId="0" borderId="83" xfId="0" applyFont="1" applyBorder="1" applyAlignment="1" applyProtection="1">
      <alignment horizontal="right" vertical="center"/>
    </xf>
    <xf numFmtId="0" fontId="7" fillId="4" borderId="46" xfId="0" applyFont="1" applyFill="1" applyBorder="1" applyAlignment="1" applyProtection="1">
      <alignment vertical="center"/>
    </xf>
    <xf numFmtId="0" fontId="0" fillId="0" borderId="47" xfId="0" applyBorder="1" applyAlignment="1" applyProtection="1">
      <alignment vertical="center"/>
    </xf>
    <xf numFmtId="0" fontId="0" fillId="0" borderId="48" xfId="0" applyBorder="1" applyAlignment="1" applyProtection="1">
      <alignment vertical="center"/>
    </xf>
    <xf numFmtId="178" fontId="23" fillId="0" borderId="77" xfId="0" applyNumberFormat="1" applyFont="1" applyFill="1" applyBorder="1" applyAlignment="1" applyProtection="1">
      <alignment horizontal="right" vertical="center"/>
    </xf>
    <xf numFmtId="178" fontId="23" fillId="0" borderId="76" xfId="0" applyNumberFormat="1" applyFont="1" applyFill="1" applyBorder="1" applyAlignment="1" applyProtection="1">
      <alignment horizontal="right" vertical="center"/>
    </xf>
    <xf numFmtId="178" fontId="23" fillId="0" borderId="78" xfId="0" applyNumberFormat="1" applyFont="1" applyFill="1" applyBorder="1" applyAlignment="1" applyProtection="1">
      <alignment horizontal="right" vertical="center"/>
    </xf>
    <xf numFmtId="0" fontId="23" fillId="0" borderId="47" xfId="0" applyFont="1" applyFill="1" applyBorder="1" applyAlignment="1" applyProtection="1">
      <alignment horizontal="right" vertical="center"/>
    </xf>
    <xf numFmtId="178" fontId="23" fillId="2" borderId="77" xfId="0" applyNumberFormat="1" applyFont="1" applyFill="1" applyBorder="1" applyAlignment="1" applyProtection="1">
      <alignment horizontal="right" vertical="center"/>
    </xf>
    <xf numFmtId="0" fontId="23" fillId="0" borderId="76" xfId="0" applyFont="1" applyBorder="1" applyAlignment="1" applyProtection="1">
      <alignment horizontal="right" vertical="center"/>
    </xf>
    <xf numFmtId="0" fontId="23" fillId="0" borderId="78" xfId="0" applyFont="1" applyBorder="1" applyAlignment="1" applyProtection="1">
      <alignment horizontal="right" vertical="center"/>
    </xf>
    <xf numFmtId="0" fontId="7" fillId="4" borderId="81" xfId="0" applyFont="1" applyFill="1" applyBorder="1" applyAlignment="1" applyProtection="1">
      <alignment vertical="center"/>
    </xf>
    <xf numFmtId="0" fontId="0" fillId="4" borderId="76" xfId="0" applyFill="1" applyBorder="1" applyAlignment="1" applyProtection="1">
      <alignment vertical="center"/>
    </xf>
    <xf numFmtId="0" fontId="0" fillId="0" borderId="76" xfId="0" applyBorder="1" applyAlignment="1" applyProtection="1">
      <alignment vertical="center"/>
    </xf>
    <xf numFmtId="0" fontId="0" fillId="0" borderId="80" xfId="0" applyBorder="1" applyAlignment="1" applyProtection="1">
      <alignment vertical="center"/>
    </xf>
    <xf numFmtId="0" fontId="25" fillId="2" borderId="47" xfId="0" applyFont="1" applyFill="1" applyBorder="1" applyAlignment="1" applyProtection="1">
      <alignment horizontal="distributed" vertical="center" indent="1"/>
    </xf>
    <xf numFmtId="38" fontId="2" fillId="15" borderId="30" xfId="1" applyFont="1" applyFill="1" applyBorder="1" applyAlignment="1" applyProtection="1">
      <alignment horizontal="right" vertical="center" indent="1"/>
      <protection locked="0"/>
    </xf>
    <xf numFmtId="0" fontId="0" fillId="15" borderId="30" xfId="0" applyFill="1" applyBorder="1" applyAlignment="1" applyProtection="1">
      <alignment horizontal="right" vertical="center" indent="1"/>
      <protection locked="0"/>
    </xf>
    <xf numFmtId="0" fontId="0" fillId="15" borderId="25" xfId="0" applyFill="1" applyBorder="1" applyAlignment="1" applyProtection="1">
      <alignment horizontal="right" vertical="center" indent="1"/>
      <protection locked="0"/>
    </xf>
    <xf numFmtId="0" fontId="7" fillId="3" borderId="25"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42" fillId="2" borderId="24" xfId="0" applyFont="1" applyFill="1" applyBorder="1" applyAlignment="1" applyProtection="1">
      <alignment horizontal="distributed" vertical="center" justifyLastLine="1"/>
    </xf>
    <xf numFmtId="0" fontId="42" fillId="2" borderId="25" xfId="0" applyFont="1" applyFill="1" applyBorder="1" applyAlignment="1" applyProtection="1">
      <alignment horizontal="distributed" vertical="center" justifyLastLine="1"/>
    </xf>
    <xf numFmtId="178" fontId="7" fillId="4" borderId="24" xfId="0" applyNumberFormat="1" applyFont="1" applyFill="1" applyBorder="1" applyAlignment="1" applyProtection="1">
      <alignment horizontal="right" vertical="center"/>
    </xf>
    <xf numFmtId="0" fontId="0" fillId="4" borderId="25" xfId="0" applyFill="1" applyBorder="1" applyAlignment="1" applyProtection="1">
      <alignment horizontal="right" vertical="center"/>
    </xf>
    <xf numFmtId="178" fontId="7" fillId="4" borderId="90" xfId="0" applyNumberFormat="1" applyFont="1" applyFill="1" applyBorder="1" applyAlignment="1" applyProtection="1">
      <alignment horizontal="center" vertical="center"/>
    </xf>
    <xf numFmtId="178" fontId="23" fillId="0" borderId="111" xfId="0" applyNumberFormat="1" applyFont="1" applyFill="1" applyBorder="1" applyAlignment="1" applyProtection="1">
      <alignment vertical="center"/>
    </xf>
    <xf numFmtId="0" fontId="23" fillId="0" borderId="112" xfId="0" applyFont="1" applyFill="1" applyBorder="1" applyAlignment="1" applyProtection="1">
      <alignment vertical="center"/>
    </xf>
    <xf numFmtId="0" fontId="0" fillId="0" borderId="112" xfId="0" applyFont="1" applyFill="1" applyBorder="1" applyAlignment="1" applyProtection="1">
      <alignment vertical="center"/>
    </xf>
    <xf numFmtId="0" fontId="0" fillId="0" borderId="113" xfId="0" applyFont="1" applyFill="1" applyBorder="1" applyAlignment="1" applyProtection="1">
      <alignment vertical="center"/>
    </xf>
    <xf numFmtId="178" fontId="30" fillId="3" borderId="0" xfId="0" applyNumberFormat="1" applyFont="1" applyFill="1" applyBorder="1" applyAlignment="1" applyProtection="1">
      <alignment horizontal="center" vertical="center"/>
    </xf>
    <xf numFmtId="0" fontId="45" fillId="0" borderId="0" xfId="0" applyFont="1" applyBorder="1" applyAlignment="1" applyProtection="1">
      <alignment vertical="center"/>
    </xf>
    <xf numFmtId="0" fontId="50" fillId="3" borderId="0" xfId="0" applyFont="1" applyFill="1" applyBorder="1" applyAlignment="1" applyProtection="1">
      <alignment horizontal="center" vertical="center" wrapText="1"/>
    </xf>
    <xf numFmtId="0" fontId="0" fillId="3" borderId="0" xfId="0" applyFont="1" applyFill="1" applyBorder="1" applyAlignment="1" applyProtection="1">
      <alignment vertical="center"/>
    </xf>
    <xf numFmtId="0" fontId="21" fillId="2" borderId="101" xfId="0" applyFont="1" applyFill="1" applyBorder="1" applyAlignment="1" applyProtection="1">
      <alignment horizontal="right" vertical="center"/>
    </xf>
    <xf numFmtId="0" fontId="36" fillId="0" borderId="101" xfId="0" applyFont="1" applyBorder="1" applyAlignment="1" applyProtection="1">
      <alignment horizontal="right" vertical="center"/>
    </xf>
    <xf numFmtId="0" fontId="37" fillId="3" borderId="0" xfId="0" applyFont="1" applyFill="1" applyBorder="1" applyAlignment="1" applyProtection="1">
      <alignment horizontal="center" vertical="center"/>
    </xf>
    <xf numFmtId="0" fontId="0" fillId="3" borderId="0" xfId="0" applyFill="1" applyAlignment="1" applyProtection="1">
      <alignment horizontal="center" vertical="center"/>
    </xf>
    <xf numFmtId="0" fontId="23" fillId="0" borderId="47" xfId="0" applyFont="1" applyBorder="1" applyAlignment="1" applyProtection="1">
      <alignment vertical="center"/>
    </xf>
    <xf numFmtId="0" fontId="23" fillId="0" borderId="48" xfId="0" applyFont="1" applyBorder="1" applyAlignment="1" applyProtection="1">
      <alignment vertical="center"/>
    </xf>
    <xf numFmtId="0" fontId="11" fillId="2" borderId="12"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14" borderId="24" xfId="0" applyFont="1" applyFill="1" applyBorder="1" applyAlignment="1" applyProtection="1">
      <alignment horizontal="center" vertical="center"/>
    </xf>
    <xf numFmtId="0" fontId="23" fillId="14" borderId="25" xfId="0" applyFont="1" applyFill="1" applyBorder="1" applyAlignment="1" applyProtection="1">
      <alignment horizontal="center" vertical="center"/>
    </xf>
    <xf numFmtId="0" fontId="23" fillId="14" borderId="26" xfId="0" applyFont="1" applyFill="1" applyBorder="1" applyAlignment="1" applyProtection="1">
      <alignment horizontal="center" vertical="center"/>
    </xf>
    <xf numFmtId="178" fontId="23" fillId="0" borderId="51" xfId="0" applyNumberFormat="1" applyFont="1" applyFill="1" applyBorder="1" applyAlignment="1" applyProtection="1">
      <alignment horizontal="right" vertical="center"/>
    </xf>
    <xf numFmtId="178" fontId="23" fillId="0" borderId="52" xfId="0" applyNumberFormat="1" applyFont="1" applyFill="1" applyBorder="1" applyAlignment="1" applyProtection="1">
      <alignment horizontal="right" vertical="center"/>
    </xf>
    <xf numFmtId="178" fontId="23" fillId="0" borderId="53" xfId="0" applyNumberFormat="1" applyFont="1" applyFill="1" applyBorder="1" applyAlignment="1" applyProtection="1">
      <alignment horizontal="right" vertical="center"/>
    </xf>
    <xf numFmtId="178" fontId="23" fillId="2" borderId="51" xfId="0" applyNumberFormat="1" applyFont="1" applyFill="1" applyBorder="1" applyAlignment="1" applyProtection="1">
      <alignment horizontal="right" vertical="center"/>
    </xf>
    <xf numFmtId="0" fontId="23" fillId="0" borderId="52" xfId="0" applyFont="1" applyBorder="1" applyAlignment="1" applyProtection="1">
      <alignment horizontal="right" vertical="center"/>
    </xf>
    <xf numFmtId="0" fontId="23" fillId="0" borderId="53" xfId="0" applyFont="1" applyBorder="1" applyAlignment="1" applyProtection="1">
      <alignment horizontal="right" vertical="center"/>
    </xf>
    <xf numFmtId="0" fontId="7" fillId="3" borderId="49" xfId="0" applyFont="1" applyFill="1" applyBorder="1" applyAlignment="1" applyProtection="1">
      <alignment vertical="top" textRotation="255"/>
    </xf>
    <xf numFmtId="0" fontId="0" fillId="3" borderId="49" xfId="0" applyFill="1" applyBorder="1" applyAlignment="1" applyProtection="1">
      <alignment vertical="top" textRotation="255"/>
    </xf>
    <xf numFmtId="0" fontId="112" fillId="2" borderId="46" xfId="0" applyFont="1" applyFill="1" applyBorder="1" applyAlignment="1" applyProtection="1">
      <alignment horizontal="distributed" vertical="center"/>
    </xf>
    <xf numFmtId="0" fontId="29" fillId="2" borderId="47" xfId="0" applyFont="1" applyFill="1" applyBorder="1" applyAlignment="1" applyProtection="1">
      <alignment horizontal="distributed" vertical="center"/>
    </xf>
    <xf numFmtId="0" fontId="113" fillId="2" borderId="57" xfId="0" applyFont="1" applyFill="1" applyBorder="1" applyAlignment="1" applyProtection="1">
      <alignment horizontal="distributed" vertical="center"/>
    </xf>
    <xf numFmtId="0" fontId="7" fillId="2" borderId="58" xfId="0" applyFont="1" applyFill="1" applyBorder="1" applyAlignment="1" applyProtection="1">
      <alignment horizontal="distributed" vertical="center"/>
    </xf>
    <xf numFmtId="38" fontId="2" fillId="15" borderId="25" xfId="1" applyFont="1" applyFill="1" applyBorder="1" applyAlignment="1" applyProtection="1">
      <alignment horizontal="right" vertical="center" indent="1"/>
      <protection locked="0"/>
    </xf>
    <xf numFmtId="0" fontId="8" fillId="2" borderId="97" xfId="0" applyFont="1" applyFill="1" applyBorder="1" applyAlignment="1" applyProtection="1">
      <alignment horizontal="center" vertical="center" textRotation="255"/>
    </xf>
    <xf numFmtId="0" fontId="7" fillId="2" borderId="49" xfId="0" applyFont="1" applyFill="1" applyBorder="1" applyAlignment="1" applyProtection="1">
      <alignment horizontal="center" vertical="center" textRotation="255"/>
    </xf>
    <xf numFmtId="0" fontId="0" fillId="0" borderId="73" xfId="0" applyBorder="1" applyAlignment="1" applyProtection="1">
      <alignment horizontal="center" vertical="center" textRotation="255"/>
    </xf>
    <xf numFmtId="0" fontId="50" fillId="2" borderId="98" xfId="0" applyFont="1" applyFill="1" applyBorder="1" applyAlignment="1" applyProtection="1">
      <alignment horizontal="center" vertical="center" wrapText="1" shrinkToFit="1"/>
    </xf>
    <xf numFmtId="0" fontId="50" fillId="0" borderId="52" xfId="0" applyFont="1" applyBorder="1" applyAlignment="1" applyProtection="1">
      <alignment horizontal="center" vertical="center" shrinkToFit="1"/>
    </xf>
    <xf numFmtId="0" fontId="50" fillId="0" borderId="99" xfId="0" applyFont="1" applyBorder="1" applyAlignment="1" applyProtection="1">
      <alignment horizontal="center" vertical="center" shrinkToFit="1"/>
    </xf>
    <xf numFmtId="0" fontId="50" fillId="2" borderId="100" xfId="0" quotePrefix="1" applyNumberFormat="1" applyFont="1" applyFill="1" applyBorder="1" applyAlignment="1" applyProtection="1">
      <alignment horizontal="center" vertical="center"/>
    </xf>
    <xf numFmtId="0" fontId="9" fillId="0" borderId="101" xfId="0" applyFont="1" applyBorder="1" applyAlignment="1" applyProtection="1">
      <alignment horizontal="center" vertical="center"/>
    </xf>
    <xf numFmtId="0" fontId="9" fillId="0" borderId="102" xfId="0" applyFont="1" applyBorder="1" applyAlignment="1" applyProtection="1">
      <alignment horizontal="center" vertical="center"/>
    </xf>
    <xf numFmtId="0" fontId="66" fillId="2" borderId="92" xfId="0" applyFont="1" applyFill="1" applyBorder="1" applyAlignment="1" applyProtection="1">
      <alignment horizontal="center" vertical="center"/>
    </xf>
    <xf numFmtId="0" fontId="66" fillId="2" borderId="93" xfId="0" applyFont="1" applyFill="1" applyBorder="1" applyAlignment="1" applyProtection="1">
      <alignment horizontal="center" vertical="center"/>
    </xf>
    <xf numFmtId="0" fontId="66" fillId="2" borderId="94" xfId="0" applyFont="1" applyFill="1" applyBorder="1" applyAlignment="1" applyProtection="1">
      <alignment horizontal="center" vertical="center"/>
    </xf>
    <xf numFmtId="178" fontId="8" fillId="4" borderId="93" xfId="0" applyNumberFormat="1" applyFont="1" applyFill="1" applyBorder="1" applyAlignment="1" applyProtection="1">
      <alignment vertical="center"/>
    </xf>
    <xf numFmtId="178" fontId="8" fillId="4" borderId="94" xfId="0" applyNumberFormat="1" applyFont="1" applyFill="1" applyBorder="1" applyAlignment="1" applyProtection="1">
      <alignment vertical="center"/>
    </xf>
    <xf numFmtId="0" fontId="11" fillId="2" borderId="114" xfId="0" applyFont="1" applyFill="1" applyBorder="1" applyAlignment="1" applyProtection="1">
      <alignment vertical="center" shrinkToFit="1"/>
    </xf>
    <xf numFmtId="0" fontId="0" fillId="0" borderId="112" xfId="0" applyBorder="1" applyAlignment="1" applyProtection="1">
      <alignment vertical="center" shrinkToFit="1"/>
    </xf>
    <xf numFmtId="0" fontId="31" fillId="0" borderId="112" xfId="0" applyFont="1" applyFill="1" applyBorder="1" applyAlignment="1" applyProtection="1">
      <alignment vertical="center" wrapText="1"/>
      <protection locked="0"/>
    </xf>
    <xf numFmtId="0" fontId="0" fillId="15" borderId="112" xfId="0" applyFill="1" applyBorder="1" applyAlignment="1" applyProtection="1">
      <alignment vertical="center"/>
      <protection locked="0"/>
    </xf>
    <xf numFmtId="0" fontId="0" fillId="15" borderId="75" xfId="0" applyFill="1" applyBorder="1" applyAlignment="1" applyProtection="1">
      <alignment vertical="center"/>
      <protection locked="0"/>
    </xf>
    <xf numFmtId="181" fontId="23" fillId="15" borderId="103" xfId="1" applyNumberFormat="1" applyFont="1" applyFill="1" applyBorder="1" applyAlignment="1" applyProtection="1">
      <alignment vertical="center"/>
      <protection locked="0"/>
    </xf>
    <xf numFmtId="0" fontId="0" fillId="15" borderId="101" xfId="0" applyFill="1" applyBorder="1" applyAlignment="1" applyProtection="1">
      <alignment vertical="center"/>
      <protection locked="0"/>
    </xf>
    <xf numFmtId="0" fontId="0" fillId="15" borderId="87" xfId="0" applyFill="1" applyBorder="1" applyAlignment="1" applyProtection="1">
      <alignment vertical="center"/>
      <protection locked="0"/>
    </xf>
    <xf numFmtId="0" fontId="11" fillId="3" borderId="87" xfId="0" applyFont="1" applyFill="1" applyBorder="1" applyAlignment="1" applyProtection="1">
      <alignment horizontal="distributed" vertical="center"/>
    </xf>
    <xf numFmtId="0" fontId="0" fillId="3" borderId="88" xfId="0" applyFill="1" applyBorder="1" applyAlignment="1" applyProtection="1">
      <alignment horizontal="distributed" vertical="center"/>
    </xf>
    <xf numFmtId="186" fontId="23" fillId="15" borderId="87" xfId="1" applyNumberFormat="1" applyFont="1" applyFill="1" applyBorder="1" applyAlignment="1" applyProtection="1">
      <alignment horizontal="right" vertical="center" indent="1"/>
      <protection locked="0"/>
    </xf>
    <xf numFmtId="186" fontId="0" fillId="15" borderId="75" xfId="0" applyNumberFormat="1" applyFill="1" applyBorder="1" applyAlignment="1" applyProtection="1">
      <alignment horizontal="right" vertical="center" indent="1"/>
      <protection locked="0"/>
    </xf>
    <xf numFmtId="0" fontId="11" fillId="3" borderId="45" xfId="0" applyFont="1" applyFill="1" applyBorder="1" applyAlignment="1" applyProtection="1">
      <alignment horizontal="center" vertical="center" textRotation="255" wrapText="1" shrinkToFit="1"/>
    </xf>
    <xf numFmtId="0" fontId="23" fillId="3" borderId="49" xfId="0" applyFont="1" applyFill="1" applyBorder="1" applyAlignment="1" applyProtection="1">
      <alignment vertical="center" textRotation="255"/>
    </xf>
    <xf numFmtId="0" fontId="23" fillId="3" borderId="41" xfId="0" applyFont="1" applyFill="1" applyBorder="1" applyAlignment="1" applyProtection="1">
      <alignment vertical="center" textRotation="255"/>
    </xf>
    <xf numFmtId="0" fontId="11" fillId="3" borderId="34" xfId="0" applyFont="1" applyFill="1" applyBorder="1" applyAlignment="1" applyProtection="1">
      <alignment horizontal="distributed" vertical="center"/>
    </xf>
    <xf numFmtId="0" fontId="0" fillId="3" borderId="30" xfId="0" applyFill="1" applyBorder="1" applyAlignment="1" applyProtection="1">
      <alignment horizontal="distributed" vertical="center"/>
    </xf>
    <xf numFmtId="0" fontId="0" fillId="3" borderId="119" xfId="0" applyFill="1" applyBorder="1" applyAlignment="1" applyProtection="1">
      <alignment horizontal="distributed" vertical="center"/>
    </xf>
    <xf numFmtId="38" fontId="23" fillId="15" borderId="193" xfId="1" applyFont="1" applyFill="1" applyBorder="1" applyAlignment="1" applyProtection="1">
      <alignment horizontal="right" vertical="center" indent="1"/>
      <protection locked="0"/>
    </xf>
    <xf numFmtId="0" fontId="0" fillId="15" borderId="264" xfId="0" applyFill="1" applyBorder="1" applyAlignment="1" applyProtection="1">
      <alignment horizontal="right" vertical="center" indent="1"/>
      <protection locked="0"/>
    </xf>
    <xf numFmtId="0" fontId="8" fillId="3" borderId="264" xfId="0" applyFont="1" applyFill="1" applyBorder="1" applyAlignment="1" applyProtection="1">
      <alignment horizontal="center" vertical="center"/>
    </xf>
    <xf numFmtId="0" fontId="0" fillId="3" borderId="194" xfId="0" applyFill="1" applyBorder="1" applyAlignment="1" applyProtection="1">
      <alignment horizontal="center" vertical="center"/>
    </xf>
    <xf numFmtId="0" fontId="11" fillId="3" borderId="185" xfId="0" applyFont="1" applyFill="1" applyBorder="1" applyAlignment="1" applyProtection="1">
      <alignment horizontal="distributed" vertical="center"/>
    </xf>
    <xf numFmtId="0" fontId="11" fillId="3" borderId="151" xfId="0" applyFont="1" applyFill="1" applyBorder="1" applyAlignment="1" applyProtection="1">
      <alignment horizontal="distributed" vertical="center"/>
    </xf>
    <xf numFmtId="38" fontId="23" fillId="15" borderId="132" xfId="1" applyFont="1" applyFill="1" applyBorder="1" applyAlignment="1" applyProtection="1">
      <alignment horizontal="right" vertical="center" indent="1"/>
      <protection locked="0"/>
    </xf>
    <xf numFmtId="0" fontId="0" fillId="15" borderId="15" xfId="0" applyFill="1" applyBorder="1" applyAlignment="1" applyProtection="1">
      <alignment horizontal="right" vertical="center" indent="1"/>
      <protection locked="0"/>
    </xf>
    <xf numFmtId="0" fontId="8" fillId="3" borderId="15" xfId="0" applyFont="1" applyFill="1" applyBorder="1" applyAlignment="1" applyProtection="1">
      <alignment horizontal="center" vertical="center"/>
    </xf>
    <xf numFmtId="0" fontId="0" fillId="3" borderId="133" xfId="0" applyFill="1" applyBorder="1" applyAlignment="1" applyProtection="1">
      <alignment horizontal="center" vertical="center"/>
    </xf>
    <xf numFmtId="0" fontId="11" fillId="3" borderId="28" xfId="0" applyFont="1" applyFill="1" applyBorder="1" applyAlignment="1" applyProtection="1">
      <alignment horizontal="distributed" vertical="center"/>
    </xf>
    <xf numFmtId="0" fontId="11" fillId="3" borderId="72" xfId="0" applyFont="1" applyFill="1" applyBorder="1" applyAlignment="1" applyProtection="1">
      <alignment horizontal="distributed" vertical="center"/>
    </xf>
    <xf numFmtId="38" fontId="23" fillId="15" borderId="87" xfId="1" applyFont="1" applyFill="1" applyBorder="1" applyAlignment="1" applyProtection="1">
      <alignment horizontal="right" vertical="center" indent="1"/>
      <protection locked="0"/>
    </xf>
    <xf numFmtId="0" fontId="0" fillId="15" borderId="75" xfId="0" applyFill="1" applyBorder="1" applyAlignment="1" applyProtection="1">
      <alignment horizontal="right" vertical="center" indent="1"/>
      <protection locked="0"/>
    </xf>
    <xf numFmtId="0" fontId="8" fillId="3" borderId="75" xfId="0" applyFont="1" applyFill="1" applyBorder="1" applyAlignment="1" applyProtection="1">
      <alignment horizontal="center" vertical="center"/>
    </xf>
    <xf numFmtId="0" fontId="0" fillId="3" borderId="88" xfId="0" applyFill="1" applyBorder="1" applyAlignment="1" applyProtection="1">
      <alignment horizontal="center" vertical="center"/>
    </xf>
    <xf numFmtId="0" fontId="11" fillId="3" borderId="156" xfId="0" applyFont="1" applyFill="1" applyBorder="1" applyAlignment="1" applyProtection="1">
      <alignment horizontal="distributed" vertical="center"/>
    </xf>
    <xf numFmtId="0" fontId="0" fillId="3" borderId="196" xfId="0" applyFill="1" applyBorder="1" applyAlignment="1" applyProtection="1">
      <alignment horizontal="distributed" vertical="center"/>
    </xf>
    <xf numFmtId="186" fontId="23" fillId="15" borderId="193" xfId="1" applyNumberFormat="1" applyFont="1" applyFill="1" applyBorder="1" applyAlignment="1" applyProtection="1">
      <alignment horizontal="right" vertical="center" indent="1"/>
      <protection locked="0"/>
    </xf>
    <xf numFmtId="186" fontId="0" fillId="15" borderId="264" xfId="0" applyNumberFormat="1" applyFill="1" applyBorder="1" applyAlignment="1" applyProtection="1">
      <alignment horizontal="right" vertical="center" indent="1"/>
      <protection locked="0"/>
    </xf>
    <xf numFmtId="0" fontId="11" fillId="3" borderId="46" xfId="0" applyFont="1" applyFill="1" applyBorder="1" applyAlignment="1" applyProtection="1">
      <alignment horizontal="distributed" vertical="center"/>
    </xf>
    <xf numFmtId="0" fontId="0" fillId="3" borderId="47" xfId="0" applyFill="1" applyBorder="1" applyAlignment="1" applyProtection="1">
      <alignment vertical="center"/>
    </xf>
    <xf numFmtId="0" fontId="11" fillId="3" borderId="30" xfId="0" applyFont="1" applyFill="1" applyBorder="1" applyAlignment="1" applyProtection="1">
      <alignment horizontal="left" vertical="center" indent="1"/>
    </xf>
    <xf numFmtId="0" fontId="10" fillId="3" borderId="31" xfId="0" applyFont="1" applyFill="1" applyBorder="1" applyAlignment="1" applyProtection="1">
      <alignment horizontal="left" vertical="center" indent="1"/>
    </xf>
    <xf numFmtId="0" fontId="10" fillId="3" borderId="25" xfId="0" applyFont="1" applyFill="1" applyBorder="1" applyAlignment="1" applyProtection="1">
      <alignment horizontal="left" vertical="center" indent="1"/>
    </xf>
    <xf numFmtId="0" fontId="10" fillId="3" borderId="26" xfId="0" applyFont="1" applyFill="1" applyBorder="1" applyAlignment="1" applyProtection="1">
      <alignment horizontal="left" vertical="center" indent="1"/>
    </xf>
    <xf numFmtId="38" fontId="23" fillId="15" borderId="98" xfId="1" applyFont="1" applyFill="1" applyBorder="1" applyAlignment="1" applyProtection="1">
      <alignment vertical="center"/>
      <protection locked="0"/>
    </xf>
    <xf numFmtId="0" fontId="0" fillId="15" borderId="52" xfId="0" applyFill="1" applyBorder="1" applyAlignment="1" applyProtection="1">
      <alignment vertical="center"/>
      <protection locked="0"/>
    </xf>
    <xf numFmtId="0" fontId="11" fillId="3" borderId="34"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0" fontId="11" fillId="3" borderId="24" xfId="0" applyFont="1" applyFill="1" applyBorder="1" applyAlignment="1" applyProtection="1">
      <alignment horizontal="center" vertical="center"/>
    </xf>
    <xf numFmtId="0" fontId="11" fillId="3" borderId="25" xfId="0" applyFont="1" applyFill="1" applyBorder="1" applyAlignment="1" applyProtection="1">
      <alignment horizontal="center" vertical="center"/>
    </xf>
    <xf numFmtId="0" fontId="11" fillId="3" borderId="26" xfId="0" applyFont="1" applyFill="1" applyBorder="1" applyAlignment="1" applyProtection="1">
      <alignment horizontal="center" vertical="center"/>
    </xf>
    <xf numFmtId="0" fontId="10" fillId="3" borderId="34" xfId="0" applyFont="1" applyFill="1" applyBorder="1" applyAlignment="1" applyProtection="1">
      <alignment horizontal="center" vertical="center" justifyLastLine="1"/>
    </xf>
    <xf numFmtId="0" fontId="10" fillId="3" borderId="31" xfId="0" applyFont="1" applyFill="1" applyBorder="1" applyAlignment="1" applyProtection="1">
      <alignment horizontal="center" vertical="center" justifyLastLine="1"/>
    </xf>
    <xf numFmtId="0" fontId="10" fillId="3" borderId="12" xfId="0" applyFont="1" applyFill="1" applyBorder="1" applyAlignment="1" applyProtection="1">
      <alignment horizontal="center" vertical="center" justifyLastLine="1"/>
    </xf>
    <xf numFmtId="0" fontId="10" fillId="3" borderId="13" xfId="0" applyFont="1" applyFill="1" applyBorder="1" applyAlignment="1" applyProtection="1">
      <alignment horizontal="center" vertical="center" justifyLastLine="1"/>
    </xf>
    <xf numFmtId="0" fontId="10" fillId="3" borderId="24" xfId="0" applyFont="1" applyFill="1" applyBorder="1" applyAlignment="1" applyProtection="1">
      <alignment horizontal="center" vertical="center" justifyLastLine="1"/>
    </xf>
    <xf numFmtId="0" fontId="10" fillId="3" borderId="26" xfId="0" applyFont="1" applyFill="1" applyBorder="1" applyAlignment="1" applyProtection="1">
      <alignment horizontal="center" vertical="center" justifyLastLine="1"/>
    </xf>
    <xf numFmtId="38" fontId="23" fillId="15" borderId="34" xfId="1" applyFont="1" applyFill="1" applyBorder="1" applyAlignment="1" applyProtection="1">
      <alignment horizontal="right" vertical="center"/>
      <protection locked="0"/>
    </xf>
    <xf numFmtId="38" fontId="23" fillId="15" borderId="30" xfId="1" applyFont="1" applyFill="1" applyBorder="1" applyAlignment="1" applyProtection="1">
      <alignment horizontal="right" vertical="center"/>
      <protection locked="0"/>
    </xf>
    <xf numFmtId="38" fontId="23" fillId="15" borderId="12" xfId="1" applyFont="1" applyFill="1" applyBorder="1" applyAlignment="1" applyProtection="1">
      <alignment horizontal="right" vertical="center"/>
      <protection locked="0"/>
    </xf>
    <xf numFmtId="38" fontId="23" fillId="15" borderId="0" xfId="1" applyFont="1" applyFill="1" applyBorder="1" applyAlignment="1" applyProtection="1">
      <alignment horizontal="right" vertical="center"/>
      <protection locked="0"/>
    </xf>
    <xf numFmtId="38" fontId="23" fillId="15" borderId="24" xfId="1" applyFont="1" applyFill="1" applyBorder="1" applyAlignment="1" applyProtection="1">
      <alignment horizontal="right" vertical="center"/>
      <protection locked="0"/>
    </xf>
    <xf numFmtId="38" fontId="23" fillId="15" borderId="25" xfId="1" applyFont="1" applyFill="1" applyBorder="1" applyAlignment="1" applyProtection="1">
      <alignment horizontal="right" vertical="center"/>
      <protection locked="0"/>
    </xf>
    <xf numFmtId="0" fontId="50" fillId="3" borderId="31" xfId="0" applyFont="1" applyFill="1" applyBorder="1" applyAlignment="1" applyProtection="1">
      <alignment horizontal="center" vertical="center"/>
    </xf>
    <xf numFmtId="0" fontId="50" fillId="3" borderId="13" xfId="0" applyFont="1" applyFill="1" applyBorder="1" applyAlignment="1" applyProtection="1">
      <alignment horizontal="center" vertical="center"/>
    </xf>
    <xf numFmtId="0" fontId="50" fillId="3" borderId="26" xfId="0" applyFont="1" applyFill="1" applyBorder="1" applyAlignment="1" applyProtection="1">
      <alignment horizontal="center" vertical="center"/>
    </xf>
    <xf numFmtId="0" fontId="7" fillId="15" borderId="34" xfId="0" applyFont="1" applyFill="1" applyBorder="1" applyAlignment="1" applyProtection="1">
      <alignment horizontal="center" vertical="center"/>
    </xf>
    <xf numFmtId="0" fontId="7" fillId="15" borderId="12" xfId="0" applyFont="1" applyFill="1" applyBorder="1" applyAlignment="1" applyProtection="1">
      <alignment horizontal="center" vertical="center"/>
    </xf>
    <xf numFmtId="0" fontId="7" fillId="15" borderId="24" xfId="0" applyFont="1" applyFill="1" applyBorder="1" applyAlignment="1" applyProtection="1">
      <alignment horizontal="center" vertical="center"/>
    </xf>
    <xf numFmtId="0" fontId="7" fillId="3" borderId="122" xfId="0" applyFont="1" applyFill="1" applyBorder="1" applyAlignment="1" applyProtection="1">
      <alignment horizontal="center" vertical="center"/>
    </xf>
    <xf numFmtId="0" fontId="7" fillId="3" borderId="123" xfId="0" applyFont="1" applyFill="1" applyBorder="1" applyAlignment="1" applyProtection="1">
      <alignment horizontal="center" vertical="center"/>
    </xf>
    <xf numFmtId="0" fontId="7" fillId="3" borderId="124" xfId="0" applyFont="1" applyFill="1" applyBorder="1" applyAlignment="1" applyProtection="1">
      <alignment horizontal="center" vertical="center"/>
    </xf>
    <xf numFmtId="186" fontId="23" fillId="15" borderId="122" xfId="0" applyNumberFormat="1" applyFont="1" applyFill="1" applyBorder="1" applyAlignment="1" applyProtection="1">
      <alignment horizontal="right" vertical="center"/>
      <protection locked="0"/>
    </xf>
    <xf numFmtId="186" fontId="23" fillId="15" borderId="123" xfId="0" applyNumberFormat="1" applyFont="1" applyFill="1" applyBorder="1" applyAlignment="1" applyProtection="1">
      <alignment horizontal="right" vertical="center"/>
      <protection locked="0"/>
    </xf>
    <xf numFmtId="186" fontId="23" fillId="15" borderId="121" xfId="0" applyNumberFormat="1" applyFont="1" applyFill="1" applyBorder="1" applyAlignment="1" applyProtection="1">
      <alignment horizontal="right" vertical="center"/>
      <protection locked="0"/>
    </xf>
    <xf numFmtId="186" fontId="23" fillId="15" borderId="36" xfId="0" applyNumberFormat="1" applyFont="1" applyFill="1" applyBorder="1" applyAlignment="1" applyProtection="1">
      <alignment horizontal="right" vertical="center"/>
      <protection locked="0"/>
    </xf>
    <xf numFmtId="186" fontId="23" fillId="15" borderId="32" xfId="0" applyNumberFormat="1" applyFont="1" applyFill="1" applyBorder="1" applyAlignment="1" applyProtection="1">
      <alignment horizontal="right" vertical="center"/>
      <protection locked="0"/>
    </xf>
    <xf numFmtId="186" fontId="23" fillId="15" borderId="33" xfId="0" applyNumberFormat="1" applyFont="1" applyFill="1" applyBorder="1" applyAlignment="1" applyProtection="1">
      <alignment horizontal="right" vertical="center"/>
      <protection locked="0"/>
    </xf>
    <xf numFmtId="0" fontId="28" fillId="3" borderId="52" xfId="0" applyFont="1" applyFill="1" applyBorder="1" applyAlignment="1" applyProtection="1">
      <alignment horizontal="center" vertical="center"/>
    </xf>
    <xf numFmtId="0" fontId="0" fillId="3" borderId="99" xfId="0" applyFill="1" applyBorder="1" applyAlignment="1" applyProtection="1">
      <alignment horizontal="center" vertical="center"/>
    </xf>
    <xf numFmtId="38" fontId="23" fillId="15" borderId="46" xfId="1" applyFont="1" applyFill="1" applyBorder="1" applyAlignment="1" applyProtection="1">
      <alignment vertical="center"/>
      <protection locked="0"/>
    </xf>
    <xf numFmtId="0" fontId="0" fillId="15" borderId="47" xfId="0" applyFill="1" applyBorder="1" applyAlignment="1" applyProtection="1">
      <alignment vertical="center"/>
      <protection locked="0"/>
    </xf>
    <xf numFmtId="0" fontId="28" fillId="3" borderId="47" xfId="0" applyFont="1" applyFill="1" applyBorder="1" applyAlignment="1" applyProtection="1">
      <alignment horizontal="center" vertical="center"/>
    </xf>
    <xf numFmtId="0" fontId="0" fillId="3" borderId="48" xfId="0" applyFill="1" applyBorder="1" applyAlignment="1" applyProtection="1">
      <alignment horizontal="center" vertical="center"/>
    </xf>
    <xf numFmtId="0" fontId="11" fillId="3" borderId="45" xfId="0" applyFont="1" applyFill="1" applyBorder="1" applyAlignment="1" applyProtection="1">
      <alignment horizontal="center" vertical="distributed" textRotation="255" wrapText="1" justifyLastLine="1"/>
    </xf>
    <xf numFmtId="0" fontId="11" fillId="3" borderId="49" xfId="0" applyFont="1" applyFill="1" applyBorder="1" applyAlignment="1" applyProtection="1">
      <alignment horizontal="center" vertical="distributed" textRotation="255" wrapText="1" justifyLastLine="1"/>
    </xf>
    <xf numFmtId="0" fontId="11" fillId="3" borderId="41" xfId="0" applyFont="1" applyFill="1" applyBorder="1" applyAlignment="1" applyProtection="1">
      <alignment horizontal="center" vertical="distributed" textRotation="255" wrapText="1" justifyLastLine="1"/>
    </xf>
    <xf numFmtId="0" fontId="10" fillId="3" borderId="30" xfId="0" applyFont="1" applyFill="1" applyBorder="1" applyAlignment="1" applyProtection="1">
      <alignment horizontal="center" vertical="center" justifyLastLine="1"/>
    </xf>
    <xf numFmtId="0" fontId="10" fillId="3" borderId="25" xfId="0" applyFont="1" applyFill="1" applyBorder="1" applyAlignment="1" applyProtection="1">
      <alignment horizontal="center" vertical="center" justifyLastLine="1"/>
    </xf>
    <xf numFmtId="0" fontId="7" fillId="3" borderId="121"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10" fillId="3" borderId="34" xfId="0"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32" xfId="0" applyFont="1" applyFill="1" applyBorder="1" applyAlignment="1" applyProtection="1">
      <alignment horizontal="center" vertical="center"/>
    </xf>
    <xf numFmtId="0" fontId="7" fillId="3" borderId="33" xfId="0" applyFont="1" applyFill="1" applyBorder="1" applyAlignment="1" applyProtection="1">
      <alignment horizontal="center" vertical="center"/>
    </xf>
    <xf numFmtId="0" fontId="7" fillId="3" borderId="120" xfId="0" applyFont="1" applyFill="1" applyBorder="1" applyAlignment="1" applyProtection="1">
      <alignment horizontal="center" vertical="center"/>
    </xf>
    <xf numFmtId="0" fontId="9" fillId="3" borderId="46" xfId="0" applyFont="1" applyFill="1" applyBorder="1" applyAlignment="1" applyProtection="1">
      <alignment horizontal="center" vertical="center"/>
    </xf>
    <xf numFmtId="0" fontId="9" fillId="3" borderId="46" xfId="0" applyFont="1" applyFill="1" applyBorder="1" applyAlignment="1" applyProtection="1">
      <alignment horizontal="center" vertical="center" wrapText="1"/>
    </xf>
    <xf numFmtId="0" fontId="9" fillId="3" borderId="47" xfId="0" applyFont="1" applyFill="1" applyBorder="1" applyAlignment="1" applyProtection="1">
      <alignment horizontal="center" vertical="center" wrapText="1"/>
    </xf>
    <xf numFmtId="0" fontId="9" fillId="3" borderId="48" xfId="0" applyFont="1" applyFill="1" applyBorder="1" applyAlignment="1" applyProtection="1">
      <alignment horizontal="center" vertical="center" wrapText="1"/>
    </xf>
    <xf numFmtId="0" fontId="9" fillId="14" borderId="46" xfId="0" applyFont="1" applyFill="1" applyBorder="1" applyAlignment="1" applyProtection="1">
      <alignment horizontal="center" vertical="center" wrapText="1"/>
    </xf>
    <xf numFmtId="0" fontId="9" fillId="14" borderId="47" xfId="0" applyFont="1" applyFill="1" applyBorder="1" applyAlignment="1" applyProtection="1">
      <alignment horizontal="center" vertical="center" wrapText="1"/>
    </xf>
    <xf numFmtId="0" fontId="9" fillId="14" borderId="48" xfId="0" applyFont="1" applyFill="1" applyBorder="1" applyAlignment="1" applyProtection="1">
      <alignment horizontal="center" vertical="center" wrapText="1"/>
    </xf>
    <xf numFmtId="0" fontId="50" fillId="3" borderId="46" xfId="0" applyFont="1" applyFill="1" applyBorder="1" applyAlignment="1" applyProtection="1">
      <alignment horizontal="center" vertical="center" wrapText="1"/>
    </xf>
    <xf numFmtId="0" fontId="50" fillId="3" borderId="47" xfId="0" applyFont="1" applyFill="1" applyBorder="1" applyAlignment="1" applyProtection="1">
      <alignment horizontal="center" vertical="center" wrapText="1"/>
    </xf>
    <xf numFmtId="0" fontId="50" fillId="3" borderId="48" xfId="0" applyFont="1" applyFill="1" applyBorder="1" applyAlignment="1" applyProtection="1">
      <alignment horizontal="center" vertical="center" wrapText="1"/>
    </xf>
    <xf numFmtId="6" fontId="10" fillId="3" borderId="46" xfId="2" applyFont="1" applyFill="1" applyBorder="1" applyAlignment="1" applyProtection="1">
      <alignment horizontal="center" vertical="center"/>
    </xf>
    <xf numFmtId="38" fontId="23" fillId="15" borderId="46" xfId="1" applyFont="1" applyFill="1" applyBorder="1" applyAlignment="1" applyProtection="1">
      <alignment horizontal="right" vertical="center"/>
      <protection locked="0"/>
    </xf>
    <xf numFmtId="38" fontId="23" fillId="15" borderId="47" xfId="1" applyFont="1" applyFill="1" applyBorder="1" applyAlignment="1" applyProtection="1">
      <alignment horizontal="right" vertical="center"/>
      <protection locked="0"/>
    </xf>
    <xf numFmtId="181" fontId="23" fillId="15" borderId="46" xfId="1" applyNumberFormat="1" applyFont="1" applyFill="1" applyBorder="1" applyAlignment="1" applyProtection="1">
      <alignment horizontal="right" vertical="center"/>
      <protection locked="0"/>
    </xf>
    <xf numFmtId="181" fontId="23" fillId="15" borderId="47" xfId="1" applyNumberFormat="1" applyFont="1" applyFill="1" applyBorder="1" applyAlignment="1" applyProtection="1">
      <alignment horizontal="right" vertical="center"/>
      <protection locked="0"/>
    </xf>
    <xf numFmtId="184" fontId="23" fillId="3" borderId="24" xfId="0" applyNumberFormat="1" applyFont="1" applyFill="1" applyBorder="1" applyAlignment="1" applyProtection="1">
      <alignment horizontal="right" vertical="center"/>
    </xf>
    <xf numFmtId="184" fontId="23" fillId="3" borderId="25" xfId="0" applyNumberFormat="1" applyFont="1" applyFill="1" applyBorder="1" applyAlignment="1" applyProtection="1">
      <alignment horizontal="right" vertical="center"/>
    </xf>
    <xf numFmtId="0" fontId="10" fillId="3" borderId="46"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180" fontId="23" fillId="15" borderId="47" xfId="1" applyNumberFormat="1" applyFont="1" applyFill="1" applyBorder="1" applyAlignment="1" applyProtection="1">
      <alignment horizontal="right" vertical="center"/>
      <protection locked="0"/>
    </xf>
    <xf numFmtId="0" fontId="10" fillId="3" borderId="57" xfId="0" applyFont="1" applyFill="1" applyBorder="1" applyAlignment="1" applyProtection="1">
      <alignment horizontal="center" vertical="center"/>
    </xf>
    <xf numFmtId="0" fontId="0" fillId="3" borderId="61" xfId="0" applyFill="1" applyBorder="1" applyAlignment="1" applyProtection="1">
      <alignment horizontal="center" vertical="center"/>
    </xf>
    <xf numFmtId="38" fontId="23" fillId="15" borderId="57" xfId="1" applyFont="1" applyFill="1" applyBorder="1" applyAlignment="1" applyProtection="1">
      <alignment horizontal="right" vertical="center"/>
      <protection locked="0"/>
    </xf>
    <xf numFmtId="38" fontId="23" fillId="15" borderId="58" xfId="1" applyFont="1" applyFill="1" applyBorder="1" applyAlignment="1" applyProtection="1">
      <alignment horizontal="right" vertical="center"/>
      <protection locked="0"/>
    </xf>
    <xf numFmtId="181" fontId="23" fillId="15" borderId="57" xfId="1" applyNumberFormat="1" applyFont="1" applyFill="1" applyBorder="1" applyAlignment="1" applyProtection="1">
      <alignment horizontal="right" vertical="center"/>
      <protection locked="0"/>
    </xf>
    <xf numFmtId="181" fontId="23" fillId="15" borderId="58" xfId="1" applyNumberFormat="1" applyFont="1" applyFill="1" applyBorder="1" applyAlignment="1" applyProtection="1">
      <alignment horizontal="right" vertical="center"/>
      <protection locked="0"/>
    </xf>
    <xf numFmtId="184" fontId="23" fillId="3" borderId="57" xfId="0" applyNumberFormat="1" applyFont="1" applyFill="1" applyBorder="1" applyAlignment="1" applyProtection="1">
      <alignment horizontal="right" vertical="center"/>
    </xf>
    <xf numFmtId="184" fontId="23" fillId="3" borderId="58" xfId="0" applyNumberFormat="1" applyFont="1" applyFill="1" applyBorder="1" applyAlignment="1" applyProtection="1">
      <alignment horizontal="right" vertical="center"/>
    </xf>
    <xf numFmtId="0" fontId="11" fillId="3" borderId="49" xfId="0" applyFont="1" applyFill="1" applyBorder="1" applyAlignment="1" applyProtection="1">
      <alignment horizontal="center" vertical="top" textRotation="255"/>
    </xf>
    <xf numFmtId="0" fontId="11" fillId="3" borderId="41" xfId="0" applyFont="1" applyFill="1" applyBorder="1" applyAlignment="1" applyProtection="1">
      <alignment horizontal="center" vertical="top" textRotation="255"/>
    </xf>
    <xf numFmtId="0" fontId="0" fillId="3" borderId="26" xfId="0" applyFill="1" applyBorder="1" applyAlignment="1" applyProtection="1">
      <alignment horizontal="center" vertical="center"/>
    </xf>
    <xf numFmtId="181" fontId="23" fillId="15" borderId="24" xfId="1" applyNumberFormat="1" applyFont="1" applyFill="1" applyBorder="1" applyAlignment="1" applyProtection="1">
      <alignment horizontal="right" vertical="center"/>
      <protection locked="0"/>
    </xf>
    <xf numFmtId="181" fontId="23" fillId="15" borderId="25" xfId="1" applyNumberFormat="1" applyFont="1" applyFill="1" applyBorder="1" applyAlignment="1" applyProtection="1">
      <alignment horizontal="right" vertical="center"/>
      <protection locked="0"/>
    </xf>
    <xf numFmtId="0" fontId="32" fillId="3" borderId="68" xfId="0" applyFont="1" applyFill="1" applyBorder="1" applyAlignment="1" applyProtection="1">
      <alignment horizontal="center" vertical="center"/>
    </xf>
    <xf numFmtId="0" fontId="0" fillId="3" borderId="125" xfId="0" applyFill="1" applyBorder="1" applyAlignment="1" applyProtection="1">
      <alignment horizontal="center" vertical="center"/>
    </xf>
    <xf numFmtId="38" fontId="23" fillId="3" borderId="68" xfId="0" applyNumberFormat="1" applyFont="1" applyFill="1" applyBorder="1" applyAlignment="1" applyProtection="1">
      <alignment horizontal="right" vertical="center"/>
    </xf>
    <xf numFmtId="0" fontId="23" fillId="3" borderId="69" xfId="0" applyFont="1" applyFill="1" applyBorder="1" applyAlignment="1" applyProtection="1">
      <alignment horizontal="right" vertical="center"/>
    </xf>
    <xf numFmtId="181" fontId="23" fillId="3" borderId="68" xfId="0" applyNumberFormat="1" applyFont="1" applyFill="1" applyBorder="1" applyAlignment="1" applyProtection="1">
      <alignment horizontal="right" vertical="center"/>
    </xf>
    <xf numFmtId="181" fontId="23" fillId="3" borderId="69" xfId="0" applyNumberFormat="1" applyFont="1" applyFill="1" applyBorder="1" applyAlignment="1" applyProtection="1">
      <alignment horizontal="right" vertical="center"/>
    </xf>
    <xf numFmtId="0" fontId="66" fillId="14" borderId="46" xfId="0" applyFont="1" applyFill="1" applyBorder="1" applyAlignment="1" applyProtection="1">
      <alignment horizontal="center" vertical="center" wrapText="1"/>
    </xf>
    <xf numFmtId="0" fontId="50" fillId="14" borderId="47" xfId="0" applyFont="1" applyFill="1" applyBorder="1" applyAlignment="1" applyProtection="1">
      <alignment horizontal="center" vertical="center"/>
    </xf>
    <xf numFmtId="0" fontId="50" fillId="14" borderId="48" xfId="0" applyFont="1" applyFill="1" applyBorder="1" applyAlignment="1" applyProtection="1">
      <alignment horizontal="center" vertical="center"/>
    </xf>
    <xf numFmtId="6" fontId="10" fillId="3" borderId="47" xfId="2" applyFont="1" applyFill="1" applyBorder="1" applyAlignment="1" applyProtection="1">
      <alignment horizontal="center" vertical="center"/>
    </xf>
    <xf numFmtId="6" fontId="10" fillId="3" borderId="48" xfId="2" applyFont="1" applyFill="1" applyBorder="1" applyAlignment="1" applyProtection="1">
      <alignment horizontal="center" vertical="center"/>
    </xf>
    <xf numFmtId="0" fontId="10" fillId="3" borderId="47" xfId="0" applyFont="1" applyFill="1" applyBorder="1" applyAlignment="1" applyProtection="1">
      <alignment horizontal="center" vertical="center"/>
    </xf>
    <xf numFmtId="0" fontId="10" fillId="3" borderId="48" xfId="0" applyFont="1" applyFill="1" applyBorder="1" applyAlignment="1" applyProtection="1">
      <alignment horizontal="center" vertical="center"/>
    </xf>
    <xf numFmtId="0" fontId="118" fillId="17" borderId="12" xfId="0" applyFont="1" applyFill="1" applyBorder="1" applyAlignment="1" applyProtection="1">
      <alignment horizontal="center" vertical="center"/>
    </xf>
    <xf numFmtId="0" fontId="118" fillId="17" borderId="0" xfId="0" applyFont="1" applyFill="1" applyAlignment="1" applyProtection="1">
      <alignment horizontal="center" vertical="center"/>
    </xf>
    <xf numFmtId="0" fontId="10" fillId="3" borderId="58" xfId="0" applyFont="1" applyFill="1" applyBorder="1" applyAlignment="1" applyProtection="1">
      <alignment horizontal="center" vertical="center"/>
    </xf>
    <xf numFmtId="0" fontId="10" fillId="3" borderId="61" xfId="0" applyFont="1" applyFill="1" applyBorder="1" applyAlignment="1" applyProtection="1">
      <alignment horizontal="center" vertical="center"/>
    </xf>
    <xf numFmtId="180" fontId="23" fillId="15" borderId="58" xfId="1" applyNumberFormat="1" applyFont="1" applyFill="1" applyBorder="1" applyAlignment="1" applyProtection="1">
      <alignment horizontal="right" vertical="center"/>
      <protection locked="0"/>
    </xf>
    <xf numFmtId="0" fontId="32" fillId="3" borderId="69" xfId="0" applyFont="1" applyFill="1" applyBorder="1" applyAlignment="1" applyProtection="1">
      <alignment horizontal="center" vertical="center"/>
    </xf>
    <xf numFmtId="0" fontId="32" fillId="3" borderId="125" xfId="0" applyFont="1" applyFill="1" applyBorder="1" applyAlignment="1" applyProtection="1">
      <alignment horizontal="center" vertical="center"/>
    </xf>
    <xf numFmtId="180" fontId="23" fillId="3" borderId="25" xfId="1" applyNumberFormat="1" applyFont="1" applyFill="1" applyBorder="1" applyAlignment="1" applyProtection="1">
      <alignment horizontal="right" vertical="center"/>
    </xf>
    <xf numFmtId="0" fontId="21" fillId="3" borderId="0" xfId="0" applyFont="1" applyFill="1" applyProtection="1">
      <alignment vertical="center"/>
    </xf>
    <xf numFmtId="0" fontId="21" fillId="2" borderId="12" xfId="0" applyFont="1" applyFill="1" applyBorder="1" applyProtection="1">
      <alignment vertical="center"/>
    </xf>
    <xf numFmtId="0" fontId="21" fillId="2" borderId="0" xfId="0" applyFont="1" applyFill="1" applyBorder="1" applyProtection="1">
      <alignment vertical="center"/>
    </xf>
    <xf numFmtId="0" fontId="21" fillId="2" borderId="13" xfId="0" applyFont="1" applyFill="1" applyBorder="1" applyProtection="1">
      <alignment vertical="center"/>
    </xf>
    <xf numFmtId="182" fontId="3" fillId="0" borderId="51" xfId="0" applyNumberFormat="1" applyFont="1" applyFill="1" applyBorder="1" applyAlignment="1" applyProtection="1">
      <alignment horizontal="right" vertical="center" shrinkToFit="1"/>
    </xf>
    <xf numFmtId="182" fontId="3" fillId="0" borderId="52" xfId="0" applyNumberFormat="1" applyFont="1" applyFill="1" applyBorder="1" applyAlignment="1" applyProtection="1">
      <alignment horizontal="right" vertical="center" shrinkToFit="1"/>
    </xf>
    <xf numFmtId="0" fontId="16" fillId="0" borderId="126" xfId="0" applyFont="1" applyFill="1" applyBorder="1" applyAlignment="1" applyProtection="1">
      <alignment horizontal="center" vertical="center" wrapText="1"/>
    </xf>
    <xf numFmtId="0" fontId="16" fillId="0" borderId="97" xfId="0" applyFont="1" applyFill="1" applyBorder="1" applyAlignment="1" applyProtection="1">
      <alignment horizontal="center" vertical="center"/>
    </xf>
    <xf numFmtId="0" fontId="10" fillId="0" borderId="97" xfId="0" applyFont="1" applyFill="1" applyBorder="1" applyAlignment="1" applyProtection="1">
      <alignment horizontal="center" vertical="center"/>
    </xf>
    <xf numFmtId="0" fontId="10" fillId="0" borderId="97" xfId="0" applyFont="1" applyFill="1" applyBorder="1" applyAlignment="1" applyProtection="1">
      <alignment horizontal="center" vertical="center" wrapText="1"/>
    </xf>
    <xf numFmtId="0" fontId="10" fillId="0" borderId="100" xfId="0" applyFont="1" applyFill="1" applyBorder="1" applyAlignment="1" applyProtection="1">
      <alignment horizontal="center" vertical="center" shrinkToFit="1"/>
    </xf>
    <xf numFmtId="0" fontId="10" fillId="0" borderId="101" xfId="0" applyFont="1" applyFill="1" applyBorder="1" applyAlignment="1" applyProtection="1">
      <alignment horizontal="center" vertical="center" shrinkToFit="1"/>
    </xf>
    <xf numFmtId="0" fontId="10" fillId="0" borderId="104" xfId="0" applyFont="1" applyFill="1" applyBorder="1" applyAlignment="1" applyProtection="1">
      <alignment horizontal="center" vertical="center" shrinkToFit="1"/>
    </xf>
    <xf numFmtId="182" fontId="68" fillId="2" borderId="100" xfId="0" applyNumberFormat="1" applyFont="1" applyFill="1" applyBorder="1" applyAlignment="1" applyProtection="1">
      <alignment horizontal="right" vertical="center"/>
    </xf>
    <xf numFmtId="0" fontId="9" fillId="0" borderId="101" xfId="0" applyFont="1" applyBorder="1" applyAlignment="1" applyProtection="1">
      <alignment vertical="center"/>
    </xf>
    <xf numFmtId="0" fontId="9" fillId="0" borderId="104" xfId="0" applyFont="1" applyBorder="1" applyAlignment="1" applyProtection="1">
      <alignment vertical="center"/>
    </xf>
    <xf numFmtId="186" fontId="23" fillId="2" borderId="109" xfId="1" applyNumberFormat="1" applyFont="1" applyFill="1" applyBorder="1" applyAlignment="1" applyProtection="1">
      <alignment horizontal="right" vertical="center" shrinkToFit="1"/>
      <protection locked="0"/>
    </xf>
    <xf numFmtId="186" fontId="23" fillId="2" borderId="107" xfId="1" applyNumberFormat="1" applyFont="1" applyFill="1" applyBorder="1" applyAlignment="1" applyProtection="1">
      <alignment horizontal="right" vertical="center" shrinkToFit="1"/>
      <protection locked="0"/>
    </xf>
    <xf numFmtId="186" fontId="23" fillId="0" borderId="127" xfId="1" applyNumberFormat="1" applyFont="1" applyBorder="1" applyAlignment="1" applyProtection="1">
      <alignment horizontal="right" vertical="center"/>
      <protection locked="0"/>
    </xf>
    <xf numFmtId="186" fontId="23" fillId="2" borderId="106" xfId="1" applyNumberFormat="1" applyFont="1" applyFill="1" applyBorder="1" applyAlignment="1" applyProtection="1">
      <alignment horizontal="right" vertical="center" shrinkToFit="1"/>
      <protection locked="0"/>
    </xf>
    <xf numFmtId="186" fontId="23" fillId="0" borderId="128" xfId="1" applyNumberFormat="1" applyFont="1" applyBorder="1" applyAlignment="1" applyProtection="1">
      <alignment horizontal="right" vertical="center"/>
      <protection locked="0"/>
    </xf>
    <xf numFmtId="185" fontId="10" fillId="2" borderId="70" xfId="0" applyNumberFormat="1" applyFont="1" applyFill="1" applyBorder="1" applyAlignment="1" applyProtection="1">
      <alignment horizontal="center" vertical="distributed" wrapText="1"/>
    </xf>
    <xf numFmtId="0" fontId="0" fillId="0" borderId="0" xfId="0" applyBorder="1" applyAlignment="1" applyProtection="1">
      <alignment horizontal="center" vertical="distributed" wrapText="1"/>
    </xf>
    <xf numFmtId="0" fontId="0" fillId="0" borderId="109" xfId="0" applyBorder="1" applyAlignment="1" applyProtection="1">
      <alignment horizontal="center" vertical="distributed" wrapText="1"/>
    </xf>
    <xf numFmtId="0" fontId="0" fillId="0" borderId="107" xfId="0" applyBorder="1" applyAlignment="1" applyProtection="1">
      <alignment horizontal="center" vertical="distributed" wrapText="1"/>
    </xf>
    <xf numFmtId="182" fontId="68" fillId="2" borderId="103" xfId="0" applyNumberFormat="1" applyFont="1" applyFill="1" applyBorder="1" applyAlignment="1" applyProtection="1">
      <alignment horizontal="right" vertical="center"/>
    </xf>
    <xf numFmtId="0" fontId="9" fillId="0" borderId="102" xfId="0" applyFont="1" applyBorder="1" applyAlignment="1" applyProtection="1">
      <alignment vertical="center"/>
    </xf>
    <xf numFmtId="183" fontId="68" fillId="2" borderId="65" xfId="0" applyNumberFormat="1" applyFont="1" applyFill="1" applyBorder="1" applyAlignment="1" applyProtection="1">
      <alignment horizontal="right" vertical="center"/>
    </xf>
    <xf numFmtId="183" fontId="9" fillId="0" borderId="66" xfId="0" applyNumberFormat="1" applyFont="1" applyBorder="1" applyAlignment="1" applyProtection="1">
      <alignment vertical="center"/>
    </xf>
    <xf numFmtId="183" fontId="9" fillId="0" borderId="131" xfId="0" applyNumberFormat="1" applyFont="1" applyBorder="1" applyAlignment="1" applyProtection="1">
      <alignment vertical="center"/>
    </xf>
    <xf numFmtId="186" fontId="23" fillId="15" borderId="132" xfId="1" applyNumberFormat="1" applyFont="1" applyFill="1" applyBorder="1" applyAlignment="1" applyProtection="1">
      <alignment horizontal="right" vertical="center" shrinkToFit="1"/>
      <protection locked="0"/>
    </xf>
    <xf numFmtId="186" fontId="23" fillId="15" borderId="15" xfId="1" applyNumberFormat="1" applyFont="1" applyFill="1" applyBorder="1" applyAlignment="1" applyProtection="1">
      <alignment horizontal="right" vertical="center" shrinkToFit="1"/>
      <protection locked="0"/>
    </xf>
    <xf numFmtId="186" fontId="23" fillId="15" borderId="18" xfId="1" applyNumberFormat="1" applyFont="1" applyFill="1" applyBorder="1" applyAlignment="1" applyProtection="1">
      <alignment horizontal="right" vertical="center" shrinkToFit="1"/>
      <protection locked="0"/>
    </xf>
    <xf numFmtId="186" fontId="23" fillId="15" borderId="14" xfId="1" applyNumberFormat="1" applyFont="1" applyFill="1" applyBorder="1" applyAlignment="1" applyProtection="1">
      <alignment horizontal="right" vertical="center" shrinkToFit="1"/>
      <protection locked="0"/>
    </xf>
    <xf numFmtId="186" fontId="23" fillId="15" borderId="133" xfId="1" applyNumberFormat="1" applyFont="1" applyFill="1" applyBorder="1" applyAlignment="1" applyProtection="1">
      <alignment horizontal="right" vertical="center" shrinkToFit="1"/>
      <protection locked="0"/>
    </xf>
    <xf numFmtId="185" fontId="7" fillId="2" borderId="129" xfId="0" applyNumberFormat="1" applyFont="1" applyFill="1" applyBorder="1" applyAlignment="1" applyProtection="1">
      <alignment horizontal="center" vertical="center" textRotation="255" wrapText="1"/>
    </xf>
    <xf numFmtId="0" fontId="0" fillId="0" borderId="66" xfId="0" applyBorder="1" applyAlignment="1" applyProtection="1">
      <alignment horizontal="center" vertical="center" textRotation="255" wrapText="1"/>
    </xf>
    <xf numFmtId="0" fontId="0" fillId="0" borderId="132" xfId="0" applyBorder="1" applyAlignment="1" applyProtection="1">
      <alignment horizontal="center" vertical="center" textRotation="255" wrapText="1"/>
    </xf>
    <xf numFmtId="0" fontId="0" fillId="0" borderId="15" xfId="0" applyBorder="1" applyAlignment="1" applyProtection="1">
      <alignment horizontal="center" vertical="center" textRotation="255" wrapText="1"/>
    </xf>
    <xf numFmtId="183" fontId="68" fillId="2" borderId="130" xfId="0" applyNumberFormat="1" applyFont="1" applyFill="1" applyBorder="1" applyAlignment="1" applyProtection="1">
      <alignment horizontal="right" vertical="center"/>
    </xf>
    <xf numFmtId="183" fontId="9" fillId="0" borderId="6" xfId="0" applyNumberFormat="1" applyFont="1" applyBorder="1" applyAlignment="1" applyProtection="1">
      <alignment vertical="center"/>
    </xf>
    <xf numFmtId="183" fontId="9" fillId="0" borderId="7" xfId="0" applyNumberFormat="1" applyFont="1" applyBorder="1" applyAlignment="1" applyProtection="1">
      <alignment vertical="center"/>
    </xf>
    <xf numFmtId="183" fontId="68" fillId="2" borderId="5" xfId="0" applyNumberFormat="1" applyFont="1" applyFill="1" applyBorder="1" applyAlignment="1" applyProtection="1">
      <alignment horizontal="right" vertical="center"/>
    </xf>
    <xf numFmtId="182" fontId="68" fillId="2" borderId="5" xfId="0" applyNumberFormat="1" applyFont="1" applyFill="1" applyBorder="1" applyAlignment="1" applyProtection="1">
      <alignment horizontal="righ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185" fontId="7" fillId="2" borderId="70" xfId="0" applyNumberFormat="1" applyFont="1" applyFill="1" applyBorder="1" applyAlignment="1" applyProtection="1">
      <alignment horizontal="center" vertical="center" textRotation="255" wrapText="1"/>
    </xf>
    <xf numFmtId="0" fontId="3" fillId="0" borderId="0" xfId="0" applyFont="1" applyBorder="1" applyAlignment="1" applyProtection="1">
      <alignment horizontal="center" vertical="center" textRotation="255" wrapText="1"/>
    </xf>
    <xf numFmtId="0" fontId="3" fillId="0" borderId="87" xfId="0" applyFont="1" applyBorder="1" applyAlignment="1" applyProtection="1">
      <alignment horizontal="center" vertical="center" textRotation="255" wrapText="1"/>
    </xf>
    <xf numFmtId="0" fontId="3" fillId="0" borderId="75" xfId="0" applyFont="1" applyBorder="1" applyAlignment="1" applyProtection="1">
      <alignment horizontal="center" vertical="center" textRotation="255" wrapText="1"/>
    </xf>
    <xf numFmtId="183" fontId="68" fillId="2" borderId="70" xfId="0" applyNumberFormat="1" applyFont="1" applyFill="1" applyBorder="1" applyAlignment="1" applyProtection="1">
      <alignment horizontal="right" vertical="center"/>
    </xf>
    <xf numFmtId="183" fontId="9" fillId="0" borderId="0" xfId="0" applyNumberFormat="1" applyFont="1" applyBorder="1" applyAlignment="1" applyProtection="1">
      <alignment vertical="center"/>
    </xf>
    <xf numFmtId="183" fontId="9" fillId="0" borderId="13" xfId="0" applyNumberFormat="1" applyFont="1" applyBorder="1" applyAlignment="1" applyProtection="1">
      <alignment vertical="center"/>
    </xf>
    <xf numFmtId="183" fontId="68" fillId="2" borderId="38" xfId="0" applyNumberFormat="1" applyFont="1" applyFill="1" applyBorder="1" applyAlignment="1" applyProtection="1">
      <alignment horizontal="right" vertical="center"/>
    </xf>
    <xf numFmtId="183" fontId="68" fillId="2" borderId="22" xfId="0" applyNumberFormat="1" applyFont="1" applyFill="1" applyBorder="1" applyAlignment="1" applyProtection="1">
      <alignment horizontal="right" vertical="center"/>
    </xf>
    <xf numFmtId="183" fontId="68" fillId="2" borderId="23" xfId="0" applyNumberFormat="1" applyFont="1" applyFill="1" applyBorder="1" applyAlignment="1" applyProtection="1">
      <alignment horizontal="right" vertical="center"/>
    </xf>
    <xf numFmtId="182" fontId="68" fillId="2" borderId="38" xfId="0" applyNumberFormat="1" applyFont="1" applyFill="1" applyBorder="1" applyAlignment="1" applyProtection="1">
      <alignment horizontal="right" vertical="center"/>
    </xf>
    <xf numFmtId="182" fontId="68" fillId="2" borderId="22" xfId="0" applyNumberFormat="1" applyFont="1" applyFill="1" applyBorder="1" applyAlignment="1" applyProtection="1">
      <alignment horizontal="right" vertical="center"/>
    </xf>
    <xf numFmtId="182" fontId="68" fillId="2" borderId="23" xfId="0" applyNumberFormat="1" applyFont="1" applyFill="1" applyBorder="1" applyAlignment="1" applyProtection="1">
      <alignment horizontal="right" vertical="center"/>
    </xf>
    <xf numFmtId="183" fontId="68" fillId="2" borderId="135" xfId="0" applyNumberFormat="1" applyFont="1" applyFill="1" applyBorder="1" applyAlignment="1" applyProtection="1">
      <alignment horizontal="right" vertical="center"/>
    </xf>
    <xf numFmtId="185" fontId="7" fillId="2" borderId="134" xfId="0" applyNumberFormat="1" applyFont="1" applyFill="1" applyBorder="1" applyAlignment="1" applyProtection="1">
      <alignment horizontal="center" vertical="center" textRotation="255" wrapText="1"/>
    </xf>
    <xf numFmtId="0" fontId="0" fillId="0" borderId="22" xfId="0" applyBorder="1" applyAlignment="1" applyProtection="1">
      <alignment horizontal="center" vertical="center" textRotation="255" wrapText="1"/>
    </xf>
    <xf numFmtId="185" fontId="10" fillId="0" borderId="0" xfId="0" applyNumberFormat="1" applyFont="1" applyFill="1" applyBorder="1" applyAlignment="1" applyProtection="1">
      <alignment horizontal="center" vertical="distributed" wrapText="1"/>
    </xf>
    <xf numFmtId="0" fontId="0" fillId="0" borderId="0" xfId="0" applyBorder="1" applyProtection="1">
      <alignment vertical="center"/>
    </xf>
    <xf numFmtId="0" fontId="11" fillId="0" borderId="103" xfId="0" applyFont="1" applyFill="1" applyBorder="1" applyAlignment="1" applyProtection="1">
      <alignment horizontal="center" vertical="center" wrapText="1"/>
    </xf>
    <xf numFmtId="0" fontId="11" fillId="0" borderId="101"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0"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0" fillId="0" borderId="100" xfId="0" applyFont="1" applyFill="1" applyBorder="1" applyAlignment="1" applyProtection="1">
      <alignment horizontal="center" vertical="center"/>
    </xf>
    <xf numFmtId="0" fontId="10" fillId="0" borderId="101" xfId="0" applyFont="1" applyFill="1" applyBorder="1" applyAlignment="1" applyProtection="1">
      <alignment horizontal="center" vertical="center"/>
    </xf>
    <xf numFmtId="0" fontId="10" fillId="0" borderId="102"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4" borderId="100" xfId="0" applyFont="1" applyFill="1" applyBorder="1" applyAlignment="1" applyProtection="1">
      <alignment horizontal="center" vertical="center"/>
    </xf>
    <xf numFmtId="0" fontId="0" fillId="4" borderId="101" xfId="0" applyFill="1" applyBorder="1" applyAlignment="1" applyProtection="1">
      <alignment horizontal="center" vertical="center"/>
    </xf>
    <xf numFmtId="0" fontId="0" fillId="4" borderId="24" xfId="0" applyFill="1" applyBorder="1" applyAlignment="1" applyProtection="1">
      <alignment horizontal="center" vertical="center"/>
    </xf>
    <xf numFmtId="0" fontId="0" fillId="4" borderId="25" xfId="0" applyFill="1" applyBorder="1" applyAlignment="1" applyProtection="1">
      <alignment horizontal="center" vertical="center"/>
    </xf>
    <xf numFmtId="0" fontId="32" fillId="0" borderId="136" xfId="0" applyFont="1" applyFill="1" applyBorder="1" applyAlignment="1" applyProtection="1">
      <alignment horizontal="center" vertical="center" wrapText="1"/>
    </xf>
    <xf numFmtId="0" fontId="0" fillId="0" borderId="101" xfId="0" applyBorder="1" applyAlignment="1" applyProtection="1">
      <alignment horizontal="center" vertical="center"/>
    </xf>
    <xf numFmtId="0" fontId="0" fillId="0" borderId="104" xfId="0" applyBorder="1" applyAlignment="1" applyProtection="1">
      <alignment horizontal="center" vertical="center"/>
    </xf>
    <xf numFmtId="0" fontId="0" fillId="0" borderId="137" xfId="0" applyBorder="1" applyAlignment="1" applyProtection="1">
      <alignment horizontal="center" vertical="center"/>
    </xf>
    <xf numFmtId="0" fontId="0" fillId="0" borderId="25" xfId="0" applyBorder="1" applyAlignment="1" applyProtection="1">
      <alignment horizontal="center" vertical="center"/>
    </xf>
    <xf numFmtId="0" fontId="0" fillId="0" borderId="72" xfId="0" applyBorder="1" applyAlignment="1" applyProtection="1">
      <alignment horizontal="center" vertical="center"/>
    </xf>
    <xf numFmtId="182" fontId="68" fillId="2" borderId="135" xfId="0" applyNumberFormat="1" applyFont="1" applyFill="1" applyBorder="1" applyAlignment="1" applyProtection="1">
      <alignment horizontal="right" vertical="center"/>
    </xf>
    <xf numFmtId="186" fontId="23" fillId="15" borderId="87" xfId="1" applyNumberFormat="1" applyFont="1" applyFill="1" applyBorder="1" applyAlignment="1" applyProtection="1">
      <alignment horizontal="right" vertical="center" shrinkToFit="1"/>
      <protection locked="0"/>
    </xf>
    <xf numFmtId="186" fontId="23" fillId="15" borderId="75" xfId="1" applyNumberFormat="1" applyFont="1" applyFill="1" applyBorder="1" applyAlignment="1" applyProtection="1">
      <alignment horizontal="right" vertical="center" shrinkToFit="1"/>
      <protection locked="0"/>
    </xf>
    <xf numFmtId="186" fontId="23" fillId="15" borderId="86" xfId="1" applyNumberFormat="1" applyFont="1" applyFill="1" applyBorder="1" applyAlignment="1" applyProtection="1">
      <alignment horizontal="right" vertical="center" shrinkToFit="1"/>
      <protection locked="0"/>
    </xf>
    <xf numFmtId="186" fontId="23" fillId="15" borderId="74" xfId="1" applyNumberFormat="1" applyFont="1" applyFill="1" applyBorder="1" applyAlignment="1" applyProtection="1">
      <alignment horizontal="right" vertical="center" shrinkToFit="1"/>
      <protection locked="0"/>
    </xf>
    <xf numFmtId="186" fontId="23" fillId="15" borderId="88" xfId="1" applyNumberFormat="1" applyFont="1" applyFill="1" applyBorder="1" applyAlignment="1" applyProtection="1">
      <alignment horizontal="right" vertical="center" shrinkToFit="1"/>
      <protection locked="0"/>
    </xf>
    <xf numFmtId="0" fontId="7" fillId="6" borderId="103" xfId="0" applyFont="1" applyFill="1" applyBorder="1" applyAlignment="1" applyProtection="1">
      <alignment vertical="center" wrapText="1"/>
    </xf>
    <xf numFmtId="0" fontId="3" fillId="0" borderId="101" xfId="0" applyFont="1" applyBorder="1" applyAlignment="1" applyProtection="1">
      <alignment vertical="center"/>
    </xf>
    <xf numFmtId="0" fontId="3" fillId="0" borderId="70" xfId="0" applyFont="1" applyBorder="1" applyAlignment="1" applyProtection="1">
      <alignment vertical="center"/>
    </xf>
    <xf numFmtId="0" fontId="3" fillId="0" borderId="0" xfId="0" applyFont="1" applyBorder="1" applyAlignment="1" applyProtection="1">
      <alignment vertical="center"/>
    </xf>
    <xf numFmtId="0" fontId="3" fillId="0" borderId="87" xfId="0" applyFont="1" applyBorder="1" applyAlignment="1" applyProtection="1">
      <alignment vertical="center"/>
    </xf>
    <xf numFmtId="0" fontId="3" fillId="0" borderId="75" xfId="0" applyFont="1" applyBorder="1" applyAlignment="1" applyProtection="1">
      <alignment vertical="center"/>
    </xf>
    <xf numFmtId="185" fontId="10" fillId="2" borderId="100" xfId="0" applyNumberFormat="1" applyFont="1" applyFill="1" applyBorder="1" applyAlignment="1" applyProtection="1">
      <alignment horizontal="center" vertical="distributed" wrapText="1"/>
    </xf>
    <xf numFmtId="0" fontId="0" fillId="0" borderId="101" xfId="0" applyBorder="1" applyAlignment="1" applyProtection="1">
      <alignment vertical="center"/>
    </xf>
    <xf numFmtId="0" fontId="0" fillId="0" borderId="104" xfId="0" applyBorder="1" applyAlignment="1" applyProtection="1">
      <alignment vertical="center"/>
    </xf>
    <xf numFmtId="0" fontId="0" fillId="0" borderId="106" xfId="0" applyBorder="1" applyAlignment="1" applyProtection="1">
      <alignment vertical="center"/>
    </xf>
    <xf numFmtId="0" fontId="0" fillId="0" borderId="107" xfId="0" applyBorder="1" applyAlignment="1" applyProtection="1">
      <alignment vertical="center"/>
    </xf>
    <xf numFmtId="0" fontId="0" fillId="0" borderId="128" xfId="0" applyBorder="1" applyAlignment="1" applyProtection="1">
      <alignment vertical="center"/>
    </xf>
    <xf numFmtId="182" fontId="70" fillId="4" borderId="30" xfId="0" applyNumberFormat="1" applyFont="1" applyFill="1" applyBorder="1" applyAlignment="1" applyProtection="1">
      <alignment horizontal="center" vertical="center"/>
    </xf>
    <xf numFmtId="0" fontId="0" fillId="4" borderId="30" xfId="0" applyFill="1" applyBorder="1" applyAlignment="1" applyProtection="1">
      <alignment horizontal="center" vertical="center"/>
    </xf>
    <xf numFmtId="0" fontId="0" fillId="4" borderId="107" xfId="0" applyFill="1" applyBorder="1" applyAlignment="1" applyProtection="1">
      <alignment horizontal="center" vertical="center"/>
    </xf>
    <xf numFmtId="185" fontId="7" fillId="2" borderId="65" xfId="0" applyNumberFormat="1" applyFont="1" applyFill="1" applyBorder="1" applyAlignment="1" applyProtection="1">
      <alignment horizontal="center" vertical="center" textRotation="255" wrapText="1"/>
    </xf>
    <xf numFmtId="0" fontId="0" fillId="0" borderId="131" xfId="0" applyBorder="1" applyAlignment="1" applyProtection="1">
      <alignment horizontal="center" vertical="center" textRotation="255" wrapText="1"/>
    </xf>
    <xf numFmtId="0" fontId="0" fillId="0" borderId="14" xfId="0" applyBorder="1" applyAlignment="1" applyProtection="1">
      <alignment horizontal="center" vertical="center" textRotation="255" wrapText="1"/>
    </xf>
    <xf numFmtId="0" fontId="0" fillId="0" borderId="133" xfId="0" applyBorder="1" applyAlignment="1" applyProtection="1">
      <alignment horizontal="center" vertical="center" textRotation="255" wrapText="1"/>
    </xf>
    <xf numFmtId="182" fontId="68" fillId="2" borderId="130" xfId="0" applyNumberFormat="1" applyFont="1" applyFill="1" applyBorder="1" applyAlignment="1" applyProtection="1">
      <alignment horizontal="right" vertical="center"/>
    </xf>
    <xf numFmtId="183" fontId="9" fillId="0" borderId="140" xfId="0" applyNumberFormat="1" applyFont="1" applyBorder="1" applyAlignment="1" applyProtection="1">
      <alignment vertical="center"/>
    </xf>
    <xf numFmtId="182" fontId="70" fillId="4" borderId="66" xfId="0" applyNumberFormat="1" applyFont="1" applyFill="1" applyBorder="1" applyAlignment="1" applyProtection="1">
      <alignment horizontal="center" vertical="center"/>
    </xf>
    <xf numFmtId="0" fontId="0" fillId="4" borderId="66" xfId="0" applyFill="1" applyBorder="1" applyAlignment="1" applyProtection="1">
      <alignment horizontal="center" vertical="center"/>
    </xf>
    <xf numFmtId="0" fontId="0" fillId="4" borderId="15" xfId="0" applyFill="1" applyBorder="1" applyAlignment="1" applyProtection="1">
      <alignment horizontal="center" vertical="center"/>
    </xf>
    <xf numFmtId="185" fontId="7" fillId="2" borderId="38" xfId="0" applyNumberFormat="1" applyFont="1" applyFill="1" applyBorder="1" applyAlignment="1" applyProtection="1">
      <alignment horizontal="center" vertical="center" textRotation="255" wrapText="1"/>
    </xf>
    <xf numFmtId="0" fontId="3" fillId="0" borderId="22" xfId="0" applyFont="1" applyBorder="1" applyAlignment="1" applyProtection="1">
      <alignment horizontal="center" vertical="center" textRotation="255" wrapText="1"/>
    </xf>
    <xf numFmtId="0" fontId="3" fillId="0" borderId="135" xfId="0" applyFont="1" applyBorder="1" applyAlignment="1" applyProtection="1">
      <alignment horizontal="center" vertical="center" textRotation="255" wrapText="1"/>
    </xf>
    <xf numFmtId="0" fontId="3" fillId="0" borderId="74" xfId="0" applyFont="1" applyBorder="1" applyAlignment="1" applyProtection="1">
      <alignment horizontal="center" vertical="center" textRotation="255" wrapText="1"/>
    </xf>
    <xf numFmtId="0" fontId="3" fillId="0" borderId="88" xfId="0" applyFont="1" applyBorder="1" applyAlignment="1" applyProtection="1">
      <alignment horizontal="center" vertical="center" textRotation="255" wrapText="1"/>
    </xf>
    <xf numFmtId="182" fontId="68" fillId="2" borderId="70" xfId="0" applyNumberFormat="1" applyFont="1" applyFill="1" applyBorder="1" applyAlignment="1" applyProtection="1">
      <alignment horizontal="right" vertical="center"/>
    </xf>
    <xf numFmtId="0" fontId="9" fillId="0" borderId="0" xfId="0" applyFont="1" applyBorder="1" applyAlignment="1" applyProtection="1">
      <alignment vertical="center"/>
    </xf>
    <xf numFmtId="0" fontId="9" fillId="0" borderId="13" xfId="0" applyFont="1" applyBorder="1" applyAlignment="1" applyProtection="1">
      <alignment vertical="center"/>
    </xf>
    <xf numFmtId="182" fontId="68" fillId="2" borderId="12" xfId="0" applyNumberFormat="1" applyFont="1" applyFill="1" applyBorder="1" applyAlignment="1" applyProtection="1">
      <alignment horizontal="right" vertical="center"/>
    </xf>
    <xf numFmtId="183" fontId="68" fillId="2" borderId="12" xfId="0" applyNumberFormat="1" applyFont="1" applyFill="1" applyBorder="1" applyAlignment="1" applyProtection="1">
      <alignment horizontal="right" vertical="center"/>
    </xf>
    <xf numFmtId="183" fontId="9" fillId="0" borderId="143" xfId="0" applyNumberFormat="1" applyFont="1" applyBorder="1" applyAlignment="1" applyProtection="1">
      <alignment vertical="center"/>
    </xf>
    <xf numFmtId="182" fontId="70" fillId="4" borderId="22" xfId="0" applyNumberFormat="1" applyFont="1" applyFill="1" applyBorder="1" applyAlignment="1" applyProtection="1">
      <alignment horizontal="center" vertical="center"/>
    </xf>
    <xf numFmtId="0" fontId="0" fillId="4" borderId="22" xfId="0" applyFill="1" applyBorder="1" applyAlignment="1" applyProtection="1">
      <alignment horizontal="center" vertical="center"/>
    </xf>
    <xf numFmtId="0" fontId="0" fillId="0" borderId="135" xfId="0" applyBorder="1" applyAlignment="1" applyProtection="1">
      <alignment horizontal="center" vertical="center" textRotation="255" wrapText="1"/>
    </xf>
    <xf numFmtId="38" fontId="8" fillId="2" borderId="141" xfId="1" applyFont="1" applyFill="1" applyBorder="1" applyAlignment="1" applyProtection="1">
      <alignment horizontal="right" vertical="center"/>
    </xf>
    <xf numFmtId="0" fontId="8" fillId="0" borderId="66" xfId="0" applyFont="1" applyBorder="1" applyAlignment="1" applyProtection="1">
      <alignment horizontal="right" vertical="center"/>
    </xf>
    <xf numFmtId="0" fontId="8" fillId="0" borderId="131" xfId="0" applyFont="1" applyBorder="1" applyAlignment="1" applyProtection="1">
      <alignment horizontal="right" vertical="center"/>
    </xf>
    <xf numFmtId="0" fontId="119" fillId="17" borderId="0" xfId="0" applyFont="1" applyFill="1" applyBorder="1" applyAlignment="1" applyProtection="1">
      <alignment vertical="center" textRotation="255"/>
    </xf>
    <xf numFmtId="0" fontId="119" fillId="17" borderId="0" xfId="0" applyFont="1" applyFill="1" applyAlignment="1" applyProtection="1">
      <alignment vertical="center" textRotation="255"/>
    </xf>
    <xf numFmtId="186" fontId="23" fillId="2" borderId="142" xfId="1" applyNumberFormat="1" applyFont="1" applyFill="1" applyBorder="1" applyAlignment="1" applyProtection="1">
      <alignment horizontal="right" vertical="center"/>
    </xf>
    <xf numFmtId="186" fontId="23" fillId="0" borderId="15" xfId="1" applyNumberFormat="1" applyFont="1" applyBorder="1" applyAlignment="1" applyProtection="1">
      <alignment horizontal="right" vertical="center"/>
    </xf>
    <xf numFmtId="186" fontId="23" fillId="0" borderId="133" xfId="1" applyNumberFormat="1" applyFont="1" applyBorder="1" applyAlignment="1" applyProtection="1">
      <alignment horizontal="right" vertical="center"/>
    </xf>
    <xf numFmtId="182" fontId="68" fillId="2" borderId="138" xfId="0" applyNumberFormat="1" applyFont="1" applyFill="1" applyBorder="1" applyAlignment="1" applyProtection="1">
      <alignment horizontal="right" vertical="center"/>
    </xf>
    <xf numFmtId="0" fontId="9" fillId="0" borderId="30" xfId="0" applyFont="1" applyBorder="1" applyAlignment="1" applyProtection="1">
      <alignment horizontal="right" vertical="center"/>
    </xf>
    <xf numFmtId="0" fontId="9" fillId="0" borderId="119" xfId="0" applyFont="1" applyBorder="1" applyAlignment="1" applyProtection="1">
      <alignment horizontal="right" vertical="center"/>
    </xf>
    <xf numFmtId="186" fontId="23" fillId="0" borderId="109" xfId="1" applyNumberFormat="1" applyFont="1" applyFill="1" applyBorder="1" applyAlignment="1" applyProtection="1">
      <alignment horizontal="right" vertical="center" shrinkToFit="1"/>
      <protection locked="0"/>
    </xf>
    <xf numFmtId="186" fontId="23" fillId="0" borderId="107" xfId="1" applyNumberFormat="1" applyFont="1" applyFill="1" applyBorder="1" applyAlignment="1" applyProtection="1">
      <alignment horizontal="right" vertical="center" shrinkToFit="1"/>
      <protection locked="0"/>
    </xf>
    <xf numFmtId="186" fontId="23" fillId="0" borderId="127" xfId="1" applyNumberFormat="1" applyFont="1" applyFill="1" applyBorder="1" applyAlignment="1" applyProtection="1">
      <alignment horizontal="right" vertical="center"/>
      <protection locked="0"/>
    </xf>
    <xf numFmtId="186" fontId="23" fillId="0" borderId="106" xfId="1" applyNumberFormat="1" applyFont="1" applyFill="1" applyBorder="1" applyAlignment="1" applyProtection="1">
      <alignment horizontal="right" vertical="center" shrinkToFit="1"/>
      <protection locked="0"/>
    </xf>
    <xf numFmtId="186" fontId="23" fillId="0" borderId="128" xfId="1" applyNumberFormat="1" applyFont="1" applyFill="1" applyBorder="1" applyAlignment="1" applyProtection="1">
      <alignment horizontal="right" vertical="center"/>
      <protection locked="0"/>
    </xf>
    <xf numFmtId="186" fontId="23" fillId="2" borderId="139" xfId="1" applyNumberFormat="1" applyFont="1" applyFill="1" applyBorder="1" applyAlignment="1" applyProtection="1">
      <alignment horizontal="right" vertical="center"/>
    </xf>
    <xf numFmtId="186" fontId="23" fillId="0" borderId="107" xfId="1" applyNumberFormat="1" applyFont="1" applyBorder="1" applyAlignment="1" applyProtection="1">
      <alignment horizontal="right" vertical="center"/>
    </xf>
    <xf numFmtId="186" fontId="23" fillId="0" borderId="128" xfId="1" applyNumberFormat="1" applyFont="1" applyBorder="1" applyAlignment="1" applyProtection="1">
      <alignment horizontal="right" vertical="center"/>
    </xf>
    <xf numFmtId="183" fontId="8" fillId="2" borderId="144" xfId="1" applyNumberFormat="1" applyFont="1" applyFill="1" applyBorder="1" applyAlignment="1" applyProtection="1">
      <alignment horizontal="right" vertical="center"/>
    </xf>
    <xf numFmtId="183" fontId="8" fillId="0" borderId="22" xfId="0" applyNumberFormat="1" applyFont="1" applyBorder="1" applyAlignment="1" applyProtection="1">
      <alignment horizontal="right" vertical="center"/>
    </xf>
    <xf numFmtId="183" fontId="8" fillId="0" borderId="135" xfId="0" applyNumberFormat="1" applyFont="1" applyBorder="1" applyAlignment="1" applyProtection="1">
      <alignment horizontal="right" vertical="center"/>
    </xf>
    <xf numFmtId="186" fontId="23" fillId="15" borderId="74" xfId="1" applyNumberFormat="1" applyFont="1" applyFill="1" applyBorder="1" applyAlignment="1" applyProtection="1">
      <alignment horizontal="right" vertical="center"/>
      <protection locked="0"/>
    </xf>
    <xf numFmtId="186" fontId="23" fillId="15" borderId="75" xfId="1" applyNumberFormat="1" applyFont="1" applyFill="1" applyBorder="1" applyAlignment="1" applyProtection="1">
      <alignment horizontal="right" vertical="center"/>
      <protection locked="0"/>
    </xf>
    <xf numFmtId="186" fontId="23" fillId="15" borderId="88" xfId="1" applyNumberFormat="1" applyFont="1" applyFill="1" applyBorder="1" applyAlignment="1" applyProtection="1">
      <alignment horizontal="right" vertical="center"/>
      <protection locked="0"/>
    </xf>
    <xf numFmtId="186" fontId="23" fillId="2" borderId="145" xfId="1" applyNumberFormat="1" applyFont="1" applyFill="1" applyBorder="1" applyAlignment="1" applyProtection="1">
      <alignment horizontal="right" vertical="center"/>
    </xf>
    <xf numFmtId="186" fontId="23" fillId="0" borderId="75" xfId="1" applyNumberFormat="1" applyFont="1" applyBorder="1" applyAlignment="1" applyProtection="1">
      <alignment horizontal="right" vertical="center"/>
    </xf>
    <xf numFmtId="186" fontId="23" fillId="0" borderId="88" xfId="1" applyNumberFormat="1" applyFont="1" applyBorder="1" applyAlignment="1" applyProtection="1">
      <alignment horizontal="right" vertical="center"/>
    </xf>
    <xf numFmtId="177" fontId="71" fillId="2" borderId="0" xfId="0" applyNumberFormat="1" applyFont="1" applyFill="1" applyBorder="1" applyAlignment="1" applyProtection="1">
      <alignment vertical="center"/>
    </xf>
    <xf numFmtId="177" fontId="72" fillId="0" borderId="0" xfId="0" applyNumberFormat="1" applyFont="1" applyBorder="1" applyAlignment="1" applyProtection="1">
      <alignment vertical="center"/>
    </xf>
    <xf numFmtId="0" fontId="7" fillId="0" borderId="103" xfId="0" applyFont="1" applyFill="1" applyBorder="1" applyAlignment="1" applyProtection="1">
      <alignment horizontal="center" vertical="center"/>
    </xf>
    <xf numFmtId="0" fontId="7" fillId="0" borderId="102" xfId="0" applyFont="1" applyFill="1" applyBorder="1" applyAlignment="1" applyProtection="1">
      <alignment horizontal="center" vertical="center"/>
    </xf>
    <xf numFmtId="0" fontId="7" fillId="0" borderId="70"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33" fillId="0" borderId="98"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73" fillId="0" borderId="52"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1" fillId="0" borderId="45"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28" fillId="0" borderId="34"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xf>
    <xf numFmtId="0" fontId="11" fillId="0" borderId="45" xfId="0" applyFont="1" applyFill="1" applyBorder="1" applyAlignment="1" applyProtection="1">
      <alignment horizontal="center" vertical="center"/>
    </xf>
    <xf numFmtId="0" fontId="10" fillId="0" borderId="146" xfId="0" applyFont="1" applyFill="1" applyBorder="1" applyAlignment="1" applyProtection="1">
      <alignment horizontal="center" vertical="center"/>
    </xf>
    <xf numFmtId="0" fontId="10" fillId="2" borderId="118" xfId="0" applyFont="1" applyFill="1" applyBorder="1" applyAlignment="1" applyProtection="1">
      <alignment horizontal="center" vertical="center"/>
    </xf>
    <xf numFmtId="0" fontId="0" fillId="0" borderId="119" xfId="0" applyBorder="1" applyAlignment="1" applyProtection="1">
      <alignment horizontal="center" vertical="center"/>
    </xf>
    <xf numFmtId="0" fontId="0" fillId="0" borderId="109" xfId="0" applyBorder="1" applyAlignment="1" applyProtection="1">
      <alignment horizontal="center" vertical="center"/>
    </xf>
    <xf numFmtId="0" fontId="0" fillId="0" borderId="128" xfId="0" applyBorder="1" applyAlignment="1" applyProtection="1">
      <alignment horizontal="center" vertical="center"/>
    </xf>
    <xf numFmtId="0" fontId="8" fillId="0" borderId="103" xfId="0" applyFont="1" applyFill="1" applyBorder="1" applyAlignment="1" applyProtection="1">
      <alignment horizontal="right" vertical="center"/>
    </xf>
    <xf numFmtId="0" fontId="8" fillId="0" borderId="101" xfId="0" applyFont="1" applyBorder="1" applyAlignment="1" applyProtection="1">
      <alignment horizontal="right" vertical="center"/>
    </xf>
    <xf numFmtId="0" fontId="8" fillId="0" borderId="102" xfId="0" applyFont="1" applyBorder="1" applyAlignment="1" applyProtection="1">
      <alignment horizontal="right" vertical="center"/>
    </xf>
    <xf numFmtId="0" fontId="8" fillId="0" borderId="101" xfId="0" applyFont="1" applyFill="1" applyBorder="1" applyAlignment="1" applyProtection="1">
      <alignment horizontal="right" vertical="center"/>
    </xf>
    <xf numFmtId="0" fontId="8" fillId="0" borderId="100" xfId="0" applyFont="1" applyFill="1" applyBorder="1" applyAlignment="1" applyProtection="1">
      <alignment horizontal="right" vertical="center"/>
    </xf>
    <xf numFmtId="0" fontId="8" fillId="0" borderId="104" xfId="0" applyFont="1" applyBorder="1" applyAlignment="1" applyProtection="1">
      <alignment horizontal="right" vertical="center"/>
    </xf>
    <xf numFmtId="186" fontId="23" fillId="0" borderId="107" xfId="1" applyNumberFormat="1" applyFont="1" applyBorder="1" applyAlignment="1" applyProtection="1">
      <alignment horizontal="right" vertical="center" shrinkToFit="1"/>
      <protection locked="0"/>
    </xf>
    <xf numFmtId="186" fontId="23" fillId="0" borderId="127" xfId="1" applyNumberFormat="1" applyFont="1" applyBorder="1" applyAlignment="1" applyProtection="1">
      <alignment horizontal="right" vertical="center" shrinkToFit="1"/>
      <protection locked="0"/>
    </xf>
    <xf numFmtId="186" fontId="23" fillId="3" borderId="106" xfId="1" applyNumberFormat="1" applyFont="1" applyFill="1" applyBorder="1" applyAlignment="1" applyProtection="1">
      <alignment horizontal="right" vertical="center" shrinkToFit="1"/>
      <protection locked="0"/>
    </xf>
    <xf numFmtId="186" fontId="23" fillId="3" borderId="107" xfId="1" applyNumberFormat="1" applyFont="1" applyFill="1" applyBorder="1" applyAlignment="1" applyProtection="1">
      <alignment horizontal="right" vertical="center" shrinkToFit="1"/>
      <protection locked="0"/>
    </xf>
    <xf numFmtId="186" fontId="23" fillId="3" borderId="127" xfId="1" applyNumberFormat="1" applyFont="1" applyFill="1" applyBorder="1" applyAlignment="1" applyProtection="1">
      <alignment horizontal="right" vertical="center" shrinkToFit="1"/>
      <protection locked="0"/>
    </xf>
    <xf numFmtId="186" fontId="23" fillId="0" borderId="128" xfId="1" applyNumberFormat="1" applyFont="1" applyBorder="1" applyAlignment="1" applyProtection="1">
      <alignment horizontal="right" vertical="center" shrinkToFit="1"/>
      <protection locked="0"/>
    </xf>
    <xf numFmtId="0" fontId="7" fillId="2" borderId="129" xfId="0" applyFont="1" applyFill="1" applyBorder="1" applyAlignment="1" applyProtection="1">
      <alignment horizontal="center" vertical="center" textRotation="255"/>
    </xf>
    <xf numFmtId="0" fontId="0" fillId="0" borderId="66" xfId="0" applyBorder="1" applyAlignment="1" applyProtection="1">
      <alignment horizontal="center" vertical="center"/>
    </xf>
    <xf numFmtId="0" fontId="0" fillId="0" borderId="84" xfId="0" applyBorder="1" applyAlignment="1" applyProtection="1">
      <alignment horizontal="center" vertical="center"/>
    </xf>
    <xf numFmtId="0" fontId="8" fillId="0" borderId="129" xfId="0" applyFont="1" applyFill="1" applyBorder="1" applyAlignment="1" applyProtection="1">
      <alignment horizontal="right" vertical="center"/>
    </xf>
    <xf numFmtId="0" fontId="8" fillId="0" borderId="67" xfId="0" applyFont="1" applyBorder="1" applyAlignment="1" applyProtection="1">
      <alignment horizontal="right" vertical="center"/>
    </xf>
    <xf numFmtId="0" fontId="8" fillId="0" borderId="0" xfId="0" applyFont="1" applyFill="1" applyBorder="1" applyAlignment="1" applyProtection="1">
      <alignment horizontal="right" vertical="center"/>
    </xf>
    <xf numFmtId="0" fontId="8" fillId="0" borderId="0" xfId="0" applyFont="1" applyBorder="1" applyAlignment="1" applyProtection="1">
      <alignment horizontal="right" vertical="center"/>
    </xf>
    <xf numFmtId="0" fontId="8" fillId="0" borderId="13" xfId="0" applyFont="1" applyBorder="1" applyAlignment="1" applyProtection="1">
      <alignment horizontal="right" vertical="center"/>
    </xf>
    <xf numFmtId="0" fontId="8" fillId="0" borderId="12" xfId="0" applyFont="1" applyFill="1" applyBorder="1" applyAlignment="1" applyProtection="1">
      <alignment horizontal="right" vertical="center"/>
    </xf>
    <xf numFmtId="0" fontId="8" fillId="0" borderId="143" xfId="0" applyFont="1" applyBorder="1" applyAlignment="1" applyProtection="1">
      <alignment horizontal="right" vertical="center"/>
    </xf>
    <xf numFmtId="186" fontId="23" fillId="15" borderId="84" xfId="1" applyNumberFormat="1" applyFont="1" applyFill="1" applyBorder="1" applyAlignment="1" applyProtection="1">
      <alignment horizontal="right" vertical="center" shrinkToFit="1"/>
      <protection locked="0"/>
    </xf>
    <xf numFmtId="186" fontId="23" fillId="15" borderId="25" xfId="1" applyNumberFormat="1" applyFont="1" applyFill="1" applyBorder="1" applyAlignment="1" applyProtection="1">
      <alignment horizontal="right" vertical="center" shrinkToFit="1"/>
      <protection locked="0"/>
    </xf>
    <xf numFmtId="186" fontId="23" fillId="15" borderId="26" xfId="1" applyNumberFormat="1" applyFont="1" applyFill="1" applyBorder="1" applyAlignment="1" applyProtection="1">
      <alignment horizontal="right" vertical="center" shrinkToFit="1"/>
      <protection locked="0"/>
    </xf>
    <xf numFmtId="186" fontId="23" fillId="15" borderId="24" xfId="1" applyNumberFormat="1" applyFont="1" applyFill="1" applyBorder="1" applyAlignment="1" applyProtection="1">
      <alignment horizontal="right" vertical="center" shrinkToFit="1"/>
      <protection locked="0"/>
    </xf>
    <xf numFmtId="186" fontId="23" fillId="15" borderId="72" xfId="1" applyNumberFormat="1" applyFont="1" applyFill="1" applyBorder="1" applyAlignment="1" applyProtection="1">
      <alignment horizontal="right" vertical="center" shrinkToFit="1"/>
      <protection locked="0"/>
    </xf>
    <xf numFmtId="0" fontId="8" fillId="0" borderId="30" xfId="0" applyFont="1" applyFill="1" applyBorder="1" applyAlignment="1" applyProtection="1">
      <alignment horizontal="right" vertical="center"/>
    </xf>
    <xf numFmtId="0" fontId="8" fillId="0" borderId="30" xfId="0" applyFont="1" applyBorder="1" applyAlignment="1" applyProtection="1">
      <alignment horizontal="right" vertical="center"/>
    </xf>
    <xf numFmtId="0" fontId="8" fillId="0" borderId="31" xfId="0" applyFont="1" applyBorder="1" applyAlignment="1" applyProtection="1">
      <alignment horizontal="right" vertical="center"/>
    </xf>
    <xf numFmtId="0" fontId="8" fillId="0" borderId="34" xfId="0" applyFont="1" applyFill="1" applyBorder="1" applyAlignment="1" applyProtection="1">
      <alignment horizontal="right" vertical="center"/>
    </xf>
    <xf numFmtId="0" fontId="8" fillId="0" borderId="119" xfId="0" applyFont="1" applyBorder="1" applyAlignment="1" applyProtection="1">
      <alignment horizontal="right" vertical="center"/>
    </xf>
    <xf numFmtId="0" fontId="8" fillId="0" borderId="118" xfId="0" applyFont="1" applyFill="1" applyBorder="1" applyAlignment="1" applyProtection="1">
      <alignment horizontal="right" vertical="center"/>
    </xf>
    <xf numFmtId="0" fontId="7" fillId="2" borderId="118" xfId="0" applyFont="1" applyFill="1" applyBorder="1" applyAlignment="1" applyProtection="1">
      <alignment horizontal="center" vertical="center" textRotation="255"/>
    </xf>
    <xf numFmtId="0" fontId="0" fillId="0" borderId="87" xfId="0" applyBorder="1" applyAlignment="1" applyProtection="1">
      <alignment horizontal="center" vertical="center"/>
    </xf>
    <xf numFmtId="0" fontId="0" fillId="0" borderId="75" xfId="0" applyBorder="1" applyAlignment="1" applyProtection="1">
      <alignment horizontal="center" vertical="center"/>
    </xf>
    <xf numFmtId="0" fontId="120" fillId="17" borderId="0" xfId="0" applyFont="1" applyFill="1" applyBorder="1" applyAlignment="1" applyProtection="1">
      <alignment horizontal="center" vertical="center"/>
      <protection hidden="1"/>
    </xf>
    <xf numFmtId="0" fontId="121" fillId="17" borderId="0" xfId="0" applyFont="1" applyFill="1" applyAlignment="1" applyProtection="1">
      <alignment vertical="center"/>
      <protection hidden="1"/>
    </xf>
    <xf numFmtId="0" fontId="121" fillId="17" borderId="143" xfId="0" applyFont="1" applyFill="1" applyBorder="1" applyAlignment="1" applyProtection="1">
      <alignment vertical="center"/>
      <protection hidden="1"/>
    </xf>
    <xf numFmtId="180" fontId="23" fillId="2" borderId="150" xfId="1" applyNumberFormat="1" applyFont="1" applyFill="1" applyBorder="1" applyAlignment="1" applyProtection="1">
      <alignment horizontal="right" vertical="center" shrinkToFit="1"/>
    </xf>
    <xf numFmtId="180" fontId="23" fillId="2" borderId="36" xfId="1" applyNumberFormat="1" applyFont="1" applyFill="1" applyBorder="1" applyAlignment="1" applyProtection="1">
      <alignment horizontal="right" vertical="center" shrinkToFit="1"/>
    </xf>
    <xf numFmtId="178" fontId="8" fillId="2" borderId="36" xfId="0" applyNumberFormat="1" applyFont="1" applyFill="1" applyBorder="1" applyAlignment="1" applyProtection="1">
      <alignment horizontal="center" vertical="top" shrinkToFit="1"/>
    </xf>
    <xf numFmtId="178" fontId="8" fillId="2" borderId="151" xfId="0" applyNumberFormat="1" applyFont="1" applyFill="1" applyBorder="1" applyAlignment="1" applyProtection="1">
      <alignment horizontal="center" vertical="top" shrinkToFit="1"/>
    </xf>
    <xf numFmtId="177" fontId="3" fillId="3" borderId="0" xfId="0" applyNumberFormat="1" applyFont="1" applyFill="1" applyAlignment="1" applyProtection="1">
      <alignment horizontal="right" vertical="center"/>
    </xf>
    <xf numFmtId="180" fontId="23" fillId="2" borderId="152" xfId="1" applyNumberFormat="1" applyFont="1" applyFill="1" applyBorder="1" applyAlignment="1" applyProtection="1">
      <alignment horizontal="right" vertical="center" shrinkToFit="1"/>
    </xf>
    <xf numFmtId="180" fontId="23" fillId="2" borderId="153" xfId="1" applyNumberFormat="1" applyFont="1" applyFill="1" applyBorder="1" applyAlignment="1" applyProtection="1">
      <alignment horizontal="right" vertical="center" shrinkToFit="1"/>
    </xf>
    <xf numFmtId="178" fontId="8" fillId="2" borderId="153" xfId="0" applyNumberFormat="1" applyFont="1" applyFill="1" applyBorder="1" applyAlignment="1" applyProtection="1">
      <alignment horizontal="center" vertical="top" shrinkToFit="1"/>
    </xf>
    <xf numFmtId="178" fontId="8" fillId="2" borderId="154" xfId="0" applyNumberFormat="1" applyFont="1" applyFill="1" applyBorder="1" applyAlignment="1" applyProtection="1">
      <alignment horizontal="center" vertical="top" shrinkToFit="1"/>
    </xf>
    <xf numFmtId="0" fontId="10" fillId="0" borderId="70" xfId="0" applyFont="1" applyFill="1" applyBorder="1" applyAlignment="1" applyProtection="1">
      <alignment horizontal="center" vertical="center"/>
    </xf>
    <xf numFmtId="0" fontId="10" fillId="0" borderId="143" xfId="0" applyFont="1" applyFill="1" applyBorder="1" applyAlignment="1" applyProtection="1">
      <alignment horizontal="center" vertical="center"/>
    </xf>
    <xf numFmtId="0" fontId="11" fillId="6" borderId="103" xfId="0" applyFont="1" applyFill="1" applyBorder="1" applyAlignment="1" applyProtection="1">
      <alignment horizontal="left" vertical="center" wrapText="1"/>
    </xf>
    <xf numFmtId="0" fontId="11" fillId="6" borderId="101" xfId="0" applyFont="1" applyFill="1" applyBorder="1" applyAlignment="1" applyProtection="1">
      <alignment horizontal="left" vertical="center" wrapText="1"/>
    </xf>
    <xf numFmtId="0" fontId="11" fillId="6" borderId="70"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87" xfId="0" applyFont="1" applyFill="1" applyBorder="1" applyAlignment="1" applyProtection="1">
      <alignment horizontal="left" vertical="center" wrapText="1"/>
    </xf>
    <xf numFmtId="0" fontId="11" fillId="6" borderId="75" xfId="0" applyFont="1" applyFill="1" applyBorder="1" applyAlignment="1" applyProtection="1">
      <alignment horizontal="left" vertical="center" wrapText="1"/>
    </xf>
    <xf numFmtId="180" fontId="23" fillId="2" borderId="147" xfId="1" applyNumberFormat="1" applyFont="1" applyFill="1" applyBorder="1" applyAlignment="1" applyProtection="1">
      <alignment horizontal="right" vertical="center" shrinkToFit="1"/>
    </xf>
    <xf numFmtId="180" fontId="23" fillId="2" borderId="148" xfId="1" applyNumberFormat="1" applyFont="1" applyFill="1" applyBorder="1" applyAlignment="1" applyProtection="1">
      <alignment horizontal="right" vertical="center" shrinkToFit="1"/>
    </xf>
    <xf numFmtId="178" fontId="8" fillId="2" borderId="148" xfId="0" applyNumberFormat="1" applyFont="1" applyFill="1" applyBorder="1" applyAlignment="1" applyProtection="1">
      <alignment horizontal="center" vertical="top" shrinkToFit="1"/>
    </xf>
    <xf numFmtId="178" fontId="8" fillId="2" borderId="149" xfId="0" applyNumberFormat="1" applyFont="1" applyFill="1" applyBorder="1" applyAlignment="1" applyProtection="1">
      <alignment horizontal="center" vertical="top" shrinkToFit="1"/>
    </xf>
    <xf numFmtId="180" fontId="23" fillId="2" borderId="130" xfId="1" applyNumberFormat="1" applyFont="1" applyFill="1" applyBorder="1" applyAlignment="1" applyProtection="1">
      <alignment horizontal="right" vertical="center" shrinkToFit="1"/>
    </xf>
    <xf numFmtId="180" fontId="23" fillId="2" borderId="6" xfId="1" applyNumberFormat="1" applyFont="1" applyFill="1" applyBorder="1" applyAlignment="1" applyProtection="1">
      <alignment horizontal="right" vertical="center" shrinkToFit="1"/>
    </xf>
    <xf numFmtId="178" fontId="8" fillId="2" borderId="66" xfId="0" applyNumberFormat="1" applyFont="1" applyFill="1" applyBorder="1" applyAlignment="1" applyProtection="1">
      <alignment horizontal="center" vertical="top" shrinkToFit="1"/>
    </xf>
    <xf numFmtId="178" fontId="8" fillId="2" borderId="131" xfId="0" applyNumberFormat="1" applyFont="1" applyFill="1" applyBorder="1" applyAlignment="1" applyProtection="1">
      <alignment horizontal="center" vertical="top" shrinkToFit="1"/>
    </xf>
    <xf numFmtId="177" fontId="23" fillId="14" borderId="87" xfId="0" applyNumberFormat="1" applyFont="1" applyFill="1" applyBorder="1" applyAlignment="1" applyProtection="1">
      <alignment vertical="center"/>
      <protection locked="0"/>
    </xf>
    <xf numFmtId="177" fontId="23" fillId="14" borderId="75" xfId="0" applyNumberFormat="1" applyFont="1" applyFill="1" applyBorder="1" applyAlignment="1" applyProtection="1">
      <alignment vertical="center"/>
      <protection locked="0"/>
    </xf>
    <xf numFmtId="0" fontId="23" fillId="14" borderId="75" xfId="0" applyFont="1" applyFill="1" applyBorder="1" applyAlignment="1" applyProtection="1">
      <alignment vertical="center"/>
      <protection locked="0"/>
    </xf>
    <xf numFmtId="0" fontId="23" fillId="14" borderId="86" xfId="0" applyFont="1" applyFill="1" applyBorder="1" applyAlignment="1" applyProtection="1">
      <alignment vertical="center"/>
      <protection locked="0"/>
    </xf>
    <xf numFmtId="177" fontId="23" fillId="14" borderId="132" xfId="0" applyNumberFormat="1" applyFont="1" applyFill="1" applyBorder="1" applyAlignment="1" applyProtection="1">
      <alignment vertical="center"/>
      <protection locked="0"/>
    </xf>
    <xf numFmtId="177" fontId="23" fillId="14" borderId="15" xfId="0" applyNumberFormat="1" applyFont="1" applyFill="1" applyBorder="1" applyAlignment="1" applyProtection="1">
      <alignment vertical="center"/>
      <protection locked="0"/>
    </xf>
    <xf numFmtId="0" fontId="23" fillId="14" borderId="15" xfId="0" applyFont="1" applyFill="1" applyBorder="1" applyAlignment="1" applyProtection="1">
      <alignment vertical="center"/>
      <protection locked="0"/>
    </xf>
    <xf numFmtId="0" fontId="26" fillId="3" borderId="30" xfId="0" applyFont="1" applyFill="1" applyBorder="1" applyAlignment="1" applyProtection="1">
      <alignment horizontal="center" vertical="center"/>
    </xf>
    <xf numFmtId="0" fontId="26" fillId="3" borderId="31" xfId="0" applyFont="1" applyFill="1" applyBorder="1" applyAlignment="1" applyProtection="1">
      <alignment horizontal="center" vertical="center"/>
    </xf>
    <xf numFmtId="0" fontId="26" fillId="3" borderId="50" xfId="0" applyFont="1" applyFill="1" applyBorder="1" applyAlignment="1" applyProtection="1">
      <alignment horizontal="center" vertical="center"/>
    </xf>
    <xf numFmtId="177" fontId="23" fillId="15" borderId="74" xfId="1" applyNumberFormat="1" applyFont="1" applyFill="1" applyBorder="1" applyAlignment="1" applyProtection="1">
      <alignment vertical="center"/>
      <protection locked="0"/>
    </xf>
    <xf numFmtId="177" fontId="23" fillId="15" borderId="75" xfId="1" applyNumberFormat="1" applyFont="1" applyFill="1" applyBorder="1" applyAlignment="1" applyProtection="1">
      <alignment vertical="center"/>
      <protection locked="0"/>
    </xf>
    <xf numFmtId="0" fontId="0" fillId="15" borderId="75" xfId="0" applyFont="1" applyFill="1" applyBorder="1" applyAlignment="1" applyProtection="1">
      <alignment vertical="center"/>
      <protection locked="0"/>
    </xf>
    <xf numFmtId="0" fontId="0" fillId="15" borderId="85" xfId="0" applyFont="1" applyFill="1" applyBorder="1" applyAlignment="1" applyProtection="1">
      <alignment vertical="center"/>
      <protection locked="0"/>
    </xf>
    <xf numFmtId="177" fontId="23" fillId="15" borderId="247" xfId="1" applyNumberFormat="1" applyFont="1" applyFill="1" applyBorder="1" applyAlignment="1" applyProtection="1">
      <alignment vertical="center"/>
      <protection locked="0"/>
    </xf>
    <xf numFmtId="0" fontId="0" fillId="15" borderId="88" xfId="0" applyFont="1" applyFill="1" applyBorder="1" applyAlignment="1" applyProtection="1">
      <alignment vertical="center"/>
      <protection locked="0"/>
    </xf>
    <xf numFmtId="177" fontId="23" fillId="15" borderId="87" xfId="1" applyNumberFormat="1" applyFont="1" applyFill="1" applyBorder="1" applyAlignment="1" applyProtection="1">
      <alignment vertical="center"/>
      <protection locked="0"/>
    </xf>
    <xf numFmtId="0" fontId="0" fillId="15" borderId="86" xfId="0" applyFont="1" applyFill="1" applyBorder="1" applyAlignment="1" applyProtection="1">
      <alignment vertical="center"/>
      <protection locked="0"/>
    </xf>
    <xf numFmtId="0" fontId="11" fillId="0" borderId="30" xfId="0" applyFont="1" applyBorder="1" applyAlignment="1" applyProtection="1">
      <alignment horizontal="center" vertical="center"/>
    </xf>
    <xf numFmtId="0" fontId="11" fillId="0" borderId="161" xfId="0" applyFont="1" applyBorder="1" applyAlignment="1" applyProtection="1">
      <alignment horizontal="center" vertical="center"/>
    </xf>
    <xf numFmtId="177" fontId="23" fillId="15" borderId="14" xfId="1" applyNumberFormat="1" applyFont="1" applyFill="1" applyBorder="1" applyAlignment="1" applyProtection="1">
      <alignment vertical="center"/>
      <protection locked="0"/>
    </xf>
    <xf numFmtId="177" fontId="23" fillId="15" borderId="15" xfId="1" applyNumberFormat="1" applyFont="1" applyFill="1" applyBorder="1" applyAlignment="1" applyProtection="1">
      <alignment vertical="center"/>
      <protection locked="0"/>
    </xf>
    <xf numFmtId="177" fontId="0" fillId="15" borderId="15" xfId="0" applyNumberFormat="1" applyFont="1" applyFill="1" applyBorder="1" applyAlignment="1" applyProtection="1">
      <alignment vertical="center"/>
      <protection locked="0"/>
    </xf>
    <xf numFmtId="177" fontId="23" fillId="15" borderId="17" xfId="1" applyNumberFormat="1" applyFont="1" applyFill="1" applyBorder="1" applyAlignment="1" applyProtection="1">
      <alignment vertical="center"/>
      <protection locked="0"/>
    </xf>
    <xf numFmtId="177" fontId="0" fillId="15" borderId="133" xfId="0" applyNumberFormat="1" applyFont="1" applyFill="1" applyBorder="1" applyAlignment="1" applyProtection="1">
      <alignment vertical="center"/>
      <protection locked="0"/>
    </xf>
    <xf numFmtId="177" fontId="23" fillId="15" borderId="132" xfId="1" applyNumberFormat="1" applyFont="1" applyFill="1" applyBorder="1" applyAlignment="1" applyProtection="1">
      <alignment vertical="center"/>
      <protection locked="0"/>
    </xf>
    <xf numFmtId="0" fontId="0" fillId="15" borderId="15" xfId="0" applyFont="1" applyFill="1" applyBorder="1" applyAlignment="1" applyProtection="1">
      <alignment vertical="center"/>
      <protection locked="0"/>
    </xf>
    <xf numFmtId="0" fontId="0" fillId="15" borderId="18" xfId="0" applyFont="1" applyFill="1" applyBorder="1" applyAlignment="1" applyProtection="1">
      <alignment vertical="center"/>
      <protection locked="0"/>
    </xf>
    <xf numFmtId="0" fontId="26" fillId="3" borderId="22" xfId="0" applyFont="1" applyFill="1" applyBorder="1" applyAlignment="1" applyProtection="1">
      <alignment horizontal="center" vertical="center"/>
    </xf>
    <xf numFmtId="0" fontId="26" fillId="3" borderId="171" xfId="0" applyFont="1" applyFill="1" applyBorder="1" applyAlignment="1" applyProtection="1">
      <alignment horizontal="center" vertical="center"/>
    </xf>
    <xf numFmtId="177" fontId="23" fillId="15" borderId="247" xfId="0" applyNumberFormat="1" applyFont="1" applyFill="1" applyBorder="1" applyAlignment="1" applyProtection="1">
      <alignment vertical="center"/>
      <protection locked="0"/>
    </xf>
    <xf numFmtId="0" fontId="0" fillId="15" borderId="85" xfId="0" applyFill="1" applyBorder="1" applyAlignment="1" applyProtection="1">
      <alignment vertical="center"/>
      <protection locked="0"/>
    </xf>
    <xf numFmtId="177" fontId="23" fillId="15" borderId="17" xfId="0" applyNumberFormat="1" applyFont="1" applyFill="1" applyBorder="1" applyAlignment="1" applyProtection="1">
      <alignment vertical="center"/>
      <protection locked="0"/>
    </xf>
    <xf numFmtId="177" fontId="23" fillId="15" borderId="15" xfId="0" applyNumberFormat="1" applyFont="1" applyFill="1" applyBorder="1" applyAlignment="1" applyProtection="1">
      <alignment vertical="center"/>
      <protection locked="0"/>
    </xf>
    <xf numFmtId="0" fontId="0" fillId="15" borderId="15" xfId="0" applyFill="1" applyBorder="1" applyAlignment="1" applyProtection="1">
      <alignment vertical="center"/>
      <protection locked="0"/>
    </xf>
    <xf numFmtId="0" fontId="0" fillId="15" borderId="16" xfId="0" applyFill="1" applyBorder="1" applyAlignment="1" applyProtection="1">
      <alignment vertical="center"/>
      <protection locked="0"/>
    </xf>
    <xf numFmtId="177" fontId="23" fillId="2" borderId="142" xfId="0" applyNumberFormat="1" applyFont="1" applyFill="1" applyBorder="1" applyAlignment="1" applyProtection="1">
      <alignment vertical="center"/>
    </xf>
    <xf numFmtId="177" fontId="23" fillId="3" borderId="15" xfId="0" applyNumberFormat="1" applyFont="1" applyFill="1" applyBorder="1" applyAlignment="1" applyProtection="1">
      <alignment vertical="center"/>
    </xf>
    <xf numFmtId="0" fontId="23" fillId="0" borderId="15" xfId="0" applyFont="1" applyBorder="1" applyAlignment="1" applyProtection="1">
      <alignment vertical="center"/>
    </xf>
    <xf numFmtId="0" fontId="23" fillId="0" borderId="246" xfId="0" applyFont="1" applyBorder="1" applyAlignment="1" applyProtection="1">
      <alignment vertical="center"/>
    </xf>
    <xf numFmtId="0" fontId="26" fillId="3" borderId="161" xfId="0" applyFont="1" applyFill="1" applyBorder="1" applyAlignment="1" applyProtection="1">
      <alignment horizontal="center" vertical="center"/>
    </xf>
    <xf numFmtId="0" fontId="26" fillId="3" borderId="250" xfId="0" applyFont="1" applyFill="1" applyBorder="1" applyAlignment="1" applyProtection="1">
      <alignment horizontal="center" vertical="center"/>
    </xf>
    <xf numFmtId="177" fontId="23" fillId="15" borderId="106" xfId="1" applyNumberFormat="1" applyFont="1" applyFill="1" applyBorder="1" applyAlignment="1" applyProtection="1">
      <alignment vertical="center"/>
      <protection locked="0"/>
    </xf>
    <xf numFmtId="177" fontId="23" fillId="15" borderId="107" xfId="1" applyNumberFormat="1" applyFont="1" applyFill="1" applyBorder="1" applyAlignment="1" applyProtection="1">
      <alignment vertical="center"/>
      <protection locked="0"/>
    </xf>
    <xf numFmtId="0" fontId="0" fillId="15" borderId="107" xfId="0" applyFont="1" applyFill="1" applyBorder="1" applyAlignment="1" applyProtection="1">
      <alignment vertical="center"/>
      <protection locked="0"/>
    </xf>
    <xf numFmtId="0" fontId="0" fillId="15" borderId="127" xfId="0" applyFont="1" applyFill="1" applyBorder="1" applyAlignment="1" applyProtection="1">
      <alignment vertical="center"/>
      <protection locked="0"/>
    </xf>
    <xf numFmtId="0" fontId="0" fillId="15" borderId="248" xfId="0" applyFill="1" applyBorder="1" applyAlignment="1" applyProtection="1">
      <alignment vertical="center"/>
      <protection locked="0"/>
    </xf>
    <xf numFmtId="177" fontId="23" fillId="2" borderId="139" xfId="0" applyNumberFormat="1" applyFont="1" applyFill="1" applyBorder="1" applyAlignment="1" applyProtection="1">
      <alignment vertical="center"/>
    </xf>
    <xf numFmtId="177" fontId="23" fillId="2" borderId="107" xfId="0" applyNumberFormat="1" applyFont="1" applyFill="1" applyBorder="1" applyAlignment="1" applyProtection="1">
      <alignment vertical="center"/>
    </xf>
    <xf numFmtId="0" fontId="23" fillId="0" borderId="107" xfId="0" applyFont="1" applyBorder="1" applyAlignment="1" applyProtection="1">
      <alignment vertical="center"/>
    </xf>
    <xf numFmtId="0" fontId="23" fillId="0" borderId="249" xfId="0" applyFont="1" applyBorder="1" applyAlignment="1" applyProtection="1">
      <alignment vertical="center"/>
    </xf>
    <xf numFmtId="0" fontId="11" fillId="2" borderId="34" xfId="0" applyFont="1" applyFill="1" applyBorder="1" applyAlignment="1" applyProtection="1">
      <alignment horizontal="center" vertical="center" textRotation="255" shrinkToFit="1"/>
    </xf>
    <xf numFmtId="0" fontId="11" fillId="2" borderId="31" xfId="0" applyFont="1" applyFill="1" applyBorder="1" applyAlignment="1" applyProtection="1">
      <alignment horizontal="center" vertical="center" textRotation="255" shrinkToFit="1"/>
    </xf>
    <xf numFmtId="0" fontId="11" fillId="2" borderId="12" xfId="0" applyFont="1" applyFill="1" applyBorder="1" applyAlignment="1" applyProtection="1">
      <alignment horizontal="center" vertical="center" textRotation="255" shrinkToFit="1"/>
    </xf>
    <xf numFmtId="0" fontId="11" fillId="2" borderId="13" xfId="0" applyFont="1" applyFill="1" applyBorder="1" applyAlignment="1" applyProtection="1">
      <alignment horizontal="center" vertical="center" textRotation="255" shrinkToFit="1"/>
    </xf>
    <xf numFmtId="0" fontId="11" fillId="2" borderId="24" xfId="0" applyFont="1" applyFill="1" applyBorder="1" applyAlignment="1" applyProtection="1">
      <alignment horizontal="center" vertical="center" textRotation="255" shrinkToFit="1"/>
    </xf>
    <xf numFmtId="0" fontId="11" fillId="2" borderId="26" xfId="0" applyFont="1" applyFill="1" applyBorder="1" applyAlignment="1" applyProtection="1">
      <alignment horizontal="center" vertical="center" textRotation="255" shrinkToFit="1"/>
    </xf>
    <xf numFmtId="0" fontId="11" fillId="2" borderId="0" xfId="0" applyFont="1" applyFill="1" applyBorder="1" applyAlignment="1" applyProtection="1">
      <alignment horizontal="center" vertical="center" textRotation="255" shrinkToFit="1"/>
    </xf>
    <xf numFmtId="0" fontId="11" fillId="2" borderId="25" xfId="0" applyFont="1" applyFill="1" applyBorder="1" applyAlignment="1" applyProtection="1">
      <alignment horizontal="center" vertical="center" textRotation="255" shrinkToFit="1"/>
    </xf>
    <xf numFmtId="0" fontId="10" fillId="2" borderId="34" xfId="0" applyFont="1" applyFill="1" applyBorder="1" applyAlignment="1" applyProtection="1">
      <alignment horizontal="center" vertical="center"/>
    </xf>
    <xf numFmtId="0" fontId="10" fillId="2" borderId="119" xfId="0" applyFont="1" applyFill="1" applyBorder="1" applyAlignment="1" applyProtection="1">
      <alignment horizontal="center" vertical="center"/>
    </xf>
    <xf numFmtId="0" fontId="10" fillId="14" borderId="103" xfId="0" applyFont="1" applyFill="1" applyBorder="1" applyAlignment="1" applyProtection="1">
      <alignment horizontal="center" vertical="center" wrapText="1"/>
    </xf>
    <xf numFmtId="0" fontId="10" fillId="14" borderId="101" xfId="0" applyFont="1" applyFill="1" applyBorder="1" applyAlignment="1" applyProtection="1">
      <alignment horizontal="center" vertical="center"/>
    </xf>
    <xf numFmtId="0" fontId="0" fillId="14" borderId="84" xfId="0" applyFill="1" applyBorder="1" applyAlignment="1" applyProtection="1">
      <alignment horizontal="center" vertical="center"/>
    </xf>
    <xf numFmtId="0" fontId="0" fillId="14" borderId="25" xfId="0" applyFill="1" applyBorder="1" applyAlignment="1" applyProtection="1">
      <alignment horizontal="center" vertical="center"/>
    </xf>
    <xf numFmtId="0" fontId="10" fillId="14" borderId="102" xfId="0" applyFont="1" applyFill="1" applyBorder="1" applyAlignment="1" applyProtection="1">
      <alignment horizontal="center" vertical="center"/>
    </xf>
    <xf numFmtId="0" fontId="10" fillId="14" borderId="97" xfId="0" applyFont="1" applyFill="1" applyBorder="1" applyAlignment="1" applyProtection="1">
      <alignment horizontal="center" vertical="center"/>
    </xf>
    <xf numFmtId="0" fontId="10" fillId="14" borderId="100" xfId="0" applyFont="1" applyFill="1" applyBorder="1" applyAlignment="1" applyProtection="1">
      <alignment horizontal="center" vertical="center"/>
    </xf>
    <xf numFmtId="0" fontId="10" fillId="14" borderId="155"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177" fontId="23" fillId="15" borderId="24" xfId="1" applyNumberFormat="1" applyFont="1" applyFill="1" applyBorder="1" applyAlignment="1" applyProtection="1">
      <alignment vertical="center"/>
      <protection locked="0"/>
    </xf>
    <xf numFmtId="177" fontId="23" fillId="15" borderId="25" xfId="1" applyNumberFormat="1" applyFont="1" applyFill="1" applyBorder="1" applyAlignment="1" applyProtection="1">
      <alignment vertical="center"/>
      <protection locked="0"/>
    </xf>
    <xf numFmtId="0" fontId="0" fillId="15" borderId="25" xfId="0" applyFont="1" applyFill="1" applyBorder="1" applyAlignment="1" applyProtection="1">
      <alignment vertical="center"/>
      <protection locked="0"/>
    </xf>
    <xf numFmtId="0" fontId="0" fillId="15" borderId="26" xfId="0" applyFont="1" applyFill="1" applyBorder="1" applyAlignment="1" applyProtection="1">
      <alignment vertical="center"/>
      <protection locked="0"/>
    </xf>
    <xf numFmtId="0" fontId="0" fillId="15" borderId="72" xfId="0" applyFont="1" applyFill="1" applyBorder="1" applyAlignment="1" applyProtection="1">
      <alignment vertical="center"/>
      <protection locked="0"/>
    </xf>
    <xf numFmtId="177" fontId="23" fillId="15" borderId="74" xfId="0" applyNumberFormat="1" applyFont="1" applyFill="1" applyBorder="1" applyAlignment="1" applyProtection="1">
      <alignment vertical="center"/>
      <protection locked="0"/>
    </xf>
    <xf numFmtId="0" fontId="0" fillId="15" borderId="133" xfId="0" applyFont="1" applyFill="1" applyBorder="1" applyAlignment="1" applyProtection="1">
      <alignment vertical="center"/>
      <protection locked="0"/>
    </xf>
    <xf numFmtId="177" fontId="23" fillId="15" borderId="14" xfId="0" applyNumberFormat="1" applyFont="1" applyFill="1" applyBorder="1" applyAlignment="1" applyProtection="1">
      <alignment vertical="center"/>
      <protection locked="0"/>
    </xf>
    <xf numFmtId="0" fontId="0" fillId="0" borderId="14" xfId="0" applyBorder="1" applyAlignment="1" applyProtection="1">
      <alignment horizontal="center" vertical="center"/>
    </xf>
    <xf numFmtId="0" fontId="0" fillId="0" borderId="133" xfId="0" applyBorder="1" applyAlignment="1" applyProtection="1">
      <alignment horizontal="center" vertical="center"/>
    </xf>
    <xf numFmtId="0" fontId="11" fillId="2" borderId="38" xfId="0" applyFont="1" applyFill="1" applyBorder="1" applyAlignment="1" applyProtection="1">
      <alignment horizontal="center" vertical="center"/>
    </xf>
    <xf numFmtId="0" fontId="0" fillId="0" borderId="135" xfId="0" applyBorder="1" applyAlignment="1" applyProtection="1">
      <alignment horizontal="center" vertical="center"/>
    </xf>
    <xf numFmtId="0" fontId="0" fillId="0" borderId="18" xfId="0" applyBorder="1" applyAlignment="1" applyProtection="1">
      <alignment horizontal="center" vertical="center"/>
    </xf>
    <xf numFmtId="0" fontId="0" fillId="0" borderId="23" xfId="0" applyBorder="1" applyAlignment="1" applyProtection="1">
      <alignment horizontal="center" vertical="center"/>
    </xf>
    <xf numFmtId="0" fontId="26" fillId="3" borderId="23" xfId="0" applyFont="1" applyFill="1" applyBorder="1" applyAlignment="1" applyProtection="1">
      <alignment horizontal="center" vertical="center"/>
    </xf>
    <xf numFmtId="0" fontId="26" fillId="3" borderId="135" xfId="0" applyFont="1" applyFill="1" applyBorder="1" applyAlignment="1" applyProtection="1">
      <alignment horizontal="center" vertical="center"/>
    </xf>
    <xf numFmtId="0" fontId="10" fillId="3" borderId="100" xfId="0" applyFont="1" applyFill="1" applyBorder="1" applyAlignment="1" applyProtection="1">
      <alignment horizontal="center" vertical="center"/>
    </xf>
    <xf numFmtId="0" fontId="10" fillId="2" borderId="101" xfId="0" applyFont="1" applyFill="1" applyBorder="1" applyAlignment="1" applyProtection="1">
      <alignment horizontal="center" vertical="center"/>
    </xf>
    <xf numFmtId="0" fontId="10" fillId="3" borderId="102" xfId="0" applyFont="1" applyFill="1" applyBorder="1" applyAlignment="1" applyProtection="1">
      <alignment horizontal="center" vertical="center"/>
    </xf>
    <xf numFmtId="0" fontId="10" fillId="14" borderId="52" xfId="0" applyFont="1" applyFill="1" applyBorder="1" applyAlignment="1" applyProtection="1">
      <alignment horizontal="center" vertical="center"/>
    </xf>
    <xf numFmtId="0" fontId="0" fillId="14" borderId="52" xfId="0" applyFill="1" applyBorder="1" applyAlignment="1" applyProtection="1">
      <alignment horizontal="center" vertical="center"/>
    </xf>
    <xf numFmtId="0" fontId="0" fillId="14" borderId="159" xfId="0" applyFill="1" applyBorder="1" applyAlignment="1" applyProtection="1">
      <alignment horizontal="center" vertical="center"/>
    </xf>
    <xf numFmtId="0" fontId="32" fillId="2" borderId="141" xfId="0" applyFont="1" applyFill="1" applyBorder="1" applyAlignment="1" applyProtection="1">
      <alignment horizontal="center" vertical="center"/>
    </xf>
    <xf numFmtId="0" fontId="32" fillId="2" borderId="66" xfId="0" applyFont="1" applyFill="1" applyBorder="1" applyAlignment="1" applyProtection="1">
      <alignment horizontal="center" vertical="center"/>
    </xf>
    <xf numFmtId="0" fontId="32" fillId="2" borderId="160" xfId="0" applyFont="1" applyFill="1" applyBorder="1" applyAlignment="1" applyProtection="1">
      <alignment horizontal="center" vertical="center"/>
    </xf>
    <xf numFmtId="0" fontId="0" fillId="0" borderId="162" xfId="0" applyBorder="1" applyAlignment="1" applyProtection="1">
      <alignment horizontal="center" vertical="center"/>
    </xf>
    <xf numFmtId="0" fontId="11" fillId="3" borderId="47" xfId="0" applyFont="1" applyFill="1" applyBorder="1" applyAlignment="1" applyProtection="1">
      <alignment horizontal="center" vertical="center"/>
    </xf>
    <xf numFmtId="0" fontId="11" fillId="3" borderId="83" xfId="0" applyFont="1" applyFill="1" applyBorder="1" applyAlignment="1" applyProtection="1">
      <alignment horizontal="center" vertical="center"/>
    </xf>
    <xf numFmtId="0" fontId="26" fillId="3" borderId="119" xfId="0" applyFont="1" applyFill="1" applyBorder="1" applyAlignment="1" applyProtection="1">
      <alignment horizontal="center" vertical="center"/>
    </xf>
    <xf numFmtId="0" fontId="11" fillId="2" borderId="34" xfId="0" applyFont="1" applyFill="1" applyBorder="1" applyAlignment="1" applyProtection="1">
      <alignment horizontal="center" vertical="distributed" textRotation="255" justifyLastLine="1"/>
    </xf>
    <xf numFmtId="0" fontId="11" fillId="2" borderId="31" xfId="0" applyFont="1" applyFill="1" applyBorder="1" applyAlignment="1" applyProtection="1">
      <alignment horizontal="center" vertical="distributed" textRotation="255" justifyLastLine="1"/>
    </xf>
    <xf numFmtId="0" fontId="11" fillId="2" borderId="12" xfId="0" applyFont="1" applyFill="1" applyBorder="1" applyAlignment="1" applyProtection="1">
      <alignment horizontal="center" vertical="distributed" textRotation="255" justifyLastLine="1"/>
    </xf>
    <xf numFmtId="0" fontId="11" fillId="2" borderId="13" xfId="0" applyFont="1" applyFill="1" applyBorder="1" applyAlignment="1" applyProtection="1">
      <alignment horizontal="center" vertical="distributed" textRotation="255" justifyLastLine="1"/>
    </xf>
    <xf numFmtId="0" fontId="11" fillId="2" borderId="24" xfId="0" applyFont="1" applyFill="1" applyBorder="1" applyAlignment="1" applyProtection="1">
      <alignment horizontal="center" vertical="distributed" textRotation="255" justifyLastLine="1"/>
    </xf>
    <xf numFmtId="0" fontId="11" fillId="2" borderId="26" xfId="0" applyFont="1" applyFill="1" applyBorder="1" applyAlignment="1" applyProtection="1">
      <alignment horizontal="center" vertical="distributed" textRotation="255" justifyLastLine="1"/>
    </xf>
    <xf numFmtId="0" fontId="82" fillId="2" borderId="25"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2" borderId="30" xfId="0" applyFont="1" applyFill="1" applyBorder="1" applyAlignment="1" applyProtection="1">
      <alignment horizontal="distributed" vertical="center"/>
    </xf>
    <xf numFmtId="0" fontId="10" fillId="2" borderId="25" xfId="0" applyFont="1" applyFill="1" applyBorder="1" applyAlignment="1" applyProtection="1">
      <alignment horizontal="distributed" vertical="center"/>
    </xf>
    <xf numFmtId="0" fontId="10" fillId="2" borderId="34" xfId="0" applyFont="1" applyFill="1" applyBorder="1" applyAlignment="1" applyProtection="1">
      <alignment horizontal="center" vertical="center" shrinkToFit="1"/>
    </xf>
    <xf numFmtId="0" fontId="10" fillId="2" borderId="30" xfId="0" applyFont="1" applyFill="1" applyBorder="1" applyAlignment="1" applyProtection="1">
      <alignment horizontal="center" vertical="center" shrinkToFit="1"/>
    </xf>
    <xf numFmtId="0" fontId="10" fillId="2" borderId="31" xfId="0" applyFont="1" applyFill="1" applyBorder="1" applyAlignment="1" applyProtection="1">
      <alignment horizontal="center" vertical="center" shrinkToFit="1"/>
    </xf>
    <xf numFmtId="0" fontId="10" fillId="2" borderId="74" xfId="0" applyFont="1" applyFill="1" applyBorder="1" applyAlignment="1" applyProtection="1">
      <alignment horizontal="center" vertical="center" shrinkToFit="1"/>
    </xf>
    <xf numFmtId="0" fontId="10" fillId="2" borderId="75" xfId="0" applyFont="1" applyFill="1" applyBorder="1" applyAlignment="1" applyProtection="1">
      <alignment horizontal="center" vertical="center" shrinkToFit="1"/>
    </xf>
    <xf numFmtId="0" fontId="10" fillId="2" borderId="86" xfId="0" applyFont="1" applyFill="1" applyBorder="1" applyAlignment="1" applyProtection="1">
      <alignment horizontal="center" vertical="center" shrinkToFit="1"/>
    </xf>
    <xf numFmtId="0" fontId="10" fillId="2" borderId="46" xfId="0" applyFont="1" applyFill="1" applyBorder="1" applyAlignment="1" applyProtection="1">
      <alignment horizontal="center" vertical="center"/>
    </xf>
    <xf numFmtId="0" fontId="10" fillId="2" borderId="47"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178" fontId="23" fillId="15" borderId="46" xfId="0" applyNumberFormat="1" applyFont="1" applyFill="1" applyBorder="1" applyAlignment="1" applyProtection="1">
      <alignment horizontal="right" vertical="center"/>
      <protection locked="0"/>
    </xf>
    <xf numFmtId="178" fontId="23" fillId="15" borderId="47" xfId="0" applyNumberFormat="1" applyFont="1" applyFill="1" applyBorder="1" applyAlignment="1" applyProtection="1">
      <alignment horizontal="right" vertical="center"/>
      <protection locked="0"/>
    </xf>
    <xf numFmtId="178" fontId="23" fillId="15" borderId="48" xfId="0" applyNumberFormat="1" applyFont="1" applyFill="1" applyBorder="1" applyAlignment="1" applyProtection="1">
      <alignment horizontal="right" vertical="center"/>
      <protection locked="0"/>
    </xf>
    <xf numFmtId="186" fontId="23" fillId="15" borderId="111" xfId="0" applyNumberFormat="1" applyFont="1" applyFill="1" applyBorder="1" applyAlignment="1" applyProtection="1">
      <alignment horizontal="right" vertical="center"/>
      <protection locked="0"/>
    </xf>
    <xf numFmtId="186" fontId="23" fillId="15" borderId="112" xfId="0" applyNumberFormat="1" applyFont="1" applyFill="1" applyBorder="1" applyAlignment="1" applyProtection="1">
      <alignment horizontal="right" vertical="center"/>
      <protection locked="0"/>
    </xf>
    <xf numFmtId="186" fontId="23" fillId="15" borderId="112" xfId="0" applyNumberFormat="1" applyFont="1" applyFill="1" applyBorder="1" applyAlignment="1" applyProtection="1">
      <alignment vertical="center"/>
      <protection locked="0"/>
    </xf>
    <xf numFmtId="0" fontId="10" fillId="2" borderId="48" xfId="0" applyFont="1" applyFill="1" applyBorder="1" applyAlignment="1" applyProtection="1">
      <alignment horizontal="center" vertical="center"/>
    </xf>
    <xf numFmtId="178" fontId="23" fillId="15" borderId="34" xfId="0" applyNumberFormat="1" applyFont="1" applyFill="1" applyBorder="1" applyAlignment="1" applyProtection="1">
      <alignment horizontal="right" vertical="center"/>
      <protection locked="0"/>
    </xf>
    <xf numFmtId="178" fontId="23" fillId="15" borderId="30" xfId="0" applyNumberFormat="1" applyFont="1" applyFill="1" applyBorder="1" applyAlignment="1" applyProtection="1">
      <alignment horizontal="right" vertical="center"/>
      <protection locked="0"/>
    </xf>
    <xf numFmtId="178" fontId="23" fillId="15" borderId="31" xfId="0" applyNumberFormat="1" applyFont="1" applyFill="1" applyBorder="1" applyAlignment="1" applyProtection="1">
      <alignment horizontal="right" vertical="center"/>
      <protection locked="0"/>
    </xf>
    <xf numFmtId="0" fontId="11" fillId="2" borderId="46" xfId="0" applyFont="1" applyFill="1" applyBorder="1" applyAlignment="1" applyProtection="1">
      <alignment horizontal="center" vertical="center" shrinkToFit="1"/>
    </xf>
    <xf numFmtId="0" fontId="11" fillId="2" borderId="47" xfId="0" applyFont="1" applyFill="1" applyBorder="1" applyAlignment="1" applyProtection="1">
      <alignment horizontal="center" vertical="center" shrinkToFit="1"/>
    </xf>
    <xf numFmtId="0" fontId="11" fillId="2" borderId="48" xfId="0" applyFont="1" applyFill="1" applyBorder="1" applyAlignment="1" applyProtection="1">
      <alignment horizontal="center" vertical="center" shrinkToFit="1"/>
    </xf>
    <xf numFmtId="0" fontId="10" fillId="2" borderId="24" xfId="0" applyFont="1" applyFill="1" applyBorder="1" applyAlignment="1" applyProtection="1">
      <alignment horizontal="center" vertical="center" shrinkToFit="1"/>
    </xf>
    <xf numFmtId="0" fontId="10" fillId="2" borderId="25" xfId="0" applyFont="1" applyFill="1" applyBorder="1" applyAlignment="1" applyProtection="1">
      <alignment horizontal="center" vertical="center" shrinkToFit="1"/>
    </xf>
    <xf numFmtId="0" fontId="10" fillId="2" borderId="26" xfId="0" applyFont="1" applyFill="1" applyBorder="1" applyAlignment="1" applyProtection="1">
      <alignment horizontal="center" vertical="center" shrinkToFit="1"/>
    </xf>
    <xf numFmtId="0" fontId="10" fillId="2" borderId="54" xfId="0" applyFont="1" applyFill="1" applyBorder="1" applyAlignment="1" applyProtection="1">
      <alignment horizontal="center" vertical="center" shrinkToFit="1"/>
    </xf>
    <xf numFmtId="0" fontId="8" fillId="2" borderId="54" xfId="0" applyFont="1" applyFill="1" applyBorder="1" applyAlignment="1" applyProtection="1">
      <alignment horizontal="center" vertical="center" shrinkToFit="1"/>
    </xf>
    <xf numFmtId="186" fontId="23" fillId="15" borderId="51" xfId="0" applyNumberFormat="1" applyFont="1" applyFill="1" applyBorder="1" applyAlignment="1" applyProtection="1">
      <alignment horizontal="right" vertical="center"/>
      <protection locked="0"/>
    </xf>
    <xf numFmtId="186" fontId="23" fillId="15" borderId="52" xfId="0" applyNumberFormat="1" applyFont="1" applyFill="1" applyBorder="1" applyAlignment="1" applyProtection="1">
      <alignment horizontal="right" vertical="center"/>
      <protection locked="0"/>
    </xf>
    <xf numFmtId="186" fontId="23" fillId="15" borderId="52" xfId="0" applyNumberFormat="1" applyFont="1" applyFill="1" applyBorder="1" applyAlignment="1" applyProtection="1">
      <alignment vertical="center"/>
      <protection locked="0"/>
    </xf>
    <xf numFmtId="186" fontId="23" fillId="2" borderId="118" xfId="1" applyNumberFormat="1" applyFont="1" applyFill="1" applyBorder="1" applyAlignment="1" applyProtection="1">
      <alignment horizontal="right" vertical="center"/>
    </xf>
    <xf numFmtId="186" fontId="23" fillId="2" borderId="30" xfId="1" applyNumberFormat="1" applyFont="1" applyFill="1" applyBorder="1" applyAlignment="1" applyProtection="1">
      <alignment horizontal="right" vertical="center"/>
    </xf>
    <xf numFmtId="186" fontId="23" fillId="0" borderId="30" xfId="1" applyNumberFormat="1" applyFont="1" applyBorder="1" applyAlignment="1" applyProtection="1">
      <alignment horizontal="right" vertical="center"/>
    </xf>
    <xf numFmtId="186" fontId="23" fillId="2" borderId="87" xfId="1" applyNumberFormat="1" applyFont="1" applyFill="1" applyBorder="1" applyAlignment="1" applyProtection="1">
      <alignment horizontal="right" vertical="center"/>
    </xf>
    <xf numFmtId="186" fontId="23" fillId="2" borderId="75" xfId="1" applyNumberFormat="1" applyFont="1" applyFill="1" applyBorder="1" applyAlignment="1" applyProtection="1">
      <alignment horizontal="right" vertical="center"/>
    </xf>
    <xf numFmtId="49" fontId="32" fillId="2" borderId="118" xfId="0" applyNumberFormat="1" applyFont="1" applyFill="1" applyBorder="1" applyAlignment="1" applyProtection="1">
      <alignment horizontal="center" vertical="center" wrapText="1"/>
    </xf>
    <xf numFmtId="49" fontId="16" fillId="2" borderId="30" xfId="0" applyNumberFormat="1" applyFont="1" applyFill="1" applyBorder="1" applyAlignment="1" applyProtection="1">
      <alignment horizontal="center" vertical="center"/>
    </xf>
    <xf numFmtId="49" fontId="16" fillId="2" borderId="119" xfId="0" applyNumberFormat="1" applyFont="1" applyFill="1" applyBorder="1" applyAlignment="1" applyProtection="1">
      <alignment horizontal="center" vertical="center"/>
    </xf>
    <xf numFmtId="186" fontId="23" fillId="2" borderId="87" xfId="1" applyNumberFormat="1" applyFont="1" applyFill="1" applyBorder="1" applyAlignment="1" applyProtection="1">
      <alignment horizontal="right" vertical="center" indent="2"/>
    </xf>
    <xf numFmtId="186" fontId="23" fillId="0" borderId="75" xfId="1" applyNumberFormat="1" applyFont="1" applyBorder="1" applyAlignment="1" applyProtection="1">
      <alignment horizontal="right" vertical="center" indent="2"/>
    </xf>
    <xf numFmtId="0" fontId="32" fillId="2" borderId="34" xfId="0" applyFont="1" applyFill="1" applyBorder="1" applyAlignment="1" applyProtection="1">
      <alignment horizontal="center" vertical="center"/>
    </xf>
    <xf numFmtId="0" fontId="32" fillId="2" borderId="30" xfId="0" applyFont="1" applyFill="1" applyBorder="1" applyAlignment="1" applyProtection="1">
      <alignment horizontal="center" vertical="center"/>
    </xf>
    <xf numFmtId="0" fontId="32" fillId="2" borderId="31" xfId="0" applyFont="1" applyFill="1" applyBorder="1" applyAlignment="1" applyProtection="1">
      <alignment horizontal="center" vertical="center"/>
    </xf>
    <xf numFmtId="0" fontId="32" fillId="2" borderId="24" xfId="0" applyFont="1" applyFill="1" applyBorder="1" applyAlignment="1" applyProtection="1">
      <alignment horizontal="center" vertical="center"/>
    </xf>
    <xf numFmtId="0" fontId="32" fillId="2" borderId="25" xfId="0" applyFont="1" applyFill="1" applyBorder="1" applyAlignment="1" applyProtection="1">
      <alignment horizontal="center" vertical="center"/>
    </xf>
    <xf numFmtId="0" fontId="32" fillId="2" borderId="26" xfId="0" applyFont="1" applyFill="1" applyBorder="1" applyAlignment="1" applyProtection="1">
      <alignment horizontal="center" vertical="center"/>
    </xf>
    <xf numFmtId="177" fontId="23" fillId="0" borderId="34" xfId="1" applyNumberFormat="1" applyFont="1" applyFill="1" applyBorder="1" applyAlignment="1" applyProtection="1">
      <alignment horizontal="right" vertical="center"/>
    </xf>
    <xf numFmtId="177" fontId="23" fillId="0" borderId="30" xfId="1" applyNumberFormat="1" applyFont="1" applyFill="1" applyBorder="1" applyAlignment="1" applyProtection="1">
      <alignment horizontal="right" vertical="center"/>
    </xf>
    <xf numFmtId="177" fontId="23" fillId="0" borderId="31" xfId="1" applyNumberFormat="1" applyFont="1" applyFill="1" applyBorder="1" applyAlignment="1" applyProtection="1">
      <alignment horizontal="right" vertical="center"/>
    </xf>
    <xf numFmtId="177" fontId="23" fillId="0" borderId="24" xfId="1" applyNumberFormat="1" applyFont="1" applyFill="1" applyBorder="1" applyAlignment="1" applyProtection="1">
      <alignment horizontal="right" vertical="center"/>
    </xf>
    <xf numFmtId="177" fontId="23" fillId="0" borderId="25" xfId="1" applyNumberFormat="1" applyFont="1" applyFill="1" applyBorder="1" applyAlignment="1" applyProtection="1">
      <alignment horizontal="right" vertical="center"/>
    </xf>
    <xf numFmtId="177" fontId="23" fillId="0" borderId="26" xfId="1" applyNumberFormat="1" applyFont="1" applyFill="1" applyBorder="1" applyAlignment="1" applyProtection="1">
      <alignment horizontal="right" vertical="center"/>
    </xf>
    <xf numFmtId="187" fontId="7" fillId="2" borderId="34" xfId="0" applyNumberFormat="1" applyFont="1" applyFill="1" applyBorder="1" applyAlignment="1" applyProtection="1">
      <alignment horizontal="center" vertical="center"/>
    </xf>
    <xf numFmtId="187" fontId="7" fillId="2" borderId="24" xfId="0" applyNumberFormat="1" applyFont="1" applyFill="1" applyBorder="1" applyAlignment="1" applyProtection="1">
      <alignment horizontal="center" vertical="center"/>
    </xf>
    <xf numFmtId="177" fontId="23" fillId="2" borderId="30" xfId="1" applyNumberFormat="1" applyFont="1" applyFill="1" applyBorder="1" applyAlignment="1" applyProtection="1">
      <alignment horizontal="right" vertical="center"/>
    </xf>
    <xf numFmtId="177" fontId="23" fillId="2" borderId="25" xfId="1" applyNumberFormat="1" applyFont="1" applyFill="1" applyBorder="1" applyAlignment="1" applyProtection="1">
      <alignment horizontal="right" vertical="center"/>
    </xf>
    <xf numFmtId="178" fontId="7" fillId="2" borderId="30" xfId="0" applyNumberFormat="1" applyFont="1" applyFill="1" applyBorder="1" applyAlignment="1" applyProtection="1">
      <alignment horizontal="right" vertical="center"/>
    </xf>
    <xf numFmtId="178" fontId="7" fillId="2" borderId="25" xfId="0" applyNumberFormat="1" applyFont="1" applyFill="1" applyBorder="1" applyAlignment="1" applyProtection="1">
      <alignment horizontal="right" vertical="center"/>
    </xf>
    <xf numFmtId="178" fontId="7" fillId="2" borderId="119" xfId="0" applyNumberFormat="1" applyFont="1" applyFill="1" applyBorder="1" applyAlignment="1" applyProtection="1">
      <alignment horizontal="center" vertical="center"/>
    </xf>
    <xf numFmtId="178" fontId="7" fillId="2" borderId="72" xfId="0" applyNumberFormat="1" applyFont="1" applyFill="1" applyBorder="1" applyAlignment="1" applyProtection="1">
      <alignment horizontal="center" vertical="center"/>
    </xf>
    <xf numFmtId="184" fontId="8" fillId="2" borderId="103" xfId="0" applyNumberFormat="1" applyFont="1" applyFill="1" applyBorder="1" applyAlignment="1" applyProtection="1">
      <alignment horizontal="right" vertical="center" shrinkToFit="1"/>
    </xf>
    <xf numFmtId="184" fontId="8" fillId="0" borderId="101" xfId="0" applyNumberFormat="1" applyFont="1" applyBorder="1" applyAlignment="1" applyProtection="1">
      <alignment horizontal="right" vertical="center" shrinkToFit="1"/>
    </xf>
    <xf numFmtId="184" fontId="8" fillId="0" borderId="104" xfId="0" applyNumberFormat="1" applyFont="1" applyBorder="1" applyAlignment="1" applyProtection="1">
      <alignment horizontal="right" vertical="center" shrinkToFit="1"/>
    </xf>
    <xf numFmtId="186" fontId="23" fillId="15" borderId="87" xfId="1" applyNumberFormat="1" applyFont="1" applyFill="1" applyBorder="1" applyAlignment="1" applyProtection="1">
      <alignment horizontal="center" vertical="center"/>
      <protection locked="0"/>
    </xf>
    <xf numFmtId="186" fontId="23" fillId="15" borderId="75" xfId="1" applyNumberFormat="1" applyFont="1" applyFill="1" applyBorder="1" applyAlignment="1" applyProtection="1">
      <alignment horizontal="center" vertical="center"/>
      <protection locked="0"/>
    </xf>
    <xf numFmtId="186" fontId="23" fillId="15" borderId="88" xfId="1" applyNumberFormat="1" applyFont="1" applyFill="1" applyBorder="1" applyAlignment="1" applyProtection="1">
      <alignment horizontal="center" vertical="center"/>
      <protection locked="0"/>
    </xf>
    <xf numFmtId="0" fontId="122" fillId="17" borderId="101" xfId="0" applyFont="1" applyFill="1" applyBorder="1" applyAlignment="1" applyProtection="1">
      <alignment horizontal="center" vertical="center" wrapText="1"/>
    </xf>
    <xf numFmtId="0" fontId="122" fillId="17" borderId="0" xfId="0" applyFont="1" applyFill="1" applyAlignment="1" applyProtection="1">
      <alignment horizontal="center" vertical="center" wrapText="1"/>
    </xf>
    <xf numFmtId="0" fontId="11" fillId="0" borderId="12" xfId="0" applyFont="1" applyBorder="1" applyAlignment="1" applyProtection="1">
      <alignment horizontal="center" vertical="distributed"/>
    </xf>
    <xf numFmtId="0" fontId="11" fillId="0" borderId="0" xfId="0" applyFont="1" applyAlignment="1" applyProtection="1">
      <alignment horizontal="center" vertical="center"/>
    </xf>
    <xf numFmtId="0" fontId="11" fillId="0" borderId="13" xfId="0" applyFont="1" applyBorder="1" applyAlignment="1" applyProtection="1">
      <alignment horizontal="center" vertical="center"/>
    </xf>
    <xf numFmtId="0" fontId="11" fillId="0" borderId="12" xfId="0" applyFont="1" applyBorder="1" applyAlignment="1" applyProtection="1">
      <alignment horizontal="center" vertical="center"/>
    </xf>
    <xf numFmtId="186" fontId="23" fillId="0" borderId="87" xfId="0" applyNumberFormat="1" applyFont="1" applyFill="1" applyBorder="1" applyAlignment="1" applyProtection="1">
      <alignment horizontal="center" vertical="center"/>
    </xf>
    <xf numFmtId="186" fontId="23" fillId="0" borderId="75" xfId="0" applyNumberFormat="1" applyFont="1" applyFill="1" applyBorder="1" applyAlignment="1" applyProtection="1">
      <alignment horizontal="center" vertical="center"/>
    </xf>
    <xf numFmtId="186" fontId="23" fillId="0" borderId="88" xfId="0" applyNumberFormat="1" applyFont="1" applyFill="1" applyBorder="1" applyAlignment="1" applyProtection="1">
      <alignment horizontal="center" vertical="center"/>
    </xf>
    <xf numFmtId="0" fontId="11" fillId="2" borderId="103" xfId="0" applyFont="1" applyFill="1" applyBorder="1" applyAlignment="1" applyProtection="1">
      <alignment horizontal="center" vertical="center"/>
    </xf>
    <xf numFmtId="0" fontId="0" fillId="0" borderId="101" xfId="0" applyFont="1" applyBorder="1" applyAlignment="1" applyProtection="1">
      <alignment horizontal="center" vertical="center"/>
    </xf>
    <xf numFmtId="0" fontId="0" fillId="0" borderId="102" xfId="0" applyFont="1" applyBorder="1" applyAlignment="1" applyProtection="1">
      <alignment horizontal="center" vertical="center"/>
    </xf>
    <xf numFmtId="0" fontId="0" fillId="0" borderId="87" xfId="0" applyFont="1" applyBorder="1" applyAlignment="1" applyProtection="1">
      <alignment horizontal="center" vertical="center"/>
    </xf>
    <xf numFmtId="0" fontId="0" fillId="0" borderId="75" xfId="0" applyFont="1" applyBorder="1" applyAlignment="1" applyProtection="1">
      <alignment horizontal="center" vertical="center"/>
    </xf>
    <xf numFmtId="0" fontId="0" fillId="0" borderId="86" xfId="0" applyFont="1" applyBorder="1" applyAlignment="1" applyProtection="1">
      <alignment horizontal="center" vertical="center"/>
    </xf>
    <xf numFmtId="0" fontId="11" fillId="2" borderId="98" xfId="0" applyFont="1" applyFill="1" applyBorder="1" applyAlignment="1" applyProtection="1">
      <alignment horizontal="center" vertical="center"/>
    </xf>
    <xf numFmtId="0" fontId="23" fillId="0" borderId="52" xfId="0" applyFont="1" applyBorder="1" applyAlignment="1" applyProtection="1">
      <alignment horizontal="center" vertical="center"/>
    </xf>
    <xf numFmtId="0" fontId="23" fillId="0" borderId="99" xfId="0" applyFont="1" applyBorder="1" applyAlignment="1" applyProtection="1">
      <alignment horizontal="center" vertical="center"/>
    </xf>
    <xf numFmtId="180" fontId="23" fillId="15" borderId="52" xfId="1"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xf>
    <xf numFmtId="0" fontId="23" fillId="0" borderId="76" xfId="0" applyFont="1" applyBorder="1" applyAlignment="1" applyProtection="1">
      <alignment horizontal="center" vertical="center"/>
    </xf>
    <xf numFmtId="0" fontId="23" fillId="0" borderId="80" xfId="0" applyFont="1" applyBorder="1" applyAlignment="1" applyProtection="1">
      <alignment horizontal="center" vertical="center"/>
    </xf>
    <xf numFmtId="180" fontId="23" fillId="15" borderId="76" xfId="1" applyNumberFormat="1" applyFont="1" applyFill="1" applyBorder="1" applyAlignment="1" applyProtection="1">
      <alignment horizontal="center" vertical="center"/>
      <protection locked="0"/>
    </xf>
    <xf numFmtId="0" fontId="0" fillId="15" borderId="76" xfId="0" applyFill="1" applyBorder="1" applyAlignment="1" applyProtection="1">
      <alignment vertical="center"/>
      <protection locked="0"/>
    </xf>
    <xf numFmtId="0" fontId="11" fillId="2" borderId="0" xfId="0" applyFont="1" applyFill="1" applyBorder="1" applyAlignment="1" applyProtection="1">
      <alignment horizontal="center" vertical="distributed" textRotation="255" justifyLastLine="1"/>
    </xf>
    <xf numFmtId="0" fontId="10" fillId="2" borderId="76"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2" borderId="81" xfId="0" applyFont="1" applyFill="1" applyBorder="1" applyAlignment="1" applyProtection="1">
      <alignment horizontal="center" vertical="center"/>
    </xf>
    <xf numFmtId="0" fontId="10" fillId="2" borderId="75" xfId="0" applyFont="1" applyFill="1" applyBorder="1" applyAlignment="1" applyProtection="1">
      <alignment horizontal="center" vertical="center"/>
    </xf>
    <xf numFmtId="0" fontId="10" fillId="2" borderId="86" xfId="0" applyFont="1" applyFill="1" applyBorder="1" applyAlignment="1" applyProtection="1">
      <alignment horizontal="center" vertical="center"/>
    </xf>
    <xf numFmtId="0" fontId="10" fillId="2" borderId="74" xfId="0" applyFont="1" applyFill="1" applyBorder="1" applyAlignment="1" applyProtection="1">
      <alignment horizontal="center" vertical="center"/>
    </xf>
    <xf numFmtId="0" fontId="10" fillId="2" borderId="114" xfId="0" applyFont="1" applyFill="1" applyBorder="1" applyAlignment="1" applyProtection="1">
      <alignment horizontal="center" vertical="center"/>
    </xf>
    <xf numFmtId="0" fontId="10" fillId="2" borderId="112" xfId="0" applyFont="1" applyFill="1" applyBorder="1" applyAlignment="1" applyProtection="1">
      <alignment horizontal="center" vertical="center"/>
    </xf>
    <xf numFmtId="0" fontId="10" fillId="2" borderId="115" xfId="0" applyFont="1" applyFill="1" applyBorder="1" applyAlignment="1" applyProtection="1">
      <alignment horizontal="center" vertical="center"/>
    </xf>
    <xf numFmtId="0" fontId="11" fillId="2" borderId="101"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75" xfId="0" applyFont="1" applyFill="1" applyBorder="1" applyAlignment="1" applyProtection="1">
      <alignment horizontal="center" vertical="center"/>
    </xf>
    <xf numFmtId="0" fontId="11" fillId="2" borderId="86" xfId="0" applyFont="1" applyFill="1" applyBorder="1" applyAlignment="1" applyProtection="1">
      <alignment horizontal="center" vertical="center"/>
    </xf>
    <xf numFmtId="0" fontId="11" fillId="2" borderId="100" xfId="0" applyFont="1" applyFill="1" applyBorder="1" applyAlignment="1" applyProtection="1">
      <alignment horizontal="center" vertical="center"/>
    </xf>
    <xf numFmtId="0" fontId="10" fillId="2" borderId="104" xfId="0" applyFont="1" applyFill="1" applyBorder="1" applyAlignment="1" applyProtection="1">
      <alignment horizontal="center" vertical="center"/>
    </xf>
    <xf numFmtId="0" fontId="11" fillId="2" borderId="74" xfId="0" applyFont="1" applyFill="1" applyBorder="1" applyAlignment="1" applyProtection="1">
      <alignment horizontal="center" vertical="center"/>
    </xf>
    <xf numFmtId="0" fontId="10" fillId="2" borderId="88" xfId="0" applyFont="1" applyFill="1" applyBorder="1" applyAlignment="1" applyProtection="1">
      <alignment horizontal="center" vertical="center"/>
    </xf>
    <xf numFmtId="0" fontId="32" fillId="2" borderId="103" xfId="0" applyFont="1" applyFill="1" applyBorder="1" applyAlignment="1" applyProtection="1">
      <alignment horizontal="center" vertical="center" wrapText="1"/>
    </xf>
    <xf numFmtId="0" fontId="10" fillId="2" borderId="101" xfId="0" applyFont="1" applyFill="1" applyBorder="1" applyAlignment="1" applyProtection="1">
      <alignment horizontal="center" vertical="center" wrapText="1"/>
    </xf>
    <xf numFmtId="0" fontId="10" fillId="2" borderId="104" xfId="0" applyFont="1" applyFill="1" applyBorder="1" applyAlignment="1" applyProtection="1">
      <alignment horizontal="center" vertical="center" wrapText="1"/>
    </xf>
    <xf numFmtId="0" fontId="16" fillId="2" borderId="87" xfId="0" applyFont="1" applyFill="1" applyBorder="1" applyAlignment="1" applyProtection="1">
      <alignment horizontal="center" vertical="center"/>
    </xf>
    <xf numFmtId="0" fontId="16" fillId="2" borderId="75" xfId="0" applyFont="1" applyFill="1" applyBorder="1" applyAlignment="1" applyProtection="1">
      <alignment horizontal="center" vertical="center"/>
    </xf>
    <xf numFmtId="0" fontId="16" fillId="2" borderId="88" xfId="0" applyFont="1" applyFill="1" applyBorder="1" applyAlignment="1" applyProtection="1">
      <alignment horizontal="center" vertical="center"/>
    </xf>
    <xf numFmtId="0" fontId="84" fillId="14" borderId="49" xfId="0" applyFont="1" applyFill="1" applyBorder="1" applyAlignment="1" applyProtection="1">
      <alignment horizontal="center" vertical="distributed" textRotation="255"/>
    </xf>
    <xf numFmtId="0" fontId="0" fillId="14" borderId="49" xfId="0" applyFill="1" applyBorder="1" applyAlignment="1" applyProtection="1">
      <alignment vertical="center"/>
    </xf>
    <xf numFmtId="0" fontId="84" fillId="3" borderId="12" xfId="0" applyFont="1" applyFill="1" applyBorder="1" applyAlignment="1" applyProtection="1">
      <alignment horizontal="center" vertical="center"/>
    </xf>
    <xf numFmtId="0" fontId="84" fillId="3" borderId="172" xfId="0" applyFont="1" applyFill="1" applyBorder="1" applyAlignment="1" applyProtection="1">
      <alignment horizontal="right" vertical="center" indent="1"/>
    </xf>
    <xf numFmtId="0" fontId="0" fillId="3" borderId="172" xfId="0" applyFill="1" applyBorder="1" applyAlignment="1" applyProtection="1">
      <alignment horizontal="right" vertical="center" indent="1"/>
    </xf>
    <xf numFmtId="0" fontId="84" fillId="3" borderId="170" xfId="0" applyFont="1" applyFill="1" applyBorder="1" applyAlignment="1" applyProtection="1">
      <alignment horizontal="right" vertical="center" indent="1"/>
    </xf>
    <xf numFmtId="0" fontId="0" fillId="3" borderId="169" xfId="0" applyFill="1" applyBorder="1" applyAlignment="1" applyProtection="1">
      <alignment horizontal="right" vertical="center" indent="1"/>
    </xf>
    <xf numFmtId="0" fontId="84" fillId="0" borderId="38" xfId="0" applyFont="1" applyFill="1" applyBorder="1" applyAlignment="1" applyProtection="1">
      <alignment horizontal="center" vertical="center" wrapText="1"/>
    </xf>
    <xf numFmtId="0" fontId="0" fillId="0" borderId="17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7" xfId="0" applyFill="1" applyBorder="1" applyAlignment="1" applyProtection="1">
      <alignment horizontal="center" vertical="center"/>
    </xf>
    <xf numFmtId="0" fontId="84" fillId="3" borderId="167" xfId="0" applyFont="1" applyFill="1" applyBorder="1" applyAlignment="1" applyProtection="1">
      <alignment horizontal="right" vertical="center" indent="1"/>
    </xf>
    <xf numFmtId="0" fontId="0" fillId="0" borderId="169" xfId="0" applyBorder="1" applyAlignment="1" applyProtection="1">
      <alignment horizontal="right" vertical="center" indent="1"/>
    </xf>
    <xf numFmtId="0" fontId="84" fillId="3" borderId="12" xfId="0" applyFont="1" applyFill="1" applyBorder="1" applyAlignment="1" applyProtection="1">
      <alignment horizontal="center" vertical="center" wrapText="1"/>
    </xf>
    <xf numFmtId="0" fontId="0" fillId="0" borderId="12" xfId="0" applyBorder="1" applyAlignment="1" applyProtection="1">
      <alignment vertical="center"/>
    </xf>
    <xf numFmtId="0" fontId="84" fillId="3" borderId="172" xfId="0" applyFont="1" applyFill="1" applyBorder="1" applyAlignment="1" applyProtection="1">
      <alignment vertical="center" wrapText="1" shrinkToFit="1"/>
    </xf>
    <xf numFmtId="0" fontId="0" fillId="0" borderId="172" xfId="0" applyBorder="1" applyAlignment="1" applyProtection="1">
      <alignment vertical="center"/>
    </xf>
    <xf numFmtId="0" fontId="0" fillId="0" borderId="172" xfId="0" applyBorder="1" applyAlignment="1" applyProtection="1">
      <alignment horizontal="right" vertical="center" indent="1"/>
    </xf>
    <xf numFmtId="0" fontId="84" fillId="3" borderId="176" xfId="0" applyFont="1" applyFill="1" applyBorder="1" applyAlignment="1" applyProtection="1">
      <alignment horizontal="center" vertical="center" wrapText="1"/>
    </xf>
    <xf numFmtId="0" fontId="0" fillId="0" borderId="176" xfId="0" applyBorder="1" applyAlignment="1" applyProtection="1">
      <alignment vertical="center"/>
    </xf>
    <xf numFmtId="0" fontId="84" fillId="3" borderId="172" xfId="0" applyFont="1" applyFill="1" applyBorder="1" applyAlignment="1" applyProtection="1">
      <alignment horizontal="center" vertical="center" wrapText="1"/>
    </xf>
    <xf numFmtId="0" fontId="0" fillId="3" borderId="172" xfId="0"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3" borderId="169" xfId="0" applyFont="1" applyFill="1" applyBorder="1" applyAlignment="1" applyProtection="1">
      <alignment horizontal="right" vertical="center" indent="1"/>
    </xf>
    <xf numFmtId="0" fontId="84" fillId="14" borderId="49" xfId="0" applyFont="1" applyFill="1" applyBorder="1" applyAlignment="1" applyProtection="1">
      <alignment vertical="distributed" textRotation="255"/>
    </xf>
    <xf numFmtId="0" fontId="0" fillId="14" borderId="49" xfId="0" applyFill="1" applyBorder="1" applyAlignment="1" applyProtection="1">
      <alignment vertical="distributed" textRotation="255"/>
    </xf>
    <xf numFmtId="0" fontId="84" fillId="3" borderId="38" xfId="0" applyFont="1" applyFill="1" applyBorder="1" applyAlignment="1" applyProtection="1">
      <alignment horizontal="center" vertical="center" wrapText="1"/>
    </xf>
    <xf numFmtId="0" fontId="0" fillId="3" borderId="171"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0" fillId="3" borderId="27" xfId="0" applyFont="1" applyFill="1" applyBorder="1" applyAlignment="1" applyProtection="1">
      <alignment horizontal="center" vertical="center"/>
    </xf>
    <xf numFmtId="0" fontId="84" fillId="3" borderId="46" xfId="0" applyFont="1" applyFill="1" applyBorder="1" applyAlignment="1" applyProtection="1">
      <alignment horizontal="right" vertical="center" indent="1" shrinkToFit="1"/>
    </xf>
    <xf numFmtId="0" fontId="0" fillId="3" borderId="47" xfId="0" applyFont="1" applyFill="1" applyBorder="1" applyAlignment="1" applyProtection="1">
      <alignment horizontal="right" vertical="center" indent="1" shrinkToFit="1"/>
    </xf>
    <xf numFmtId="0" fontId="0" fillId="3" borderId="56" xfId="0" applyFont="1" applyFill="1" applyBorder="1" applyAlignment="1" applyProtection="1">
      <alignment horizontal="right" vertical="center" indent="1" shrinkToFit="1"/>
    </xf>
    <xf numFmtId="0" fontId="84" fillId="0" borderId="188" xfId="0" applyFont="1" applyBorder="1" applyAlignment="1" applyProtection="1">
      <alignment horizontal="right" vertical="center"/>
    </xf>
    <xf numFmtId="0" fontId="0" fillId="0" borderId="189" xfId="0" applyFont="1" applyBorder="1" applyAlignment="1" applyProtection="1">
      <alignment horizontal="right" vertical="center"/>
    </xf>
    <xf numFmtId="0" fontId="84" fillId="0" borderId="24" xfId="0" applyFont="1" applyBorder="1" applyAlignment="1" applyProtection="1">
      <alignment horizontal="right" vertical="center"/>
    </xf>
    <xf numFmtId="0" fontId="0" fillId="0" borderId="27" xfId="0" applyFont="1" applyBorder="1" applyAlignment="1" applyProtection="1">
      <alignment horizontal="right" vertical="center"/>
    </xf>
    <xf numFmtId="0" fontId="84" fillId="3" borderId="46" xfId="0" applyFont="1" applyFill="1" applyBorder="1" applyAlignment="1" applyProtection="1">
      <alignment horizontal="center" vertical="center"/>
    </xf>
    <xf numFmtId="0" fontId="0" fillId="3" borderId="56" xfId="0" applyFont="1" applyFill="1" applyBorder="1" applyAlignment="1" applyProtection="1">
      <alignment horizontal="center" vertical="center"/>
    </xf>
    <xf numFmtId="0" fontId="84" fillId="3" borderId="46" xfId="0" applyFont="1" applyFill="1" applyBorder="1" applyAlignment="1" applyProtection="1">
      <alignment horizontal="left" vertical="center"/>
    </xf>
    <xf numFmtId="0" fontId="0" fillId="0" borderId="47" xfId="0" applyFont="1" applyBorder="1" applyAlignment="1" applyProtection="1">
      <alignment horizontal="left" vertical="center"/>
    </xf>
    <xf numFmtId="0" fontId="0" fillId="3" borderId="20" xfId="0" applyFill="1" applyBorder="1" applyAlignment="1" applyProtection="1">
      <alignment horizontal="center" vertical="center"/>
    </xf>
    <xf numFmtId="0" fontId="0" fillId="3" borderId="12" xfId="0" applyFill="1" applyBorder="1" applyAlignment="1" applyProtection="1">
      <alignment horizontal="center" vertical="center"/>
    </xf>
    <xf numFmtId="0" fontId="84" fillId="0" borderId="21" xfId="0" applyFont="1" applyBorder="1" applyAlignment="1" applyProtection="1">
      <alignment horizontal="right" vertical="center" indent="1"/>
    </xf>
    <xf numFmtId="0" fontId="0" fillId="0" borderId="17" xfId="0" applyFont="1" applyBorder="1" applyAlignment="1" applyProtection="1">
      <alignment horizontal="right" vertical="center" indent="1"/>
    </xf>
    <xf numFmtId="0" fontId="84" fillId="3" borderId="22" xfId="0" applyFont="1" applyFill="1" applyBorder="1" applyAlignment="1" applyProtection="1">
      <alignment horizontal="right" vertical="center"/>
    </xf>
    <xf numFmtId="0" fontId="0" fillId="3" borderId="15" xfId="0" applyFont="1" applyFill="1" applyBorder="1" applyAlignment="1" applyProtection="1">
      <alignment horizontal="right" vertical="center"/>
    </xf>
    <xf numFmtId="0" fontId="84" fillId="0" borderId="21" xfId="0" applyFont="1" applyBorder="1" applyAlignment="1" applyProtection="1">
      <alignment horizontal="left" vertical="center" indent="1"/>
    </xf>
    <xf numFmtId="0" fontId="0" fillId="0" borderId="17" xfId="0" applyFont="1" applyBorder="1" applyAlignment="1" applyProtection="1">
      <alignment horizontal="left" vertical="center"/>
    </xf>
    <xf numFmtId="0" fontId="84"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177" fontId="116" fillId="3" borderId="89" xfId="0" applyNumberFormat="1" applyFont="1" applyFill="1" applyBorder="1" applyAlignment="1" applyProtection="1">
      <alignment horizontal="right" vertical="center"/>
    </xf>
    <xf numFmtId="177" fontId="116" fillId="0" borderId="28" xfId="0" applyNumberFormat="1" applyFont="1" applyBorder="1" applyAlignment="1" applyProtection="1">
      <alignment horizontal="right" vertical="center"/>
    </xf>
    <xf numFmtId="0" fontId="84" fillId="14" borderId="47" xfId="0" applyFont="1" applyFill="1" applyBorder="1" applyAlignment="1" applyProtection="1">
      <alignment horizontal="center" vertical="center"/>
    </xf>
    <xf numFmtId="0" fontId="0" fillId="0" borderId="56" xfId="0" applyBorder="1" applyAlignment="1" applyProtection="1">
      <alignment horizontal="center" vertical="center"/>
    </xf>
    <xf numFmtId="0" fontId="84" fillId="14" borderId="90" xfId="0" applyFont="1" applyFill="1" applyBorder="1" applyAlignment="1" applyProtection="1">
      <alignment horizontal="center" vertical="center"/>
    </xf>
    <xf numFmtId="0" fontId="84" fillId="0" borderId="49" xfId="0" applyFont="1" applyBorder="1" applyAlignment="1" applyProtection="1">
      <alignment vertical="center"/>
    </xf>
    <xf numFmtId="0" fontId="84" fillId="3" borderId="12" xfId="0" applyFont="1" applyFill="1" applyBorder="1" applyAlignment="1" applyProtection="1">
      <alignment horizontal="left" vertical="center" indent="1"/>
    </xf>
    <xf numFmtId="0" fontId="84" fillId="0" borderId="0" xfId="0" applyFont="1" applyAlignment="1" applyProtection="1">
      <alignment horizontal="left" vertical="center" indent="1"/>
    </xf>
    <xf numFmtId="0" fontId="84" fillId="0" borderId="20" xfId="0" applyFont="1" applyBorder="1" applyAlignment="1" applyProtection="1">
      <alignment horizontal="left" vertical="center" indent="1"/>
    </xf>
    <xf numFmtId="0" fontId="0" fillId="3" borderId="0" xfId="0" applyFill="1" applyBorder="1" applyAlignment="1" applyProtection="1">
      <alignment horizontal="center" vertical="center"/>
    </xf>
    <xf numFmtId="0" fontId="84" fillId="3" borderId="34" xfId="0" applyFont="1" applyFill="1" applyBorder="1" applyAlignment="1" applyProtection="1">
      <alignment horizontal="center" vertical="center"/>
    </xf>
    <xf numFmtId="0" fontId="84" fillId="3" borderId="30" xfId="0" applyFont="1" applyFill="1" applyBorder="1" applyAlignment="1" applyProtection="1">
      <alignment horizontal="center" vertical="center"/>
    </xf>
    <xf numFmtId="0" fontId="84" fillId="3" borderId="24" xfId="0" applyFont="1" applyFill="1" applyBorder="1" applyAlignment="1" applyProtection="1">
      <alignment horizontal="center" vertical="center"/>
    </xf>
    <xf numFmtId="0" fontId="84" fillId="3" borderId="25" xfId="0" applyFont="1" applyFill="1" applyBorder="1" applyAlignment="1" applyProtection="1">
      <alignment horizontal="center" vertical="center"/>
    </xf>
    <xf numFmtId="183" fontId="116" fillId="3" borderId="89" xfId="1" applyNumberFormat="1" applyFont="1" applyFill="1" applyBorder="1" applyAlignment="1" applyProtection="1">
      <alignment horizontal="right" vertical="center"/>
    </xf>
    <xf numFmtId="183" fontId="116" fillId="0" borderId="28" xfId="1" applyNumberFormat="1" applyFont="1" applyBorder="1" applyAlignment="1" applyProtection="1">
      <alignment horizontal="right" vertical="center"/>
    </xf>
    <xf numFmtId="0" fontId="84" fillId="14" borderId="45" xfId="0" applyFont="1" applyFill="1" applyBorder="1" applyAlignment="1" applyProtection="1">
      <alignment vertical="center" textRotation="255"/>
    </xf>
    <xf numFmtId="0" fontId="84" fillId="14" borderId="49" xfId="0" applyFont="1" applyFill="1" applyBorder="1" applyAlignment="1" applyProtection="1">
      <alignment vertical="center" textRotation="255"/>
    </xf>
    <xf numFmtId="0" fontId="0" fillId="0" borderId="49" xfId="0" applyFont="1" applyBorder="1" applyAlignment="1" applyProtection="1">
      <alignment vertical="center"/>
    </xf>
    <xf numFmtId="0" fontId="0" fillId="0" borderId="41" xfId="0" applyFont="1" applyBorder="1" applyAlignment="1" applyProtection="1">
      <alignment vertical="center"/>
    </xf>
    <xf numFmtId="0" fontId="84" fillId="3" borderId="46" xfId="0" applyFont="1" applyFill="1" applyBorder="1" applyAlignment="1" applyProtection="1">
      <alignment horizontal="left" vertical="center" indent="1"/>
    </xf>
    <xf numFmtId="0" fontId="84" fillId="3" borderId="47" xfId="0" applyFont="1" applyFill="1" applyBorder="1" applyAlignment="1" applyProtection="1">
      <alignment horizontal="left" vertical="center" indent="1"/>
    </xf>
    <xf numFmtId="0" fontId="84" fillId="3" borderId="56" xfId="0" applyFont="1" applyFill="1" applyBorder="1" applyAlignment="1" applyProtection="1">
      <alignment horizontal="left" vertical="center" indent="1"/>
    </xf>
    <xf numFmtId="0" fontId="0" fillId="3" borderId="47" xfId="0" applyFont="1" applyFill="1" applyBorder="1" applyAlignment="1" applyProtection="1">
      <alignment horizontal="left" vertical="center" indent="1"/>
    </xf>
    <xf numFmtId="0" fontId="0" fillId="0" borderId="56" xfId="0" applyFont="1" applyBorder="1" applyAlignment="1" applyProtection="1">
      <alignment horizontal="left" vertical="center" indent="1"/>
    </xf>
    <xf numFmtId="0" fontId="0" fillId="0" borderId="0" xfId="0" applyFont="1" applyAlignment="1" applyProtection="1">
      <alignment horizontal="left" vertical="center" indent="1"/>
    </xf>
    <xf numFmtId="0" fontId="0" fillId="0" borderId="20" xfId="0" applyFont="1" applyBorder="1" applyAlignment="1" applyProtection="1">
      <alignment horizontal="left" vertical="center" indent="1"/>
    </xf>
    <xf numFmtId="0" fontId="0" fillId="0" borderId="24" xfId="0" applyFont="1" applyBorder="1" applyAlignment="1" applyProtection="1">
      <alignment horizontal="left" vertical="center" indent="1"/>
    </xf>
    <xf numFmtId="0" fontId="0" fillId="0" borderId="25" xfId="0" applyFont="1" applyBorder="1" applyAlignment="1" applyProtection="1">
      <alignment horizontal="left" vertical="center" indent="1"/>
    </xf>
    <xf numFmtId="0" fontId="0" fillId="0" borderId="27" xfId="0" applyFont="1" applyBorder="1" applyAlignment="1" applyProtection="1">
      <alignment horizontal="left" vertical="center" indent="1"/>
    </xf>
    <xf numFmtId="0" fontId="84" fillId="14" borderId="45" xfId="0" applyFont="1" applyFill="1" applyBorder="1" applyAlignment="1" applyProtection="1">
      <alignment vertical="center" textRotation="255" shrinkToFit="1"/>
    </xf>
    <xf numFmtId="0" fontId="0" fillId="0" borderId="49" xfId="0" applyFont="1" applyBorder="1" applyAlignment="1" applyProtection="1">
      <alignment vertical="center" textRotation="255" shrinkToFit="1"/>
    </xf>
    <xf numFmtId="0" fontId="84" fillId="3" borderId="12" xfId="0" applyFont="1" applyFill="1" applyBorder="1" applyAlignment="1" applyProtection="1">
      <alignment vertical="center"/>
    </xf>
    <xf numFmtId="0" fontId="0" fillId="0" borderId="20" xfId="0" applyFont="1" applyBorder="1" applyAlignment="1" applyProtection="1">
      <alignment vertical="center"/>
    </xf>
    <xf numFmtId="0" fontId="84" fillId="3" borderId="89" xfId="0" applyFont="1" applyFill="1" applyBorder="1" applyAlignment="1" applyProtection="1">
      <alignment horizontal="right" vertical="center"/>
    </xf>
    <xf numFmtId="0" fontId="0" fillId="3" borderId="17" xfId="0" applyFont="1" applyFill="1" applyBorder="1" applyAlignment="1" applyProtection="1">
      <alignment vertical="center"/>
    </xf>
    <xf numFmtId="0" fontId="84" fillId="3" borderId="12" xfId="0" applyFont="1" applyFill="1" applyBorder="1" applyAlignment="1" applyProtection="1">
      <alignment horizontal="center" wrapText="1"/>
    </xf>
    <xf numFmtId="0" fontId="0" fillId="0" borderId="20" xfId="0" applyFont="1" applyBorder="1" applyAlignment="1" applyProtection="1">
      <alignment horizontal="center"/>
    </xf>
    <xf numFmtId="0" fontId="84" fillId="3" borderId="172" xfId="0" applyFont="1" applyFill="1" applyBorder="1" applyAlignment="1" applyProtection="1">
      <alignment horizontal="left" vertical="center" indent="1"/>
    </xf>
    <xf numFmtId="0" fontId="0" fillId="0" borderId="172" xfId="0" applyFont="1" applyBorder="1" applyAlignment="1" applyProtection="1">
      <alignment horizontal="left" vertical="center" indent="1"/>
    </xf>
    <xf numFmtId="0" fontId="0" fillId="0" borderId="20" xfId="0" applyFont="1" applyBorder="1" applyAlignment="1" applyProtection="1">
      <alignment horizontal="center" vertical="center"/>
    </xf>
    <xf numFmtId="0" fontId="84" fillId="3" borderId="21" xfId="0" applyFont="1" applyFill="1" applyBorder="1" applyAlignment="1" applyProtection="1">
      <alignment horizontal="right" vertical="center"/>
    </xf>
    <xf numFmtId="0" fontId="0" fillId="0" borderId="28" xfId="0" applyFont="1" applyBorder="1" applyAlignment="1" applyProtection="1">
      <alignment horizontal="right" vertical="center"/>
    </xf>
    <xf numFmtId="0" fontId="84" fillId="3" borderId="265" xfId="0" applyFont="1" applyFill="1" applyBorder="1" applyAlignment="1" applyProtection="1">
      <alignment horizontal="center"/>
    </xf>
    <xf numFmtId="0" fontId="0" fillId="0" borderId="266" xfId="0" applyFont="1" applyBorder="1" applyAlignment="1" applyProtection="1">
      <alignment horizontal="center"/>
    </xf>
    <xf numFmtId="0" fontId="0" fillId="0" borderId="173" xfId="0" applyFont="1" applyBorder="1" applyAlignment="1" applyProtection="1">
      <alignment horizontal="left" vertical="center" indent="1"/>
    </xf>
    <xf numFmtId="0" fontId="84" fillId="3" borderId="24" xfId="0" applyFont="1" applyFill="1" applyBorder="1" applyAlignment="1" applyProtection="1">
      <alignment horizontal="center" vertical="top"/>
    </xf>
    <xf numFmtId="0" fontId="84" fillId="0" borderId="27" xfId="0" applyFont="1" applyBorder="1" applyAlignment="1" applyProtection="1">
      <alignment horizontal="center" vertical="top"/>
    </xf>
    <xf numFmtId="0" fontId="11" fillId="9" borderId="49" xfId="0" applyFont="1" applyFill="1" applyBorder="1" applyAlignment="1" applyProtection="1">
      <alignment horizontal="center" vertical="distributed" textRotation="255" wrapText="1" justifyLastLine="1"/>
    </xf>
    <xf numFmtId="0" fontId="0" fillId="0" borderId="49" xfId="0" applyBorder="1" applyAlignment="1" applyProtection="1">
      <alignment horizontal="center" vertical="distributed" textRotation="255" wrapText="1" justifyLastLine="1"/>
    </xf>
    <xf numFmtId="0" fontId="11" fillId="9" borderId="34" xfId="0" applyFont="1" applyFill="1" applyBorder="1" applyAlignment="1" applyProtection="1">
      <alignment horizontal="center" vertical="center" shrinkToFit="1"/>
    </xf>
    <xf numFmtId="0" fontId="11" fillId="9" borderId="31" xfId="0" applyFont="1" applyFill="1" applyBorder="1" applyAlignment="1" applyProtection="1">
      <alignment horizontal="center" vertical="center" shrinkToFit="1"/>
    </xf>
    <xf numFmtId="0" fontId="11" fillId="9" borderId="12" xfId="0" applyFont="1" applyFill="1" applyBorder="1" applyAlignment="1" applyProtection="1">
      <alignment horizontal="center" vertical="center" shrinkToFit="1"/>
    </xf>
    <xf numFmtId="0" fontId="11" fillId="9" borderId="13" xfId="0" applyFont="1" applyFill="1" applyBorder="1" applyAlignment="1" applyProtection="1">
      <alignment horizontal="center" vertical="center" shrinkToFit="1"/>
    </xf>
    <xf numFmtId="0" fontId="29" fillId="9" borderId="24" xfId="0" applyFont="1" applyFill="1" applyBorder="1" applyAlignment="1" applyProtection="1">
      <alignment horizontal="center" vertical="center" shrinkToFit="1"/>
    </xf>
    <xf numFmtId="0" fontId="29" fillId="9" borderId="26" xfId="0" applyFont="1" applyFill="1" applyBorder="1" applyAlignment="1" applyProtection="1">
      <alignment horizontal="center" vertical="center" shrinkToFit="1"/>
    </xf>
    <xf numFmtId="177" fontId="2" fillId="0" borderId="156" xfId="3" applyNumberFormat="1" applyFont="1" applyFill="1" applyBorder="1" applyAlignment="1" applyProtection="1">
      <alignment horizontal="right" vertical="center"/>
    </xf>
    <xf numFmtId="177" fontId="0" fillId="0" borderId="196" xfId="0" applyNumberFormat="1" applyFont="1" applyFill="1" applyBorder="1" applyAlignment="1" applyProtection="1">
      <alignment horizontal="right" vertical="center"/>
    </xf>
    <xf numFmtId="0" fontId="91" fillId="9" borderId="45" xfId="0" applyFont="1" applyFill="1" applyBorder="1" applyAlignment="1" applyProtection="1">
      <alignment horizontal="center" vertical="center" textRotation="255" shrinkToFit="1"/>
    </xf>
    <xf numFmtId="0" fontId="91" fillId="9" borderId="49" xfId="0" applyFont="1" applyFill="1" applyBorder="1" applyAlignment="1" applyProtection="1">
      <alignment horizontal="center" vertical="center" textRotation="255" shrinkToFit="1"/>
    </xf>
    <xf numFmtId="0" fontId="8" fillId="9" borderId="49" xfId="0" applyFont="1" applyFill="1" applyBorder="1" applyAlignment="1" applyProtection="1">
      <alignment horizontal="center" vertical="center" textRotation="255" shrinkToFit="1"/>
    </xf>
    <xf numFmtId="0" fontId="8" fillId="9" borderId="41" xfId="0" applyFont="1" applyFill="1" applyBorder="1" applyAlignment="1" applyProtection="1">
      <alignment horizontal="center" vertical="center" textRotation="255" shrinkToFit="1"/>
    </xf>
    <xf numFmtId="0" fontId="11" fillId="9" borderId="45" xfId="0" applyFont="1" applyFill="1" applyBorder="1" applyAlignment="1" applyProtection="1">
      <alignment horizontal="center" vertical="center" shrinkToFit="1"/>
    </xf>
    <xf numFmtId="0" fontId="11" fillId="9" borderId="49" xfId="0" applyFont="1" applyFill="1" applyBorder="1" applyAlignment="1" applyProtection="1">
      <alignment horizontal="center" vertical="center" shrinkToFit="1"/>
    </xf>
    <xf numFmtId="0" fontId="11" fillId="9" borderId="41" xfId="0" applyFont="1" applyFill="1" applyBorder="1" applyAlignment="1" applyProtection="1">
      <alignment horizontal="center" vertical="center" shrinkToFit="1"/>
    </xf>
    <xf numFmtId="177" fontId="2" fillId="0" borderId="132" xfId="3"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0" fontId="11" fillId="9" borderId="38" xfId="0" applyFont="1" applyFill="1" applyBorder="1" applyAlignment="1" applyProtection="1">
      <alignment horizontal="center" vertical="center"/>
    </xf>
    <xf numFmtId="0" fontId="11" fillId="9" borderId="24" xfId="0" applyFont="1" applyFill="1" applyBorder="1" applyAlignment="1" applyProtection="1">
      <alignment horizontal="center" vertical="center"/>
    </xf>
    <xf numFmtId="179" fontId="2" fillId="8" borderId="202" xfId="3" applyNumberFormat="1" applyFont="1" applyFill="1" applyBorder="1" applyAlignment="1" applyProtection="1">
      <alignment horizontal="right" vertical="center"/>
    </xf>
    <xf numFmtId="179" fontId="0" fillId="8" borderId="203" xfId="0" applyNumberFormat="1" applyFont="1" applyFill="1" applyBorder="1" applyAlignment="1" applyProtection="1">
      <alignment horizontal="right" vertical="center"/>
    </xf>
    <xf numFmtId="177" fontId="2" fillId="0" borderId="195" xfId="3" applyNumberFormat="1" applyFont="1" applyFill="1" applyBorder="1" applyAlignment="1" applyProtection="1">
      <alignment horizontal="right" vertical="center"/>
    </xf>
    <xf numFmtId="177" fontId="0" fillId="0" borderId="163" xfId="0" applyNumberFormat="1" applyFont="1" applyFill="1" applyBorder="1" applyAlignment="1" applyProtection="1">
      <alignment horizontal="right" vertical="center"/>
    </xf>
    <xf numFmtId="0" fontId="50" fillId="9" borderId="45" xfId="0" applyFont="1" applyFill="1" applyBorder="1" applyAlignment="1" applyProtection="1">
      <alignment horizontal="center" vertical="center" shrinkToFit="1"/>
    </xf>
    <xf numFmtId="0" fontId="50" fillId="9" borderId="41" xfId="0" applyFont="1" applyFill="1" applyBorder="1" applyAlignment="1" applyProtection="1">
      <alignment horizontal="center" vertical="center" shrinkToFit="1"/>
    </xf>
    <xf numFmtId="179" fontId="2" fillId="8" borderId="199" xfId="3" applyNumberFormat="1" applyFont="1" applyFill="1" applyBorder="1" applyAlignment="1" applyProtection="1">
      <alignment horizontal="right" vertical="center"/>
    </xf>
    <xf numFmtId="179" fontId="0" fillId="8" borderId="200" xfId="0" applyNumberFormat="1" applyFont="1" applyFill="1" applyBorder="1" applyAlignment="1" applyProtection="1">
      <alignment horizontal="right" vertical="center"/>
    </xf>
    <xf numFmtId="179" fontId="2" fillId="8" borderId="205" xfId="3" applyNumberFormat="1" applyFont="1" applyFill="1" applyBorder="1" applyAlignment="1" applyProtection="1">
      <alignment horizontal="right" vertical="center"/>
    </xf>
    <xf numFmtId="179" fontId="0" fillId="8" borderId="206" xfId="0" applyNumberFormat="1" applyFont="1" applyFill="1" applyBorder="1" applyAlignment="1" applyProtection="1">
      <alignment horizontal="right" vertical="center"/>
    </xf>
    <xf numFmtId="179" fontId="2" fillId="8" borderId="207" xfId="3" applyNumberFormat="1" applyFont="1" applyFill="1" applyBorder="1" applyAlignment="1" applyProtection="1">
      <alignment horizontal="right" vertical="center"/>
    </xf>
    <xf numFmtId="179" fontId="0" fillId="8" borderId="208" xfId="0" applyNumberFormat="1" applyFont="1" applyFill="1" applyBorder="1" applyAlignment="1" applyProtection="1">
      <alignment horizontal="right" vertical="center"/>
    </xf>
    <xf numFmtId="0" fontId="88" fillId="10" borderId="111" xfId="0" applyFont="1" applyFill="1" applyBorder="1" applyAlignment="1" applyProtection="1">
      <alignment horizontal="center" vertical="center"/>
    </xf>
    <xf numFmtId="0" fontId="88" fillId="5" borderId="112" xfId="0" applyFont="1" applyFill="1" applyBorder="1" applyAlignment="1" applyProtection="1">
      <alignment horizontal="center" vertical="center"/>
    </xf>
    <xf numFmtId="0" fontId="88" fillId="5" borderId="113" xfId="0" applyFont="1" applyFill="1" applyBorder="1" applyAlignment="1" applyProtection="1">
      <alignment horizontal="center" vertical="center"/>
    </xf>
    <xf numFmtId="0" fontId="9" fillId="9" borderId="101" xfId="0" applyFont="1" applyFill="1" applyBorder="1" applyAlignment="1" applyProtection="1">
      <alignment horizontal="center" vertical="center"/>
    </xf>
    <xf numFmtId="0" fontId="9" fillId="9" borderId="102" xfId="0" applyFont="1" applyFill="1" applyBorder="1" applyAlignment="1" applyProtection="1">
      <alignment horizontal="center" vertical="center"/>
    </xf>
    <xf numFmtId="0" fontId="9" fillId="9" borderId="25" xfId="0" applyFont="1" applyFill="1" applyBorder="1" applyAlignment="1" applyProtection="1">
      <alignment horizontal="center" vertical="center"/>
    </xf>
    <xf numFmtId="0" fontId="9" fillId="9" borderId="26" xfId="0" applyFont="1" applyFill="1" applyBorder="1" applyAlignment="1" applyProtection="1">
      <alignment horizontal="center" vertical="center"/>
    </xf>
    <xf numFmtId="0" fontId="9" fillId="9" borderId="100" xfId="0" applyFont="1" applyFill="1" applyBorder="1" applyAlignment="1" applyProtection="1">
      <alignment horizontal="center" vertical="center"/>
    </xf>
    <xf numFmtId="0" fontId="9" fillId="9" borderId="24" xfId="0" applyFont="1" applyFill="1" applyBorder="1" applyAlignment="1" applyProtection="1">
      <alignment horizontal="center" vertical="center"/>
    </xf>
    <xf numFmtId="0" fontId="9" fillId="9" borderId="74" xfId="0" applyFont="1" applyFill="1" applyBorder="1" applyAlignment="1" applyProtection="1">
      <alignment horizontal="center" vertical="center"/>
    </xf>
    <xf numFmtId="0" fontId="7" fillId="9" borderId="101" xfId="0" applyFont="1" applyFill="1" applyBorder="1" applyAlignment="1" applyProtection="1">
      <alignment horizontal="center" vertical="center"/>
    </xf>
    <xf numFmtId="0" fontId="7" fillId="9" borderId="104" xfId="0" applyFont="1" applyFill="1" applyBorder="1" applyAlignment="1" applyProtection="1">
      <alignment horizontal="center" vertical="center"/>
    </xf>
    <xf numFmtId="0" fontId="90" fillId="9" borderId="34" xfId="0" applyFont="1" applyFill="1" applyBorder="1" applyAlignment="1" applyProtection="1">
      <alignment horizontal="center" vertical="center" wrapText="1"/>
    </xf>
    <xf numFmtId="0" fontId="0" fillId="0" borderId="119" xfId="0" applyFont="1" applyFill="1" applyBorder="1" applyAlignment="1" applyProtection="1">
      <alignment horizontal="center" vertical="center"/>
    </xf>
    <xf numFmtId="0" fontId="0" fillId="0" borderId="74" xfId="0" applyFont="1" applyFill="1" applyBorder="1" applyAlignment="1" applyProtection="1">
      <alignment horizontal="center" vertical="center"/>
    </xf>
    <xf numFmtId="0" fontId="0" fillId="0" borderId="88" xfId="0" applyFont="1" applyFill="1" applyBorder="1" applyAlignment="1" applyProtection="1">
      <alignment horizontal="center" vertical="center"/>
    </xf>
    <xf numFmtId="0" fontId="11" fillId="9" borderId="24" xfId="0" applyFont="1" applyFill="1" applyBorder="1" applyAlignment="1" applyProtection="1">
      <alignment horizontal="center" vertical="center" shrinkToFit="1"/>
    </xf>
    <xf numFmtId="0" fontId="11" fillId="9" borderId="26" xfId="0" applyFont="1" applyFill="1" applyBorder="1" applyAlignment="1" applyProtection="1">
      <alignment horizontal="center" vertical="center" shrinkToFit="1"/>
    </xf>
    <xf numFmtId="177" fontId="2" fillId="0" borderId="193" xfId="3" applyNumberFormat="1" applyFont="1" applyFill="1" applyBorder="1" applyAlignment="1" applyProtection="1">
      <alignment horizontal="right" vertical="center"/>
    </xf>
    <xf numFmtId="177" fontId="0" fillId="0" borderId="194" xfId="0" applyNumberFormat="1" applyFont="1" applyFill="1" applyBorder="1" applyAlignment="1" applyProtection="1">
      <alignment horizontal="right" vertical="center"/>
    </xf>
    <xf numFmtId="0" fontId="11" fillId="9" borderId="13" xfId="0" applyFont="1" applyFill="1" applyBorder="1" applyAlignment="1" applyProtection="1">
      <alignment vertical="center" textRotation="255"/>
    </xf>
    <xf numFmtId="177" fontId="2" fillId="0" borderId="150" xfId="3" applyNumberFormat="1" applyFont="1" applyFill="1" applyBorder="1" applyAlignment="1" applyProtection="1">
      <alignment horizontal="right" vertical="center"/>
    </xf>
    <xf numFmtId="177" fontId="0" fillId="0" borderId="151" xfId="0" applyNumberFormat="1" applyFont="1" applyFill="1" applyBorder="1" applyAlignment="1" applyProtection="1">
      <alignment horizontal="right" vertical="center"/>
    </xf>
    <xf numFmtId="0" fontId="11" fillId="9" borderId="34" xfId="0" applyFont="1" applyFill="1" applyBorder="1" applyAlignment="1" applyProtection="1">
      <alignment horizontal="center" vertical="center"/>
    </xf>
    <xf numFmtId="0" fontId="0" fillId="9" borderId="31" xfId="0" applyFont="1" applyFill="1" applyBorder="1" applyAlignment="1" applyProtection="1">
      <alignment horizontal="center" vertical="center"/>
    </xf>
    <xf numFmtId="0" fontId="0" fillId="9" borderId="24" xfId="0" applyFont="1" applyFill="1" applyBorder="1" applyAlignment="1" applyProtection="1">
      <alignment horizontal="center" vertical="center"/>
    </xf>
    <xf numFmtId="0" fontId="0" fillId="9" borderId="26" xfId="0" applyFont="1" applyFill="1" applyBorder="1" applyAlignment="1" applyProtection="1">
      <alignment horizontal="center" vertical="center"/>
    </xf>
    <xf numFmtId="0" fontId="11" fillId="9" borderId="49" xfId="0" applyFont="1" applyFill="1" applyBorder="1" applyAlignment="1" applyProtection="1">
      <alignment horizontal="center" vertical="distributed" textRotation="255"/>
    </xf>
    <xf numFmtId="0" fontId="0" fillId="0" borderId="49" xfId="0" applyBorder="1" applyAlignment="1" applyProtection="1">
      <alignment horizontal="center" vertical="distributed"/>
    </xf>
    <xf numFmtId="179" fontId="13" fillId="11" borderId="202" xfId="0" applyNumberFormat="1" applyFont="1" applyFill="1" applyBorder="1" applyAlignment="1" applyProtection="1">
      <alignment horizontal="right" vertical="center"/>
    </xf>
    <xf numFmtId="179" fontId="13" fillId="11" borderId="203" xfId="0" applyNumberFormat="1" applyFont="1" applyFill="1" applyBorder="1" applyAlignment="1" applyProtection="1">
      <alignment horizontal="right" vertical="center"/>
    </xf>
    <xf numFmtId="0" fontId="11" fillId="9" borderId="34" xfId="0" applyFont="1" applyFill="1" applyBorder="1" applyAlignment="1" applyProtection="1">
      <alignment horizontal="center" vertical="center" wrapText="1"/>
    </xf>
    <xf numFmtId="0" fontId="0" fillId="9" borderId="12" xfId="0" applyFont="1" applyFill="1" applyBorder="1" applyAlignment="1" applyProtection="1">
      <alignment horizontal="center" vertical="center"/>
    </xf>
    <xf numFmtId="0" fontId="0" fillId="9" borderId="13" xfId="0" applyFont="1" applyFill="1" applyBorder="1" applyAlignment="1" applyProtection="1">
      <alignment horizontal="center" vertical="center"/>
    </xf>
    <xf numFmtId="0" fontId="50" fillId="9" borderId="176" xfId="0" applyFont="1" applyFill="1" applyBorder="1" applyAlignment="1" applyProtection="1">
      <alignment horizontal="left" vertical="center"/>
    </xf>
    <xf numFmtId="0" fontId="0" fillId="0" borderId="176" xfId="0" applyFont="1" applyFill="1" applyBorder="1" applyAlignment="1" applyProtection="1">
      <alignment horizontal="left" vertical="center"/>
    </xf>
    <xf numFmtId="179" fontId="13" fillId="11" borderId="199" xfId="0" applyNumberFormat="1" applyFont="1" applyFill="1" applyBorder="1" applyAlignment="1" applyProtection="1">
      <alignment horizontal="right" vertical="center"/>
    </xf>
    <xf numFmtId="179" fontId="13" fillId="11" borderId="200" xfId="0" applyNumberFormat="1" applyFont="1" applyFill="1" applyBorder="1" applyAlignment="1" applyProtection="1">
      <alignment horizontal="right" vertical="center"/>
    </xf>
    <xf numFmtId="179" fontId="13" fillId="11" borderId="220" xfId="0" applyNumberFormat="1" applyFont="1" applyFill="1" applyBorder="1" applyAlignment="1" applyProtection="1">
      <alignment horizontal="right" vertical="center"/>
    </xf>
    <xf numFmtId="179" fontId="13" fillId="11" borderId="221" xfId="0" applyNumberFormat="1" applyFont="1" applyFill="1" applyBorder="1" applyAlignment="1" applyProtection="1">
      <alignment horizontal="right" vertical="center"/>
    </xf>
    <xf numFmtId="179" fontId="13" fillId="11" borderId="226" xfId="0" applyNumberFormat="1" applyFont="1" applyFill="1" applyBorder="1" applyAlignment="1" applyProtection="1">
      <alignment horizontal="right" vertical="center"/>
    </xf>
    <xf numFmtId="179" fontId="13" fillId="11" borderId="227" xfId="0" applyNumberFormat="1" applyFont="1" applyFill="1" applyBorder="1" applyAlignment="1" applyProtection="1">
      <alignment horizontal="right" vertical="center"/>
    </xf>
    <xf numFmtId="179" fontId="0" fillId="11" borderId="202" xfId="0" applyNumberFormat="1" applyFont="1" applyFill="1" applyBorder="1" applyAlignment="1" applyProtection="1">
      <alignment horizontal="right" vertical="center" indent="1"/>
    </xf>
    <xf numFmtId="179" fontId="0" fillId="11" borderId="203" xfId="0" applyNumberFormat="1" applyFont="1" applyFill="1" applyBorder="1" applyAlignment="1" applyProtection="1">
      <alignment horizontal="right" vertical="center" indent="1"/>
    </xf>
    <xf numFmtId="0" fontId="11" fillId="3" borderId="49" xfId="0" applyFont="1" applyFill="1" applyBorder="1" applyAlignment="1" applyProtection="1">
      <alignment horizontal="center" vertical="center" wrapText="1"/>
    </xf>
    <xf numFmtId="0" fontId="0" fillId="0" borderId="49" xfId="0" applyBorder="1" applyAlignment="1" applyProtection="1">
      <alignment horizontal="center" vertical="center" wrapText="1"/>
    </xf>
    <xf numFmtId="179" fontId="0" fillId="0" borderId="203" xfId="0" applyNumberFormat="1" applyBorder="1" applyAlignment="1" applyProtection="1">
      <alignment horizontal="right" vertical="center" indent="1"/>
    </xf>
    <xf numFmtId="0" fontId="11" fillId="9" borderId="192" xfId="0" applyFont="1" applyFill="1" applyBorder="1" applyAlignment="1" applyProtection="1">
      <alignment horizontal="center" vertical="distributed"/>
    </xf>
    <xf numFmtId="0" fontId="0" fillId="0" borderId="192" xfId="0" applyBorder="1" applyAlignment="1" applyProtection="1">
      <alignment vertical="center"/>
    </xf>
    <xf numFmtId="177" fontId="0" fillId="0" borderId="151" xfId="0" applyNumberFormat="1" applyBorder="1" applyAlignment="1" applyProtection="1">
      <alignment horizontal="right" vertical="center"/>
    </xf>
    <xf numFmtId="179" fontId="2" fillId="8" borderId="197" xfId="3" applyNumberFormat="1" applyFont="1" applyFill="1" applyBorder="1" applyAlignment="1" applyProtection="1">
      <alignment horizontal="right" vertical="center"/>
    </xf>
    <xf numFmtId="179" fontId="0" fillId="0" borderId="198" xfId="0" applyNumberFormat="1" applyBorder="1" applyAlignment="1" applyProtection="1">
      <alignment horizontal="right" vertical="center"/>
    </xf>
    <xf numFmtId="0" fontId="11" fillId="0" borderId="13" xfId="0" applyFont="1" applyBorder="1" applyAlignment="1" applyProtection="1">
      <alignment horizontal="center" vertical="center" shrinkToFit="1"/>
    </xf>
    <xf numFmtId="179" fontId="0" fillId="0" borderId="200" xfId="0" applyNumberFormat="1" applyBorder="1" applyAlignment="1" applyProtection="1">
      <alignment horizontal="right" vertical="center"/>
    </xf>
    <xf numFmtId="0" fontId="0" fillId="0" borderId="56" xfId="0" applyFont="1" applyBorder="1" applyAlignment="1" applyProtection="1">
      <alignment vertical="center"/>
    </xf>
    <xf numFmtId="177" fontId="2" fillId="0" borderId="82" xfId="3"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xf>
    <xf numFmtId="179" fontId="13" fillId="8" borderId="207" xfId="0" applyNumberFormat="1" applyFont="1" applyFill="1" applyBorder="1" applyAlignment="1" applyProtection="1">
      <alignment horizontal="right" vertical="center"/>
    </xf>
    <xf numFmtId="179" fontId="13" fillId="8" borderId="208" xfId="0" applyNumberFormat="1" applyFont="1" applyFill="1" applyBorder="1" applyAlignment="1" applyProtection="1">
      <alignment horizontal="right" vertical="center"/>
    </xf>
    <xf numFmtId="0" fontId="11" fillId="9" borderId="31" xfId="0" applyFont="1" applyFill="1" applyBorder="1" applyAlignment="1" applyProtection="1">
      <alignment horizontal="center" vertical="center" wrapText="1"/>
    </xf>
    <xf numFmtId="0" fontId="11" fillId="9" borderId="13" xfId="0" applyFont="1" applyFill="1" applyBorder="1" applyAlignment="1" applyProtection="1">
      <alignment horizontal="center" vertical="center" wrapText="1"/>
    </xf>
    <xf numFmtId="0" fontId="11" fillId="9" borderId="222" xfId="0" applyFont="1" applyFill="1" applyBorder="1" applyAlignment="1" applyProtection="1">
      <alignment horizontal="center" vertical="center" wrapText="1"/>
    </xf>
    <xf numFmtId="0" fontId="50" fillId="12" borderId="213" xfId="0" applyFont="1" applyFill="1" applyBorder="1" applyAlignment="1" applyProtection="1">
      <alignment vertical="center" wrapText="1"/>
    </xf>
    <xf numFmtId="0" fontId="0" fillId="12" borderId="176" xfId="0" applyFont="1" applyFill="1" applyBorder="1" applyAlignment="1" applyProtection="1">
      <alignment vertical="center"/>
    </xf>
    <xf numFmtId="0" fontId="0" fillId="12" borderId="215" xfId="0" applyFont="1" applyFill="1" applyBorder="1" applyAlignment="1" applyProtection="1">
      <alignment vertical="center"/>
    </xf>
    <xf numFmtId="179" fontId="93" fillId="11" borderId="202" xfId="0" applyNumberFormat="1" applyFont="1" applyFill="1" applyBorder="1" applyAlignment="1" applyProtection="1">
      <alignment horizontal="right" vertical="center"/>
    </xf>
    <xf numFmtId="179" fontId="93" fillId="11" borderId="203" xfId="0" applyNumberFormat="1" applyFont="1" applyFill="1" applyBorder="1" applyAlignment="1" applyProtection="1">
      <alignment horizontal="right" vertical="center"/>
    </xf>
    <xf numFmtId="0" fontId="94" fillId="9" borderId="176" xfId="0" applyFont="1" applyFill="1" applyBorder="1" applyAlignment="1" applyProtection="1">
      <alignment horizontal="left" vertical="center" wrapText="1"/>
    </xf>
    <xf numFmtId="0" fontId="94" fillId="9" borderId="223" xfId="0" applyFont="1" applyFill="1" applyBorder="1" applyAlignment="1" applyProtection="1">
      <alignment horizontal="left" vertical="center" wrapText="1"/>
    </xf>
    <xf numFmtId="179" fontId="13" fillId="11" borderId="217" xfId="0" applyNumberFormat="1" applyFont="1" applyFill="1" applyBorder="1" applyAlignment="1" applyProtection="1">
      <alignment horizontal="right" vertical="center"/>
    </xf>
    <xf numFmtId="179" fontId="13" fillId="11" borderId="218" xfId="0" applyNumberFormat="1" applyFont="1" applyFill="1" applyBorder="1" applyAlignment="1" applyProtection="1">
      <alignment horizontal="right" vertical="center"/>
    </xf>
    <xf numFmtId="0" fontId="11" fillId="0" borderId="49" xfId="0" applyFont="1" applyBorder="1" applyAlignment="1" applyProtection="1">
      <alignment horizontal="center" vertical="center" wrapText="1"/>
    </xf>
    <xf numFmtId="179" fontId="0" fillId="11" borderId="202" xfId="0" applyNumberFormat="1" applyFont="1" applyFill="1" applyBorder="1" applyAlignment="1" applyProtection="1">
      <alignment horizontal="right" vertical="center"/>
    </xf>
    <xf numFmtId="179" fontId="0" fillId="11" borderId="203" xfId="0" applyNumberFormat="1" applyFont="1" applyFill="1" applyBorder="1" applyAlignment="1" applyProtection="1">
      <alignment horizontal="right" vertical="center"/>
    </xf>
    <xf numFmtId="0" fontId="50" fillId="12" borderId="230" xfId="0" applyFont="1" applyFill="1" applyBorder="1" applyAlignment="1" applyProtection="1">
      <alignment horizontal="left" vertical="center" wrapText="1"/>
    </xf>
    <xf numFmtId="0" fontId="0" fillId="12" borderId="176" xfId="0" applyFont="1" applyFill="1" applyBorder="1" applyAlignment="1" applyProtection="1">
      <alignment horizontal="left" vertical="center"/>
    </xf>
    <xf numFmtId="0" fontId="0" fillId="12" borderId="215" xfId="0" applyFont="1" applyFill="1" applyBorder="1" applyAlignment="1" applyProtection="1">
      <alignment horizontal="left" vertical="center"/>
    </xf>
    <xf numFmtId="0" fontId="96" fillId="0" borderId="176" xfId="0" applyFont="1" applyFill="1" applyBorder="1" applyAlignment="1" applyProtection="1">
      <alignment horizontal="left" vertical="distributed" wrapText="1"/>
    </xf>
    <xf numFmtId="0" fontId="15" fillId="0" borderId="176" xfId="0" applyFont="1" applyFill="1" applyBorder="1" applyAlignment="1" applyProtection="1">
      <alignment horizontal="left" vertical="distributed"/>
    </xf>
    <xf numFmtId="0" fontId="15" fillId="0" borderId="215" xfId="0" applyFont="1" applyFill="1" applyBorder="1" applyAlignment="1" applyProtection="1">
      <alignment horizontal="left" vertical="distributed"/>
    </xf>
    <xf numFmtId="179" fontId="50" fillId="11" borderId="217" xfId="0" applyNumberFormat="1" applyFont="1" applyFill="1" applyBorder="1" applyAlignment="1" applyProtection="1">
      <alignment horizontal="right" vertical="center" wrapText="1"/>
    </xf>
    <xf numFmtId="179" fontId="50" fillId="11" borderId="218" xfId="0" applyNumberFormat="1" applyFont="1" applyFill="1" applyBorder="1" applyAlignment="1" applyProtection="1">
      <alignment horizontal="right" vertical="center" wrapText="1"/>
    </xf>
    <xf numFmtId="0" fontId="96" fillId="12" borderId="176" xfId="0" applyFont="1" applyFill="1" applyBorder="1" applyAlignment="1" applyProtection="1">
      <alignment horizontal="left" vertical="center" wrapText="1"/>
    </xf>
    <xf numFmtId="0" fontId="15" fillId="12" borderId="176" xfId="0" applyFont="1" applyFill="1" applyBorder="1" applyAlignment="1" applyProtection="1">
      <alignment horizontal="left" vertical="center"/>
    </xf>
    <xf numFmtId="0" fontId="0" fillId="0" borderId="49" xfId="0" applyBorder="1" applyAlignment="1" applyProtection="1">
      <alignment horizontal="center" vertical="distributed" textRotation="255"/>
    </xf>
    <xf numFmtId="0" fontId="11" fillId="9" borderId="192" xfId="0" applyFont="1" applyFill="1" applyBorder="1" applyAlignment="1" applyProtection="1">
      <alignment horizontal="distributed" vertical="distributed" textRotation="255"/>
    </xf>
    <xf numFmtId="0" fontId="0" fillId="0" borderId="192" xfId="0" applyBorder="1" applyAlignment="1" applyProtection="1">
      <alignment vertical="distributed"/>
    </xf>
    <xf numFmtId="179" fontId="13" fillId="8" borderId="217" xfId="0" applyNumberFormat="1" applyFont="1" applyFill="1" applyBorder="1" applyAlignment="1" applyProtection="1">
      <alignment horizontal="right" vertical="center"/>
    </xf>
    <xf numFmtId="179" fontId="13" fillId="8" borderId="218" xfId="0" applyNumberFormat="1" applyFont="1" applyFill="1" applyBorder="1" applyAlignment="1" applyProtection="1">
      <alignment horizontal="right" vertical="center"/>
    </xf>
    <xf numFmtId="0" fontId="11" fillId="9" borderId="13" xfId="0" applyFont="1" applyFill="1" applyBorder="1" applyAlignment="1" applyProtection="1">
      <alignment horizontal="left" vertical="center" wrapText="1" indent="1"/>
    </xf>
    <xf numFmtId="0" fontId="0" fillId="0" borderId="13" xfId="0" applyFont="1" applyBorder="1" applyAlignment="1" applyProtection="1">
      <alignment horizontal="left" vertical="center" wrapText="1" indent="1"/>
    </xf>
    <xf numFmtId="179" fontId="13" fillId="8" borderId="202" xfId="0" applyNumberFormat="1" applyFont="1" applyFill="1" applyBorder="1" applyAlignment="1" applyProtection="1">
      <alignment horizontal="right" vertical="center"/>
    </xf>
    <xf numFmtId="179" fontId="13" fillId="8" borderId="203" xfId="0" applyNumberFormat="1" applyFont="1" applyFill="1" applyBorder="1" applyAlignment="1" applyProtection="1">
      <alignment horizontal="right" vertical="center"/>
    </xf>
    <xf numFmtId="0" fontId="96" fillId="0" borderId="230" xfId="0" applyFont="1" applyFill="1" applyBorder="1" applyAlignment="1" applyProtection="1">
      <alignment horizontal="left" vertical="distributed" wrapText="1"/>
    </xf>
    <xf numFmtId="0" fontId="11" fillId="2" borderId="13"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50" fillId="2" borderId="236" xfId="0" applyFont="1" applyFill="1" applyBorder="1" applyAlignment="1" applyProtection="1">
      <alignment horizontal="left" vertical="center" wrapText="1"/>
    </xf>
    <xf numFmtId="0" fontId="0" fillId="0" borderId="176" xfId="0" applyBorder="1" applyAlignment="1" applyProtection="1">
      <alignment horizontal="left" vertical="center"/>
    </xf>
    <xf numFmtId="0" fontId="0" fillId="0" borderId="215" xfId="0" applyBorder="1" applyAlignment="1" applyProtection="1">
      <alignment horizontal="left" vertical="center"/>
    </xf>
    <xf numFmtId="179" fontId="50" fillId="8" borderId="202" xfId="0" applyNumberFormat="1" applyFont="1" applyFill="1" applyBorder="1" applyAlignment="1" applyProtection="1">
      <alignment horizontal="right" vertical="center"/>
    </xf>
    <xf numFmtId="179" fontId="50" fillId="8" borderId="203" xfId="0" applyNumberFormat="1" applyFont="1" applyFill="1" applyBorder="1" applyAlignment="1" applyProtection="1">
      <alignment horizontal="right" vertical="center"/>
    </xf>
    <xf numFmtId="179" fontId="0" fillId="8" borderId="220" xfId="0" applyNumberFormat="1" applyFill="1" applyBorder="1" applyAlignment="1" applyProtection="1">
      <alignment horizontal="right" vertical="center" indent="1"/>
    </xf>
    <xf numFmtId="179" fontId="0" fillId="8" borderId="221" xfId="0" applyNumberFormat="1" applyFill="1" applyBorder="1" applyAlignment="1" applyProtection="1">
      <alignment horizontal="right" vertical="center" indent="1"/>
    </xf>
    <xf numFmtId="0" fontId="7" fillId="0" borderId="46" xfId="0" applyFont="1" applyFill="1" applyBorder="1" applyAlignment="1" applyProtection="1">
      <alignment horizontal="left" vertical="center" indent="1" shrinkToFit="1"/>
    </xf>
    <xf numFmtId="0" fontId="0" fillId="0" borderId="48" xfId="0" applyFont="1" applyBorder="1" applyAlignment="1" applyProtection="1">
      <alignment horizontal="left" vertical="center" indent="1" shrinkToFit="1"/>
    </xf>
    <xf numFmtId="179" fontId="0" fillId="8" borderId="207" xfId="0" applyNumberFormat="1" applyFill="1" applyBorder="1" applyAlignment="1" applyProtection="1">
      <alignment horizontal="right" vertical="center" indent="1"/>
    </xf>
    <xf numFmtId="0" fontId="0" fillId="0" borderId="208" xfId="0" applyBorder="1" applyAlignment="1" applyProtection="1">
      <alignment horizontal="right" vertical="center" indent="1"/>
    </xf>
    <xf numFmtId="0" fontId="11" fillId="2" borderId="49"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234" xfId="0" applyBorder="1" applyAlignment="1" applyProtection="1">
      <alignment horizontal="center" vertical="center"/>
    </xf>
    <xf numFmtId="0" fontId="91" fillId="2" borderId="176" xfId="0" applyFont="1" applyFill="1" applyBorder="1" applyAlignment="1" applyProtection="1">
      <alignment horizontal="left" vertical="center" wrapText="1"/>
    </xf>
    <xf numFmtId="0" fontId="17" fillId="0" borderId="176" xfId="0" applyFont="1" applyBorder="1" applyAlignment="1" applyProtection="1">
      <alignment horizontal="left" vertical="center" wrapText="1"/>
    </xf>
    <xf numFmtId="0" fontId="17" fillId="0" borderId="215" xfId="0" applyFont="1" applyBorder="1" applyAlignment="1" applyProtection="1">
      <alignment horizontal="left" vertical="center" wrapText="1"/>
    </xf>
    <xf numFmtId="0" fontId="11" fillId="2" borderId="49" xfId="0" applyFont="1" applyFill="1" applyBorder="1" applyAlignment="1" applyProtection="1">
      <alignment vertical="distributed" textRotation="255"/>
    </xf>
    <xf numFmtId="0" fontId="0" fillId="0" borderId="49" xfId="0" applyBorder="1" applyAlignment="1" applyProtection="1">
      <alignment vertical="distributed" textRotation="255"/>
    </xf>
    <xf numFmtId="179" fontId="0" fillId="0" borderId="203" xfId="0" applyNumberFormat="1" applyBorder="1" applyAlignment="1" applyProtection="1">
      <alignment horizontal="right" vertical="center"/>
    </xf>
    <xf numFmtId="0" fontId="50" fillId="3" borderId="176" xfId="0" applyFont="1" applyFill="1" applyBorder="1" applyAlignment="1" applyProtection="1">
      <alignment vertical="center" wrapText="1"/>
    </xf>
    <xf numFmtId="0" fontId="0" fillId="3" borderId="176" xfId="0" applyFill="1" applyBorder="1" applyAlignment="1" applyProtection="1">
      <alignment vertical="center"/>
    </xf>
    <xf numFmtId="0" fontId="0" fillId="3" borderId="178" xfId="0" applyFill="1" applyBorder="1" applyAlignment="1" applyProtection="1">
      <alignment vertical="center"/>
    </xf>
    <xf numFmtId="179" fontId="0" fillId="8" borderId="202" xfId="0" applyNumberFormat="1" applyFill="1" applyBorder="1" applyAlignment="1" applyProtection="1">
      <alignment horizontal="right" vertical="center" indent="1"/>
    </xf>
    <xf numFmtId="179" fontId="0" fillId="8" borderId="203" xfId="0" applyNumberFormat="1" applyFill="1" applyBorder="1" applyAlignment="1" applyProtection="1">
      <alignment horizontal="right" vertical="center" indent="1"/>
    </xf>
    <xf numFmtId="0" fontId="0" fillId="0" borderId="203" xfId="0" applyBorder="1" applyAlignment="1" applyProtection="1">
      <alignment horizontal="right" vertical="center" indent="1"/>
    </xf>
    <xf numFmtId="179" fontId="0" fillId="8" borderId="205" xfId="0" applyNumberFormat="1" applyFill="1" applyBorder="1" applyAlignment="1" applyProtection="1">
      <alignment horizontal="right" vertical="center" indent="1"/>
    </xf>
    <xf numFmtId="179" fontId="0" fillId="8" borderId="206" xfId="0" applyNumberFormat="1" applyFill="1" applyBorder="1" applyAlignment="1" applyProtection="1">
      <alignment horizontal="right" vertical="center" indent="1"/>
    </xf>
    <xf numFmtId="0" fontId="91" fillId="7" borderId="176" xfId="0" applyFont="1" applyFill="1" applyBorder="1" applyAlignment="1" applyProtection="1">
      <alignment vertical="center" wrapText="1"/>
    </xf>
    <xf numFmtId="0" fontId="91" fillId="7" borderId="176" xfId="0" applyFont="1" applyFill="1" applyBorder="1" applyAlignment="1" applyProtection="1">
      <alignment vertical="center"/>
    </xf>
    <xf numFmtId="0" fontId="17" fillId="0" borderId="223" xfId="0" applyFont="1" applyBorder="1" applyAlignment="1" applyProtection="1">
      <alignment vertical="center"/>
    </xf>
    <xf numFmtId="179" fontId="13" fillId="8" borderId="226" xfId="0" applyNumberFormat="1" applyFont="1" applyFill="1" applyBorder="1" applyAlignment="1" applyProtection="1">
      <alignment horizontal="right" vertical="center"/>
    </xf>
    <xf numFmtId="179" fontId="13" fillId="8" borderId="227" xfId="0" applyNumberFormat="1" applyFont="1" applyFill="1" applyBorder="1" applyAlignment="1" applyProtection="1">
      <alignment horizontal="right" vertical="center"/>
    </xf>
    <xf numFmtId="0" fontId="11" fillId="2" borderId="34" xfId="0" applyFont="1" applyFill="1" applyBorder="1" applyAlignment="1" applyProtection="1">
      <alignment horizontal="left" vertical="center" indent="1"/>
    </xf>
    <xf numFmtId="0" fontId="10" fillId="0" borderId="31" xfId="0" applyFont="1" applyBorder="1" applyAlignment="1" applyProtection="1">
      <alignment horizontal="left" vertical="center" indent="1"/>
    </xf>
    <xf numFmtId="0" fontId="10" fillId="0" borderId="181" xfId="0" applyFont="1" applyBorder="1" applyAlignment="1" applyProtection="1">
      <alignment horizontal="left" vertical="center" indent="1"/>
    </xf>
    <xf numFmtId="0" fontId="10" fillId="0" borderId="222" xfId="0" applyFont="1" applyBorder="1" applyAlignment="1" applyProtection="1">
      <alignment horizontal="left" vertical="center" indent="1"/>
    </xf>
    <xf numFmtId="179" fontId="13" fillId="8" borderId="199" xfId="0" applyNumberFormat="1" applyFont="1" applyFill="1" applyBorder="1" applyAlignment="1" applyProtection="1">
      <alignment horizontal="right" vertical="center"/>
    </xf>
    <xf numFmtId="179" fontId="13" fillId="8" borderId="200" xfId="0" applyNumberFormat="1" applyFont="1" applyFill="1" applyBorder="1" applyAlignment="1" applyProtection="1">
      <alignment horizontal="right" vertical="center"/>
    </xf>
    <xf numFmtId="179" fontId="13" fillId="8" borderId="205" xfId="0" applyNumberFormat="1" applyFont="1" applyFill="1" applyBorder="1" applyAlignment="1" applyProtection="1">
      <alignment horizontal="right" vertical="center"/>
    </xf>
    <xf numFmtId="179" fontId="13" fillId="8" borderId="206" xfId="0" applyNumberFormat="1" applyFont="1" applyFill="1" applyBorder="1" applyAlignment="1" applyProtection="1">
      <alignment horizontal="right" vertical="center"/>
    </xf>
    <xf numFmtId="179" fontId="13" fillId="8" borderId="267" xfId="0" applyNumberFormat="1" applyFont="1" applyFill="1" applyBorder="1" applyAlignment="1" applyProtection="1">
      <alignment horizontal="right" vertical="center"/>
    </xf>
    <xf numFmtId="179" fontId="13" fillId="8" borderId="268" xfId="0" applyNumberFormat="1" applyFont="1" applyFill="1" applyBorder="1" applyAlignment="1" applyProtection="1">
      <alignment horizontal="right" vertical="center"/>
    </xf>
    <xf numFmtId="0" fontId="11" fillId="2" borderId="46" xfId="0" applyFont="1" applyFill="1" applyBorder="1" applyAlignment="1" applyProtection="1">
      <alignment horizontal="left" vertical="center" indent="1"/>
    </xf>
    <xf numFmtId="0" fontId="0" fillId="0" borderId="48" xfId="0" applyBorder="1" applyAlignment="1" applyProtection="1">
      <alignment horizontal="left" vertical="center" indent="1"/>
    </xf>
    <xf numFmtId="0" fontId="0" fillId="0" borderId="47" xfId="0" applyBorder="1" applyAlignment="1" applyProtection="1">
      <alignment horizontal="left" vertical="center" indent="1"/>
    </xf>
    <xf numFmtId="0" fontId="11" fillId="2" borderId="213" xfId="0" applyFont="1" applyFill="1" applyBorder="1" applyAlignment="1" applyProtection="1">
      <alignment vertical="center"/>
    </xf>
    <xf numFmtId="0" fontId="23" fillId="0" borderId="178" xfId="0" applyFont="1" applyBorder="1" applyAlignment="1" applyProtection="1">
      <alignment vertical="center"/>
    </xf>
    <xf numFmtId="0" fontId="11" fillId="2" borderId="12" xfId="0" applyFont="1" applyFill="1" applyBorder="1" applyAlignment="1" applyProtection="1">
      <alignment horizontal="left" vertical="center" indent="1"/>
    </xf>
    <xf numFmtId="0" fontId="0" fillId="0" borderId="13" xfId="0" applyBorder="1" applyAlignment="1" applyProtection="1">
      <alignment horizontal="left" vertical="center" indent="1"/>
    </xf>
    <xf numFmtId="0" fontId="0" fillId="0" borderId="24" xfId="0" applyBorder="1" applyAlignment="1" applyProtection="1">
      <alignment horizontal="left" vertical="center" indent="1"/>
    </xf>
    <xf numFmtId="0" fontId="0" fillId="0" borderId="26" xfId="0" applyBorder="1" applyAlignment="1" applyProtection="1">
      <alignment horizontal="left" vertical="center" indent="1"/>
    </xf>
    <xf numFmtId="0" fontId="11" fillId="2" borderId="176" xfId="0" applyFont="1" applyFill="1" applyBorder="1" applyAlignment="1" applyProtection="1">
      <alignment vertical="center"/>
    </xf>
    <xf numFmtId="179" fontId="0" fillId="0" borderId="208" xfId="0" applyNumberFormat="1" applyBorder="1" applyAlignment="1" applyProtection="1">
      <alignment horizontal="right" vertical="center"/>
    </xf>
    <xf numFmtId="0" fontId="11" fillId="2" borderId="32" xfId="0" applyFont="1" applyFill="1" applyBorder="1" applyAlignment="1" applyProtection="1">
      <alignment horizontal="left" vertical="center" indent="1"/>
    </xf>
    <xf numFmtId="0" fontId="0" fillId="0" borderId="120" xfId="0" applyBorder="1" applyAlignment="1" applyProtection="1">
      <alignment horizontal="left" vertical="center" indent="1"/>
    </xf>
    <xf numFmtId="0" fontId="11" fillId="0" borderId="122" xfId="0" applyFont="1" applyBorder="1" applyAlignment="1" applyProtection="1">
      <alignment vertical="center"/>
    </xf>
    <xf numFmtId="0" fontId="11" fillId="0" borderId="124" xfId="0" applyFont="1" applyBorder="1" applyAlignment="1" applyProtection="1">
      <alignment vertical="center"/>
    </xf>
    <xf numFmtId="0" fontId="26" fillId="0" borderId="45" xfId="0" applyFont="1" applyBorder="1" applyAlignment="1" applyProtection="1">
      <alignment vertical="center" textRotation="255" wrapText="1"/>
    </xf>
    <xf numFmtId="0" fontId="26" fillId="0" borderId="49" xfId="0" applyFont="1" applyBorder="1" applyAlignment="1" applyProtection="1">
      <alignment vertical="center" textRotation="255" wrapText="1"/>
    </xf>
    <xf numFmtId="0" fontId="26" fillId="0" borderId="41" xfId="0" applyFont="1" applyBorder="1" applyAlignment="1" applyProtection="1">
      <alignment vertical="center" textRotation="255" wrapText="1"/>
    </xf>
    <xf numFmtId="178" fontId="7" fillId="9" borderId="0" xfId="0" applyNumberFormat="1" applyFont="1" applyFill="1" applyBorder="1" applyAlignment="1" applyProtection="1">
      <alignment vertical="center"/>
    </xf>
    <xf numFmtId="0" fontId="0" fillId="9" borderId="0" xfId="0" applyFont="1" applyFill="1" applyBorder="1" applyAlignment="1" applyProtection="1">
      <alignment vertical="center"/>
    </xf>
    <xf numFmtId="0" fontId="7" fillId="3" borderId="65" xfId="0" applyFont="1" applyFill="1" applyBorder="1" applyAlignment="1" applyProtection="1">
      <alignment vertical="center" shrinkToFit="1"/>
    </xf>
    <xf numFmtId="0" fontId="0" fillId="0" borderId="66" xfId="0" applyBorder="1" applyAlignment="1" applyProtection="1">
      <alignment vertical="center" shrinkToFit="1"/>
    </xf>
    <xf numFmtId="0" fontId="0" fillId="0" borderId="131" xfId="0" applyBorder="1" applyAlignment="1" applyProtection="1">
      <alignment vertical="center" shrinkToFit="1"/>
    </xf>
    <xf numFmtId="0" fontId="50" fillId="2" borderId="34" xfId="0" applyFont="1" applyFill="1" applyBorder="1" applyAlignment="1" applyProtection="1">
      <alignment horizontal="center" vertical="center" textRotation="255" shrinkToFit="1"/>
    </xf>
    <xf numFmtId="0" fontId="23" fillId="0" borderId="12" xfId="0" applyFont="1" applyBorder="1" applyAlignment="1" applyProtection="1">
      <alignment vertical="center"/>
    </xf>
    <xf numFmtId="0" fontId="23" fillId="0" borderId="106" xfId="0" applyFont="1" applyBorder="1" applyAlignment="1" applyProtection="1">
      <alignment vertical="center"/>
    </xf>
    <xf numFmtId="0" fontId="10" fillId="0" borderId="46" xfId="0" applyFont="1" applyBorder="1" applyAlignment="1" applyProtection="1">
      <alignment horizontal="left" vertical="center" indent="1"/>
    </xf>
    <xf numFmtId="0" fontId="10" fillId="0" borderId="47" xfId="0" applyFont="1" applyBorder="1" applyAlignment="1" applyProtection="1">
      <alignment horizontal="left" vertical="center" indent="1"/>
    </xf>
    <xf numFmtId="178" fontId="0" fillId="3" borderId="238" xfId="0" applyNumberFormat="1" applyFont="1" applyFill="1" applyBorder="1" applyAlignment="1" applyProtection="1">
      <alignment horizontal="right" vertical="center"/>
    </xf>
    <xf numFmtId="0" fontId="0" fillId="0" borderId="241" xfId="0" applyFont="1" applyBorder="1" applyAlignment="1" applyProtection="1">
      <alignment horizontal="right" vertical="center"/>
    </xf>
    <xf numFmtId="179" fontId="13" fillId="8" borderId="239" xfId="0" applyNumberFormat="1" applyFont="1" applyFill="1" applyBorder="1" applyAlignment="1" applyProtection="1">
      <alignment horizontal="right" vertical="center"/>
    </xf>
    <xf numFmtId="179" fontId="0" fillId="0" borderId="240" xfId="0" applyNumberFormat="1" applyBorder="1" applyAlignment="1" applyProtection="1">
      <alignment horizontal="right" vertical="center"/>
    </xf>
    <xf numFmtId="179" fontId="0" fillId="0" borderId="242" xfId="0" applyNumberFormat="1" applyBorder="1" applyAlignment="1" applyProtection="1">
      <alignment horizontal="right" vertical="center"/>
    </xf>
    <xf numFmtId="179" fontId="0" fillId="0" borderId="243" xfId="0" applyNumberFormat="1" applyBorder="1" applyAlignment="1" applyProtection="1">
      <alignment horizontal="right" vertical="center"/>
    </xf>
    <xf numFmtId="0" fontId="7" fillId="3" borderId="106" xfId="0" applyFont="1" applyFill="1" applyBorder="1" applyAlignment="1" applyProtection="1">
      <alignment vertical="center" wrapText="1"/>
    </xf>
    <xf numFmtId="0" fontId="0" fillId="0" borderId="107" xfId="0" applyBorder="1" applyAlignment="1" applyProtection="1">
      <alignment vertical="center" wrapText="1"/>
    </xf>
    <xf numFmtId="0" fontId="0" fillId="0" borderId="128" xfId="0" applyBorder="1" applyAlignment="1" applyProtection="1">
      <alignment vertical="center" wrapText="1"/>
    </xf>
    <xf numFmtId="0" fontId="19" fillId="2" borderId="92" xfId="0" applyFont="1" applyFill="1" applyBorder="1" applyAlignment="1" applyProtection="1">
      <alignment horizontal="right" vertical="distributed"/>
    </xf>
    <xf numFmtId="0" fontId="19" fillId="2" borderId="93" xfId="0" applyFont="1" applyFill="1" applyBorder="1" applyAlignment="1" applyProtection="1">
      <alignment horizontal="right" vertical="distributed"/>
    </xf>
    <xf numFmtId="0" fontId="19" fillId="0" borderId="93" xfId="0" applyFont="1" applyBorder="1" applyAlignment="1" applyProtection="1">
      <alignment horizontal="right" vertical="distributed"/>
    </xf>
    <xf numFmtId="177" fontId="102" fillId="3" borderId="244" xfId="0" applyNumberFormat="1" applyFont="1" applyFill="1" applyBorder="1" applyAlignment="1" applyProtection="1">
      <alignment horizontal="right" vertical="center"/>
    </xf>
    <xf numFmtId="177" fontId="0" fillId="3" borderId="245" xfId="0" applyNumberFormat="1" applyFont="1" applyFill="1" applyBorder="1" applyAlignment="1" applyProtection="1">
      <alignment horizontal="right" vertical="center"/>
    </xf>
    <xf numFmtId="0" fontId="92" fillId="2" borderId="12" xfId="0" applyFont="1" applyFill="1" applyBorder="1" applyAlignment="1" applyProtection="1">
      <alignment horizontal="left" vertical="center" indent="1" shrinkToFit="1"/>
    </xf>
    <xf numFmtId="0" fontId="15" fillId="0" borderId="13" xfId="0" applyFont="1" applyBorder="1" applyAlignment="1" applyProtection="1">
      <alignment horizontal="left" vertical="center" indent="1" shrinkToFit="1"/>
    </xf>
    <xf numFmtId="0" fontId="15" fillId="0" borderId="106" xfId="0" applyFont="1" applyBorder="1" applyAlignment="1" applyProtection="1">
      <alignment horizontal="left" vertical="center" indent="1" shrinkToFit="1"/>
    </xf>
    <xf numFmtId="0" fontId="15" fillId="0" borderId="127" xfId="0" applyFont="1" applyBorder="1" applyAlignment="1" applyProtection="1">
      <alignment horizontal="left" vertical="center" indent="1" shrinkToFit="1"/>
    </xf>
    <xf numFmtId="0" fontId="11" fillId="3" borderId="46" xfId="0" applyFont="1" applyFill="1" applyBorder="1" applyAlignment="1" applyProtection="1">
      <alignment vertical="center"/>
    </xf>
    <xf numFmtId="0" fontId="0" fillId="0" borderId="56" xfId="0" applyBorder="1" applyAlignment="1" applyProtection="1">
      <alignment vertical="center"/>
    </xf>
  </cellXfs>
  <cellStyles count="5">
    <cellStyle name="ハイパーリンク" xfId="4" builtinId="8"/>
    <cellStyle name="桁区切り" xfId="1" builtinId="6"/>
    <cellStyle name="桁区切り 2" xfId="3"/>
    <cellStyle name="通貨" xfId="2" builtinId="7"/>
    <cellStyle name="標準" xfId="0" builtinId="0"/>
  </cellStyles>
  <dxfs count="22">
    <dxf>
      <font>
        <color rgb="FF0070C0"/>
      </font>
    </dxf>
    <dxf>
      <font>
        <color rgb="FF0070C0"/>
      </font>
    </dxf>
    <dxf>
      <font>
        <color rgb="FF0070C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20</xdr:col>
      <xdr:colOff>161925</xdr:colOff>
      <xdr:row>18</xdr:row>
      <xdr:rowOff>19050</xdr:rowOff>
    </xdr:to>
    <xdr:sp macro="" textlink="">
      <xdr:nvSpPr>
        <xdr:cNvPr id="2" name="Text Box 7">
          <a:extLst>
            <a:ext uri="{FF2B5EF4-FFF2-40B4-BE49-F238E27FC236}">
              <a16:creationId xmlns:a16="http://schemas.microsoft.com/office/drawing/2014/main" id="{00000000-0008-0000-0000-000003000000}"/>
            </a:ext>
          </a:extLst>
        </xdr:cNvPr>
        <xdr:cNvSpPr txBox="1">
          <a:spLocks noChangeArrowheads="1"/>
        </xdr:cNvSpPr>
      </xdr:nvSpPr>
      <xdr:spPr bwMode="auto">
        <a:xfrm>
          <a:off x="0" y="3749040"/>
          <a:ext cx="4162425" cy="308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500"/>
            </a:lnSpc>
            <a:defRPr sz="1000"/>
          </a:pPr>
          <a:r>
            <a:rPr lang="en-US" altLang="ja-JP" sz="1400" b="1" i="0" u="none" strike="noStrike" baseline="0">
              <a:solidFill>
                <a:srgbClr val="000000"/>
              </a:solidFill>
              <a:latin typeface="ＭＳ Ｐゴシック"/>
              <a:ea typeface="ＭＳ Ｐゴシック"/>
            </a:rPr>
            <a:t>Ⅰ</a:t>
          </a:r>
          <a:r>
            <a:rPr lang="ja-JP" altLang="en-US" sz="1400" b="1" i="0" u="none" strike="noStrike" baseline="0">
              <a:solidFill>
                <a:srgbClr val="000000"/>
              </a:solidFill>
              <a:latin typeface="ＭＳ Ｐゴシック"/>
              <a:ea typeface="ＭＳ Ｐゴシック"/>
            </a:rPr>
            <a:t>　輸血用血液製剤使用状況　（年間総量）</a:t>
          </a:r>
        </a:p>
      </xdr:txBody>
    </xdr:sp>
    <xdr:clientData/>
  </xdr:twoCellAnchor>
  <xdr:twoCellAnchor>
    <xdr:from>
      <xdr:col>22</xdr:col>
      <xdr:colOff>30480</xdr:colOff>
      <xdr:row>22</xdr:row>
      <xdr:rowOff>266700</xdr:rowOff>
    </xdr:from>
    <xdr:to>
      <xdr:col>24</xdr:col>
      <xdr:colOff>9525</xdr:colOff>
      <xdr:row>23</xdr:row>
      <xdr:rowOff>180975</xdr:rowOff>
    </xdr:to>
    <xdr:sp macro="" textlink="">
      <xdr:nvSpPr>
        <xdr:cNvPr id="3" name="Text Box 8">
          <a:extLst>
            <a:ext uri="{FF2B5EF4-FFF2-40B4-BE49-F238E27FC236}">
              <a16:creationId xmlns:a16="http://schemas.microsoft.com/office/drawing/2014/main" id="{00000000-0008-0000-0000-000004000000}"/>
            </a:ext>
          </a:extLst>
        </xdr:cNvPr>
        <xdr:cNvSpPr txBox="1">
          <a:spLocks noChangeArrowheads="1"/>
        </xdr:cNvSpPr>
      </xdr:nvSpPr>
      <xdr:spPr bwMode="auto">
        <a:xfrm>
          <a:off x="4404360" y="5044440"/>
          <a:ext cx="26860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※1</a:t>
          </a:r>
        </a:p>
      </xdr:txBody>
    </xdr:sp>
    <xdr:clientData/>
  </xdr:twoCellAnchor>
  <xdr:twoCellAnchor>
    <xdr:from>
      <xdr:col>2</xdr:col>
      <xdr:colOff>28575</xdr:colOff>
      <xdr:row>32</xdr:row>
      <xdr:rowOff>0</xdr:rowOff>
    </xdr:from>
    <xdr:to>
      <xdr:col>3</xdr:col>
      <xdr:colOff>19050</xdr:colOff>
      <xdr:row>32</xdr:row>
      <xdr:rowOff>0</xdr:rowOff>
    </xdr:to>
    <xdr:sp macro="" textlink="">
      <xdr:nvSpPr>
        <xdr:cNvPr id="4"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470535" y="7147560"/>
          <a:ext cx="22669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※２</a:t>
          </a:r>
        </a:p>
      </xdr:txBody>
    </xdr:sp>
    <xdr:clientData/>
  </xdr:twoCellAnchor>
  <xdr:twoCellAnchor>
    <xdr:from>
      <xdr:col>0</xdr:col>
      <xdr:colOff>212257</xdr:colOff>
      <xdr:row>28</xdr:row>
      <xdr:rowOff>17847</xdr:rowOff>
    </xdr:from>
    <xdr:to>
      <xdr:col>2</xdr:col>
      <xdr:colOff>81915</xdr:colOff>
      <xdr:row>29</xdr:row>
      <xdr:rowOff>76501</xdr:rowOff>
    </xdr:to>
    <xdr:sp macro="" textlink="">
      <xdr:nvSpPr>
        <xdr:cNvPr id="5" name="Text Box 10">
          <a:extLst>
            <a:ext uri="{FF2B5EF4-FFF2-40B4-BE49-F238E27FC236}">
              <a16:creationId xmlns:a16="http://schemas.microsoft.com/office/drawing/2014/main" id="{00000000-0008-0000-0000-000006000000}"/>
            </a:ext>
          </a:extLst>
        </xdr:cNvPr>
        <xdr:cNvSpPr txBox="1">
          <a:spLocks noChangeArrowheads="1"/>
        </xdr:cNvSpPr>
      </xdr:nvSpPr>
      <xdr:spPr bwMode="auto">
        <a:xfrm>
          <a:off x="212257" y="6220527"/>
          <a:ext cx="311618" cy="294874"/>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※2</a:t>
          </a:r>
        </a:p>
      </xdr:txBody>
    </xdr:sp>
    <xdr:clientData/>
  </xdr:twoCellAnchor>
  <xdr:twoCellAnchor>
    <xdr:from>
      <xdr:col>1</xdr:col>
      <xdr:colOff>2707</xdr:colOff>
      <xdr:row>24</xdr:row>
      <xdr:rowOff>15942</xdr:rowOff>
    </xdr:from>
    <xdr:to>
      <xdr:col>2</xdr:col>
      <xdr:colOff>85725</xdr:colOff>
      <xdr:row>25</xdr:row>
      <xdr:rowOff>401</xdr:rowOff>
    </xdr:to>
    <xdr:sp macro="" textlink="">
      <xdr:nvSpPr>
        <xdr:cNvPr id="6" name="Text Box 11">
          <a:extLst>
            <a:ext uri="{FF2B5EF4-FFF2-40B4-BE49-F238E27FC236}">
              <a16:creationId xmlns:a16="http://schemas.microsoft.com/office/drawing/2014/main" id="{00000000-0008-0000-0000-000007000000}"/>
            </a:ext>
          </a:extLst>
        </xdr:cNvPr>
        <xdr:cNvSpPr txBox="1">
          <a:spLocks noChangeArrowheads="1"/>
        </xdr:cNvSpPr>
      </xdr:nvSpPr>
      <xdr:spPr bwMode="auto">
        <a:xfrm>
          <a:off x="216067" y="5273742"/>
          <a:ext cx="311618" cy="220679"/>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※2</a:t>
          </a:r>
        </a:p>
      </xdr:txBody>
    </xdr:sp>
    <xdr:clientData/>
  </xdr:twoCellAnchor>
  <xdr:twoCellAnchor>
    <xdr:from>
      <xdr:col>2</xdr:col>
      <xdr:colOff>28575</xdr:colOff>
      <xdr:row>32</xdr:row>
      <xdr:rowOff>0</xdr:rowOff>
    </xdr:from>
    <xdr:to>
      <xdr:col>3</xdr:col>
      <xdr:colOff>19050</xdr:colOff>
      <xdr:row>32</xdr:row>
      <xdr:rowOff>0</xdr:rowOff>
    </xdr:to>
    <xdr:sp macro="" textlink="">
      <xdr:nvSpPr>
        <xdr:cNvPr id="7" name="Text Box 9">
          <a:extLst>
            <a:ext uri="{FF2B5EF4-FFF2-40B4-BE49-F238E27FC236}">
              <a16:creationId xmlns:a16="http://schemas.microsoft.com/office/drawing/2014/main" id="{00000000-0008-0000-0000-000008000000}"/>
            </a:ext>
          </a:extLst>
        </xdr:cNvPr>
        <xdr:cNvSpPr txBox="1">
          <a:spLocks noChangeArrowheads="1"/>
        </xdr:cNvSpPr>
      </xdr:nvSpPr>
      <xdr:spPr bwMode="auto">
        <a:xfrm>
          <a:off x="470535" y="7147560"/>
          <a:ext cx="22669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※２</a:t>
          </a:r>
        </a:p>
      </xdr:txBody>
    </xdr:sp>
    <xdr:clientData/>
  </xdr:twoCellAnchor>
  <xdr:twoCellAnchor>
    <xdr:from>
      <xdr:col>1</xdr:col>
      <xdr:colOff>2707</xdr:colOff>
      <xdr:row>38</xdr:row>
      <xdr:rowOff>24063</xdr:rowOff>
    </xdr:from>
    <xdr:to>
      <xdr:col>2</xdr:col>
      <xdr:colOff>85725</xdr:colOff>
      <xdr:row>39</xdr:row>
      <xdr:rowOff>82316</xdr:rowOff>
    </xdr:to>
    <xdr:sp macro="" textlink="">
      <xdr:nvSpPr>
        <xdr:cNvPr id="8" name="Text Box 10">
          <a:extLst>
            <a:ext uri="{FF2B5EF4-FFF2-40B4-BE49-F238E27FC236}">
              <a16:creationId xmlns:a16="http://schemas.microsoft.com/office/drawing/2014/main" id="{00000000-0008-0000-0000-000009000000}"/>
            </a:ext>
          </a:extLst>
        </xdr:cNvPr>
        <xdr:cNvSpPr txBox="1">
          <a:spLocks noChangeArrowheads="1"/>
        </xdr:cNvSpPr>
      </xdr:nvSpPr>
      <xdr:spPr bwMode="auto">
        <a:xfrm>
          <a:off x="216067" y="8588943"/>
          <a:ext cx="311618" cy="34019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2707</xdr:colOff>
      <xdr:row>4</xdr:row>
      <xdr:rowOff>24063</xdr:rowOff>
    </xdr:from>
    <xdr:to>
      <xdr:col>2</xdr:col>
      <xdr:colOff>85725</xdr:colOff>
      <xdr:row>5</xdr:row>
      <xdr:rowOff>82316</xdr:rowOff>
    </xdr:to>
    <xdr:sp macro="" textlink="">
      <xdr:nvSpPr>
        <xdr:cNvPr id="14" name="Text Box 10">
          <a:extLst>
            <a:ext uri="{FF2B5EF4-FFF2-40B4-BE49-F238E27FC236}">
              <a16:creationId xmlns:a16="http://schemas.microsoft.com/office/drawing/2014/main" id="{00000000-0008-0000-0100-00000E000000}"/>
            </a:ext>
          </a:extLst>
        </xdr:cNvPr>
        <xdr:cNvSpPr txBox="1">
          <a:spLocks noChangeArrowheads="1"/>
        </xdr:cNvSpPr>
      </xdr:nvSpPr>
      <xdr:spPr bwMode="auto">
        <a:xfrm>
          <a:off x="185587" y="694623"/>
          <a:ext cx="296378" cy="33257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※2</a:t>
          </a:r>
        </a:p>
      </xdr:txBody>
    </xdr:sp>
    <xdr:clientData/>
  </xdr:twoCellAnchor>
  <xdr:twoCellAnchor>
    <xdr:from>
      <xdr:col>1</xdr:col>
      <xdr:colOff>2707</xdr:colOff>
      <xdr:row>4</xdr:row>
      <xdr:rowOff>24063</xdr:rowOff>
    </xdr:from>
    <xdr:to>
      <xdr:col>2</xdr:col>
      <xdr:colOff>85725</xdr:colOff>
      <xdr:row>5</xdr:row>
      <xdr:rowOff>82316</xdr:rowOff>
    </xdr:to>
    <xdr:sp macro="" textlink="">
      <xdr:nvSpPr>
        <xdr:cNvPr id="3" name="Text Box 10">
          <a:extLst>
            <a:ext uri="{FF2B5EF4-FFF2-40B4-BE49-F238E27FC236}">
              <a16:creationId xmlns:a16="http://schemas.microsoft.com/office/drawing/2014/main" id="{00000000-0008-0000-0100-00000E000000}"/>
            </a:ext>
          </a:extLst>
        </xdr:cNvPr>
        <xdr:cNvSpPr txBox="1">
          <a:spLocks noChangeArrowheads="1"/>
        </xdr:cNvSpPr>
      </xdr:nvSpPr>
      <xdr:spPr bwMode="auto">
        <a:xfrm>
          <a:off x="185587" y="694623"/>
          <a:ext cx="296378" cy="33257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※2</a:t>
          </a:r>
        </a:p>
      </xdr:txBody>
    </xdr:sp>
    <xdr:clientData/>
  </xdr:twoCellAnchor>
  <xdr:twoCellAnchor>
    <xdr:from>
      <xdr:col>1</xdr:col>
      <xdr:colOff>2707</xdr:colOff>
      <xdr:row>4</xdr:row>
      <xdr:rowOff>24063</xdr:rowOff>
    </xdr:from>
    <xdr:to>
      <xdr:col>2</xdr:col>
      <xdr:colOff>85725</xdr:colOff>
      <xdr:row>5</xdr:row>
      <xdr:rowOff>82316</xdr:rowOff>
    </xdr:to>
    <xdr:sp macro="" textlink="">
      <xdr:nvSpPr>
        <xdr:cNvPr id="4" name="Text Box 10">
          <a:extLst>
            <a:ext uri="{FF2B5EF4-FFF2-40B4-BE49-F238E27FC236}">
              <a16:creationId xmlns:a16="http://schemas.microsoft.com/office/drawing/2014/main" id="{00000000-0008-0000-0100-00000E000000}"/>
            </a:ext>
          </a:extLst>
        </xdr:cNvPr>
        <xdr:cNvSpPr txBox="1">
          <a:spLocks noChangeArrowheads="1"/>
        </xdr:cNvSpPr>
      </xdr:nvSpPr>
      <xdr:spPr bwMode="auto">
        <a:xfrm>
          <a:off x="202732" y="709863"/>
          <a:ext cx="321143" cy="32495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※2</a:t>
          </a:r>
        </a:p>
      </xdr:txBody>
    </xdr:sp>
    <xdr:clientData/>
  </xdr:twoCellAnchor>
  <xdr:twoCellAnchor>
    <xdr:from>
      <xdr:col>1</xdr:col>
      <xdr:colOff>2707</xdr:colOff>
      <xdr:row>4</xdr:row>
      <xdr:rowOff>24063</xdr:rowOff>
    </xdr:from>
    <xdr:to>
      <xdr:col>2</xdr:col>
      <xdr:colOff>85725</xdr:colOff>
      <xdr:row>5</xdr:row>
      <xdr:rowOff>82316</xdr:rowOff>
    </xdr:to>
    <xdr:sp macro="" textlink="">
      <xdr:nvSpPr>
        <xdr:cNvPr id="5" name="Text Box 10">
          <a:extLst>
            <a:ext uri="{FF2B5EF4-FFF2-40B4-BE49-F238E27FC236}">
              <a16:creationId xmlns:a16="http://schemas.microsoft.com/office/drawing/2014/main" id="{00000000-0008-0000-0100-00000E000000}"/>
            </a:ext>
          </a:extLst>
        </xdr:cNvPr>
        <xdr:cNvSpPr txBox="1">
          <a:spLocks noChangeArrowheads="1"/>
        </xdr:cNvSpPr>
      </xdr:nvSpPr>
      <xdr:spPr bwMode="auto">
        <a:xfrm>
          <a:off x="202732" y="709863"/>
          <a:ext cx="321143" cy="32495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27</xdr:row>
      <xdr:rowOff>0</xdr:rowOff>
    </xdr:from>
    <xdr:to>
      <xdr:col>12</xdr:col>
      <xdr:colOff>104775</xdr:colOff>
      <xdr:row>27</xdr:row>
      <xdr:rowOff>0</xdr:rowOff>
    </xdr:to>
    <xdr:sp macro="" textlink="">
      <xdr:nvSpPr>
        <xdr:cNvPr id="2" name="Text Box 30">
          <a:extLst>
            <a:ext uri="{FF2B5EF4-FFF2-40B4-BE49-F238E27FC236}">
              <a16:creationId xmlns:a16="http://schemas.microsoft.com/office/drawing/2014/main" id="{00000000-0008-0000-0200-000002000000}"/>
            </a:ext>
          </a:extLst>
        </xdr:cNvPr>
        <xdr:cNvSpPr txBox="1">
          <a:spLocks noChangeArrowheads="1"/>
        </xdr:cNvSpPr>
      </xdr:nvSpPr>
      <xdr:spPr bwMode="auto">
        <a:xfrm>
          <a:off x="4480560" y="5494020"/>
          <a:ext cx="31051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a:t>
          </a:r>
        </a:p>
      </xdr:txBody>
    </xdr:sp>
    <xdr:clientData/>
  </xdr:twoCellAnchor>
  <xdr:twoCellAnchor>
    <xdr:from>
      <xdr:col>3</xdr:col>
      <xdr:colOff>9525</xdr:colOff>
      <xdr:row>21</xdr:row>
      <xdr:rowOff>66675</xdr:rowOff>
    </xdr:from>
    <xdr:to>
      <xdr:col>3</xdr:col>
      <xdr:colOff>295275</xdr:colOff>
      <xdr:row>23</xdr:row>
      <xdr:rowOff>9525</xdr:rowOff>
    </xdr:to>
    <xdr:sp macro="" textlink="">
      <xdr:nvSpPr>
        <xdr:cNvPr id="3" name="Text Box 69">
          <a:extLst>
            <a:ext uri="{FF2B5EF4-FFF2-40B4-BE49-F238E27FC236}">
              <a16:creationId xmlns:a16="http://schemas.microsoft.com/office/drawing/2014/main" id="{00000000-0008-0000-0200-000003000000}"/>
            </a:ext>
          </a:extLst>
        </xdr:cNvPr>
        <xdr:cNvSpPr txBox="1">
          <a:spLocks noChangeArrowheads="1"/>
        </xdr:cNvSpPr>
      </xdr:nvSpPr>
      <xdr:spPr bwMode="auto">
        <a:xfrm>
          <a:off x="1533525" y="4516755"/>
          <a:ext cx="19431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800" b="1" i="0" u="none" strike="noStrike" baseline="0">
              <a:solidFill>
                <a:srgbClr val="000000"/>
              </a:solidFill>
              <a:latin typeface="ＭＳ Ｐゴシック"/>
              <a:ea typeface="ＭＳ Ｐゴシック"/>
            </a:rPr>
            <a:t>※1</a:t>
          </a:r>
        </a:p>
        <a:p>
          <a:pPr algn="l" rtl="0">
            <a:lnSpc>
              <a:spcPts val="1000"/>
            </a:lnSpc>
            <a:defRPr sz="1000"/>
          </a:pP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31</xdr:row>
      <xdr:rowOff>19050</xdr:rowOff>
    </xdr:from>
    <xdr:to>
      <xdr:col>17</xdr:col>
      <xdr:colOff>0</xdr:colOff>
      <xdr:row>32</xdr:row>
      <xdr:rowOff>42334</xdr:rowOff>
    </xdr:to>
    <xdr:sp macro="" textlink="">
      <xdr:nvSpPr>
        <xdr:cNvPr id="4" name="Text Box 74">
          <a:extLst>
            <a:ext uri="{FF2B5EF4-FFF2-40B4-BE49-F238E27FC236}">
              <a16:creationId xmlns:a16="http://schemas.microsoft.com/office/drawing/2014/main" id="{00000000-0008-0000-0200-000004000000}"/>
            </a:ext>
          </a:extLst>
        </xdr:cNvPr>
        <xdr:cNvSpPr txBox="1">
          <a:spLocks noChangeArrowheads="1"/>
        </xdr:cNvSpPr>
      </xdr:nvSpPr>
      <xdr:spPr bwMode="auto">
        <a:xfrm>
          <a:off x="0" y="6384925"/>
          <a:ext cx="6858000" cy="2719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Ⅳ</a:t>
          </a:r>
          <a:r>
            <a:rPr lang="ja-JP" altLang="en-US" sz="1400" b="1" i="0" u="none" strike="noStrike" baseline="0">
              <a:solidFill>
                <a:srgbClr val="000000"/>
              </a:solidFill>
              <a:latin typeface="ＭＳ Ｐゴシック"/>
              <a:ea typeface="ＭＳ Ｐゴシック"/>
            </a:rPr>
            <a:t>　製剤別購入量・廃棄量  </a:t>
          </a:r>
          <a:r>
            <a:rPr lang="ja-JP" altLang="en-US" sz="1000" b="1" i="1" u="none" strike="noStrike" baseline="0">
              <a:solidFill>
                <a:srgbClr val="000000"/>
              </a:solidFill>
              <a:latin typeface="ＭＳ Ｐゴシック"/>
              <a:ea typeface="ＭＳ Ｐゴシック"/>
            </a:rPr>
            <a:t>※こちらの回答を元に指導を行うものではありません。</a:t>
          </a:r>
        </a:p>
      </xdr:txBody>
    </xdr:sp>
    <xdr:clientData/>
  </xdr:twoCellAnchor>
  <xdr:twoCellAnchor>
    <xdr:from>
      <xdr:col>14</xdr:col>
      <xdr:colOff>9525</xdr:colOff>
      <xdr:row>22</xdr:row>
      <xdr:rowOff>0</xdr:rowOff>
    </xdr:from>
    <xdr:to>
      <xdr:col>14</xdr:col>
      <xdr:colOff>323850</xdr:colOff>
      <xdr:row>23</xdr:row>
      <xdr:rowOff>28575</xdr:rowOff>
    </xdr:to>
    <xdr:sp macro="" textlink="">
      <xdr:nvSpPr>
        <xdr:cNvPr id="5" name="Text Box 84">
          <a:extLst>
            <a:ext uri="{FF2B5EF4-FFF2-40B4-BE49-F238E27FC236}">
              <a16:creationId xmlns:a16="http://schemas.microsoft.com/office/drawing/2014/main" id="{00000000-0008-0000-0200-000005000000}"/>
            </a:ext>
          </a:extLst>
        </xdr:cNvPr>
        <xdr:cNvSpPr txBox="1">
          <a:spLocks noChangeArrowheads="1"/>
        </xdr:cNvSpPr>
      </xdr:nvSpPr>
      <xdr:spPr bwMode="auto">
        <a:xfrm>
          <a:off x="5633085" y="4526280"/>
          <a:ext cx="28384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※2</a:t>
          </a:r>
          <a:endParaRPr lang="ja-JP" altLang="en-US" sz="900" b="1" i="0" u="none" strike="noStrike" baseline="0">
            <a:solidFill>
              <a:srgbClr val="000000"/>
            </a:solidFill>
            <a:latin typeface="ＭＳ Ｐゴシック"/>
            <a:ea typeface="ＭＳ Ｐゴシック"/>
          </a:endParaRPr>
        </a:p>
        <a:p>
          <a:pPr algn="l" rtl="0">
            <a:defRPr sz="1000"/>
          </a:pP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0</xdr:col>
      <xdr:colOff>19050</xdr:colOff>
      <xdr:row>16</xdr:row>
      <xdr:rowOff>0</xdr:rowOff>
    </xdr:from>
    <xdr:to>
      <xdr:col>3</xdr:col>
      <xdr:colOff>28575</xdr:colOff>
      <xdr:row>17</xdr:row>
      <xdr:rowOff>0</xdr:rowOff>
    </xdr:to>
    <xdr:sp macro="" textlink="">
      <xdr:nvSpPr>
        <xdr:cNvPr id="6" name="Text Box 87">
          <a:extLst>
            <a:ext uri="{FF2B5EF4-FFF2-40B4-BE49-F238E27FC236}">
              <a16:creationId xmlns:a16="http://schemas.microsoft.com/office/drawing/2014/main" id="{00000000-0008-0000-0200-000006000000}"/>
            </a:ext>
          </a:extLst>
        </xdr:cNvPr>
        <xdr:cNvSpPr txBox="1">
          <a:spLocks noChangeArrowheads="1"/>
        </xdr:cNvSpPr>
      </xdr:nvSpPr>
      <xdr:spPr bwMode="auto">
        <a:xfrm>
          <a:off x="19050" y="3573780"/>
          <a:ext cx="1533525"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Ⅲ</a:t>
          </a:r>
          <a:r>
            <a:rPr lang="ja-JP" altLang="en-US" sz="1400" b="1" i="0" u="none" strike="noStrike" baseline="0">
              <a:solidFill>
                <a:srgbClr val="000000"/>
              </a:solidFill>
              <a:latin typeface="ＭＳ Ｐゴシック"/>
              <a:ea typeface="ＭＳ Ｐゴシック"/>
            </a:rPr>
            <a:t>　医療種別</a:t>
          </a:r>
        </a:p>
      </xdr:txBody>
    </xdr:sp>
    <xdr:clientData/>
  </xdr:twoCellAnchor>
  <xdr:twoCellAnchor>
    <xdr:from>
      <xdr:col>10</xdr:col>
      <xdr:colOff>276225</xdr:colOff>
      <xdr:row>39</xdr:row>
      <xdr:rowOff>0</xdr:rowOff>
    </xdr:from>
    <xdr:to>
      <xdr:col>14</xdr:col>
      <xdr:colOff>295275</xdr:colOff>
      <xdr:row>41</xdr:row>
      <xdr:rowOff>0</xdr:rowOff>
    </xdr:to>
    <xdr:sp macro="" textlink="">
      <xdr:nvSpPr>
        <xdr:cNvPr id="7" name="Line 88">
          <a:extLst>
            <a:ext uri="{FF2B5EF4-FFF2-40B4-BE49-F238E27FC236}">
              <a16:creationId xmlns:a16="http://schemas.microsoft.com/office/drawing/2014/main" id="{00000000-0008-0000-0200-00007A400000}"/>
            </a:ext>
          </a:extLst>
        </xdr:cNvPr>
        <xdr:cNvSpPr>
          <a:spLocks noChangeShapeType="1"/>
        </xdr:cNvSpPr>
      </xdr:nvSpPr>
      <xdr:spPr bwMode="auto">
        <a:xfrm>
          <a:off x="4482465" y="8092440"/>
          <a:ext cx="1436370" cy="42672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39</xdr:row>
      <xdr:rowOff>0</xdr:rowOff>
    </xdr:from>
    <xdr:to>
      <xdr:col>6</xdr:col>
      <xdr:colOff>361950</xdr:colOff>
      <xdr:row>40</xdr:row>
      <xdr:rowOff>200025</xdr:rowOff>
    </xdr:to>
    <xdr:sp macro="" textlink="">
      <xdr:nvSpPr>
        <xdr:cNvPr id="8" name="Line 89">
          <a:extLst>
            <a:ext uri="{FF2B5EF4-FFF2-40B4-BE49-F238E27FC236}">
              <a16:creationId xmlns:a16="http://schemas.microsoft.com/office/drawing/2014/main" id="{00000000-0008-0000-0200-00007B400000}"/>
            </a:ext>
          </a:extLst>
        </xdr:cNvPr>
        <xdr:cNvSpPr>
          <a:spLocks noChangeShapeType="1"/>
        </xdr:cNvSpPr>
      </xdr:nvSpPr>
      <xdr:spPr bwMode="auto">
        <a:xfrm flipH="1">
          <a:off x="28575" y="8092440"/>
          <a:ext cx="2908935" cy="4286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26</xdr:row>
      <xdr:rowOff>0</xdr:rowOff>
    </xdr:from>
    <xdr:to>
      <xdr:col>10</xdr:col>
      <xdr:colOff>276225</xdr:colOff>
      <xdr:row>26</xdr:row>
      <xdr:rowOff>209550</xdr:rowOff>
    </xdr:to>
    <xdr:sp macro="" textlink="">
      <xdr:nvSpPr>
        <xdr:cNvPr id="9" name="Text Box 81">
          <a:extLst>
            <a:ext uri="{FF2B5EF4-FFF2-40B4-BE49-F238E27FC236}">
              <a16:creationId xmlns:a16="http://schemas.microsoft.com/office/drawing/2014/main" id="{00000000-0008-0000-0200-000009000000}"/>
            </a:ext>
          </a:extLst>
        </xdr:cNvPr>
        <xdr:cNvSpPr txBox="1">
          <a:spLocks noChangeArrowheads="1"/>
        </xdr:cNvSpPr>
      </xdr:nvSpPr>
      <xdr:spPr bwMode="auto">
        <a:xfrm>
          <a:off x="4240530" y="5257800"/>
          <a:ext cx="24193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※3</a:t>
          </a:r>
        </a:p>
      </xdr:txBody>
    </xdr:sp>
    <xdr:clientData/>
  </xdr:twoCellAnchor>
  <xdr:twoCellAnchor>
    <xdr:from>
      <xdr:col>10</xdr:col>
      <xdr:colOff>19050</xdr:colOff>
      <xdr:row>28</xdr:row>
      <xdr:rowOff>219075</xdr:rowOff>
    </xdr:from>
    <xdr:to>
      <xdr:col>11</xdr:col>
      <xdr:colOff>9525</xdr:colOff>
      <xdr:row>29</xdr:row>
      <xdr:rowOff>200025</xdr:rowOff>
    </xdr:to>
    <xdr:sp macro="" textlink="">
      <xdr:nvSpPr>
        <xdr:cNvPr id="10" name="Text Box 82">
          <a:extLst>
            <a:ext uri="{FF2B5EF4-FFF2-40B4-BE49-F238E27FC236}">
              <a16:creationId xmlns:a16="http://schemas.microsoft.com/office/drawing/2014/main" id="{00000000-0008-0000-0200-00000A000000}"/>
            </a:ext>
          </a:extLst>
        </xdr:cNvPr>
        <xdr:cNvSpPr txBox="1">
          <a:spLocks noChangeArrowheads="1"/>
        </xdr:cNvSpPr>
      </xdr:nvSpPr>
      <xdr:spPr bwMode="auto">
        <a:xfrm>
          <a:off x="4240530" y="5949315"/>
          <a:ext cx="249555" cy="217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※3</a:t>
          </a:r>
        </a:p>
      </xdr:txBody>
    </xdr:sp>
    <xdr:clientData/>
  </xdr:twoCellAnchor>
  <xdr:twoCellAnchor>
    <xdr:from>
      <xdr:col>10</xdr:col>
      <xdr:colOff>19050</xdr:colOff>
      <xdr:row>28</xdr:row>
      <xdr:rowOff>219075</xdr:rowOff>
    </xdr:from>
    <xdr:to>
      <xdr:col>11</xdr:col>
      <xdr:colOff>9525</xdr:colOff>
      <xdr:row>29</xdr:row>
      <xdr:rowOff>200025</xdr:rowOff>
    </xdr:to>
    <xdr:sp macro="" textlink="">
      <xdr:nvSpPr>
        <xdr:cNvPr id="11" name="Text Box 82">
          <a:extLst>
            <a:ext uri="{FF2B5EF4-FFF2-40B4-BE49-F238E27FC236}">
              <a16:creationId xmlns:a16="http://schemas.microsoft.com/office/drawing/2014/main" id="{00000000-0008-0000-0200-00000B000000}"/>
            </a:ext>
          </a:extLst>
        </xdr:cNvPr>
        <xdr:cNvSpPr txBox="1">
          <a:spLocks noChangeArrowheads="1"/>
        </xdr:cNvSpPr>
      </xdr:nvSpPr>
      <xdr:spPr bwMode="auto">
        <a:xfrm>
          <a:off x="4240530" y="5949315"/>
          <a:ext cx="249555" cy="217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※3</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13</xdr:col>
          <xdr:colOff>0</xdr:colOff>
          <xdr:row>9</xdr:row>
          <xdr:rowOff>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8</xdr:row>
          <xdr:rowOff>76200</xdr:rowOff>
        </xdr:from>
        <xdr:to>
          <xdr:col>5</xdr:col>
          <xdr:colOff>209550</xdr:colOff>
          <xdr:row>8</xdr:row>
          <xdr:rowOff>266700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xdr:row>
          <xdr:rowOff>66675</xdr:rowOff>
        </xdr:from>
        <xdr:to>
          <xdr:col>11</xdr:col>
          <xdr:colOff>57150</xdr:colOff>
          <xdr:row>8</xdr:row>
          <xdr:rowOff>285750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16</xdr:col>
      <xdr:colOff>19050</xdr:colOff>
      <xdr:row>6</xdr:row>
      <xdr:rowOff>161925</xdr:rowOff>
    </xdr:from>
    <xdr:to>
      <xdr:col>17</xdr:col>
      <xdr:colOff>266700</xdr:colOff>
      <xdr:row>7</xdr:row>
      <xdr:rowOff>142875</xdr:rowOff>
    </xdr:to>
    <xdr:grpSp>
      <xdr:nvGrpSpPr>
        <xdr:cNvPr id="15" name="グループ化 14">
          <a:extLst>
            <a:ext uri="{FF2B5EF4-FFF2-40B4-BE49-F238E27FC236}">
              <a16:creationId xmlns:a16="http://schemas.microsoft.com/office/drawing/2014/main" id="{00000000-0008-0000-0200-000029000000}"/>
            </a:ext>
          </a:extLst>
        </xdr:cNvPr>
        <xdr:cNvGrpSpPr/>
      </xdr:nvGrpSpPr>
      <xdr:grpSpPr>
        <a:xfrm>
          <a:off x="6715125" y="1285875"/>
          <a:ext cx="409575" cy="266700"/>
          <a:chOff x="6534150" y="9077325"/>
          <a:chExt cx="523875" cy="266700"/>
        </a:xfrm>
      </xdr:grpSpPr>
      <xdr:sp macro="" textlink="">
        <xdr:nvSpPr>
          <xdr:cNvPr id="16" name="Line 2">
            <a:extLst>
              <a:ext uri="{FF2B5EF4-FFF2-40B4-BE49-F238E27FC236}">
                <a16:creationId xmlns:a16="http://schemas.microsoft.com/office/drawing/2014/main" id="{00000000-0008-0000-0200-00002A000000}"/>
              </a:ext>
            </a:extLst>
          </xdr:cNvPr>
          <xdr:cNvSpPr>
            <a:spLocks noChangeShapeType="1"/>
          </xdr:cNvSpPr>
        </xdr:nvSpPr>
        <xdr:spPr bwMode="auto">
          <a:xfrm flipH="1">
            <a:off x="6534150" y="9077325"/>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sp macro="" textlink="">
        <xdr:nvSpPr>
          <xdr:cNvPr id="17" name="Line 3">
            <a:extLst>
              <a:ext uri="{FF2B5EF4-FFF2-40B4-BE49-F238E27FC236}">
                <a16:creationId xmlns:a16="http://schemas.microsoft.com/office/drawing/2014/main" id="{00000000-0008-0000-0200-00002B000000}"/>
              </a:ext>
            </a:extLst>
          </xdr:cNvPr>
          <xdr:cNvSpPr>
            <a:spLocks noChangeShapeType="1"/>
          </xdr:cNvSpPr>
        </xdr:nvSpPr>
        <xdr:spPr bwMode="auto">
          <a:xfrm flipH="1">
            <a:off x="6534150" y="9344025"/>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sp macro="" textlink="">
        <xdr:nvSpPr>
          <xdr:cNvPr id="18" name="Line 4">
            <a:extLst>
              <a:ext uri="{FF2B5EF4-FFF2-40B4-BE49-F238E27FC236}">
                <a16:creationId xmlns:a16="http://schemas.microsoft.com/office/drawing/2014/main" id="{00000000-0008-0000-0200-00002C000000}"/>
              </a:ext>
            </a:extLst>
          </xdr:cNvPr>
          <xdr:cNvSpPr>
            <a:spLocks noChangeShapeType="1"/>
          </xdr:cNvSpPr>
        </xdr:nvSpPr>
        <xdr:spPr bwMode="auto">
          <a:xfrm>
            <a:off x="6791325" y="9077325"/>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17</xdr:col>
      <xdr:colOff>323850</xdr:colOff>
      <xdr:row>5</xdr:row>
      <xdr:rowOff>228600</xdr:rowOff>
    </xdr:from>
    <xdr:to>
      <xdr:col>19</xdr:col>
      <xdr:colOff>1905</xdr:colOff>
      <xdr:row>7</xdr:row>
      <xdr:rowOff>238125</xdr:rowOff>
    </xdr:to>
    <xdr:pic>
      <xdr:nvPicPr>
        <xdr:cNvPr id="19" name="図 18">
          <a:extLst>
            <a:ext uri="{FF2B5EF4-FFF2-40B4-BE49-F238E27FC236}">
              <a16:creationId xmlns:a16="http://schemas.microsoft.com/office/drawing/2014/main" id="{00000000-0008-0000-0200-000033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6503670" y="1097280"/>
          <a:ext cx="531495" cy="573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0</xdr:rowOff>
    </xdr:from>
    <xdr:to>
      <xdr:col>13</xdr:col>
      <xdr:colOff>19050</xdr:colOff>
      <xdr:row>0</xdr:row>
      <xdr:rowOff>238125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9525" y="0"/>
          <a:ext cx="192214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Ⅴ</a:t>
          </a:r>
          <a:r>
            <a:rPr lang="ja-JP" altLang="en-US" sz="1400" b="1" i="0" u="none" strike="noStrike" baseline="0">
              <a:solidFill>
                <a:srgbClr val="000000"/>
              </a:solidFill>
              <a:latin typeface="ＭＳ Ｐゴシック"/>
              <a:ea typeface="ＭＳ Ｐゴシック"/>
            </a:rPr>
            <a:t>　疾病別輸血状況</a:t>
          </a:r>
        </a:p>
      </xdr:txBody>
    </xdr:sp>
    <xdr:clientData/>
  </xdr:twoCellAnchor>
  <xdr:twoCellAnchor>
    <xdr:from>
      <xdr:col>2</xdr:col>
      <xdr:colOff>76200</xdr:colOff>
      <xdr:row>4</xdr:row>
      <xdr:rowOff>72390</xdr:rowOff>
    </xdr:from>
    <xdr:to>
      <xdr:col>10</xdr:col>
      <xdr:colOff>47625</xdr:colOff>
      <xdr:row>14</xdr:row>
      <xdr:rowOff>74295</xdr:rowOff>
    </xdr:to>
    <xdr:sp macro="" textlink="">
      <xdr:nvSpPr>
        <xdr:cNvPr id="3" name="AutoShape 12">
          <a:extLst>
            <a:ext uri="{FF2B5EF4-FFF2-40B4-BE49-F238E27FC236}">
              <a16:creationId xmlns:a16="http://schemas.microsoft.com/office/drawing/2014/main" id="{00000000-0008-0000-0300-000077440000}"/>
            </a:ext>
          </a:extLst>
        </xdr:cNvPr>
        <xdr:cNvSpPr>
          <a:spLocks noChangeArrowheads="1"/>
        </xdr:cNvSpPr>
      </xdr:nvSpPr>
      <xdr:spPr bwMode="auto">
        <a:xfrm>
          <a:off x="358140" y="842010"/>
          <a:ext cx="1190625" cy="2539365"/>
        </a:xfrm>
        <a:prstGeom prst="roundRect">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57150</xdr:colOff>
      <xdr:row>37</xdr:row>
      <xdr:rowOff>57150</xdr:rowOff>
    </xdr:from>
    <xdr:to>
      <xdr:col>35</xdr:col>
      <xdr:colOff>104775</xdr:colOff>
      <xdr:row>38</xdr:row>
      <xdr:rowOff>85725</xdr:rowOff>
    </xdr:to>
    <xdr:grpSp>
      <xdr:nvGrpSpPr>
        <xdr:cNvPr id="4" name="Group 309">
          <a:extLst>
            <a:ext uri="{FF2B5EF4-FFF2-40B4-BE49-F238E27FC236}">
              <a16:creationId xmlns:a16="http://schemas.microsoft.com/office/drawing/2014/main" id="{00000000-0008-0000-0300-000078440000}"/>
            </a:ext>
          </a:extLst>
        </xdr:cNvPr>
        <xdr:cNvGrpSpPr>
          <a:grpSpLocks/>
        </xdr:cNvGrpSpPr>
      </xdr:nvGrpSpPr>
      <xdr:grpSpPr bwMode="auto">
        <a:xfrm>
          <a:off x="4638675" y="9334500"/>
          <a:ext cx="1285875" cy="361950"/>
          <a:chOff x="465" y="938"/>
          <a:chExt cx="124" cy="22"/>
        </a:xfrm>
      </xdr:grpSpPr>
      <xdr:sp macro="" textlink="">
        <xdr:nvSpPr>
          <xdr:cNvPr id="5" name="AutoShape 307">
            <a:extLst>
              <a:ext uri="{FF2B5EF4-FFF2-40B4-BE49-F238E27FC236}">
                <a16:creationId xmlns:a16="http://schemas.microsoft.com/office/drawing/2014/main" id="{00000000-0008-0000-0300-00007D440000}"/>
              </a:ext>
            </a:extLst>
          </xdr:cNvPr>
          <xdr:cNvSpPr>
            <a:spLocks noChangeArrowheads="1"/>
          </xdr:cNvSpPr>
        </xdr:nvSpPr>
        <xdr:spPr bwMode="auto">
          <a:xfrm>
            <a:off x="465" y="938"/>
            <a:ext cx="124" cy="22"/>
          </a:xfrm>
          <a:prstGeom prst="rightArrowCallout">
            <a:avLst>
              <a:gd name="adj1" fmla="val 25000"/>
              <a:gd name="adj2" fmla="val 25000"/>
              <a:gd name="adj3" fmla="val 71655"/>
              <a:gd name="adj4" fmla="val 6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308">
            <a:extLst>
              <a:ext uri="{FF2B5EF4-FFF2-40B4-BE49-F238E27FC236}">
                <a16:creationId xmlns:a16="http://schemas.microsoft.com/office/drawing/2014/main" id="{00000000-0008-0000-0300-000007000000}"/>
              </a:ext>
            </a:extLst>
          </xdr:cNvPr>
          <xdr:cNvSpPr txBox="1">
            <a:spLocks noChangeArrowheads="1"/>
          </xdr:cNvSpPr>
        </xdr:nvSpPr>
        <xdr:spPr bwMode="auto">
          <a:xfrm>
            <a:off x="468" y="942"/>
            <a:ext cx="75" cy="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1" i="0" u="none" strike="noStrike" baseline="0">
                <a:solidFill>
                  <a:srgbClr val="000000"/>
                </a:solidFill>
                <a:latin typeface="ＭＳ Ｐゴシック"/>
                <a:ea typeface="ＭＳ Ｐゴシック"/>
              </a:rPr>
              <a:t>チェック</a:t>
            </a:r>
          </a:p>
        </xdr:txBody>
      </xdr:sp>
    </xdr:grpSp>
    <xdr:clientData/>
  </xdr:twoCellAnchor>
  <xdr:twoCellAnchor>
    <xdr:from>
      <xdr:col>1</xdr:col>
      <xdr:colOff>57150</xdr:colOff>
      <xdr:row>16</xdr:row>
      <xdr:rowOff>133350</xdr:rowOff>
    </xdr:from>
    <xdr:to>
      <xdr:col>6</xdr:col>
      <xdr:colOff>165735</xdr:colOff>
      <xdr:row>17</xdr:row>
      <xdr:rowOff>228600</xdr:rowOff>
    </xdr:to>
    <xdr:grpSp>
      <xdr:nvGrpSpPr>
        <xdr:cNvPr id="7" name="Group 310">
          <a:extLst>
            <a:ext uri="{FF2B5EF4-FFF2-40B4-BE49-F238E27FC236}">
              <a16:creationId xmlns:a16="http://schemas.microsoft.com/office/drawing/2014/main" id="{00000000-0008-0000-0300-000079440000}"/>
            </a:ext>
          </a:extLst>
        </xdr:cNvPr>
        <xdr:cNvGrpSpPr>
          <a:grpSpLocks/>
        </xdr:cNvGrpSpPr>
      </xdr:nvGrpSpPr>
      <xdr:grpSpPr bwMode="auto">
        <a:xfrm>
          <a:off x="247650" y="3914775"/>
          <a:ext cx="880110" cy="266700"/>
          <a:chOff x="464" y="938"/>
          <a:chExt cx="125" cy="29"/>
        </a:xfrm>
      </xdr:grpSpPr>
      <xdr:sp macro="" textlink="">
        <xdr:nvSpPr>
          <xdr:cNvPr id="8" name="AutoShape 311">
            <a:extLst>
              <a:ext uri="{FF2B5EF4-FFF2-40B4-BE49-F238E27FC236}">
                <a16:creationId xmlns:a16="http://schemas.microsoft.com/office/drawing/2014/main" id="{00000000-0008-0000-0300-00007B440000}"/>
              </a:ext>
            </a:extLst>
          </xdr:cNvPr>
          <xdr:cNvSpPr>
            <a:spLocks noChangeArrowheads="1"/>
          </xdr:cNvSpPr>
        </xdr:nvSpPr>
        <xdr:spPr bwMode="auto">
          <a:xfrm>
            <a:off x="464" y="938"/>
            <a:ext cx="125" cy="29"/>
          </a:xfrm>
          <a:prstGeom prst="rightArrowCallout">
            <a:avLst>
              <a:gd name="adj1" fmla="val 25000"/>
              <a:gd name="adj2" fmla="val 25000"/>
              <a:gd name="adj3" fmla="val 71659"/>
              <a:gd name="adj4" fmla="val 6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Text Box 312">
            <a:extLst>
              <a:ext uri="{FF2B5EF4-FFF2-40B4-BE49-F238E27FC236}">
                <a16:creationId xmlns:a16="http://schemas.microsoft.com/office/drawing/2014/main" id="{00000000-0008-0000-0300-00000A000000}"/>
              </a:ext>
            </a:extLst>
          </xdr:cNvPr>
          <xdr:cNvSpPr txBox="1">
            <a:spLocks noChangeArrowheads="1"/>
          </xdr:cNvSpPr>
        </xdr:nvSpPr>
        <xdr:spPr bwMode="auto">
          <a:xfrm>
            <a:off x="470" y="943"/>
            <a:ext cx="73"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50" b="1" i="0" u="none" strike="noStrike" baseline="0">
                <a:solidFill>
                  <a:srgbClr val="000000"/>
                </a:solidFill>
                <a:latin typeface="ＭＳ Ｐゴシック"/>
                <a:ea typeface="ＭＳ Ｐゴシック"/>
              </a:rPr>
              <a:t>チェック</a:t>
            </a:r>
          </a:p>
        </xdr:txBody>
      </xdr:sp>
    </xdr:grpSp>
    <xdr:clientData/>
  </xdr:twoCellAnchor>
  <xdr:twoCellAnchor>
    <xdr:from>
      <xdr:col>0</xdr:col>
      <xdr:colOff>95250</xdr:colOff>
      <xdr:row>14</xdr:row>
      <xdr:rowOff>74295</xdr:rowOff>
    </xdr:from>
    <xdr:to>
      <xdr:col>6</xdr:col>
      <xdr:colOff>71438</xdr:colOff>
      <xdr:row>25</xdr:row>
      <xdr:rowOff>131445</xdr:rowOff>
    </xdr:to>
    <xdr:cxnSp macro="">
      <xdr:nvCxnSpPr>
        <xdr:cNvPr id="10" name="カギ線コネクタ 9">
          <a:extLst>
            <a:ext uri="{FF2B5EF4-FFF2-40B4-BE49-F238E27FC236}">
              <a16:creationId xmlns:a16="http://schemas.microsoft.com/office/drawing/2014/main" id="{00000000-0008-0000-0300-00000B000000}"/>
            </a:ext>
          </a:extLst>
        </xdr:cNvPr>
        <xdr:cNvCxnSpPr>
          <a:stCxn id="3" idx="2"/>
        </xdr:cNvCxnSpPr>
      </xdr:nvCxnSpPr>
      <xdr:spPr>
        <a:xfrm rot="5400000">
          <a:off x="-848201" y="4324826"/>
          <a:ext cx="2724150" cy="837248"/>
        </a:xfrm>
        <a:prstGeom prst="bentConnector3">
          <a:avLst>
            <a:gd name="adj1" fmla="val 6338"/>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114300</xdr:rowOff>
    </xdr:from>
    <xdr:to>
      <xdr:col>21</xdr:col>
      <xdr:colOff>76200</xdr:colOff>
      <xdr:row>1</xdr:row>
      <xdr:rowOff>38100</xdr:rowOff>
    </xdr:to>
    <xdr:sp macro="" textlink="">
      <xdr:nvSpPr>
        <xdr:cNvPr id="2" name="Text Box 3">
          <a:extLst>
            <a:ext uri="{FF2B5EF4-FFF2-40B4-BE49-F238E27FC236}">
              <a16:creationId xmlns:a16="http://schemas.microsoft.com/office/drawing/2014/main" id="{00000000-0008-0000-0400-000002000000}"/>
            </a:ext>
          </a:extLst>
        </xdr:cNvPr>
        <xdr:cNvSpPr txBox="1">
          <a:spLocks noChangeArrowheads="1"/>
        </xdr:cNvSpPr>
      </xdr:nvSpPr>
      <xdr:spPr bwMode="auto">
        <a:xfrm>
          <a:off x="9525" y="114300"/>
          <a:ext cx="2916555"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Ⅵ</a:t>
          </a:r>
          <a:r>
            <a:rPr lang="ja-JP" altLang="en-US" sz="1400" b="1" i="0" u="none" strike="noStrike" baseline="0">
              <a:solidFill>
                <a:srgbClr val="000000"/>
              </a:solidFill>
              <a:latin typeface="ＭＳ Ｐゴシック"/>
              <a:ea typeface="ＭＳ Ｐゴシック"/>
            </a:rPr>
            <a:t>　年代別及び男女別輸血状況</a:t>
          </a:r>
        </a:p>
      </xdr:txBody>
    </xdr:sp>
    <xdr:clientData/>
  </xdr:twoCellAnchor>
  <xdr:twoCellAnchor>
    <xdr:from>
      <xdr:col>0</xdr:col>
      <xdr:colOff>28575</xdr:colOff>
      <xdr:row>16</xdr:row>
      <xdr:rowOff>28575</xdr:rowOff>
    </xdr:from>
    <xdr:to>
      <xdr:col>13</xdr:col>
      <xdr:colOff>38100</xdr:colOff>
      <xdr:row>17</xdr:row>
      <xdr:rowOff>57150</xdr:rowOff>
    </xdr:to>
    <xdr:sp macro="" textlink="">
      <xdr:nvSpPr>
        <xdr:cNvPr id="3" name="Text Box 4">
          <a:extLst>
            <a:ext uri="{FF2B5EF4-FFF2-40B4-BE49-F238E27FC236}">
              <a16:creationId xmlns:a16="http://schemas.microsoft.com/office/drawing/2014/main" id="{00000000-0008-0000-0400-000003000000}"/>
            </a:ext>
          </a:extLst>
        </xdr:cNvPr>
        <xdr:cNvSpPr txBox="1">
          <a:spLocks noChangeArrowheads="1"/>
        </xdr:cNvSpPr>
      </xdr:nvSpPr>
      <xdr:spPr bwMode="auto">
        <a:xfrm>
          <a:off x="28575" y="4158615"/>
          <a:ext cx="173926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Ⅶ</a:t>
          </a:r>
          <a:r>
            <a:rPr lang="ja-JP" altLang="en-US" sz="1400" b="1" i="0" u="none" strike="noStrike" baseline="0">
              <a:solidFill>
                <a:srgbClr val="000000"/>
              </a:solidFill>
              <a:latin typeface="ＭＳ Ｐゴシック"/>
              <a:ea typeface="ＭＳ Ｐゴシック"/>
            </a:rPr>
            <a:t>　自己血輸血</a:t>
          </a:r>
        </a:p>
      </xdr:txBody>
    </xdr:sp>
    <xdr:clientData/>
  </xdr:twoCellAnchor>
  <xdr:twoCellAnchor>
    <xdr:from>
      <xdr:col>38</xdr:col>
      <xdr:colOff>9525</xdr:colOff>
      <xdr:row>0</xdr:row>
      <xdr:rowOff>0</xdr:rowOff>
    </xdr:from>
    <xdr:to>
      <xdr:col>39</xdr:col>
      <xdr:colOff>95250</xdr:colOff>
      <xdr:row>0</xdr:row>
      <xdr:rowOff>0</xdr:rowOff>
    </xdr:to>
    <xdr:sp macro="" textlink="">
      <xdr:nvSpPr>
        <xdr:cNvPr id="4" name="Text Box 5">
          <a:extLst>
            <a:ext uri="{FF2B5EF4-FFF2-40B4-BE49-F238E27FC236}">
              <a16:creationId xmlns:a16="http://schemas.microsoft.com/office/drawing/2014/main" id="{00000000-0008-0000-0400-000004000000}"/>
            </a:ext>
          </a:extLst>
        </xdr:cNvPr>
        <xdr:cNvSpPr txBox="1">
          <a:spLocks noChangeArrowheads="1"/>
        </xdr:cNvSpPr>
      </xdr:nvSpPr>
      <xdr:spPr bwMode="auto">
        <a:xfrm>
          <a:off x="5191125" y="0"/>
          <a:ext cx="26860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47626</xdr:colOff>
      <xdr:row>3</xdr:row>
      <xdr:rowOff>19050</xdr:rowOff>
    </xdr:from>
    <xdr:to>
      <xdr:col>10</xdr:col>
      <xdr:colOff>85726</xdr:colOff>
      <xdr:row>4</xdr:row>
      <xdr:rowOff>0</xdr:rowOff>
    </xdr:to>
    <xdr:sp macro="" textlink="">
      <xdr:nvSpPr>
        <xdr:cNvPr id="5" name="Text Box 81">
          <a:extLst>
            <a:ext uri="{FF2B5EF4-FFF2-40B4-BE49-F238E27FC236}">
              <a16:creationId xmlns:a16="http://schemas.microsoft.com/office/drawing/2014/main" id="{00000000-0008-0000-0400-000005000000}"/>
            </a:ext>
          </a:extLst>
        </xdr:cNvPr>
        <xdr:cNvSpPr txBox="1">
          <a:spLocks noChangeArrowheads="1"/>
        </xdr:cNvSpPr>
      </xdr:nvSpPr>
      <xdr:spPr bwMode="auto">
        <a:xfrm>
          <a:off x="1228726" y="872490"/>
          <a:ext cx="175260" cy="179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p>
      </xdr:txBody>
    </xdr:sp>
    <xdr:clientData/>
  </xdr:twoCellAnchor>
  <xdr:twoCellAnchor>
    <xdr:from>
      <xdr:col>21</xdr:col>
      <xdr:colOff>85726</xdr:colOff>
      <xdr:row>9</xdr:row>
      <xdr:rowOff>19050</xdr:rowOff>
    </xdr:from>
    <xdr:to>
      <xdr:col>22</xdr:col>
      <xdr:colOff>123826</xdr:colOff>
      <xdr:row>10</xdr:row>
      <xdr:rowOff>0</xdr:rowOff>
    </xdr:to>
    <xdr:sp macro="" textlink="">
      <xdr:nvSpPr>
        <xdr:cNvPr id="6" name="Text Box 81">
          <a:extLst>
            <a:ext uri="{FF2B5EF4-FFF2-40B4-BE49-F238E27FC236}">
              <a16:creationId xmlns:a16="http://schemas.microsoft.com/office/drawing/2014/main" id="{00000000-0008-0000-0400-000006000000}"/>
            </a:ext>
          </a:extLst>
        </xdr:cNvPr>
        <xdr:cNvSpPr txBox="1">
          <a:spLocks noChangeArrowheads="1"/>
        </xdr:cNvSpPr>
      </xdr:nvSpPr>
      <xdr:spPr bwMode="auto">
        <a:xfrm>
          <a:off x="2935606" y="2228850"/>
          <a:ext cx="175260" cy="179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p>
      </xdr:txBody>
    </xdr:sp>
    <xdr:clientData/>
  </xdr:twoCellAnchor>
  <xdr:twoCellAnchor>
    <xdr:from>
      <xdr:col>10</xdr:col>
      <xdr:colOff>38100</xdr:colOff>
      <xdr:row>0</xdr:row>
      <xdr:rowOff>57150</xdr:rowOff>
    </xdr:from>
    <xdr:to>
      <xdr:col>30</xdr:col>
      <xdr:colOff>9525</xdr:colOff>
      <xdr:row>2</xdr:row>
      <xdr:rowOff>142875</xdr:rowOff>
    </xdr:to>
    <xdr:grpSp>
      <xdr:nvGrpSpPr>
        <xdr:cNvPr id="7" name="グループ化 1">
          <a:extLst>
            <a:ext uri="{FF2B5EF4-FFF2-40B4-BE49-F238E27FC236}">
              <a16:creationId xmlns:a16="http://schemas.microsoft.com/office/drawing/2014/main" id="{00000000-0008-0000-0400-00007A480000}"/>
            </a:ext>
          </a:extLst>
        </xdr:cNvPr>
        <xdr:cNvGrpSpPr>
          <a:grpSpLocks/>
        </xdr:cNvGrpSpPr>
      </xdr:nvGrpSpPr>
      <xdr:grpSpPr bwMode="auto">
        <a:xfrm>
          <a:off x="1495425" y="57150"/>
          <a:ext cx="3048000" cy="790575"/>
          <a:chOff x="1495424" y="57150"/>
          <a:chExt cx="3048001" cy="790575"/>
        </a:xfrm>
      </xdr:grpSpPr>
      <xdr:sp macro="" textlink="">
        <xdr:nvSpPr>
          <xdr:cNvPr id="8" name="Line 6">
            <a:extLst>
              <a:ext uri="{FF2B5EF4-FFF2-40B4-BE49-F238E27FC236}">
                <a16:creationId xmlns:a16="http://schemas.microsoft.com/office/drawing/2014/main" id="{00000000-0008-0000-0400-00007D480000}"/>
              </a:ext>
            </a:extLst>
          </xdr:cNvPr>
          <xdr:cNvSpPr>
            <a:spLocks noChangeShapeType="1"/>
          </xdr:cNvSpPr>
        </xdr:nvSpPr>
        <xdr:spPr bwMode="auto">
          <a:xfrm flipH="1">
            <a:off x="1495424" y="423863"/>
            <a:ext cx="1376363" cy="423862"/>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sp macro="" textlink="">
        <xdr:nvSpPr>
          <xdr:cNvPr id="9" name="Text Box 7">
            <a:extLst>
              <a:ext uri="{FF2B5EF4-FFF2-40B4-BE49-F238E27FC236}">
                <a16:creationId xmlns:a16="http://schemas.microsoft.com/office/drawing/2014/main" id="{00000000-0008-0000-0400-000009000000}"/>
              </a:ext>
            </a:extLst>
          </xdr:cNvPr>
          <xdr:cNvSpPr txBox="1">
            <a:spLocks noChangeArrowheads="1"/>
          </xdr:cNvSpPr>
        </xdr:nvSpPr>
        <xdr:spPr bwMode="auto">
          <a:xfrm>
            <a:off x="2847974" y="57150"/>
            <a:ext cx="1695451"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０～４歳、５～９歳の</a:t>
            </a:r>
          </a:p>
          <a:p>
            <a:pPr algn="l" rtl="0">
              <a:lnSpc>
                <a:spcPts val="1300"/>
              </a:lnSpc>
              <a:defRPr sz="1000"/>
            </a:pPr>
            <a:r>
              <a:rPr lang="ja-JP" altLang="en-US" sz="1100" b="0" i="0" u="none" strike="noStrike" baseline="0">
                <a:solidFill>
                  <a:srgbClr val="000000"/>
                </a:solidFill>
                <a:latin typeface="ＭＳ Ｐゴシック"/>
                <a:ea typeface="ＭＳ Ｐゴシック"/>
              </a:rPr>
              <a:t>分類ができない場合は、</a:t>
            </a:r>
          </a:p>
          <a:p>
            <a:pPr algn="l" rtl="0">
              <a:lnSpc>
                <a:spcPts val="1300"/>
              </a:lnSpc>
              <a:defRPr sz="1000"/>
            </a:pPr>
            <a:r>
              <a:rPr lang="ja-JP" altLang="en-US" sz="1100" b="0" i="0" u="none" strike="noStrike" baseline="0">
                <a:solidFill>
                  <a:srgbClr val="000000"/>
                </a:solidFill>
                <a:latin typeface="ＭＳ Ｐゴシック"/>
                <a:ea typeface="ＭＳ Ｐゴシック"/>
              </a:rPr>
              <a:t>こちらに記入してください。</a:t>
            </a:r>
          </a:p>
        </xdr:txBody>
      </xdr:sp>
    </xdr:grpSp>
    <xdr:clientData/>
  </xdr:twoCellAnchor>
  <xdr:twoCellAnchor>
    <xdr:from>
      <xdr:col>20</xdr:col>
      <xdr:colOff>47625</xdr:colOff>
      <xdr:row>14</xdr:row>
      <xdr:rowOff>19050</xdr:rowOff>
    </xdr:from>
    <xdr:to>
      <xdr:col>23</xdr:col>
      <xdr:colOff>9525</xdr:colOff>
      <xdr:row>14</xdr:row>
      <xdr:rowOff>466725</xdr:rowOff>
    </xdr:to>
    <xdr:sp macro="" textlink="">
      <xdr:nvSpPr>
        <xdr:cNvPr id="10" name="Line 6">
          <a:extLst>
            <a:ext uri="{FF2B5EF4-FFF2-40B4-BE49-F238E27FC236}">
              <a16:creationId xmlns:a16="http://schemas.microsoft.com/office/drawing/2014/main" id="{00000000-0008-0000-0400-00007B480000}"/>
            </a:ext>
          </a:extLst>
        </xdr:cNvPr>
        <xdr:cNvSpPr>
          <a:spLocks noChangeShapeType="1"/>
        </xdr:cNvSpPr>
      </xdr:nvSpPr>
      <xdr:spPr bwMode="auto">
        <a:xfrm flipH="1" flipV="1">
          <a:off x="2752725" y="3432810"/>
          <a:ext cx="381000" cy="44767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22</xdr:col>
      <xdr:colOff>142875</xdr:colOff>
      <xdr:row>14</xdr:row>
      <xdr:rowOff>95250</xdr:rowOff>
    </xdr:from>
    <xdr:to>
      <xdr:col>34</xdr:col>
      <xdr:colOff>9525</xdr:colOff>
      <xdr:row>15</xdr:row>
      <xdr:rowOff>190500</xdr:rowOff>
    </xdr:to>
    <xdr:sp macro="" textlink="">
      <xdr:nvSpPr>
        <xdr:cNvPr id="11" name="Text Box 7">
          <a:extLst>
            <a:ext uri="{FF2B5EF4-FFF2-40B4-BE49-F238E27FC236}">
              <a16:creationId xmlns:a16="http://schemas.microsoft.com/office/drawing/2014/main" id="{00000000-0008-0000-0400-00000B000000}"/>
            </a:ext>
          </a:extLst>
        </xdr:cNvPr>
        <xdr:cNvSpPr txBox="1">
          <a:spLocks noChangeArrowheads="1"/>
        </xdr:cNvSpPr>
      </xdr:nvSpPr>
      <xdr:spPr bwMode="auto">
        <a:xfrm>
          <a:off x="3122295" y="3509010"/>
          <a:ext cx="1520190" cy="59817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※70</a:t>
          </a:r>
          <a:r>
            <a:rPr lang="ja-JP" altLang="en-US" sz="1100" b="0" i="0" u="none" strike="noStrike" baseline="0">
              <a:solidFill>
                <a:srgbClr val="000000"/>
              </a:solidFill>
              <a:latin typeface="ＭＳ Ｐゴシック"/>
              <a:ea typeface="ＭＳ Ｐゴシック"/>
            </a:rPr>
            <a:t>歳以上の</a:t>
          </a:r>
        </a:p>
        <a:p>
          <a:pPr algn="l" rtl="0">
            <a:lnSpc>
              <a:spcPts val="1300"/>
            </a:lnSpc>
            <a:defRPr sz="1000"/>
          </a:pPr>
          <a:r>
            <a:rPr lang="ja-JP" altLang="en-US" sz="1100" b="0" i="0" u="none" strike="noStrike" baseline="0">
              <a:solidFill>
                <a:srgbClr val="000000"/>
              </a:solidFill>
              <a:latin typeface="ＭＳ Ｐゴシック"/>
              <a:ea typeface="ＭＳ Ｐゴシック"/>
            </a:rPr>
            <a:t>分類ができない場合は、</a:t>
          </a:r>
        </a:p>
        <a:p>
          <a:pPr algn="l" rtl="0">
            <a:lnSpc>
              <a:spcPts val="1300"/>
            </a:lnSpc>
            <a:defRPr sz="1000"/>
          </a:pPr>
          <a:r>
            <a:rPr lang="ja-JP" altLang="en-US" sz="1100" b="0" i="0" u="none" strike="noStrike" baseline="0">
              <a:solidFill>
                <a:srgbClr val="000000"/>
              </a:solidFill>
              <a:latin typeface="ＭＳ Ｐゴシック"/>
              <a:ea typeface="ＭＳ Ｐゴシック"/>
            </a:rPr>
            <a:t>こちらに記入してください。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83820</xdr:colOff>
      <xdr:row>38</xdr:row>
      <xdr:rowOff>335280</xdr:rowOff>
    </xdr:from>
    <xdr:to>
      <xdr:col>6</xdr:col>
      <xdr:colOff>1172844</xdr:colOff>
      <xdr:row>44</xdr:row>
      <xdr:rowOff>86782</xdr:rowOff>
    </xdr:to>
    <xdr:sp macro="" textlink="">
      <xdr:nvSpPr>
        <xdr:cNvPr id="2" name="Rectangle 9">
          <a:extLst>
            <a:ext uri="{FF2B5EF4-FFF2-40B4-BE49-F238E27FC236}">
              <a16:creationId xmlns:a16="http://schemas.microsoft.com/office/drawing/2014/main" id="{00000000-0008-0000-0800-000002000000}"/>
            </a:ext>
          </a:extLst>
        </xdr:cNvPr>
        <xdr:cNvSpPr>
          <a:spLocks noChangeArrowheads="1"/>
        </xdr:cNvSpPr>
      </xdr:nvSpPr>
      <xdr:spPr bwMode="auto">
        <a:xfrm>
          <a:off x="340995" y="8841105"/>
          <a:ext cx="4927599" cy="1408852"/>
        </a:xfrm>
        <a:prstGeom prst="rect">
          <a:avLst/>
        </a:prstGeom>
        <a:solidFill>
          <a:srgbClr val="FFFFFF"/>
        </a:solidFill>
        <a:ln w="9525">
          <a:noFill/>
          <a:miter lim="800000"/>
          <a:headEnd/>
          <a:tailEnd/>
        </a:ln>
      </xdr:spPr>
      <xdr:txBody>
        <a:bodyPr vertOverflow="clip" wrap="square" lIns="36000" tIns="7200" rIns="36000" bIns="7200" anchor="ctr" upright="1"/>
        <a:lstStyle/>
        <a:p>
          <a:pPr algn="l" rtl="0">
            <a:lnSpc>
              <a:spcPts val="2200"/>
            </a:lnSpc>
            <a:defRPr sz="1000"/>
          </a:pPr>
          <a:r>
            <a:rPr lang="ja-JP" altLang="en-US" sz="1800" b="1" i="1" u="none" strike="noStrike">
              <a:effectLst/>
              <a:latin typeface="ＭＳ ゴシック" panose="020B0609070205080204" pitchFamily="49" charset="-128"/>
              <a:ea typeface="ＭＳ ゴシック" panose="020B0609070205080204" pitchFamily="49" charset="-128"/>
            </a:rPr>
            <a:t>御協力ありがとうございました</a:t>
          </a:r>
          <a:r>
            <a:rPr lang="ja-JP" altLang="en-US" sz="1600" b="1" i="1" u="none" strike="noStrike">
              <a:effectLst/>
              <a:latin typeface="ＭＳ ゴシック" panose="020B0609070205080204" pitchFamily="49" charset="-128"/>
              <a:ea typeface="ＭＳ ゴシック" panose="020B0609070205080204" pitchFamily="49" charset="-128"/>
            </a:rPr>
            <a:t>！</a:t>
          </a:r>
          <a:r>
            <a:rPr lang="ja-JP" altLang="en-US" sz="900" b="1" i="1">
              <a:latin typeface="ＭＳ ゴシック" panose="020B0609070205080204" pitchFamily="49" charset="-128"/>
              <a:ea typeface="ＭＳ ゴシック" panose="020B0609070205080204" pitchFamily="49" charset="-128"/>
            </a:rPr>
            <a:t> </a:t>
          </a:r>
          <a:endParaRPr lang="en-US" altLang="ja-JP" sz="900" b="1" i="1">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1" i="1" u="none" strike="noStrike">
              <a:effectLst/>
              <a:latin typeface="ＭＳ ゴシック" panose="020B0609070205080204" pitchFamily="49" charset="-128"/>
              <a:ea typeface="ＭＳ ゴシック" panose="020B0609070205080204" pitchFamily="49" charset="-128"/>
            </a:rPr>
            <a:t>記入もれ、記入誤りはありませんか？一度、御確認ください。</a:t>
          </a:r>
          <a:endParaRPr lang="en-US" altLang="ja-JP" sz="1000" b="1" i="1" u="none" strike="noStrike">
            <a:effectLst/>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900" b="1" i="1" u="none" strike="noStrike">
            <a:effectLst/>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400" b="1" i="1" u="none" strike="noStrike">
              <a:effectLst/>
              <a:latin typeface="ＭＳ ゴシック" panose="020B0609070205080204" pitchFamily="49" charset="-128"/>
              <a:ea typeface="ＭＳ ゴシック" panose="020B0609070205080204" pitchFamily="49" charset="-128"/>
            </a:rPr>
            <a:t>回答期限：令和６年２月２６日（月曜日）</a:t>
          </a:r>
          <a:r>
            <a:rPr lang="ja-JP" altLang="en-US" sz="1400" b="1" i="1">
              <a:latin typeface="ＭＳ ゴシック" panose="020B0609070205080204" pitchFamily="49" charset="-128"/>
              <a:ea typeface="ＭＳ ゴシック" panose="020B0609070205080204" pitchFamily="49" charset="-128"/>
            </a:rPr>
            <a:t> </a:t>
          </a:r>
          <a:endParaRPr lang="ja-JP" altLang="en-US" sz="1400" b="1" i="1" u="none" strike="noStrike" baseline="0">
            <a:solidFill>
              <a:srgbClr val="000000"/>
            </a:solidFill>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6</xdr:col>
      <xdr:colOff>704850</xdr:colOff>
      <xdr:row>39</xdr:row>
      <xdr:rowOff>83820</xdr:rowOff>
    </xdr:from>
    <xdr:to>
      <xdr:col>7</xdr:col>
      <xdr:colOff>1114425</xdr:colOff>
      <xdr:row>43</xdr:row>
      <xdr:rowOff>129539</xdr:rowOff>
    </xdr:to>
    <xdr:sp macro="" textlink="">
      <xdr:nvSpPr>
        <xdr:cNvPr id="3" name="Rectangle 9">
          <a:extLst>
            <a:ext uri="{FF2B5EF4-FFF2-40B4-BE49-F238E27FC236}">
              <a16:creationId xmlns:a16="http://schemas.microsoft.com/office/drawing/2014/main" id="{00000000-0008-0000-0800-000003000000}"/>
            </a:ext>
          </a:extLst>
        </xdr:cNvPr>
        <xdr:cNvSpPr>
          <a:spLocks noChangeArrowheads="1"/>
        </xdr:cNvSpPr>
      </xdr:nvSpPr>
      <xdr:spPr bwMode="auto">
        <a:xfrm>
          <a:off x="4800600" y="8970645"/>
          <a:ext cx="3038475" cy="1150619"/>
        </a:xfrm>
        <a:prstGeom prst="rect">
          <a:avLst/>
        </a:prstGeom>
        <a:solidFill>
          <a:srgbClr val="FFFFFF"/>
        </a:solidFill>
        <a:ln w="9525">
          <a:solidFill>
            <a:srgbClr val="000000"/>
          </a:solidFill>
          <a:miter lim="800000"/>
          <a:headEnd/>
          <a:tailEnd/>
        </a:ln>
      </xdr:spPr>
      <xdr:txBody>
        <a:bodyPr vertOverflow="clip" wrap="square" lIns="36000" tIns="7200" rIns="36000" bIns="7200" anchor="ctr" upright="1"/>
        <a:lstStyle/>
        <a:p>
          <a:pPr algn="l" rtl="0">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東京都輸血状況調査票</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令和</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6</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年1月発行　　　　登録番号</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(5)87</a:t>
          </a:r>
          <a:endPar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東京都保健医療局保健政策部疾病対策課</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東京都新宿区西新宿二丁目8番1号</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電話番号　03(5320)4506</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28575</xdr:rowOff>
    </xdr:from>
    <xdr:to>
      <xdr:col>4</xdr:col>
      <xdr:colOff>742949</xdr:colOff>
      <xdr:row>1</xdr:row>
      <xdr:rowOff>9525</xdr:rowOff>
    </xdr:to>
    <xdr:sp macro="" textlink="">
      <xdr:nvSpPr>
        <xdr:cNvPr id="2" name="Text Box 3">
          <a:extLst>
            <a:ext uri="{FF2B5EF4-FFF2-40B4-BE49-F238E27FC236}">
              <a16:creationId xmlns:a16="http://schemas.microsoft.com/office/drawing/2014/main" id="{00000000-0008-0000-0A00-000002000000}"/>
            </a:ext>
          </a:extLst>
        </xdr:cNvPr>
        <xdr:cNvSpPr txBox="1">
          <a:spLocks noChangeArrowheads="1"/>
        </xdr:cNvSpPr>
      </xdr:nvSpPr>
      <xdr:spPr bwMode="auto">
        <a:xfrm>
          <a:off x="66675" y="28575"/>
          <a:ext cx="3068954" cy="232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350" b="1" i="0" u="none" strike="noStrike" kern="0" cap="none" spc="0" normalizeH="0" baseline="0" noProof="0">
              <a:ln>
                <a:noFill/>
              </a:ln>
              <a:solidFill>
                <a:srgbClr val="000000"/>
              </a:solidFill>
              <a:effectLst/>
              <a:uLnTx/>
              <a:uFillTx/>
              <a:latin typeface="ＭＳ Ｐゴシック"/>
              <a:ea typeface="ＭＳ Ｐゴシック"/>
            </a:rPr>
            <a:t>Ⅷ</a:t>
          </a:r>
          <a:r>
            <a:rPr kumimoji="0" lang="ja-JP" altLang="en-US" sz="1350" b="1" i="0" u="none" strike="noStrike" kern="0" cap="none" spc="0" normalizeH="0" baseline="0" noProof="0">
              <a:ln>
                <a:noFill/>
              </a:ln>
              <a:solidFill>
                <a:srgbClr val="000000"/>
              </a:solidFill>
              <a:effectLst/>
              <a:uLnTx/>
              <a:uFillTx/>
              <a:latin typeface="ＭＳ Ｐゴシック"/>
              <a:ea typeface="ＭＳ Ｐゴシック"/>
            </a:rPr>
            <a:t>　血漿分画製剤使用状況　（年間総量）      　　　</a:t>
          </a:r>
          <a:endParaRPr kumimoji="0" lang="en-US" altLang="ja-JP" sz="1350" b="1" i="0" u="sng"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10</xdr:col>
          <xdr:colOff>104775</xdr:colOff>
          <xdr:row>7</xdr:row>
          <xdr:rowOff>95250</xdr:rowOff>
        </xdr:from>
        <xdr:to>
          <xdr:col>12</xdr:col>
          <xdr:colOff>333375</xdr:colOff>
          <xdr:row>10</xdr:row>
          <xdr:rowOff>19050</xdr:rowOff>
        </xdr:to>
        <xdr:sp macro="" textlink="">
          <xdr:nvSpPr>
            <xdr:cNvPr id="7175" name="Button 7" hidden="1">
              <a:extLst>
                <a:ext uri="{63B3BB69-23CF-44E3-9099-C40C66FF867C}">
                  <a14:compatExt spid="_x0000_s717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print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X52"/>
  <sheetViews>
    <sheetView tabSelected="1" view="pageBreakPreview" zoomScaleNormal="100" zoomScaleSheetLayoutView="100" workbookViewId="0">
      <selection activeCell="AL1" sqref="AL1"/>
    </sheetView>
  </sheetViews>
  <sheetFormatPr defaultColWidth="9" defaultRowHeight="13.5" customHeight="1"/>
  <cols>
    <col min="1" max="1" width="3.125" style="175" customWidth="1"/>
    <col min="2" max="2" width="3.375" style="175" customWidth="1"/>
    <col min="3" max="6" width="3.5" style="175" customWidth="1"/>
    <col min="7" max="7" width="4.25" style="175" customWidth="1"/>
    <col min="8" max="8" width="3.625" style="175" customWidth="1"/>
    <col min="9" max="9" width="3" style="175" customWidth="1"/>
    <col min="10" max="10" width="1.25" style="175" customWidth="1"/>
    <col min="11" max="14" width="2.5" style="175" customWidth="1"/>
    <col min="15" max="15" width="2" style="175" customWidth="1"/>
    <col min="16" max="17" width="2.125" style="175" customWidth="1"/>
    <col min="18" max="18" width="3.625" style="175" customWidth="1"/>
    <col min="19" max="19" width="3.5" style="175" customWidth="1"/>
    <col min="20" max="20" width="3.75" style="175" customWidth="1"/>
    <col min="21" max="21" width="1.5" style="175" customWidth="1"/>
    <col min="22" max="22" width="3.125" style="175" customWidth="1"/>
    <col min="23" max="24" width="2.125" style="175" customWidth="1"/>
    <col min="25" max="26" width="2.625" style="175" customWidth="1"/>
    <col min="27" max="27" width="3.875" style="175" customWidth="1"/>
    <col min="28" max="28" width="3.75" style="175" customWidth="1"/>
    <col min="29" max="29" width="2.75" style="175" customWidth="1"/>
    <col min="30" max="30" width="3.75" style="175" customWidth="1"/>
    <col min="31" max="31" width="1.5" style="175" customWidth="1"/>
    <col min="32" max="32" width="3.625" style="175" customWidth="1"/>
    <col min="33" max="35" width="2.5" style="175" customWidth="1"/>
    <col min="36" max="36" width="2.75" style="175" customWidth="1"/>
    <col min="37" max="37" width="6.375" style="3" customWidth="1"/>
    <col min="38" max="49" width="9" style="175" customWidth="1"/>
    <col min="50" max="16384" width="9" style="175"/>
  </cols>
  <sheetData>
    <row r="1" spans="1:76" s="176" customFormat="1" ht="21" customHeight="1" thickBot="1">
      <c r="A1" s="834" t="s">
        <v>684</v>
      </c>
      <c r="B1" s="835"/>
      <c r="C1" s="836"/>
      <c r="D1" s="836"/>
      <c r="E1" s="836"/>
      <c r="F1" s="836"/>
      <c r="G1" s="836"/>
      <c r="H1" s="837"/>
      <c r="I1" s="837"/>
      <c r="J1" s="838"/>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1"/>
      <c r="AK1" s="1"/>
      <c r="AL1" s="175"/>
    </row>
    <row r="2" spans="1:76" s="176" customFormat="1" ht="17.25" customHeight="1" thickTop="1">
      <c r="A2" s="839" t="s">
        <v>0</v>
      </c>
      <c r="B2" s="840"/>
      <c r="C2" s="841"/>
      <c r="D2" s="842"/>
      <c r="E2" s="850" t="s">
        <v>1</v>
      </c>
      <c r="F2" s="851"/>
      <c r="G2" s="852"/>
      <c r="H2" s="856"/>
      <c r="I2" s="857"/>
      <c r="J2" s="857"/>
      <c r="K2" s="857"/>
      <c r="L2" s="857"/>
      <c r="M2" s="857"/>
      <c r="N2" s="857"/>
      <c r="O2" s="857"/>
      <c r="P2" s="857"/>
      <c r="Q2" s="857"/>
      <c r="R2" s="857"/>
      <c r="S2" s="857"/>
      <c r="T2" s="857"/>
      <c r="U2" s="857"/>
      <c r="V2" s="857"/>
      <c r="W2" s="1017" t="s">
        <v>670</v>
      </c>
      <c r="X2" s="1018"/>
      <c r="Y2" s="1018"/>
      <c r="Z2" s="1018"/>
      <c r="AA2" s="1018"/>
      <c r="AB2" s="1019"/>
      <c r="AC2" s="1026" t="s">
        <v>667</v>
      </c>
      <c r="AD2" s="1027"/>
      <c r="AE2" s="1027"/>
      <c r="AF2" s="1027"/>
      <c r="AG2" s="1027"/>
      <c r="AH2" s="1027"/>
      <c r="AI2" s="1027"/>
      <c r="AJ2" s="1028"/>
      <c r="AK2" s="1"/>
    </row>
    <row r="3" spans="1:76" s="176" customFormat="1" ht="17.25" customHeight="1">
      <c r="A3" s="843"/>
      <c r="B3" s="844"/>
      <c r="C3" s="845"/>
      <c r="D3" s="846"/>
      <c r="E3" s="853"/>
      <c r="F3" s="854"/>
      <c r="G3" s="855"/>
      <c r="H3" s="858"/>
      <c r="I3" s="859"/>
      <c r="J3" s="859"/>
      <c r="K3" s="859"/>
      <c r="L3" s="859"/>
      <c r="M3" s="859"/>
      <c r="N3" s="859"/>
      <c r="O3" s="859"/>
      <c r="P3" s="859"/>
      <c r="Q3" s="859"/>
      <c r="R3" s="859"/>
      <c r="S3" s="859"/>
      <c r="T3" s="859"/>
      <c r="U3" s="859"/>
      <c r="V3" s="859"/>
      <c r="W3" s="1020"/>
      <c r="X3" s="1021"/>
      <c r="Y3" s="1021"/>
      <c r="Z3" s="1021"/>
      <c r="AA3" s="1021"/>
      <c r="AB3" s="1022"/>
      <c r="AC3" s="1029"/>
      <c r="AD3" s="1030"/>
      <c r="AE3" s="1030"/>
      <c r="AF3" s="1030"/>
      <c r="AG3" s="1030"/>
      <c r="AH3" s="1030"/>
      <c r="AI3" s="1031" t="s">
        <v>668</v>
      </c>
      <c r="AJ3" s="1032"/>
      <c r="AK3" s="1"/>
    </row>
    <row r="4" spans="1:76" s="176" customFormat="1" ht="17.25" customHeight="1">
      <c r="A4" s="843"/>
      <c r="B4" s="844"/>
      <c r="C4" s="845"/>
      <c r="D4" s="846"/>
      <c r="E4" s="860" t="s">
        <v>2</v>
      </c>
      <c r="F4" s="861"/>
      <c r="G4" s="862"/>
      <c r="H4" s="866"/>
      <c r="I4" s="867"/>
      <c r="J4" s="867"/>
      <c r="K4" s="867"/>
      <c r="L4" s="867"/>
      <c r="M4" s="867"/>
      <c r="N4" s="867"/>
      <c r="O4" s="867"/>
      <c r="P4" s="867"/>
      <c r="Q4" s="867"/>
      <c r="R4" s="867"/>
      <c r="S4" s="867"/>
      <c r="T4" s="867"/>
      <c r="U4" s="867"/>
      <c r="V4" s="867"/>
      <c r="W4" s="1023" t="s">
        <v>669</v>
      </c>
      <c r="X4" s="1024"/>
      <c r="Y4" s="1024"/>
      <c r="Z4" s="1024"/>
      <c r="AA4" s="1024"/>
      <c r="AB4" s="1025"/>
      <c r="AC4" s="1033"/>
      <c r="AD4" s="1034"/>
      <c r="AE4" s="1034"/>
      <c r="AF4" s="1034"/>
      <c r="AG4" s="1034"/>
      <c r="AH4" s="1034"/>
      <c r="AI4" s="1034"/>
      <c r="AJ4" s="1035"/>
      <c r="AK4" s="1"/>
    </row>
    <row r="5" spans="1:76" s="176" customFormat="1" ht="17.25" customHeight="1">
      <c r="A5" s="843"/>
      <c r="B5" s="847"/>
      <c r="C5" s="848"/>
      <c r="D5" s="849"/>
      <c r="E5" s="863"/>
      <c r="F5" s="864"/>
      <c r="G5" s="865"/>
      <c r="H5" s="868"/>
      <c r="I5" s="869"/>
      <c r="J5" s="869"/>
      <c r="K5" s="869"/>
      <c r="L5" s="869"/>
      <c r="M5" s="869"/>
      <c r="N5" s="869"/>
      <c r="O5" s="869"/>
      <c r="P5" s="869"/>
      <c r="Q5" s="869"/>
      <c r="R5" s="869"/>
      <c r="S5" s="869"/>
      <c r="T5" s="869"/>
      <c r="U5" s="869"/>
      <c r="V5" s="869"/>
      <c r="W5" s="1020"/>
      <c r="X5" s="1021"/>
      <c r="Y5" s="1021"/>
      <c r="Z5" s="1021"/>
      <c r="AA5" s="1021"/>
      <c r="AB5" s="1022"/>
      <c r="AC5" s="1036"/>
      <c r="AD5" s="1037"/>
      <c r="AE5" s="1037"/>
      <c r="AF5" s="1037"/>
      <c r="AG5" s="1037"/>
      <c r="AH5" s="1037"/>
      <c r="AI5" s="1037"/>
      <c r="AJ5" s="1038"/>
      <c r="AK5" s="1"/>
    </row>
    <row r="6" spans="1:76" s="176" customFormat="1" ht="17.25" customHeight="1">
      <c r="A6" s="1104" t="s">
        <v>3</v>
      </c>
      <c r="B6" s="921"/>
      <c r="C6" s="921"/>
      <c r="D6" s="922"/>
      <c r="E6" s="870" t="s">
        <v>676</v>
      </c>
      <c r="F6" s="871"/>
      <c r="G6" s="1047"/>
      <c r="H6" s="1047"/>
      <c r="I6" s="1047"/>
      <c r="J6" s="1047"/>
      <c r="K6" s="1047"/>
      <c r="L6" s="576"/>
      <c r="M6" s="576"/>
      <c r="N6" s="576"/>
      <c r="O6" s="576"/>
      <c r="P6" s="576"/>
      <c r="Q6" s="576"/>
      <c r="R6" s="576"/>
      <c r="S6" s="576"/>
      <c r="T6" s="576"/>
      <c r="U6" s="576"/>
      <c r="V6" s="576"/>
      <c r="W6" s="1086" t="s">
        <v>8</v>
      </c>
      <c r="X6" s="1087"/>
      <c r="Y6" s="1087"/>
      <c r="Z6" s="1087"/>
      <c r="AA6" s="1087"/>
      <c r="AB6" s="1088"/>
      <c r="AC6" s="1080"/>
      <c r="AD6" s="1081"/>
      <c r="AE6" s="1081"/>
      <c r="AF6" s="1081"/>
      <c r="AG6" s="1081"/>
      <c r="AH6" s="1081"/>
      <c r="AI6" s="1081"/>
      <c r="AJ6" s="1082"/>
      <c r="AK6" s="786"/>
      <c r="AL6" s="786"/>
      <c r="AM6" s="786"/>
    </row>
    <row r="7" spans="1:76" s="176" customFormat="1" ht="17.25" customHeight="1">
      <c r="A7" s="1105"/>
      <c r="B7" s="884"/>
      <c r="C7" s="884"/>
      <c r="D7" s="885"/>
      <c r="E7" s="658" t="s">
        <v>4</v>
      </c>
      <c r="F7" s="659"/>
      <c r="G7" s="1101"/>
      <c r="H7" s="1101"/>
      <c r="I7" s="1101"/>
      <c r="J7" s="1101"/>
      <c r="K7" s="1101"/>
      <c r="L7" s="1101"/>
      <c r="M7" s="1101"/>
      <c r="N7" s="1101"/>
      <c r="O7" s="1101"/>
      <c r="P7" s="1101"/>
      <c r="Q7" s="1101"/>
      <c r="R7" s="1101"/>
      <c r="S7" s="1101"/>
      <c r="T7" s="1101"/>
      <c r="U7" s="1101"/>
      <c r="V7" s="1101"/>
      <c r="W7" s="1089"/>
      <c r="X7" s="1090"/>
      <c r="Y7" s="1090"/>
      <c r="Z7" s="1090"/>
      <c r="AA7" s="1090"/>
      <c r="AB7" s="1091"/>
      <c r="AC7" s="1083"/>
      <c r="AD7" s="1084"/>
      <c r="AE7" s="1084"/>
      <c r="AF7" s="1084"/>
      <c r="AG7" s="1084"/>
      <c r="AH7" s="1084"/>
      <c r="AI7" s="1084"/>
      <c r="AJ7" s="1085"/>
    </row>
    <row r="8" spans="1:76" s="176" customFormat="1" ht="17.25" customHeight="1">
      <c r="A8" s="1105"/>
      <c r="B8" s="884"/>
      <c r="C8" s="884"/>
      <c r="D8" s="885"/>
      <c r="E8" s="232" t="s">
        <v>5</v>
      </c>
      <c r="F8" s="233"/>
      <c r="G8" s="1102"/>
      <c r="H8" s="1102"/>
      <c r="I8" s="1102"/>
      <c r="J8" s="1102"/>
      <c r="K8" s="1102"/>
      <c r="L8" s="1102"/>
      <c r="M8" s="1102"/>
      <c r="N8" s="660"/>
      <c r="O8" s="660" t="s">
        <v>6</v>
      </c>
      <c r="P8" s="660"/>
      <c r="Q8" s="660"/>
      <c r="R8" s="1103"/>
      <c r="S8" s="1103"/>
      <c r="T8" s="1103"/>
      <c r="U8" s="1103"/>
      <c r="V8" s="661" t="s">
        <v>7</v>
      </c>
      <c r="W8" s="1086" t="s">
        <v>9</v>
      </c>
      <c r="X8" s="1087"/>
      <c r="Y8" s="1087"/>
      <c r="Z8" s="1087"/>
      <c r="AA8" s="1087"/>
      <c r="AB8" s="1088"/>
      <c r="AC8" s="1033"/>
      <c r="AD8" s="1034"/>
      <c r="AE8" s="1034"/>
      <c r="AF8" s="1034"/>
      <c r="AG8" s="1034"/>
      <c r="AH8" s="1034"/>
      <c r="AI8" s="1034"/>
      <c r="AJ8" s="1035"/>
      <c r="AK8" s="786"/>
    </row>
    <row r="9" spans="1:76" s="176" customFormat="1" ht="17.25" customHeight="1">
      <c r="A9" s="1059" t="s">
        <v>673</v>
      </c>
      <c r="B9" s="1068" t="s">
        <v>675</v>
      </c>
      <c r="C9" s="1069"/>
      <c r="D9" s="1070"/>
      <c r="E9" s="1062"/>
      <c r="F9" s="1062"/>
      <c r="G9" s="1062"/>
      <c r="H9" s="1062"/>
      <c r="I9" s="1062"/>
      <c r="J9" s="1062"/>
      <c r="K9" s="1062"/>
      <c r="L9" s="1062"/>
      <c r="M9" s="1062"/>
      <c r="N9" s="1062"/>
      <c r="O9" s="1062"/>
      <c r="P9" s="1062"/>
      <c r="Q9" s="1062"/>
      <c r="R9" s="1062"/>
      <c r="S9" s="1062"/>
      <c r="T9" s="1062"/>
      <c r="U9" s="1062"/>
      <c r="V9" s="1063"/>
      <c r="W9" s="1089"/>
      <c r="X9" s="1090"/>
      <c r="Y9" s="1090"/>
      <c r="Z9" s="1090"/>
      <c r="AA9" s="1090"/>
      <c r="AB9" s="1091"/>
      <c r="AC9" s="1036"/>
      <c r="AD9" s="1037"/>
      <c r="AE9" s="1037"/>
      <c r="AF9" s="1037"/>
      <c r="AG9" s="1037"/>
      <c r="AH9" s="1037"/>
      <c r="AI9" s="1037"/>
      <c r="AJ9" s="1038"/>
      <c r="AK9" s="787"/>
    </row>
    <row r="10" spans="1:76" s="176" customFormat="1" ht="17.25" customHeight="1">
      <c r="A10" s="1060"/>
      <c r="B10" s="1071"/>
      <c r="C10" s="1072"/>
      <c r="D10" s="1073"/>
      <c r="E10" s="1064"/>
      <c r="F10" s="1064"/>
      <c r="G10" s="1064"/>
      <c r="H10" s="1064"/>
      <c r="I10" s="1064"/>
      <c r="J10" s="1064"/>
      <c r="K10" s="1064"/>
      <c r="L10" s="1064"/>
      <c r="M10" s="1064"/>
      <c r="N10" s="1064"/>
      <c r="O10" s="1064"/>
      <c r="P10" s="1064"/>
      <c r="Q10" s="1064"/>
      <c r="R10" s="1064"/>
      <c r="S10" s="1064"/>
      <c r="T10" s="1064"/>
      <c r="U10" s="1064"/>
      <c r="V10" s="1065"/>
      <c r="W10" s="1092" t="s">
        <v>671</v>
      </c>
      <c r="X10" s="1093"/>
      <c r="Y10" s="1093"/>
      <c r="Z10" s="1093"/>
      <c r="AA10" s="1093"/>
      <c r="AB10" s="1093"/>
      <c r="AC10" s="1043"/>
      <c r="AD10" s="1044"/>
      <c r="AE10" s="1044"/>
      <c r="AF10" s="1044"/>
      <c r="AG10" s="1039"/>
      <c r="AH10" s="1040"/>
      <c r="AI10" s="1040"/>
      <c r="AJ10" s="662"/>
      <c r="AN10" s="788"/>
      <c r="AO10" s="788"/>
      <c r="AP10" s="788"/>
      <c r="AQ10" s="788"/>
      <c r="AR10" s="788"/>
      <c r="AS10" s="788"/>
      <c r="AT10" s="788"/>
      <c r="AU10" s="789"/>
      <c r="AV10" s="790"/>
      <c r="AW10" s="791"/>
      <c r="AX10" s="791"/>
      <c r="AY10" s="792"/>
      <c r="AZ10" s="792"/>
      <c r="BA10" s="793"/>
      <c r="BB10" s="789"/>
      <c r="BC10" s="794"/>
      <c r="BD10" s="794"/>
      <c r="BE10" s="794"/>
      <c r="BF10" s="795"/>
    </row>
    <row r="11" spans="1:76" s="176" customFormat="1" ht="17.25" customHeight="1">
      <c r="A11" s="1061"/>
      <c r="B11" s="1074" t="s">
        <v>674</v>
      </c>
      <c r="C11" s="1075"/>
      <c r="D11" s="1076"/>
      <c r="E11" s="1066"/>
      <c r="F11" s="1066"/>
      <c r="G11" s="1066"/>
      <c r="H11" s="1066"/>
      <c r="I11" s="1066"/>
      <c r="J11" s="1066"/>
      <c r="K11" s="1066"/>
      <c r="L11" s="1066"/>
      <c r="M11" s="1066"/>
      <c r="N11" s="1066"/>
      <c r="O11" s="1066"/>
      <c r="P11" s="1066"/>
      <c r="Q11" s="1066"/>
      <c r="R11" s="1066"/>
      <c r="S11" s="1066"/>
      <c r="T11" s="1066"/>
      <c r="U11" s="1066"/>
      <c r="V11" s="1067"/>
      <c r="W11" s="1094"/>
      <c r="X11" s="1094"/>
      <c r="Y11" s="1094"/>
      <c r="Z11" s="1094"/>
      <c r="AA11" s="1094"/>
      <c r="AB11" s="1094"/>
      <c r="AC11" s="1045"/>
      <c r="AD11" s="1046"/>
      <c r="AE11" s="1046"/>
      <c r="AF11" s="1046"/>
      <c r="AG11" s="1041"/>
      <c r="AH11" s="1042"/>
      <c r="AI11" s="1042"/>
      <c r="AJ11" s="663" t="s">
        <v>682</v>
      </c>
      <c r="AN11" s="788"/>
      <c r="AO11" s="788"/>
      <c r="AP11" s="788"/>
      <c r="AQ11" s="788"/>
      <c r="AR11" s="788"/>
      <c r="AS11" s="788"/>
      <c r="AT11" s="788"/>
      <c r="AU11" s="789"/>
      <c r="AV11" s="790"/>
      <c r="AW11" s="791"/>
      <c r="AX11" s="791"/>
      <c r="AY11" s="792"/>
      <c r="AZ11" s="792"/>
      <c r="BA11" s="793"/>
      <c r="BB11" s="789"/>
      <c r="BC11" s="794"/>
      <c r="BD11" s="794"/>
      <c r="BE11" s="794"/>
      <c r="BF11" s="795"/>
    </row>
    <row r="12" spans="1:76" s="176" customFormat="1" ht="15" customHeight="1">
      <c r="A12" s="664" t="s">
        <v>681</v>
      </c>
      <c r="B12" s="665"/>
      <c r="C12" s="665"/>
      <c r="D12" s="665"/>
      <c r="E12" s="665"/>
      <c r="F12" s="665"/>
      <c r="G12" s="665"/>
      <c r="H12" s="666"/>
      <c r="I12" s="667"/>
      <c r="J12" s="668"/>
      <c r="K12" s="668"/>
      <c r="L12" s="669"/>
      <c r="M12" s="669"/>
      <c r="N12" s="670"/>
      <c r="O12" s="666"/>
      <c r="P12" s="671"/>
      <c r="Q12" s="671"/>
      <c r="R12" s="671"/>
      <c r="S12" s="665"/>
      <c r="T12" s="671"/>
      <c r="U12" s="671"/>
      <c r="V12" s="671"/>
      <c r="W12" s="1095" t="s">
        <v>672</v>
      </c>
      <c r="X12" s="1096"/>
      <c r="Y12" s="1096"/>
      <c r="Z12" s="1096"/>
      <c r="AA12" s="1096"/>
      <c r="AB12" s="1096"/>
      <c r="AC12" s="1033"/>
      <c r="AD12" s="1034"/>
      <c r="AE12" s="1034"/>
      <c r="AF12" s="1034"/>
      <c r="AG12" s="1034"/>
      <c r="AH12" s="1034"/>
      <c r="AI12" s="1034"/>
      <c r="AJ12" s="1035"/>
      <c r="AK12" s="676"/>
      <c r="AN12" s="788"/>
      <c r="AO12" s="794"/>
      <c r="AP12" s="794"/>
      <c r="AQ12" s="794"/>
      <c r="AR12" s="794"/>
      <c r="AS12" s="794"/>
      <c r="AT12" s="794"/>
      <c r="AU12" s="794"/>
      <c r="AV12" s="794"/>
      <c r="AW12" s="789"/>
      <c r="AX12" s="796"/>
      <c r="AY12" s="796"/>
      <c r="AZ12" s="796"/>
      <c r="BA12" s="796"/>
      <c r="BB12" s="796"/>
      <c r="BC12" s="796"/>
      <c r="BD12" s="796"/>
      <c r="BE12" s="796"/>
      <c r="BF12" s="795"/>
    </row>
    <row r="13" spans="1:76" s="176" customFormat="1" ht="17.25" customHeight="1">
      <c r="A13" s="672"/>
      <c r="B13" s="673"/>
      <c r="C13" s="1077" t="s">
        <v>721</v>
      </c>
      <c r="D13" s="1078"/>
      <c r="E13" s="1078"/>
      <c r="F13" s="1078"/>
      <c r="G13" s="1078"/>
      <c r="H13" s="1078"/>
      <c r="I13" s="1078"/>
      <c r="J13" s="1078"/>
      <c r="K13" s="1078"/>
      <c r="L13" s="1078"/>
      <c r="M13" s="1078"/>
      <c r="N13" s="1078"/>
      <c r="O13" s="1078"/>
      <c r="P13" s="1078"/>
      <c r="Q13" s="1078"/>
      <c r="R13" s="1078"/>
      <c r="S13" s="1078"/>
      <c r="T13" s="1078"/>
      <c r="U13" s="1078"/>
      <c r="V13" s="1079"/>
      <c r="W13" s="1097"/>
      <c r="X13" s="1097"/>
      <c r="Y13" s="1097"/>
      <c r="Z13" s="1097"/>
      <c r="AA13" s="1097"/>
      <c r="AB13" s="1097"/>
      <c r="AC13" s="1098"/>
      <c r="AD13" s="1099"/>
      <c r="AE13" s="1099"/>
      <c r="AF13" s="1099"/>
      <c r="AG13" s="1099"/>
      <c r="AH13" s="1099"/>
      <c r="AI13" s="1099"/>
      <c r="AJ13" s="1100"/>
      <c r="AK13" s="676"/>
      <c r="AN13" s="788"/>
      <c r="AO13" s="794"/>
      <c r="AP13" s="794"/>
      <c r="AQ13" s="794"/>
      <c r="AR13" s="794"/>
      <c r="AS13" s="794"/>
      <c r="AT13" s="794"/>
      <c r="AU13" s="794"/>
      <c r="AV13" s="794"/>
      <c r="AW13" s="789"/>
      <c r="AX13" s="796"/>
      <c r="AY13" s="796"/>
      <c r="AZ13" s="796"/>
      <c r="BA13" s="796"/>
      <c r="BB13" s="796"/>
      <c r="BC13" s="796"/>
      <c r="BD13" s="796"/>
      <c r="BE13" s="796"/>
      <c r="BF13" s="795"/>
    </row>
    <row r="14" spans="1:76" s="176" customFormat="1" ht="32.25" customHeight="1" thickBot="1">
      <c r="A14" s="674"/>
      <c r="B14" s="675"/>
      <c r="C14" s="802" t="s">
        <v>683</v>
      </c>
      <c r="D14" s="1050"/>
      <c r="E14" s="1051"/>
      <c r="F14" s="1051"/>
      <c r="G14" s="1051"/>
      <c r="H14" s="1051"/>
      <c r="I14" s="1051"/>
      <c r="J14" s="1051"/>
      <c r="K14" s="1051"/>
      <c r="L14" s="1051"/>
      <c r="M14" s="1051"/>
      <c r="N14" s="1051"/>
      <c r="O14" s="1051"/>
      <c r="P14" s="1051"/>
      <c r="Q14" s="1051"/>
      <c r="R14" s="1051"/>
      <c r="S14" s="1051"/>
      <c r="T14" s="1051"/>
      <c r="U14" s="1051"/>
      <c r="V14" s="1052"/>
      <c r="W14" s="1053" t="s">
        <v>685</v>
      </c>
      <c r="X14" s="1054"/>
      <c r="Y14" s="1054"/>
      <c r="Z14" s="1054"/>
      <c r="AA14" s="1054"/>
      <c r="AB14" s="1055"/>
      <c r="AC14" s="1056"/>
      <c r="AD14" s="1057"/>
      <c r="AE14" s="1057"/>
      <c r="AF14" s="1057"/>
      <c r="AG14" s="1057"/>
      <c r="AH14" s="1057"/>
      <c r="AI14" s="1057"/>
      <c r="AJ14" s="1058"/>
      <c r="AK14" s="9"/>
    </row>
    <row r="15" spans="1:76" s="176" customFormat="1" ht="7.5" customHeight="1" thickTop="1">
      <c r="A15" s="10"/>
      <c r="B15" s="11"/>
      <c r="C15" s="12"/>
      <c r="D15" s="11"/>
      <c r="E15" s="11"/>
      <c r="F15" s="11"/>
      <c r="G15" s="11"/>
      <c r="H15" s="676"/>
      <c r="I15" s="7"/>
      <c r="J15" s="7"/>
      <c r="K15" s="7"/>
      <c r="L15" s="7"/>
      <c r="M15" s="7"/>
      <c r="N15" s="7"/>
      <c r="O15" s="7"/>
      <c r="P15" s="7"/>
      <c r="Q15" s="9"/>
      <c r="R15" s="9"/>
      <c r="S15" s="9"/>
      <c r="T15" s="9"/>
      <c r="U15" s="9"/>
      <c r="V15" s="9"/>
      <c r="W15" s="9"/>
      <c r="X15" s="9"/>
      <c r="Y15" s="9"/>
      <c r="Z15" s="9"/>
      <c r="AA15" s="9"/>
      <c r="AB15" s="9"/>
      <c r="AC15" s="677"/>
      <c r="AD15" s="677"/>
      <c r="AE15" s="677"/>
      <c r="AF15" s="677"/>
      <c r="AG15" s="677"/>
      <c r="AH15" s="677"/>
      <c r="AI15" s="677"/>
      <c r="AJ15" s="677"/>
      <c r="AK15" s="9"/>
    </row>
    <row r="16" spans="1:76" s="176" customFormat="1" ht="36" customHeight="1">
      <c r="A16" s="10"/>
      <c r="B16" s="11"/>
      <c r="C16" s="11"/>
      <c r="D16" s="11"/>
      <c r="E16" s="11"/>
      <c r="F16" s="11"/>
      <c r="H16" s="1048" t="str">
        <f>IF(AC14=0,"",IF(AC14="有","↓↓↓　★以下の設問へお進みください。↓↓↓","★調査は終了です。ありがとうございました。"))</f>
        <v/>
      </c>
      <c r="I16" s="1049"/>
      <c r="J16" s="1049"/>
      <c r="K16" s="1049"/>
      <c r="L16" s="1049"/>
      <c r="M16" s="1049"/>
      <c r="N16" s="1049"/>
      <c r="O16" s="1049"/>
      <c r="P16" s="1049"/>
      <c r="Q16" s="1049"/>
      <c r="R16" s="1049"/>
      <c r="S16" s="1049"/>
      <c r="T16" s="1049"/>
      <c r="U16" s="1049"/>
      <c r="V16" s="1049"/>
      <c r="W16" s="1049"/>
      <c r="X16" s="1049"/>
      <c r="Y16" s="1049"/>
      <c r="Z16" s="1049"/>
      <c r="AA16" s="1049"/>
      <c r="AB16" s="5"/>
      <c r="AC16" s="5"/>
      <c r="AD16" s="5"/>
      <c r="AF16" s="6"/>
      <c r="AG16" s="6"/>
      <c r="AH16" s="8"/>
      <c r="AI16" s="8"/>
      <c r="AJ16" s="8"/>
      <c r="AK16" s="8"/>
      <c r="AL16" s="8"/>
      <c r="AM16" s="8"/>
      <c r="AN16" s="8"/>
      <c r="AO16" s="10"/>
      <c r="AP16" s="11"/>
      <c r="AQ16" s="797"/>
      <c r="AR16" s="797"/>
      <c r="AT16" s="11"/>
      <c r="AU16" s="11"/>
      <c r="AV16" s="539"/>
      <c r="AW16" s="540"/>
      <c r="AX16" s="540"/>
      <c r="AY16" s="540"/>
      <c r="AZ16" s="540"/>
      <c r="BA16" s="540"/>
      <c r="BB16" s="540"/>
      <c r="BC16" s="540"/>
      <c r="BD16" s="540"/>
      <c r="BE16" s="540"/>
      <c r="BF16" s="540"/>
      <c r="BG16" s="540"/>
      <c r="BH16" s="540"/>
      <c r="BI16" s="540"/>
      <c r="BJ16" s="540"/>
      <c r="BK16" s="540"/>
      <c r="BL16" s="540"/>
      <c r="BM16" s="540"/>
      <c r="BN16" s="540"/>
      <c r="BO16" s="6"/>
      <c r="BP16" s="6"/>
      <c r="BQ16" s="6"/>
      <c r="BR16" s="8"/>
      <c r="BS16" s="8"/>
      <c r="BT16" s="8"/>
      <c r="BU16" s="8"/>
      <c r="BV16" s="8"/>
      <c r="BW16" s="8"/>
      <c r="BX16" s="8"/>
    </row>
    <row r="17" spans="1:59" s="176" customFormat="1" ht="13.5" customHeight="1">
      <c r="A17" s="678"/>
      <c r="B17" s="679"/>
      <c r="C17" s="679"/>
      <c r="D17" s="679"/>
      <c r="E17" s="679"/>
      <c r="F17" s="679"/>
      <c r="G17" s="14"/>
      <c r="H17" s="14"/>
      <c r="I17" s="14"/>
      <c r="J17" s="14"/>
      <c r="K17" s="14"/>
      <c r="L17" s="750"/>
      <c r="M17" s="750"/>
      <c r="N17" s="750"/>
      <c r="O17" s="14"/>
      <c r="P17" s="14"/>
      <c r="Q17" s="14"/>
      <c r="R17" s="679"/>
      <c r="S17" s="679"/>
      <c r="T17" s="679"/>
      <c r="U17" s="679"/>
      <c r="V17" s="679"/>
      <c r="W17" s="679"/>
      <c r="X17" s="14"/>
      <c r="Y17" s="750"/>
      <c r="Z17" s="750"/>
      <c r="AA17" s="750"/>
      <c r="AB17" s="750"/>
      <c r="AC17" s="14"/>
      <c r="AD17" s="750"/>
      <c r="AE17" s="750"/>
      <c r="AF17" s="680"/>
      <c r="AG17" s="14"/>
      <c r="AH17" s="5"/>
      <c r="AI17" s="5"/>
      <c r="AJ17" s="5"/>
      <c r="AK17" s="1"/>
      <c r="AN17" s="828"/>
      <c r="AO17" s="829"/>
      <c r="AP17" s="829"/>
      <c r="AQ17" s="829"/>
      <c r="AR17" s="829"/>
      <c r="AS17" s="829"/>
      <c r="AT17" s="829"/>
      <c r="AU17" s="829"/>
      <c r="AV17" s="829"/>
      <c r="AW17" s="829"/>
      <c r="AX17" s="829"/>
      <c r="AY17" s="829"/>
      <c r="AZ17" s="829"/>
      <c r="BA17" s="829"/>
      <c r="BB17" s="829"/>
      <c r="BC17" s="829"/>
      <c r="BD17" s="829"/>
      <c r="BE17" s="829"/>
      <c r="BF17" s="829"/>
      <c r="BG17" s="829"/>
    </row>
    <row r="18" spans="1:59" s="176" customFormat="1" ht="9.75" customHeight="1">
      <c r="A18" s="678"/>
      <c r="B18" s="679"/>
      <c r="C18" s="679"/>
      <c r="D18" s="679"/>
      <c r="E18" s="679"/>
      <c r="F18" s="679"/>
      <c r="G18" s="14"/>
      <c r="H18" s="14"/>
      <c r="I18" s="14"/>
      <c r="J18" s="14"/>
      <c r="K18" s="14"/>
      <c r="L18" s="750"/>
      <c r="M18" s="750"/>
      <c r="N18" s="750"/>
      <c r="O18" s="14"/>
      <c r="P18" s="14"/>
      <c r="Q18" s="14"/>
      <c r="R18" s="679"/>
      <c r="S18" s="679"/>
      <c r="T18" s="679"/>
      <c r="U18" s="679"/>
      <c r="V18" s="679"/>
      <c r="W18" s="679"/>
      <c r="X18" s="14"/>
      <c r="Y18" s="750"/>
      <c r="Z18" s="750"/>
      <c r="AA18" s="750"/>
      <c r="AB18" s="750"/>
      <c r="AC18" s="14"/>
      <c r="AD18" s="750"/>
      <c r="AE18" s="750"/>
      <c r="AF18" s="680"/>
      <c r="AG18" s="14"/>
      <c r="AH18" s="5"/>
      <c r="AI18" s="5"/>
      <c r="AJ18" s="5"/>
      <c r="AK18" s="1"/>
    </row>
    <row r="19" spans="1:59" s="176" customFormat="1" ht="14.25" customHeight="1">
      <c r="A19" s="15"/>
      <c r="B19" s="769" t="s">
        <v>11</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5"/>
      <c r="AI19" s="5"/>
      <c r="AJ19" s="5"/>
      <c r="AK19" s="1"/>
    </row>
    <row r="20" spans="1:59" s="176" customFormat="1" ht="17.25" customHeight="1">
      <c r="A20" s="681"/>
      <c r="B20" s="872" t="s">
        <v>12</v>
      </c>
      <c r="C20" s="872"/>
      <c r="D20" s="872"/>
      <c r="E20" s="872"/>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682"/>
      <c r="AI20" s="682"/>
      <c r="AJ20" s="683"/>
      <c r="AK20" s="1"/>
    </row>
    <row r="21" spans="1:59" s="176" customFormat="1" ht="15" customHeight="1">
      <c r="A21" s="684"/>
      <c r="B21" s="873" t="s">
        <v>13</v>
      </c>
      <c r="C21" s="874"/>
      <c r="D21" s="874"/>
      <c r="E21" s="874"/>
      <c r="F21" s="874"/>
      <c r="G21" s="874"/>
      <c r="H21" s="874"/>
      <c r="I21" s="874"/>
      <c r="J21" s="874"/>
      <c r="K21" s="880" t="s">
        <v>14</v>
      </c>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2"/>
      <c r="AK21" s="798"/>
    </row>
    <row r="22" spans="1:59" s="176" customFormat="1" ht="12.95" customHeight="1">
      <c r="A22" s="685" t="s">
        <v>15</v>
      </c>
      <c r="B22" s="875"/>
      <c r="C22" s="876"/>
      <c r="D22" s="876"/>
      <c r="E22" s="876"/>
      <c r="F22" s="876"/>
      <c r="G22" s="876"/>
      <c r="H22" s="876"/>
      <c r="I22" s="876"/>
      <c r="J22" s="877"/>
      <c r="K22" s="883" t="s">
        <v>16</v>
      </c>
      <c r="L22" s="884"/>
      <c r="M22" s="884"/>
      <c r="N22" s="884"/>
      <c r="O22" s="885"/>
      <c r="P22" s="887" t="s">
        <v>17</v>
      </c>
      <c r="Q22" s="888"/>
      <c r="R22" s="888"/>
      <c r="S22" s="888"/>
      <c r="T22" s="888"/>
      <c r="U22" s="888"/>
      <c r="V22" s="888"/>
      <c r="W22" s="888"/>
      <c r="X22" s="888"/>
      <c r="Y22" s="888"/>
      <c r="Z22" s="889"/>
      <c r="AA22" s="880" t="s">
        <v>18</v>
      </c>
      <c r="AB22" s="890"/>
      <c r="AC22" s="890"/>
      <c r="AD22" s="890"/>
      <c r="AE22" s="890"/>
      <c r="AF22" s="890"/>
      <c r="AG22" s="890"/>
      <c r="AH22" s="890"/>
      <c r="AI22" s="891"/>
      <c r="AJ22" s="686"/>
      <c r="AK22" s="798"/>
    </row>
    <row r="23" spans="1:59" s="176" customFormat="1" ht="23.1" customHeight="1">
      <c r="A23" s="685"/>
      <c r="B23" s="875"/>
      <c r="C23" s="876"/>
      <c r="D23" s="876"/>
      <c r="E23" s="876"/>
      <c r="F23" s="876"/>
      <c r="G23" s="876"/>
      <c r="H23" s="876"/>
      <c r="I23" s="876"/>
      <c r="J23" s="877"/>
      <c r="K23" s="886"/>
      <c r="L23" s="884"/>
      <c r="M23" s="884"/>
      <c r="N23" s="884"/>
      <c r="O23" s="885"/>
      <c r="P23" s="913" t="s">
        <v>19</v>
      </c>
      <c r="Q23" s="914"/>
      <c r="R23" s="914"/>
      <c r="S23" s="915"/>
      <c r="T23" s="917" t="s">
        <v>20</v>
      </c>
      <c r="U23" s="918"/>
      <c r="V23" s="873" t="s">
        <v>21</v>
      </c>
      <c r="W23" s="921"/>
      <c r="X23" s="921"/>
      <c r="Y23" s="921"/>
      <c r="Z23" s="922"/>
      <c r="AA23" s="913" t="s">
        <v>19</v>
      </c>
      <c r="AB23" s="914"/>
      <c r="AC23" s="915"/>
      <c r="AD23" s="917" t="s">
        <v>620</v>
      </c>
      <c r="AE23" s="918"/>
      <c r="AF23" s="873" t="s">
        <v>21</v>
      </c>
      <c r="AG23" s="874"/>
      <c r="AH23" s="874"/>
      <c r="AI23" s="874"/>
      <c r="AJ23" s="922"/>
      <c r="AK23" s="798"/>
    </row>
    <row r="24" spans="1:59" s="176" customFormat="1" ht="15" customHeight="1" thickBot="1">
      <c r="A24" s="892" t="s">
        <v>22</v>
      </c>
      <c r="B24" s="878"/>
      <c r="C24" s="879"/>
      <c r="D24" s="879"/>
      <c r="E24" s="879"/>
      <c r="F24" s="879"/>
      <c r="G24" s="879"/>
      <c r="H24" s="879"/>
      <c r="I24" s="879"/>
      <c r="J24" s="879"/>
      <c r="K24" s="751"/>
      <c r="L24" s="894" t="s">
        <v>23</v>
      </c>
      <c r="M24" s="894"/>
      <c r="N24" s="894"/>
      <c r="O24" s="895"/>
      <c r="P24" s="844"/>
      <c r="Q24" s="845"/>
      <c r="R24" s="845"/>
      <c r="S24" s="916"/>
      <c r="T24" s="919"/>
      <c r="U24" s="920"/>
      <c r="V24" s="760"/>
      <c r="W24" s="14"/>
      <c r="X24" s="14"/>
      <c r="Y24" s="896" t="s">
        <v>23</v>
      </c>
      <c r="Z24" s="885"/>
      <c r="AA24" s="847"/>
      <c r="AB24" s="848"/>
      <c r="AC24" s="923"/>
      <c r="AD24" s="919"/>
      <c r="AE24" s="920"/>
      <c r="AF24" s="687"/>
      <c r="AG24" s="688"/>
      <c r="AH24" s="688"/>
      <c r="AI24" s="848" t="s">
        <v>23</v>
      </c>
      <c r="AJ24" s="897"/>
      <c r="AK24" s="798"/>
    </row>
    <row r="25" spans="1:59" s="176" customFormat="1" ht="18.75" customHeight="1">
      <c r="A25" s="893"/>
      <c r="B25" s="689"/>
      <c r="C25" s="898" t="s">
        <v>24</v>
      </c>
      <c r="D25" s="899"/>
      <c r="E25" s="899"/>
      <c r="F25" s="899"/>
      <c r="G25" s="899"/>
      <c r="H25" s="899"/>
      <c r="I25" s="899"/>
      <c r="J25" s="17"/>
      <c r="K25" s="900"/>
      <c r="L25" s="901"/>
      <c r="M25" s="901"/>
      <c r="N25" s="901"/>
      <c r="O25" s="902"/>
      <c r="P25" s="903"/>
      <c r="Q25" s="904"/>
      <c r="R25" s="904"/>
      <c r="S25" s="905"/>
      <c r="T25" s="690" t="s">
        <v>25</v>
      </c>
      <c r="U25" s="18" t="s">
        <v>26</v>
      </c>
      <c r="V25" s="906">
        <f>P25*2</f>
        <v>0</v>
      </c>
      <c r="W25" s="907"/>
      <c r="X25" s="907"/>
      <c r="Y25" s="907"/>
      <c r="Z25" s="908"/>
      <c r="AA25" s="909"/>
      <c r="AB25" s="909"/>
      <c r="AC25" s="910"/>
      <c r="AD25" s="763"/>
      <c r="AE25" s="691"/>
      <c r="AF25" s="19"/>
      <c r="AG25" s="763"/>
      <c r="AH25" s="763"/>
      <c r="AI25" s="692"/>
      <c r="AJ25" s="693"/>
      <c r="AK25" s="768"/>
    </row>
    <row r="26" spans="1:59" s="176" customFormat="1" ht="18.600000000000001" customHeight="1" thickBot="1">
      <c r="A26" s="893"/>
      <c r="B26" s="911" t="s">
        <v>27</v>
      </c>
      <c r="C26" s="940" t="s">
        <v>28</v>
      </c>
      <c r="D26" s="941"/>
      <c r="E26" s="941"/>
      <c r="F26" s="941"/>
      <c r="G26" s="941"/>
      <c r="H26" s="941"/>
      <c r="I26" s="941"/>
      <c r="J26" s="694"/>
      <c r="K26" s="942"/>
      <c r="L26" s="943"/>
      <c r="M26" s="943"/>
      <c r="N26" s="943"/>
      <c r="O26" s="944"/>
      <c r="P26" s="945"/>
      <c r="Q26" s="946"/>
      <c r="R26" s="946"/>
      <c r="S26" s="947"/>
      <c r="T26" s="695" t="s">
        <v>25</v>
      </c>
      <c r="U26" s="20" t="s">
        <v>26</v>
      </c>
      <c r="V26" s="948">
        <f>P26*2</f>
        <v>0</v>
      </c>
      <c r="W26" s="949"/>
      <c r="X26" s="949"/>
      <c r="Y26" s="949"/>
      <c r="Z26" s="950"/>
      <c r="AA26" s="951"/>
      <c r="AB26" s="951"/>
      <c r="AC26" s="952"/>
      <c r="AD26" s="696"/>
      <c r="AE26" s="697"/>
      <c r="AF26" s="698"/>
      <c r="AG26" s="696"/>
      <c r="AH26" s="696"/>
      <c r="AI26" s="699"/>
      <c r="AJ26" s="700"/>
      <c r="AK26" s="768"/>
    </row>
    <row r="27" spans="1:59" s="176" customFormat="1" ht="18.600000000000001" customHeight="1" thickTop="1">
      <c r="A27" s="893"/>
      <c r="B27" s="912"/>
      <c r="C27" s="701"/>
      <c r="D27" s="702"/>
      <c r="E27" s="702"/>
      <c r="F27" s="703"/>
      <c r="G27" s="953" t="s">
        <v>29</v>
      </c>
      <c r="H27" s="954"/>
      <c r="I27" s="954"/>
      <c r="J27" s="955"/>
      <c r="K27" s="704" t="s">
        <v>30</v>
      </c>
      <c r="L27" s="956">
        <f>SUM(K25:O26)</f>
        <v>0</v>
      </c>
      <c r="M27" s="956"/>
      <c r="N27" s="956"/>
      <c r="O27" s="957"/>
      <c r="P27" s="958">
        <f>SUM(P25:S26)</f>
        <v>0</v>
      </c>
      <c r="Q27" s="958"/>
      <c r="R27" s="958"/>
      <c r="S27" s="959"/>
      <c r="T27" s="690" t="s">
        <v>25</v>
      </c>
      <c r="U27" s="18" t="s">
        <v>26</v>
      </c>
      <c r="V27" s="705" t="s">
        <v>31</v>
      </c>
      <c r="W27" s="960">
        <f>SUM(V25:Z26)</f>
        <v>0</v>
      </c>
      <c r="X27" s="961"/>
      <c r="Y27" s="961"/>
      <c r="Z27" s="962"/>
      <c r="AA27" s="924"/>
      <c r="AB27" s="924"/>
      <c r="AC27" s="963"/>
      <c r="AD27" s="924"/>
      <c r="AE27" s="925"/>
      <c r="AF27" s="926"/>
      <c r="AG27" s="924"/>
      <c r="AH27" s="924"/>
      <c r="AI27" s="706"/>
      <c r="AJ27" s="707"/>
      <c r="AK27" s="768"/>
    </row>
    <row r="28" spans="1:59" s="176" customFormat="1" ht="18.600000000000001" customHeight="1" thickBot="1">
      <c r="A28" s="893"/>
      <c r="B28" s="708"/>
      <c r="C28" s="927" t="s">
        <v>32</v>
      </c>
      <c r="D28" s="928"/>
      <c r="E28" s="928"/>
      <c r="F28" s="928"/>
      <c r="G28" s="929"/>
      <c r="H28" s="929"/>
      <c r="I28" s="929"/>
      <c r="J28" s="930"/>
      <c r="K28" s="709"/>
      <c r="L28" s="710"/>
      <c r="M28" s="711"/>
      <c r="N28" s="711"/>
      <c r="O28" s="712"/>
      <c r="P28" s="713"/>
      <c r="Q28" s="714"/>
      <c r="R28" s="715"/>
      <c r="S28" s="931" t="s">
        <v>33</v>
      </c>
      <c r="T28" s="932"/>
      <c r="U28" s="932"/>
      <c r="V28" s="933">
        <f>SUM(L27:O27,W27)</f>
        <v>0</v>
      </c>
      <c r="W28" s="934"/>
      <c r="X28" s="934"/>
      <c r="Y28" s="934"/>
      <c r="Z28" s="935"/>
      <c r="AA28" s="936"/>
      <c r="AB28" s="936"/>
      <c r="AC28" s="937"/>
      <c r="AD28" s="936"/>
      <c r="AE28" s="938"/>
      <c r="AF28" s="939"/>
      <c r="AG28" s="936"/>
      <c r="AH28" s="936"/>
      <c r="AI28" s="716"/>
      <c r="AJ28" s="717"/>
      <c r="AK28" s="768"/>
    </row>
    <row r="29" spans="1:59" s="176" customFormat="1" ht="18.75" customHeight="1">
      <c r="A29" s="893"/>
      <c r="B29" s="745"/>
      <c r="C29" s="964" t="s">
        <v>34</v>
      </c>
      <c r="D29" s="965"/>
      <c r="E29" s="965"/>
      <c r="F29" s="965"/>
      <c r="G29" s="965"/>
      <c r="H29" s="965"/>
      <c r="I29" s="965"/>
      <c r="J29" s="688"/>
      <c r="K29" s="900"/>
      <c r="L29" s="901"/>
      <c r="M29" s="901"/>
      <c r="N29" s="901"/>
      <c r="O29" s="902"/>
      <c r="P29" s="966"/>
      <c r="Q29" s="966"/>
      <c r="R29" s="966"/>
      <c r="S29" s="967"/>
      <c r="T29" s="21" t="s">
        <v>35</v>
      </c>
      <c r="U29" s="718" t="s">
        <v>36</v>
      </c>
      <c r="V29" s="968">
        <f>P29*2</f>
        <v>0</v>
      </c>
      <c r="W29" s="907"/>
      <c r="X29" s="907"/>
      <c r="Y29" s="907"/>
      <c r="Z29" s="908"/>
      <c r="AA29" s="924"/>
      <c r="AB29" s="924"/>
      <c r="AC29" s="963"/>
      <c r="AD29" s="766"/>
      <c r="AE29" s="766"/>
      <c r="AF29" s="22"/>
      <c r="AG29" s="766"/>
      <c r="AH29" s="766"/>
      <c r="AI29" s="706"/>
      <c r="AJ29" s="719"/>
      <c r="AK29" s="768"/>
    </row>
    <row r="30" spans="1:59" s="176" customFormat="1" ht="18.75" customHeight="1">
      <c r="A30" s="893"/>
      <c r="B30" s="745"/>
      <c r="C30" s="969" t="s">
        <v>37</v>
      </c>
      <c r="D30" s="970"/>
      <c r="E30" s="970"/>
      <c r="F30" s="970"/>
      <c r="G30" s="970"/>
      <c r="H30" s="970"/>
      <c r="I30" s="970"/>
      <c r="J30" s="17"/>
      <c r="K30" s="971"/>
      <c r="L30" s="972"/>
      <c r="M30" s="972"/>
      <c r="N30" s="972"/>
      <c r="O30" s="973"/>
      <c r="P30" s="974"/>
      <c r="Q30" s="974"/>
      <c r="R30" s="974"/>
      <c r="S30" s="975"/>
      <c r="T30" s="23" t="s">
        <v>35</v>
      </c>
      <c r="U30" s="18" t="s">
        <v>36</v>
      </c>
      <c r="V30" s="976">
        <f t="shared" ref="V30:V34" si="0">P30*2</f>
        <v>0</v>
      </c>
      <c r="W30" s="977"/>
      <c r="X30" s="977"/>
      <c r="Y30" s="977"/>
      <c r="Z30" s="978"/>
      <c r="AA30" s="909"/>
      <c r="AB30" s="909"/>
      <c r="AC30" s="910"/>
      <c r="AD30" s="763"/>
      <c r="AE30" s="763"/>
      <c r="AF30" s="19"/>
      <c r="AG30" s="763"/>
      <c r="AH30" s="763"/>
      <c r="AI30" s="692"/>
      <c r="AJ30" s="693"/>
      <c r="AK30" s="768"/>
    </row>
    <row r="31" spans="1:59" s="176" customFormat="1" ht="18.75" customHeight="1">
      <c r="A31" s="893"/>
      <c r="B31" s="979" t="s">
        <v>38</v>
      </c>
      <c r="C31" s="898" t="s">
        <v>39</v>
      </c>
      <c r="D31" s="899"/>
      <c r="E31" s="899"/>
      <c r="F31" s="899"/>
      <c r="G31" s="899"/>
      <c r="H31" s="899"/>
      <c r="I31" s="899"/>
      <c r="J31" s="17"/>
      <c r="K31" s="971"/>
      <c r="L31" s="972"/>
      <c r="M31" s="972"/>
      <c r="N31" s="972"/>
      <c r="O31" s="973"/>
      <c r="P31" s="974"/>
      <c r="Q31" s="974"/>
      <c r="R31" s="974"/>
      <c r="S31" s="975"/>
      <c r="T31" s="23" t="s">
        <v>35</v>
      </c>
      <c r="U31" s="18" t="s">
        <v>36</v>
      </c>
      <c r="V31" s="976">
        <f t="shared" si="0"/>
        <v>0</v>
      </c>
      <c r="W31" s="977"/>
      <c r="X31" s="977"/>
      <c r="Y31" s="977"/>
      <c r="Z31" s="978"/>
      <c r="AA31" s="909"/>
      <c r="AB31" s="909"/>
      <c r="AC31" s="910"/>
      <c r="AD31" s="763"/>
      <c r="AE31" s="763"/>
      <c r="AF31" s="19"/>
      <c r="AG31" s="763"/>
      <c r="AH31" s="763"/>
      <c r="AI31" s="692"/>
      <c r="AJ31" s="719"/>
      <c r="AK31" s="768"/>
    </row>
    <row r="32" spans="1:59" s="176" customFormat="1" ht="18.75" customHeight="1">
      <c r="A32" s="893"/>
      <c r="B32" s="980"/>
      <c r="C32" s="969" t="s">
        <v>40</v>
      </c>
      <c r="D32" s="970"/>
      <c r="E32" s="970"/>
      <c r="F32" s="970"/>
      <c r="G32" s="970"/>
      <c r="H32" s="970"/>
      <c r="I32" s="970"/>
      <c r="J32" s="17"/>
      <c r="K32" s="971"/>
      <c r="L32" s="972"/>
      <c r="M32" s="972"/>
      <c r="N32" s="972"/>
      <c r="O32" s="973"/>
      <c r="P32" s="974"/>
      <c r="Q32" s="974"/>
      <c r="R32" s="974"/>
      <c r="S32" s="975"/>
      <c r="T32" s="23" t="s">
        <v>35</v>
      </c>
      <c r="U32" s="18" t="s">
        <v>36</v>
      </c>
      <c r="V32" s="976">
        <f t="shared" si="0"/>
        <v>0</v>
      </c>
      <c r="W32" s="977"/>
      <c r="X32" s="977"/>
      <c r="Y32" s="977"/>
      <c r="Z32" s="978"/>
      <c r="AA32" s="909"/>
      <c r="AB32" s="909"/>
      <c r="AC32" s="910"/>
      <c r="AD32" s="763"/>
      <c r="AE32" s="763"/>
      <c r="AF32" s="19"/>
      <c r="AG32" s="763"/>
      <c r="AH32" s="763"/>
      <c r="AI32" s="692"/>
      <c r="AJ32" s="693"/>
      <c r="AK32" s="768"/>
    </row>
    <row r="33" spans="1:37" s="176" customFormat="1" ht="18.75" customHeight="1">
      <c r="A33" s="893"/>
      <c r="B33" s="980"/>
      <c r="C33" s="898" t="s">
        <v>41</v>
      </c>
      <c r="D33" s="899"/>
      <c r="E33" s="899"/>
      <c r="F33" s="899"/>
      <c r="G33" s="899"/>
      <c r="H33" s="899"/>
      <c r="I33" s="899"/>
      <c r="J33" s="17"/>
      <c r="K33" s="971"/>
      <c r="L33" s="972"/>
      <c r="M33" s="972"/>
      <c r="N33" s="972"/>
      <c r="O33" s="973"/>
      <c r="P33" s="974"/>
      <c r="Q33" s="974"/>
      <c r="R33" s="974"/>
      <c r="S33" s="975"/>
      <c r="T33" s="23" t="s">
        <v>35</v>
      </c>
      <c r="U33" s="18" t="s">
        <v>36</v>
      </c>
      <c r="V33" s="976">
        <f t="shared" si="0"/>
        <v>0</v>
      </c>
      <c r="W33" s="977"/>
      <c r="X33" s="977"/>
      <c r="Y33" s="977"/>
      <c r="Z33" s="978"/>
      <c r="AA33" s="909"/>
      <c r="AB33" s="909"/>
      <c r="AC33" s="910"/>
      <c r="AD33" s="763"/>
      <c r="AE33" s="763"/>
      <c r="AF33" s="19"/>
      <c r="AG33" s="763"/>
      <c r="AH33" s="763"/>
      <c r="AI33" s="692"/>
      <c r="AJ33" s="719"/>
      <c r="AK33" s="768"/>
    </row>
    <row r="34" spans="1:37" s="176" customFormat="1" ht="18.75" customHeight="1">
      <c r="A34" s="893"/>
      <c r="B34" s="980"/>
      <c r="C34" s="969" t="s">
        <v>42</v>
      </c>
      <c r="D34" s="970"/>
      <c r="E34" s="970"/>
      <c r="F34" s="970"/>
      <c r="G34" s="970"/>
      <c r="H34" s="970"/>
      <c r="I34" s="970"/>
      <c r="J34" s="17"/>
      <c r="K34" s="971"/>
      <c r="L34" s="972"/>
      <c r="M34" s="972"/>
      <c r="N34" s="972"/>
      <c r="O34" s="973"/>
      <c r="P34" s="974"/>
      <c r="Q34" s="974"/>
      <c r="R34" s="974"/>
      <c r="S34" s="975"/>
      <c r="T34" s="23" t="s">
        <v>35</v>
      </c>
      <c r="U34" s="18" t="s">
        <v>36</v>
      </c>
      <c r="V34" s="976">
        <f t="shared" si="0"/>
        <v>0</v>
      </c>
      <c r="W34" s="977"/>
      <c r="X34" s="977"/>
      <c r="Y34" s="977"/>
      <c r="Z34" s="978"/>
      <c r="AA34" s="909"/>
      <c r="AB34" s="909"/>
      <c r="AC34" s="910"/>
      <c r="AD34" s="763"/>
      <c r="AE34" s="763"/>
      <c r="AF34" s="19"/>
      <c r="AG34" s="763"/>
      <c r="AH34" s="763"/>
      <c r="AI34" s="692"/>
      <c r="AJ34" s="693"/>
      <c r="AK34" s="768"/>
    </row>
    <row r="35" spans="1:37" s="176" customFormat="1" ht="18.75" customHeight="1">
      <c r="A35" s="893"/>
      <c r="B35" s="980"/>
      <c r="C35" s="898" t="s">
        <v>43</v>
      </c>
      <c r="D35" s="899"/>
      <c r="E35" s="899"/>
      <c r="F35" s="899"/>
      <c r="G35" s="899"/>
      <c r="H35" s="899"/>
      <c r="I35" s="899"/>
      <c r="J35" s="17"/>
      <c r="K35" s="971"/>
      <c r="L35" s="972"/>
      <c r="M35" s="972"/>
      <c r="N35" s="972"/>
      <c r="O35" s="973"/>
      <c r="P35" s="974"/>
      <c r="Q35" s="974"/>
      <c r="R35" s="974"/>
      <c r="S35" s="975"/>
      <c r="T35" s="23" t="s">
        <v>35</v>
      </c>
      <c r="U35" s="18" t="s">
        <v>36</v>
      </c>
      <c r="V35" s="720"/>
      <c r="W35" s="981">
        <f t="shared" ref="W35:W36" si="1">P35*2</f>
        <v>0</v>
      </c>
      <c r="X35" s="981"/>
      <c r="Y35" s="981"/>
      <c r="Z35" s="982"/>
      <c r="AA35" s="909"/>
      <c r="AB35" s="909"/>
      <c r="AC35" s="910"/>
      <c r="AD35" s="763"/>
      <c r="AE35" s="763"/>
      <c r="AF35" s="19"/>
      <c r="AG35" s="763"/>
      <c r="AH35" s="763"/>
      <c r="AI35" s="692"/>
      <c r="AJ35" s="719"/>
      <c r="AK35" s="768"/>
    </row>
    <row r="36" spans="1:37" s="176" customFormat="1" ht="18.75" customHeight="1" thickBot="1">
      <c r="A36" s="893"/>
      <c r="B36" s="980"/>
      <c r="C36" s="940" t="s">
        <v>44</v>
      </c>
      <c r="D36" s="941"/>
      <c r="E36" s="941"/>
      <c r="F36" s="941"/>
      <c r="G36" s="941"/>
      <c r="H36" s="941"/>
      <c r="I36" s="941"/>
      <c r="J36" s="694"/>
      <c r="K36" s="942"/>
      <c r="L36" s="943"/>
      <c r="M36" s="943"/>
      <c r="N36" s="943"/>
      <c r="O36" s="944"/>
      <c r="P36" s="988"/>
      <c r="Q36" s="988"/>
      <c r="R36" s="988"/>
      <c r="S36" s="989"/>
      <c r="T36" s="695" t="s">
        <v>35</v>
      </c>
      <c r="U36" s="20" t="s">
        <v>36</v>
      </c>
      <c r="V36" s="721"/>
      <c r="W36" s="990">
        <f t="shared" si="1"/>
        <v>0</v>
      </c>
      <c r="X36" s="990"/>
      <c r="Y36" s="990"/>
      <c r="Z36" s="991"/>
      <c r="AA36" s="951"/>
      <c r="AB36" s="951"/>
      <c r="AC36" s="952"/>
      <c r="AD36" s="696"/>
      <c r="AE36" s="696"/>
      <c r="AF36" s="698"/>
      <c r="AG36" s="696"/>
      <c r="AH36" s="696"/>
      <c r="AI36" s="699"/>
      <c r="AJ36" s="700"/>
      <c r="AK36" s="768"/>
    </row>
    <row r="37" spans="1:37" s="176" customFormat="1" ht="18.600000000000001" customHeight="1" thickTop="1">
      <c r="A37" s="893"/>
      <c r="B37" s="980"/>
      <c r="C37" s="701"/>
      <c r="D37" s="702"/>
      <c r="E37" s="702"/>
      <c r="F37" s="703"/>
      <c r="G37" s="953" t="s">
        <v>29</v>
      </c>
      <c r="H37" s="954"/>
      <c r="I37" s="954"/>
      <c r="J37" s="955"/>
      <c r="K37" s="704" t="s">
        <v>74</v>
      </c>
      <c r="L37" s="956">
        <f>SUM(K29:O36)</f>
        <v>0</v>
      </c>
      <c r="M37" s="956"/>
      <c r="N37" s="956"/>
      <c r="O37" s="957"/>
      <c r="P37" s="958">
        <f>SUM(P29:S36)</f>
        <v>0</v>
      </c>
      <c r="Q37" s="958"/>
      <c r="R37" s="958"/>
      <c r="S37" s="959"/>
      <c r="T37" s="23" t="s">
        <v>35</v>
      </c>
      <c r="U37" s="18" t="s">
        <v>36</v>
      </c>
      <c r="V37" s="704" t="s">
        <v>631</v>
      </c>
      <c r="W37" s="992">
        <f>SUM(V29:Z36)</f>
        <v>0</v>
      </c>
      <c r="X37" s="993"/>
      <c r="Y37" s="993"/>
      <c r="Z37" s="994"/>
      <c r="AA37" s="924"/>
      <c r="AB37" s="924"/>
      <c r="AC37" s="963"/>
      <c r="AD37" s="924"/>
      <c r="AE37" s="925"/>
      <c r="AF37" s="926"/>
      <c r="AG37" s="924"/>
      <c r="AH37" s="924"/>
      <c r="AI37" s="706"/>
      <c r="AJ37" s="707"/>
      <c r="AK37" s="768"/>
    </row>
    <row r="38" spans="1:37" s="176" customFormat="1" ht="18.600000000000001" customHeight="1" thickBot="1">
      <c r="A38" s="893"/>
      <c r="B38" s="722"/>
      <c r="C38" s="927" t="s">
        <v>45</v>
      </c>
      <c r="D38" s="928"/>
      <c r="E38" s="928"/>
      <c r="F38" s="928"/>
      <c r="G38" s="928"/>
      <c r="H38" s="928"/>
      <c r="I38" s="928"/>
      <c r="J38" s="983"/>
      <c r="K38" s="723"/>
      <c r="L38" s="711"/>
      <c r="M38" s="711"/>
      <c r="N38" s="711"/>
      <c r="O38" s="724"/>
      <c r="P38" s="714"/>
      <c r="Q38" s="714"/>
      <c r="R38" s="715"/>
      <c r="S38" s="931" t="s">
        <v>635</v>
      </c>
      <c r="T38" s="931"/>
      <c r="U38" s="931"/>
      <c r="V38" s="933">
        <f>SUM(L37,W37)</f>
        <v>0</v>
      </c>
      <c r="W38" s="934"/>
      <c r="X38" s="934"/>
      <c r="Y38" s="934"/>
      <c r="Z38" s="935"/>
      <c r="AA38" s="984"/>
      <c r="AB38" s="984"/>
      <c r="AC38" s="985"/>
      <c r="AD38" s="984"/>
      <c r="AE38" s="986"/>
      <c r="AF38" s="987"/>
      <c r="AG38" s="984"/>
      <c r="AH38" s="984"/>
      <c r="AI38" s="725"/>
      <c r="AJ38" s="717"/>
      <c r="AK38" s="768"/>
    </row>
    <row r="39" spans="1:37" s="176" customFormat="1" ht="22.15" customHeight="1">
      <c r="A39" s="893"/>
      <c r="B39" s="979" t="s">
        <v>46</v>
      </c>
      <c r="C39" s="1000" t="s">
        <v>47</v>
      </c>
      <c r="D39" s="1001"/>
      <c r="E39" s="1001"/>
      <c r="F39" s="1001"/>
      <c r="G39" s="1001"/>
      <c r="H39" s="726" t="s">
        <v>48</v>
      </c>
      <c r="I39" s="726"/>
      <c r="J39" s="727"/>
      <c r="K39" s="728"/>
      <c r="L39" s="766"/>
      <c r="M39" s="729"/>
      <c r="N39" s="729"/>
      <c r="O39" s="729"/>
      <c r="P39" s="730"/>
      <c r="Q39" s="924"/>
      <c r="R39" s="924"/>
      <c r="S39" s="963"/>
      <c r="T39" s="746"/>
      <c r="U39" s="24"/>
      <c r="V39" s="731"/>
      <c r="W39" s="732"/>
      <c r="X39" s="732"/>
      <c r="Y39" s="732"/>
      <c r="Z39" s="747"/>
      <c r="AA39" s="1002"/>
      <c r="AB39" s="1003"/>
      <c r="AC39" s="1004"/>
      <c r="AD39" s="690" t="s">
        <v>49</v>
      </c>
      <c r="AE39" s="772" t="s">
        <v>36</v>
      </c>
      <c r="AF39" s="1005">
        <f>AA39</f>
        <v>0</v>
      </c>
      <c r="AG39" s="1006"/>
      <c r="AH39" s="1006"/>
      <c r="AI39" s="1006"/>
      <c r="AJ39" s="1007"/>
      <c r="AK39" s="768"/>
    </row>
    <row r="40" spans="1:37" s="176" customFormat="1" ht="18.75" customHeight="1">
      <c r="A40" s="893"/>
      <c r="B40" s="979"/>
      <c r="C40" s="880" t="s">
        <v>50</v>
      </c>
      <c r="D40" s="890"/>
      <c r="E40" s="890"/>
      <c r="F40" s="890"/>
      <c r="G40" s="890"/>
      <c r="H40" s="25" t="s">
        <v>51</v>
      </c>
      <c r="I40" s="577"/>
      <c r="J40" s="26"/>
      <c r="K40" s="761"/>
      <c r="L40" s="763"/>
      <c r="M40" s="762"/>
      <c r="N40" s="762"/>
      <c r="O40" s="762"/>
      <c r="P40" s="733"/>
      <c r="Q40" s="909"/>
      <c r="R40" s="909"/>
      <c r="S40" s="910"/>
      <c r="T40" s="744"/>
      <c r="U40" s="27"/>
      <c r="V40" s="734"/>
      <c r="W40" s="765"/>
      <c r="X40" s="765"/>
      <c r="Y40" s="765"/>
      <c r="Z40" s="735"/>
      <c r="AA40" s="995"/>
      <c r="AB40" s="974"/>
      <c r="AC40" s="975"/>
      <c r="AD40" s="23" t="s">
        <v>25</v>
      </c>
      <c r="AE40" s="18" t="s">
        <v>36</v>
      </c>
      <c r="AF40" s="996">
        <f>AA40*2</f>
        <v>0</v>
      </c>
      <c r="AG40" s="1008"/>
      <c r="AH40" s="1008"/>
      <c r="AI40" s="997"/>
      <c r="AJ40" s="982"/>
      <c r="AK40" s="768"/>
    </row>
    <row r="41" spans="1:37" s="176" customFormat="1" ht="18.75" customHeight="1">
      <c r="A41" s="893"/>
      <c r="B41" s="979"/>
      <c r="C41" s="880" t="s">
        <v>50</v>
      </c>
      <c r="D41" s="890"/>
      <c r="E41" s="890"/>
      <c r="F41" s="890"/>
      <c r="G41" s="890"/>
      <c r="H41" s="25" t="s">
        <v>52</v>
      </c>
      <c r="I41" s="25"/>
      <c r="J41" s="26"/>
      <c r="K41" s="761"/>
      <c r="L41" s="763"/>
      <c r="M41" s="762"/>
      <c r="N41" s="762"/>
      <c r="O41" s="762"/>
      <c r="P41" s="733"/>
      <c r="Q41" s="909"/>
      <c r="R41" s="909"/>
      <c r="S41" s="910"/>
      <c r="T41" s="744"/>
      <c r="U41" s="27"/>
      <c r="V41" s="691"/>
      <c r="W41" s="763"/>
      <c r="X41" s="763"/>
      <c r="Y41" s="763"/>
      <c r="Z41" s="735"/>
      <c r="AA41" s="995"/>
      <c r="AB41" s="974"/>
      <c r="AC41" s="975"/>
      <c r="AD41" s="23" t="s">
        <v>53</v>
      </c>
      <c r="AE41" s="18" t="s">
        <v>36</v>
      </c>
      <c r="AF41" s="996">
        <f>AA41*5</f>
        <v>0</v>
      </c>
      <c r="AG41" s="1008"/>
      <c r="AH41" s="1008"/>
      <c r="AI41" s="997"/>
      <c r="AJ41" s="982"/>
      <c r="AK41" s="768"/>
    </row>
    <row r="42" spans="1:37" s="176" customFormat="1" ht="18.75" customHeight="1">
      <c r="A42" s="893"/>
      <c r="B42" s="979"/>
      <c r="C42" s="880" t="s">
        <v>50</v>
      </c>
      <c r="D42" s="890"/>
      <c r="E42" s="890"/>
      <c r="F42" s="890"/>
      <c r="G42" s="890"/>
      <c r="H42" s="17" t="s">
        <v>54</v>
      </c>
      <c r="I42" s="25"/>
      <c r="J42" s="26"/>
      <c r="K42" s="761"/>
      <c r="L42" s="763"/>
      <c r="M42" s="762"/>
      <c r="N42" s="762"/>
      <c r="O42" s="762"/>
      <c r="P42" s="733"/>
      <c r="Q42" s="909"/>
      <c r="R42" s="909"/>
      <c r="S42" s="910"/>
      <c r="T42" s="744"/>
      <c r="U42" s="27"/>
      <c r="V42" s="691"/>
      <c r="W42" s="763"/>
      <c r="X42" s="763"/>
      <c r="Y42" s="763"/>
      <c r="Z42" s="735"/>
      <c r="AA42" s="995"/>
      <c r="AB42" s="974"/>
      <c r="AC42" s="975"/>
      <c r="AD42" s="23" t="s">
        <v>55</v>
      </c>
      <c r="AE42" s="18" t="s">
        <v>36</v>
      </c>
      <c r="AF42" s="996">
        <f>AA42*10</f>
        <v>0</v>
      </c>
      <c r="AG42" s="997"/>
      <c r="AH42" s="997"/>
      <c r="AI42" s="997"/>
      <c r="AJ42" s="982"/>
      <c r="AK42" s="768"/>
    </row>
    <row r="43" spans="1:37" s="176" customFormat="1" ht="18.75" customHeight="1">
      <c r="A43" s="893"/>
      <c r="B43" s="979"/>
      <c r="C43" s="880" t="s">
        <v>50</v>
      </c>
      <c r="D43" s="890"/>
      <c r="E43" s="890"/>
      <c r="F43" s="890"/>
      <c r="G43" s="890"/>
      <c r="H43" s="17" t="s">
        <v>56</v>
      </c>
      <c r="I43" s="25"/>
      <c r="J43" s="26"/>
      <c r="K43" s="761"/>
      <c r="L43" s="763"/>
      <c r="M43" s="762"/>
      <c r="N43" s="762"/>
      <c r="O43" s="762"/>
      <c r="P43" s="733"/>
      <c r="Q43" s="909"/>
      <c r="R43" s="909"/>
      <c r="S43" s="910"/>
      <c r="T43" s="744"/>
      <c r="U43" s="27"/>
      <c r="V43" s="691"/>
      <c r="W43" s="763"/>
      <c r="X43" s="763"/>
      <c r="Y43" s="763"/>
      <c r="Z43" s="735"/>
      <c r="AA43" s="995"/>
      <c r="AB43" s="974"/>
      <c r="AC43" s="975"/>
      <c r="AD43" s="23" t="s">
        <v>57</v>
      </c>
      <c r="AE43" s="18" t="s">
        <v>36</v>
      </c>
      <c r="AF43" s="996">
        <f>AA43*15</f>
        <v>0</v>
      </c>
      <c r="AG43" s="1008"/>
      <c r="AH43" s="1008"/>
      <c r="AI43" s="997"/>
      <c r="AJ43" s="982"/>
      <c r="AK43" s="768"/>
    </row>
    <row r="44" spans="1:37" s="176" customFormat="1" ht="18.75" customHeight="1">
      <c r="A44" s="893"/>
      <c r="B44" s="979"/>
      <c r="C44" s="880" t="s">
        <v>50</v>
      </c>
      <c r="D44" s="890"/>
      <c r="E44" s="890"/>
      <c r="F44" s="890"/>
      <c r="G44" s="890"/>
      <c r="H44" s="17" t="s">
        <v>58</v>
      </c>
      <c r="I44" s="726"/>
      <c r="J44" s="26"/>
      <c r="K44" s="761"/>
      <c r="L44" s="763"/>
      <c r="M44" s="762"/>
      <c r="N44" s="762"/>
      <c r="O44" s="762"/>
      <c r="P44" s="733"/>
      <c r="Q44" s="909"/>
      <c r="R44" s="909"/>
      <c r="S44" s="910"/>
      <c r="T44" s="744"/>
      <c r="U44" s="27"/>
      <c r="V44" s="691"/>
      <c r="W44" s="763"/>
      <c r="X44" s="763"/>
      <c r="Y44" s="763"/>
      <c r="Z44" s="735"/>
      <c r="AA44" s="995"/>
      <c r="AB44" s="974"/>
      <c r="AC44" s="975"/>
      <c r="AD44" s="23" t="s">
        <v>59</v>
      </c>
      <c r="AE44" s="18" t="s">
        <v>36</v>
      </c>
      <c r="AF44" s="996">
        <f>AA44*20</f>
        <v>0</v>
      </c>
      <c r="AG44" s="1008"/>
      <c r="AH44" s="1008"/>
      <c r="AI44" s="997"/>
      <c r="AJ44" s="982"/>
      <c r="AK44" s="768"/>
    </row>
    <row r="45" spans="1:37" s="176" customFormat="1" ht="18.75" customHeight="1">
      <c r="A45" s="893"/>
      <c r="B45" s="979"/>
      <c r="C45" s="969" t="s">
        <v>60</v>
      </c>
      <c r="D45" s="970"/>
      <c r="E45" s="970"/>
      <c r="F45" s="970"/>
      <c r="G45" s="970"/>
      <c r="H45" s="25" t="s">
        <v>48</v>
      </c>
      <c r="I45" s="25"/>
      <c r="J45" s="1"/>
      <c r="K45" s="736"/>
      <c r="L45" s="763"/>
      <c r="M45" s="762"/>
      <c r="N45" s="762"/>
      <c r="O45" s="762"/>
      <c r="P45" s="733"/>
      <c r="Q45" s="909"/>
      <c r="R45" s="909"/>
      <c r="S45" s="910"/>
      <c r="T45" s="744"/>
      <c r="U45" s="27"/>
      <c r="V45" s="734"/>
      <c r="W45" s="765"/>
      <c r="X45" s="765"/>
      <c r="Y45" s="765"/>
      <c r="Z45" s="735"/>
      <c r="AA45" s="1009"/>
      <c r="AB45" s="1010"/>
      <c r="AC45" s="1011"/>
      <c r="AD45" s="23" t="s">
        <v>49</v>
      </c>
      <c r="AE45" s="18" t="s">
        <v>36</v>
      </c>
      <c r="AF45" s="996">
        <f>AA45</f>
        <v>0</v>
      </c>
      <c r="AG45" s="1008"/>
      <c r="AH45" s="1008"/>
      <c r="AI45" s="997"/>
      <c r="AJ45" s="982"/>
      <c r="AK45" s="768"/>
    </row>
    <row r="46" spans="1:37" s="176" customFormat="1" ht="18.75" customHeight="1">
      <c r="A46" s="893"/>
      <c r="B46" s="979"/>
      <c r="C46" s="1012" t="s">
        <v>50</v>
      </c>
      <c r="D46" s="1013"/>
      <c r="E46" s="1013"/>
      <c r="F46" s="1013"/>
      <c r="G46" s="1013"/>
      <c r="H46" s="25" t="s">
        <v>51</v>
      </c>
      <c r="I46" s="25"/>
      <c r="J46" s="17"/>
      <c r="K46" s="761"/>
      <c r="L46" s="763"/>
      <c r="M46" s="762"/>
      <c r="N46" s="762"/>
      <c r="O46" s="762"/>
      <c r="P46" s="733"/>
      <c r="Q46" s="909"/>
      <c r="R46" s="909"/>
      <c r="S46" s="910"/>
      <c r="T46" s="744"/>
      <c r="U46" s="27"/>
      <c r="V46" s="734"/>
      <c r="W46" s="765"/>
      <c r="X46" s="765"/>
      <c r="Y46" s="765"/>
      <c r="Z46" s="735"/>
      <c r="AA46" s="1009"/>
      <c r="AB46" s="1010"/>
      <c r="AC46" s="1011"/>
      <c r="AD46" s="23" t="s">
        <v>25</v>
      </c>
      <c r="AE46" s="18" t="s">
        <v>36</v>
      </c>
      <c r="AF46" s="996">
        <f>AA46*2</f>
        <v>0</v>
      </c>
      <c r="AG46" s="1008"/>
      <c r="AH46" s="1008"/>
      <c r="AI46" s="997"/>
      <c r="AJ46" s="982"/>
      <c r="AK46" s="768"/>
    </row>
    <row r="47" spans="1:37" s="176" customFormat="1" ht="18.75" customHeight="1">
      <c r="A47" s="893"/>
      <c r="B47" s="979"/>
      <c r="C47" s="1012" t="s">
        <v>50</v>
      </c>
      <c r="D47" s="1013"/>
      <c r="E47" s="1013"/>
      <c r="F47" s="1013"/>
      <c r="G47" s="1013"/>
      <c r="H47" s="25" t="s">
        <v>52</v>
      </c>
      <c r="I47" s="25"/>
      <c r="J47" s="17"/>
      <c r="K47" s="761"/>
      <c r="L47" s="763"/>
      <c r="M47" s="762"/>
      <c r="N47" s="762"/>
      <c r="O47" s="762"/>
      <c r="P47" s="733"/>
      <c r="Q47" s="909"/>
      <c r="R47" s="909"/>
      <c r="S47" s="910"/>
      <c r="T47" s="744"/>
      <c r="U47" s="764"/>
      <c r="V47" s="763"/>
      <c r="W47" s="763"/>
      <c r="X47" s="763"/>
      <c r="Y47" s="763"/>
      <c r="Z47" s="735"/>
      <c r="AA47" s="1009"/>
      <c r="AB47" s="1010"/>
      <c r="AC47" s="1011"/>
      <c r="AD47" s="23" t="s">
        <v>53</v>
      </c>
      <c r="AE47" s="18" t="s">
        <v>36</v>
      </c>
      <c r="AF47" s="996">
        <f>AA47*5</f>
        <v>0</v>
      </c>
      <c r="AG47" s="1008"/>
      <c r="AH47" s="1008"/>
      <c r="AI47" s="997"/>
      <c r="AJ47" s="982"/>
      <c r="AK47" s="768"/>
    </row>
    <row r="48" spans="1:37" s="176" customFormat="1" ht="18.75" customHeight="1">
      <c r="A48" s="737"/>
      <c r="B48" s="998"/>
      <c r="C48" s="1012" t="s">
        <v>50</v>
      </c>
      <c r="D48" s="1013"/>
      <c r="E48" s="1013"/>
      <c r="F48" s="1013"/>
      <c r="G48" s="1013"/>
      <c r="H48" s="17" t="s">
        <v>54</v>
      </c>
      <c r="I48" s="25"/>
      <c r="J48" s="1"/>
      <c r="K48" s="738"/>
      <c r="L48" s="763"/>
      <c r="M48" s="762"/>
      <c r="N48" s="762"/>
      <c r="O48" s="762"/>
      <c r="P48" s="733"/>
      <c r="Q48" s="909"/>
      <c r="R48" s="909"/>
      <c r="S48" s="910"/>
      <c r="T48" s="744"/>
      <c r="U48" s="764"/>
      <c r="V48" s="763"/>
      <c r="W48" s="763"/>
      <c r="X48" s="763"/>
      <c r="Y48" s="763"/>
      <c r="Z48" s="735"/>
      <c r="AA48" s="1009"/>
      <c r="AB48" s="1010"/>
      <c r="AC48" s="1011"/>
      <c r="AD48" s="23" t="s">
        <v>55</v>
      </c>
      <c r="AE48" s="18" t="s">
        <v>36</v>
      </c>
      <c r="AF48" s="996">
        <f>AA48*10</f>
        <v>0</v>
      </c>
      <c r="AG48" s="1008"/>
      <c r="AH48" s="1008"/>
      <c r="AI48" s="997"/>
      <c r="AJ48" s="982"/>
      <c r="AK48" s="768"/>
    </row>
    <row r="49" spans="1:37" s="176" customFormat="1" ht="18.75" customHeight="1">
      <c r="A49" s="737"/>
      <c r="B49" s="999"/>
      <c r="C49" s="1013" t="s">
        <v>50</v>
      </c>
      <c r="D49" s="1013"/>
      <c r="E49" s="1013"/>
      <c r="F49" s="1013"/>
      <c r="G49" s="1013"/>
      <c r="H49" s="17" t="s">
        <v>56</v>
      </c>
      <c r="I49" s="25"/>
      <c r="J49" s="739"/>
      <c r="K49" s="740"/>
      <c r="L49" s="763"/>
      <c r="M49" s="762"/>
      <c r="N49" s="762"/>
      <c r="O49" s="762"/>
      <c r="P49" s="733"/>
      <c r="Q49" s="909"/>
      <c r="R49" s="909"/>
      <c r="S49" s="910"/>
      <c r="T49" s="744"/>
      <c r="U49" s="764"/>
      <c r="V49" s="763"/>
      <c r="W49" s="763"/>
      <c r="X49" s="763"/>
      <c r="Y49" s="763"/>
      <c r="Z49" s="735"/>
      <c r="AA49" s="1009"/>
      <c r="AB49" s="1010"/>
      <c r="AC49" s="1011"/>
      <c r="AD49" s="23" t="s">
        <v>57</v>
      </c>
      <c r="AE49" s="18" t="s">
        <v>36</v>
      </c>
      <c r="AF49" s="996">
        <f>AA49*15</f>
        <v>0</v>
      </c>
      <c r="AG49" s="1008"/>
      <c r="AH49" s="1008"/>
      <c r="AI49" s="997"/>
      <c r="AJ49" s="982"/>
      <c r="AK49" s="1"/>
    </row>
    <row r="50" spans="1:37" s="800" customFormat="1" ht="18.600000000000001" customHeight="1" thickBot="1">
      <c r="A50" s="741"/>
      <c r="B50" s="742"/>
      <c r="C50" s="1012" t="s">
        <v>50</v>
      </c>
      <c r="D50" s="1013"/>
      <c r="E50" s="1013"/>
      <c r="F50" s="1013"/>
      <c r="G50" s="1013"/>
      <c r="H50" s="17" t="s">
        <v>61</v>
      </c>
      <c r="I50" s="25"/>
      <c r="J50" s="28"/>
      <c r="K50" s="740"/>
      <c r="L50" s="763"/>
      <c r="M50" s="762"/>
      <c r="N50" s="762"/>
      <c r="O50" s="762"/>
      <c r="P50" s="743"/>
      <c r="Q50" s="909"/>
      <c r="R50" s="909"/>
      <c r="S50" s="910"/>
      <c r="T50" s="744"/>
      <c r="U50" s="764"/>
      <c r="V50" s="763"/>
      <c r="W50" s="763"/>
      <c r="X50" s="763"/>
      <c r="Y50" s="763"/>
      <c r="Z50" s="735"/>
      <c r="AA50" s="1009"/>
      <c r="AB50" s="1010"/>
      <c r="AC50" s="1011"/>
      <c r="AD50" s="23" t="s">
        <v>59</v>
      </c>
      <c r="AE50" s="18" t="s">
        <v>36</v>
      </c>
      <c r="AF50" s="1014">
        <f>AA50*20</f>
        <v>0</v>
      </c>
      <c r="AG50" s="1015"/>
      <c r="AH50" s="1015"/>
      <c r="AI50" s="1015"/>
      <c r="AJ50" s="1016"/>
      <c r="AK50" s="799">
        <f>SUM(AF39:AJ50)</f>
        <v>0</v>
      </c>
    </row>
    <row r="51" spans="1:37" s="800" customFormat="1" ht="27"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s="176" customFormat="1" ht="13.5" customHeight="1">
      <c r="M52" s="830" t="s">
        <v>630</v>
      </c>
      <c r="N52" s="831"/>
      <c r="O52" s="831"/>
      <c r="P52" s="831"/>
      <c r="Q52" s="831"/>
      <c r="R52" s="832"/>
      <c r="S52" s="833">
        <f>SUM(V28,V38)</f>
        <v>0</v>
      </c>
      <c r="T52" s="831"/>
      <c r="U52" s="831"/>
      <c r="V52" s="831"/>
      <c r="W52" s="831"/>
      <c r="X52" s="832"/>
      <c r="AK52" s="1"/>
    </row>
  </sheetData>
  <sheetProtection password="A417" sheet="1" objects="1" scenarios="1" selectLockedCells="1"/>
  <mergeCells count="183">
    <mergeCell ref="G6:K6"/>
    <mergeCell ref="H16:AA16"/>
    <mergeCell ref="D14:V14"/>
    <mergeCell ref="W14:AB14"/>
    <mergeCell ref="AC14:AJ14"/>
    <mergeCell ref="A9:A11"/>
    <mergeCell ref="E9:V10"/>
    <mergeCell ref="E11:V11"/>
    <mergeCell ref="B9:D10"/>
    <mergeCell ref="B11:D11"/>
    <mergeCell ref="AC8:AJ9"/>
    <mergeCell ref="C13:V13"/>
    <mergeCell ref="AC6:AJ7"/>
    <mergeCell ref="W6:AB7"/>
    <mergeCell ref="W8:AB9"/>
    <mergeCell ref="W10:AB11"/>
    <mergeCell ref="W12:AB13"/>
    <mergeCell ref="AC12:AJ13"/>
    <mergeCell ref="G7:V7"/>
    <mergeCell ref="G8:M8"/>
    <mergeCell ref="R8:U8"/>
    <mergeCell ref="A6:D8"/>
    <mergeCell ref="W2:AB3"/>
    <mergeCell ref="W4:AB5"/>
    <mergeCell ref="AC2:AJ2"/>
    <mergeCell ref="AC3:AH3"/>
    <mergeCell ref="AI3:AJ3"/>
    <mergeCell ref="AC4:AJ5"/>
    <mergeCell ref="AG10:AI11"/>
    <mergeCell ref="AC10:AF11"/>
    <mergeCell ref="C49:G49"/>
    <mergeCell ref="Q49:S49"/>
    <mergeCell ref="AA49:AC49"/>
    <mergeCell ref="AF49:AJ49"/>
    <mergeCell ref="AF46:AJ46"/>
    <mergeCell ref="C43:G43"/>
    <mergeCell ref="Q43:S43"/>
    <mergeCell ref="AA43:AC43"/>
    <mergeCell ref="AF43:AJ43"/>
    <mergeCell ref="C44:G44"/>
    <mergeCell ref="Q44:S44"/>
    <mergeCell ref="AA44:AC44"/>
    <mergeCell ref="AF44:AJ44"/>
    <mergeCell ref="Q41:S41"/>
    <mergeCell ref="AA41:AC41"/>
    <mergeCell ref="AF41:AJ41"/>
    <mergeCell ref="C50:G50"/>
    <mergeCell ref="Q50:S50"/>
    <mergeCell ref="AA50:AC50"/>
    <mergeCell ref="AF50:AJ50"/>
    <mergeCell ref="C47:G47"/>
    <mergeCell ref="Q47:S47"/>
    <mergeCell ref="AA47:AC47"/>
    <mergeCell ref="AF47:AJ47"/>
    <mergeCell ref="C48:G48"/>
    <mergeCell ref="Q48:S48"/>
    <mergeCell ref="AA48:AC48"/>
    <mergeCell ref="AF48:AJ48"/>
    <mergeCell ref="C42:G42"/>
    <mergeCell ref="Q42:S42"/>
    <mergeCell ref="AA42:AC42"/>
    <mergeCell ref="AF42:AJ42"/>
    <mergeCell ref="B39:B49"/>
    <mergeCell ref="C39:G39"/>
    <mergeCell ref="Q39:S39"/>
    <mergeCell ref="AA39:AC39"/>
    <mergeCell ref="AF39:AJ39"/>
    <mergeCell ref="C40:G40"/>
    <mergeCell ref="Q40:S40"/>
    <mergeCell ref="AA40:AC40"/>
    <mergeCell ref="AF40:AJ40"/>
    <mergeCell ref="C41:G41"/>
    <mergeCell ref="C45:G45"/>
    <mergeCell ref="Q45:S45"/>
    <mergeCell ref="AA45:AC45"/>
    <mergeCell ref="AF45:AJ45"/>
    <mergeCell ref="C46:G46"/>
    <mergeCell ref="Q46:S46"/>
    <mergeCell ref="AA46:AC46"/>
    <mergeCell ref="W35:Z35"/>
    <mergeCell ref="AA35:AC35"/>
    <mergeCell ref="AD37:AE37"/>
    <mergeCell ref="AF37:AH37"/>
    <mergeCell ref="C38:J38"/>
    <mergeCell ref="S38:U38"/>
    <mergeCell ref="V38:Z38"/>
    <mergeCell ref="AA38:AC38"/>
    <mergeCell ref="AD38:AE38"/>
    <mergeCell ref="AF38:AH38"/>
    <mergeCell ref="C36:I36"/>
    <mergeCell ref="K36:O36"/>
    <mergeCell ref="P36:S36"/>
    <mergeCell ref="W36:Z36"/>
    <mergeCell ref="AA36:AC36"/>
    <mergeCell ref="G37:J37"/>
    <mergeCell ref="L37:O37"/>
    <mergeCell ref="P37:S37"/>
    <mergeCell ref="W37:Z37"/>
    <mergeCell ref="AA37:AC37"/>
    <mergeCell ref="AA32:AC32"/>
    <mergeCell ref="C33:I33"/>
    <mergeCell ref="K33:O33"/>
    <mergeCell ref="P33:S33"/>
    <mergeCell ref="V33:Z33"/>
    <mergeCell ref="AA33:AC33"/>
    <mergeCell ref="B31:B37"/>
    <mergeCell ref="C31:I31"/>
    <mergeCell ref="K31:O31"/>
    <mergeCell ref="P31:S31"/>
    <mergeCell ref="V31:Z31"/>
    <mergeCell ref="AA31:AC31"/>
    <mergeCell ref="C32:I32"/>
    <mergeCell ref="K32:O32"/>
    <mergeCell ref="P32:S32"/>
    <mergeCell ref="V32:Z32"/>
    <mergeCell ref="C34:I34"/>
    <mergeCell ref="K34:O34"/>
    <mergeCell ref="P34:S34"/>
    <mergeCell ref="V34:Z34"/>
    <mergeCell ref="AA34:AC34"/>
    <mergeCell ref="C35:I35"/>
    <mergeCell ref="K35:O35"/>
    <mergeCell ref="P35:S35"/>
    <mergeCell ref="C29:I29"/>
    <mergeCell ref="K29:O29"/>
    <mergeCell ref="P29:S29"/>
    <mergeCell ref="V29:Z29"/>
    <mergeCell ref="AA29:AC29"/>
    <mergeCell ref="C30:I30"/>
    <mergeCell ref="K30:O30"/>
    <mergeCell ref="P30:S30"/>
    <mergeCell ref="V30:Z30"/>
    <mergeCell ref="AA30:AC30"/>
    <mergeCell ref="C28:J28"/>
    <mergeCell ref="S28:U28"/>
    <mergeCell ref="V28:Z28"/>
    <mergeCell ref="AA28:AC28"/>
    <mergeCell ref="AD28:AE28"/>
    <mergeCell ref="AF28:AH28"/>
    <mergeCell ref="C26:I26"/>
    <mergeCell ref="K26:O26"/>
    <mergeCell ref="P26:S26"/>
    <mergeCell ref="V26:Z26"/>
    <mergeCell ref="AA26:AC26"/>
    <mergeCell ref="G27:J27"/>
    <mergeCell ref="L27:O27"/>
    <mergeCell ref="P27:S27"/>
    <mergeCell ref="W27:Z27"/>
    <mergeCell ref="AA27:AC27"/>
    <mergeCell ref="AA25:AC25"/>
    <mergeCell ref="B26:B27"/>
    <mergeCell ref="P23:S24"/>
    <mergeCell ref="T23:U24"/>
    <mergeCell ref="V23:Z23"/>
    <mergeCell ref="AA23:AC24"/>
    <mergeCell ref="AD23:AE24"/>
    <mergeCell ref="AF23:AJ23"/>
    <mergeCell ref="AD27:AE27"/>
    <mergeCell ref="AF27:AH27"/>
    <mergeCell ref="AN17:BG17"/>
    <mergeCell ref="M52:R52"/>
    <mergeCell ref="S52:X52"/>
    <mergeCell ref="A1:AI1"/>
    <mergeCell ref="A2:D5"/>
    <mergeCell ref="E2:G3"/>
    <mergeCell ref="H2:V3"/>
    <mergeCell ref="E4:G5"/>
    <mergeCell ref="H4:V5"/>
    <mergeCell ref="E6:F6"/>
    <mergeCell ref="B20:AG20"/>
    <mergeCell ref="B21:J24"/>
    <mergeCell ref="K21:AJ21"/>
    <mergeCell ref="K22:O23"/>
    <mergeCell ref="P22:Z22"/>
    <mergeCell ref="AA22:AI22"/>
    <mergeCell ref="A24:A47"/>
    <mergeCell ref="L24:O24"/>
    <mergeCell ref="Y24:Z24"/>
    <mergeCell ref="AI24:AJ24"/>
    <mergeCell ref="C25:I25"/>
    <mergeCell ref="K25:O25"/>
    <mergeCell ref="P25:S25"/>
    <mergeCell ref="V25:Z25"/>
  </mergeCells>
  <phoneticPr fontId="6"/>
  <dataValidations count="21">
    <dataValidation imeMode="off" allowBlank="1" showInputMessage="1" showErrorMessage="1" promptTitle="この欄は全血です" prompt="入力箇所に誤りはありませんか" sqref="K26:S26 K27 K37"/>
    <dataValidation allowBlank="1" showInputMessage="1" showErrorMessage="1" promptTitle="この欄は未照射製剤です" prompt="2ページの（再掲）に転記されます。ご確認ください" sqref="K35:O35 K33:O33"/>
    <dataValidation imeMode="off" allowBlank="1" showInputMessage="1" showErrorMessage="1" promptTitle="この欄は未照射の全血です" prompt="2ページの（再掲）に転記されます。ご確認ください" sqref="K25:S25"/>
    <dataValidation imeMode="off" allowBlank="1" showInputMessage="1" showErrorMessage="1" sqref="AD39:AF50 Z39 Q39:Q50 L37 L27:L28 W27 T27:U27 L39:L50 T39:Y50 T25:V26 M28:O28 W37 K38:N38 AA25:AA38 AD25:AH38 T29:U37 V29:V34 V35:W36"/>
    <dataValidation imeMode="on" allowBlank="1" showInputMessage="1" showErrorMessage="1" sqref="H2:V5 G7:V7 E9:V10 E11:V11"/>
    <dataValidation imeMode="disabled" allowBlank="1" showInputMessage="1" showErrorMessage="1" sqref="AA45:AC50 R8:U8 P36:S36 AY10:AZ11 L12:M12 P34:S34 P30:S30 P32:S32 G8:M8 AG10:AI11 AC2 G6"/>
    <dataValidation imeMode="halfAlpha" allowBlank="1" showInputMessage="1" showErrorMessage="1" promptTitle="この欄は未照射の全血です" prompt="2ページの（再掲）にも記入してください" sqref="P25:S25"/>
    <dataValidation imeMode="halfAlpha" allowBlank="1" showInputMessage="1" showErrorMessage="1" promptTitle="この欄は全血です" prompt="入力箇所に誤りはありませんか" sqref="P26:S26 K27 K37"/>
    <dataValidation imeMode="off" allowBlank="1" showInputMessage="1" showErrorMessage="1" promptTitle="この欄は未照射製剤です" prompt="2ページの（再掲）に転記されます。ご確認ください" sqref="P35:S35 P29:S29 P31:S31 P33:S33"/>
    <dataValidation imeMode="halfAlpha" allowBlank="1" showInputMessage="1" showErrorMessage="1" promptTitle="この欄は未照射製剤です" prompt="2ページの（再掲）にも記入してください" sqref="P35:S35"/>
    <dataValidation imeMode="disabled" allowBlank="1" showInputMessage="1" showErrorMessage="1" promptTitle="この欄は未照射製剤です" prompt="2ページの（再掲）に転記されます。ご確認ください" sqref="P31:S31"/>
    <dataValidation imeMode="halfAlpha" allowBlank="1" showInputMessage="1" showErrorMessage="1" promptTitle="この欄は未照射製剤です" prompt="2ページの（再掲）に転記されます。ご確認ください" sqref="P33:S33 K29:S29 K31:O31 AA39:AC44"/>
    <dataValidation type="list" imeMode="disabled" allowBlank="1" showInputMessage="1" showErrorMessage="1" promptTitle="輸血療法員会" prompt="▼　有・無　から選択してください" sqref="AC4:AJ5">
      <formula1>" ,有,無"</formula1>
    </dataValidation>
    <dataValidation type="list" imeMode="disabled" allowBlank="1" showInputMessage="1" showErrorMessage="1" promptTitle="輸血管理料取得" prompt="▼　Ⅰ・Ⅱ・無　から選択してください" sqref="AC6:AJ7">
      <formula1>"Ⅰ,Ⅱ,無"</formula1>
    </dataValidation>
    <dataValidation type="list" imeMode="disabled" allowBlank="1" showInputMessage="1" showErrorMessage="1" promptTitle="血液製剤の使用等有無" prompt="▼　項目Ⅰ～Ⅷまでの事項で、いずれか１つでも記入がある場合は、「有」を選択してください。記入が無い場合は「無」を選択し、こちらで調査は終了です" sqref="AC14:AJ14">
      <formula1>"有,無"</formula1>
    </dataValidation>
    <dataValidation type="list" allowBlank="1" showInputMessage="1" showErrorMessage="1" promptTitle="次回調査票の送付方法について" prompt="▼　ご希望の送付方法を選択してください" sqref="C13:V13">
      <formula1>"　,●　郵送,●　e-mail（※調査票送付先のアドレスを記入してください。）"</formula1>
    </dataValidation>
    <dataValidation type="list" imeMode="disabled" allowBlank="1" showInputMessage="1" showErrorMessage="1" promptTitle="適正使用加算" prompt="▼　有・無　から選択してください" sqref="AC8:AJ9">
      <formula1>"有,無"</formula1>
    </dataValidation>
    <dataValidation type="list" imeMode="disabled" allowBlank="1" showInputMessage="1" showErrorMessage="1" promptTitle="血小板洗浄加算" prompt="▼　有・無から選択してください。「有」の場合は件数を入力してください。" sqref="AC10:AF11">
      <formula1>"有,無"</formula1>
    </dataValidation>
    <dataValidation type="list" imeMode="disabled" allowBlank="1" showInputMessage="1" showErrorMessage="1" promptTitle="貯血式自己血輸血管理体制加算" prompt="▼　有・無　から選択してください" sqref="AC12:AJ13">
      <formula1>"有,無"</formula1>
    </dataValidation>
    <dataValidation imeMode="halfAlpha" allowBlank="1" showInputMessage="1" showErrorMessage="1" promptTitle="e-mailアドレス" prompt="アドレスを入力してください。お間違えのないよう、確認をお願いいたします" sqref="D14:V14"/>
    <dataValidation imeMode="disabled" allowBlank="1" showInputMessage="1" showErrorMessage="1" promptTitle="一般病床数" prompt="精神病床、感染症病床、結核病床、療養病床以外の病床数です" sqref="AC3:AH3"/>
  </dataValidations>
  <pageMargins left="0.59055118110236227" right="0.23622047244094491" top="0.59055118110236227" bottom="0.31496062992125984" header="0.31496062992125984" footer="0"/>
  <pageSetup paperSize="9" scale="94" orientation="portrait" r:id="rId1"/>
  <headerFooter alignWithMargins="0">
    <oddHeader xml:space="preserve">&amp;C&amp;"ＭＳ Ｐゴシック,太字"&amp;14東 京 都 輸 血 状 況 調 査 票　&amp;10（令和5年1月～12月）&amp;R&amp;"ＭＳ Ｐゴシック,太字"（１／９）&amp;9
</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3" tint="0.39997558519241921"/>
  </sheetPr>
  <dimension ref="A1:J111"/>
  <sheetViews>
    <sheetView view="pageBreakPreview" zoomScaleNormal="100" zoomScaleSheetLayoutView="100" workbookViewId="0">
      <selection activeCell="N1" sqref="N1"/>
    </sheetView>
  </sheetViews>
  <sheetFormatPr defaultColWidth="9" defaultRowHeight="13.5"/>
  <cols>
    <col min="1" max="2" width="3" style="2" customWidth="1"/>
    <col min="3" max="3" width="3.75" style="2" customWidth="1"/>
    <col min="4" max="4" width="25.125" style="2" customWidth="1"/>
    <col min="5" max="5" width="20.25" style="2" customWidth="1"/>
    <col min="6" max="6" width="16.75" style="2" customWidth="1"/>
    <col min="7" max="7" width="15.875" style="2" customWidth="1"/>
    <col min="8" max="8" width="9.25" style="2" customWidth="1"/>
    <col min="9" max="9" width="4.375" style="2" customWidth="1"/>
    <col min="10" max="10" width="7.25" style="2" hidden="1" customWidth="1"/>
    <col min="11" max="13" width="0" style="2" hidden="1" customWidth="1"/>
    <col min="14" max="16384" width="9" style="2"/>
  </cols>
  <sheetData>
    <row r="1" spans="1:9" ht="20.25" customHeight="1" thickBot="1">
      <c r="A1" s="340"/>
      <c r="B1" s="340"/>
      <c r="C1" s="340"/>
      <c r="D1" s="340"/>
      <c r="E1" s="340"/>
      <c r="F1" s="2090">
        <f>'1P'!H4</f>
        <v>0</v>
      </c>
      <c r="G1" s="2091"/>
      <c r="H1" s="2091"/>
      <c r="I1" s="2092"/>
    </row>
    <row r="2" spans="1:9" ht="14.25" thickBot="1">
      <c r="A2" s="341" t="s">
        <v>524</v>
      </c>
      <c r="B2" s="342"/>
      <c r="C2" s="340"/>
      <c r="D2" s="340"/>
      <c r="E2" s="340"/>
      <c r="F2" s="340"/>
      <c r="G2" s="340"/>
      <c r="H2" s="340"/>
      <c r="I2" s="340"/>
    </row>
    <row r="3" spans="1:9" ht="9" customHeight="1">
      <c r="A3" s="343"/>
      <c r="B3" s="2093" t="s">
        <v>13</v>
      </c>
      <c r="C3" s="2093"/>
      <c r="D3" s="2094"/>
      <c r="E3" s="2097" t="s">
        <v>525</v>
      </c>
      <c r="F3" s="2093"/>
      <c r="G3" s="2097" t="s">
        <v>526</v>
      </c>
      <c r="H3" s="2100"/>
      <c r="I3" s="2101"/>
    </row>
    <row r="4" spans="1:9" ht="16.5" customHeight="1">
      <c r="A4" s="344"/>
      <c r="B4" s="2095"/>
      <c r="C4" s="2095"/>
      <c r="D4" s="2096"/>
      <c r="E4" s="2098"/>
      <c r="F4" s="2095"/>
      <c r="G4" s="2098"/>
      <c r="H4" s="2102" t="s">
        <v>527</v>
      </c>
      <c r="I4" s="2103"/>
    </row>
    <row r="5" spans="1:9" ht="19.5" customHeight="1" thickBot="1">
      <c r="A5" s="344"/>
      <c r="B5" s="2095"/>
      <c r="C5" s="2095"/>
      <c r="D5" s="2096"/>
      <c r="E5" s="2098"/>
      <c r="F5" s="2095"/>
      <c r="G5" s="2099"/>
      <c r="H5" s="2104"/>
      <c r="I5" s="2105"/>
    </row>
    <row r="6" spans="1:9" ht="18.75" customHeight="1">
      <c r="A6" s="344"/>
      <c r="B6" s="345"/>
      <c r="C6" s="2059" t="s">
        <v>528</v>
      </c>
      <c r="D6" s="2060"/>
      <c r="E6" s="346"/>
      <c r="F6" s="347" t="s">
        <v>529</v>
      </c>
      <c r="G6" s="348">
        <f>SUM('6P'!F4:F5)</f>
        <v>0</v>
      </c>
      <c r="H6" s="2108">
        <f>G6</f>
        <v>0</v>
      </c>
      <c r="I6" s="2109"/>
    </row>
    <row r="7" spans="1:9" ht="18.75" customHeight="1">
      <c r="A7" s="344"/>
      <c r="B7" s="349"/>
      <c r="C7" s="2106"/>
      <c r="D7" s="2107"/>
      <c r="E7" s="350"/>
      <c r="F7" s="351" t="s">
        <v>530</v>
      </c>
      <c r="G7" s="352">
        <f>SUM('6P'!F6:F7)</f>
        <v>0</v>
      </c>
      <c r="H7" s="2080">
        <f>G7</f>
        <v>0</v>
      </c>
      <c r="I7" s="2081"/>
    </row>
    <row r="8" spans="1:9" ht="18.75" customHeight="1">
      <c r="A8" s="344"/>
      <c r="B8" s="2057" t="s">
        <v>531</v>
      </c>
      <c r="C8" s="2059" t="s">
        <v>532</v>
      </c>
      <c r="D8" s="2060"/>
      <c r="E8" s="346"/>
      <c r="F8" s="347" t="s">
        <v>533</v>
      </c>
      <c r="G8" s="353">
        <f>SUM('6P'!F8:F12)</f>
        <v>0</v>
      </c>
      <c r="H8" s="2065">
        <f>G8</f>
        <v>0</v>
      </c>
      <c r="I8" s="2066"/>
    </row>
    <row r="9" spans="1:9" ht="18.75" customHeight="1">
      <c r="A9" s="2137" t="s">
        <v>534</v>
      </c>
      <c r="B9" s="2058"/>
      <c r="C9" s="2061"/>
      <c r="D9" s="2062"/>
      <c r="E9" s="354"/>
      <c r="F9" s="355" t="s">
        <v>535</v>
      </c>
      <c r="G9" s="356">
        <f>SUM('6P'!F13:F14)</f>
        <v>0</v>
      </c>
      <c r="H9" s="2111">
        <f>G9</f>
        <v>0</v>
      </c>
      <c r="I9" s="2112"/>
    </row>
    <row r="10" spans="1:9" ht="18.75" customHeight="1">
      <c r="A10" s="2138"/>
      <c r="B10" s="2058"/>
      <c r="C10" s="2061"/>
      <c r="D10" s="2062"/>
      <c r="E10" s="357"/>
      <c r="F10" s="522" t="s">
        <v>536</v>
      </c>
      <c r="G10" s="356">
        <f>SUM('6P'!F15:F21)</f>
        <v>0</v>
      </c>
      <c r="H10" s="2111">
        <f>SUM('6P'!F15:F18,'6P'!F19:F20)</f>
        <v>0</v>
      </c>
      <c r="I10" s="2112"/>
    </row>
    <row r="11" spans="1:9" ht="18.75" customHeight="1">
      <c r="A11" s="2138"/>
      <c r="B11" s="2058"/>
      <c r="C11" s="2061"/>
      <c r="D11" s="2062"/>
      <c r="E11" s="354"/>
      <c r="F11" s="522" t="s">
        <v>537</v>
      </c>
      <c r="G11" s="356">
        <f>SUM('6P'!F22:F29)</f>
        <v>0</v>
      </c>
      <c r="H11" s="2111">
        <f>SUM('6P'!F22:F27)</f>
        <v>0</v>
      </c>
      <c r="I11" s="2112"/>
    </row>
    <row r="12" spans="1:9" ht="18.75" customHeight="1">
      <c r="A12" s="2138"/>
      <c r="B12" s="2058"/>
      <c r="C12" s="2061"/>
      <c r="D12" s="2062"/>
      <c r="E12" s="354"/>
      <c r="F12" s="522" t="s">
        <v>538</v>
      </c>
      <c r="G12" s="358">
        <f>SUM('6P'!F30:F33)</f>
        <v>0</v>
      </c>
      <c r="H12" s="2111">
        <f>SUM('6P'!F30:F32)</f>
        <v>0</v>
      </c>
      <c r="I12" s="2139"/>
    </row>
    <row r="13" spans="1:9" ht="18.75" customHeight="1">
      <c r="A13" s="2138"/>
      <c r="B13" s="2058"/>
      <c r="C13" s="2063"/>
      <c r="D13" s="2064"/>
      <c r="E13" s="359"/>
      <c r="F13" s="524" t="s">
        <v>539</v>
      </c>
      <c r="G13" s="352">
        <f>SUM('6P'!F34:F35)</f>
        <v>0</v>
      </c>
      <c r="H13" s="2080">
        <f>'6P'!F34</f>
        <v>0</v>
      </c>
      <c r="I13" s="2081"/>
    </row>
    <row r="14" spans="1:9" ht="18.75" customHeight="1">
      <c r="A14" s="2138"/>
      <c r="B14" s="2058"/>
      <c r="C14" s="360"/>
      <c r="D14" s="361"/>
      <c r="E14" s="362"/>
      <c r="F14" s="525" t="s">
        <v>540</v>
      </c>
      <c r="G14" s="364">
        <f>'6P'!F36</f>
        <v>0</v>
      </c>
      <c r="H14" s="2140"/>
      <c r="I14" s="2141"/>
    </row>
    <row r="15" spans="1:9" ht="18.75" customHeight="1">
      <c r="A15" s="2138"/>
      <c r="B15" s="2058"/>
      <c r="C15" s="2061" t="s">
        <v>541</v>
      </c>
      <c r="D15" s="2142"/>
      <c r="E15" s="365"/>
      <c r="F15" s="522" t="s">
        <v>542</v>
      </c>
      <c r="G15" s="356">
        <f>'6P'!F37</f>
        <v>0</v>
      </c>
      <c r="H15" s="2140"/>
      <c r="I15" s="2141"/>
    </row>
    <row r="16" spans="1:9" ht="18.75" customHeight="1">
      <c r="A16" s="2138"/>
      <c r="B16" s="2058"/>
      <c r="C16" s="360"/>
      <c r="D16" s="361"/>
      <c r="E16" s="362"/>
      <c r="F16" s="525" t="s">
        <v>543</v>
      </c>
      <c r="G16" s="364">
        <f>'6P'!F38</f>
        <v>0</v>
      </c>
      <c r="H16" s="2084"/>
      <c r="I16" s="2143"/>
    </row>
    <row r="17" spans="1:10" ht="18.75" customHeight="1">
      <c r="A17" s="2138"/>
      <c r="B17" s="2058"/>
      <c r="C17" s="2067" t="s">
        <v>544</v>
      </c>
      <c r="D17" s="2071" t="s">
        <v>545</v>
      </c>
      <c r="E17" s="366"/>
      <c r="F17" s="526" t="s">
        <v>546</v>
      </c>
      <c r="G17" s="353">
        <f>SUM('6P'!F39:F41)</f>
        <v>0</v>
      </c>
      <c r="H17" s="2074">
        <f>'6P'!F40</f>
        <v>0</v>
      </c>
      <c r="I17" s="2075"/>
    </row>
    <row r="18" spans="1:10" ht="18.75" customHeight="1">
      <c r="A18" s="2138"/>
      <c r="B18" s="2058"/>
      <c r="C18" s="2068"/>
      <c r="D18" s="2072"/>
      <c r="E18" s="2076" t="s">
        <v>547</v>
      </c>
      <c r="F18" s="367" t="s">
        <v>548</v>
      </c>
      <c r="G18" s="356">
        <f>'6P'!F45</f>
        <v>0</v>
      </c>
      <c r="H18" s="2078"/>
      <c r="I18" s="2079"/>
    </row>
    <row r="19" spans="1:10" ht="18.75" customHeight="1">
      <c r="A19" s="2138"/>
      <c r="B19" s="2058"/>
      <c r="C19" s="2068"/>
      <c r="D19" s="2073"/>
      <c r="E19" s="2077"/>
      <c r="F19" s="527" t="s">
        <v>549</v>
      </c>
      <c r="G19" s="352">
        <f>SUM('6P'!F42:F44)</f>
        <v>0</v>
      </c>
      <c r="H19" s="2080">
        <f>'6P'!F43</f>
        <v>0</v>
      </c>
      <c r="I19" s="2081"/>
    </row>
    <row r="20" spans="1:10" ht="18.75" customHeight="1">
      <c r="A20" s="2138"/>
      <c r="B20" s="2058"/>
      <c r="C20" s="2069"/>
      <c r="D20" s="2082" t="s">
        <v>550</v>
      </c>
      <c r="E20" s="368"/>
      <c r="F20" s="369" t="s">
        <v>551</v>
      </c>
      <c r="G20" s="353">
        <f>SUM('6P'!F46:F49)</f>
        <v>0</v>
      </c>
      <c r="H20" s="2084"/>
      <c r="I20" s="2085"/>
    </row>
    <row r="21" spans="1:10" ht="18.75" customHeight="1">
      <c r="A21" s="2138"/>
      <c r="B21" s="349"/>
      <c r="C21" s="2069"/>
      <c r="D21" s="2083"/>
      <c r="E21" s="370"/>
      <c r="F21" s="371" t="s">
        <v>552</v>
      </c>
      <c r="G21" s="352">
        <f>'6P'!F50</f>
        <v>0</v>
      </c>
      <c r="H21" s="2086"/>
      <c r="I21" s="2087"/>
    </row>
    <row r="22" spans="1:10" ht="18.75" customHeight="1">
      <c r="A22" s="2138"/>
      <c r="B22" s="349"/>
      <c r="C22" s="2069"/>
      <c r="D22" s="372" t="s">
        <v>553</v>
      </c>
      <c r="E22" s="373"/>
      <c r="F22" s="374" t="s">
        <v>554</v>
      </c>
      <c r="G22" s="375">
        <f>SUM('6P'!F51:F52)</f>
        <v>0</v>
      </c>
      <c r="H22" s="2088"/>
      <c r="I22" s="2089"/>
    </row>
    <row r="23" spans="1:10" ht="18.75" customHeight="1">
      <c r="A23" s="2138"/>
      <c r="B23" s="376"/>
      <c r="C23" s="2070"/>
      <c r="D23" s="377" t="s">
        <v>555</v>
      </c>
      <c r="E23" s="373"/>
      <c r="F23" s="374" t="s">
        <v>556</v>
      </c>
      <c r="G23" s="375">
        <f>'6P'!F53</f>
        <v>0</v>
      </c>
      <c r="H23" s="2145">
        <f>G23</f>
        <v>0</v>
      </c>
      <c r="I23" s="2146"/>
      <c r="J23" s="378"/>
    </row>
    <row r="24" spans="1:10" ht="18.75" customHeight="1">
      <c r="A24" s="2138"/>
      <c r="B24" s="379"/>
      <c r="C24" s="2113" t="s">
        <v>557</v>
      </c>
      <c r="D24" s="2114"/>
      <c r="E24" s="342"/>
      <c r="F24" s="363" t="s">
        <v>558</v>
      </c>
      <c r="G24" s="353">
        <f>'7P'!F3</f>
        <v>0</v>
      </c>
      <c r="H24" s="2065">
        <f>G24</f>
        <v>0</v>
      </c>
      <c r="I24" s="2066"/>
    </row>
    <row r="25" spans="1:10" ht="18.75" customHeight="1">
      <c r="A25" s="2138"/>
      <c r="B25" s="2110" t="s">
        <v>559</v>
      </c>
      <c r="C25" s="2122"/>
      <c r="D25" s="2123"/>
      <c r="E25" s="354"/>
      <c r="F25" s="522" t="s">
        <v>560</v>
      </c>
      <c r="G25" s="356">
        <f>SUM('7P'!F4:F6)</f>
        <v>0</v>
      </c>
      <c r="H25" s="2111">
        <f>SUM('7P'!F5:F6)</f>
        <v>0</v>
      </c>
      <c r="I25" s="2112"/>
    </row>
    <row r="26" spans="1:10" ht="18.75" customHeight="1">
      <c r="A26" s="2138"/>
      <c r="B26" s="2110"/>
      <c r="C26" s="2122"/>
      <c r="D26" s="2123"/>
      <c r="E26" s="354"/>
      <c r="F26" s="355" t="s">
        <v>561</v>
      </c>
      <c r="G26" s="356">
        <f>SUM('7P'!F7:F8)</f>
        <v>0</v>
      </c>
      <c r="H26" s="2111">
        <f>G26</f>
        <v>0</v>
      </c>
      <c r="I26" s="2112"/>
    </row>
    <row r="27" spans="1:10" ht="18.75" customHeight="1">
      <c r="A27" s="2138"/>
      <c r="B27" s="2110"/>
      <c r="C27" s="2122"/>
      <c r="D27" s="2123"/>
      <c r="E27" s="354"/>
      <c r="F27" s="522" t="s">
        <v>562</v>
      </c>
      <c r="G27" s="356">
        <f>SUM('7P'!F9:F12)</f>
        <v>0</v>
      </c>
      <c r="H27" s="2111">
        <f>SUM('7P'!F9:F11)</f>
        <v>0</v>
      </c>
      <c r="I27" s="2112"/>
    </row>
    <row r="28" spans="1:10" ht="18.75" customHeight="1">
      <c r="A28" s="2138"/>
      <c r="B28" s="2110"/>
      <c r="C28" s="2122"/>
      <c r="D28" s="2123"/>
      <c r="E28" s="342"/>
      <c r="F28" s="363" t="s">
        <v>563</v>
      </c>
      <c r="G28" s="356">
        <f>'7P'!F13</f>
        <v>0</v>
      </c>
      <c r="H28" s="2111">
        <f>G28</f>
        <v>0</v>
      </c>
      <c r="I28" s="2112"/>
    </row>
    <row r="29" spans="1:10" ht="18.75" customHeight="1">
      <c r="A29" s="2138"/>
      <c r="B29" s="2110"/>
      <c r="C29" s="2115"/>
      <c r="D29" s="2116"/>
      <c r="E29" s="380"/>
      <c r="F29" s="523" t="s">
        <v>564</v>
      </c>
      <c r="G29" s="352">
        <f>SUM('7P'!F14:F18)</f>
        <v>0</v>
      </c>
      <c r="H29" s="2080">
        <f>SUM('7P'!F14,'7P'!F16:F18)</f>
        <v>0</v>
      </c>
      <c r="I29" s="2081"/>
    </row>
    <row r="30" spans="1:10" ht="18.75" customHeight="1">
      <c r="A30" s="2138"/>
      <c r="B30" s="2110"/>
      <c r="C30" s="2113" t="s">
        <v>565</v>
      </c>
      <c r="D30" s="2114"/>
      <c r="E30" s="368"/>
      <c r="F30" s="369" t="s">
        <v>566</v>
      </c>
      <c r="G30" s="353">
        <f>'7P'!F19</f>
        <v>0</v>
      </c>
      <c r="H30" s="2065">
        <f>G30</f>
        <v>0</v>
      </c>
      <c r="I30" s="2066"/>
    </row>
    <row r="31" spans="1:10" ht="18.75" customHeight="1">
      <c r="A31" s="2138"/>
      <c r="B31" s="381"/>
      <c r="C31" s="2115"/>
      <c r="D31" s="2116"/>
      <c r="E31" s="350"/>
      <c r="F31" s="351" t="s">
        <v>567</v>
      </c>
      <c r="G31" s="352">
        <f>'7P'!F20</f>
        <v>0</v>
      </c>
      <c r="H31" s="2080">
        <f>G31</f>
        <v>0</v>
      </c>
      <c r="I31" s="2081"/>
    </row>
    <row r="32" spans="1:10" ht="18.75" customHeight="1">
      <c r="A32" s="2138"/>
      <c r="B32" s="345"/>
      <c r="C32" s="2121" t="s">
        <v>568</v>
      </c>
      <c r="D32" s="2114"/>
      <c r="E32" s="2124" t="s">
        <v>569</v>
      </c>
      <c r="F32" s="382" t="s">
        <v>570</v>
      </c>
      <c r="G32" s="383">
        <f>'7P'!F21</f>
        <v>0</v>
      </c>
      <c r="H32" s="2126"/>
      <c r="I32" s="2127"/>
    </row>
    <row r="33" spans="1:9" ht="18.75" customHeight="1">
      <c r="A33" s="2138"/>
      <c r="B33" s="561"/>
      <c r="C33" s="2122"/>
      <c r="D33" s="2123"/>
      <c r="E33" s="2125"/>
      <c r="F33" s="355" t="s">
        <v>571</v>
      </c>
      <c r="G33" s="384">
        <f>'7P'!F22</f>
        <v>0</v>
      </c>
      <c r="H33" s="2119"/>
      <c r="I33" s="2120"/>
    </row>
    <row r="34" spans="1:9" ht="18.75" customHeight="1">
      <c r="A34" s="2138"/>
      <c r="B34" s="642"/>
      <c r="C34" s="2122"/>
      <c r="D34" s="2123"/>
      <c r="E34" s="2125"/>
      <c r="F34" s="367" t="s">
        <v>572</v>
      </c>
      <c r="G34" s="384">
        <f>'7P'!F23</f>
        <v>0</v>
      </c>
      <c r="H34" s="2119"/>
      <c r="I34" s="2120"/>
    </row>
    <row r="35" spans="1:9" ht="18.75" customHeight="1">
      <c r="A35" s="2138"/>
      <c r="B35" s="642"/>
      <c r="C35" s="898" t="s">
        <v>573</v>
      </c>
      <c r="D35" s="1237"/>
      <c r="E35" s="2144"/>
      <c r="F35" s="562" t="s">
        <v>574</v>
      </c>
      <c r="G35" s="475">
        <f>'7P'!F24</f>
        <v>0</v>
      </c>
      <c r="H35" s="2147"/>
      <c r="I35" s="2148"/>
    </row>
    <row r="36" spans="1:9" ht="18.75" customHeight="1">
      <c r="A36" s="2138"/>
      <c r="B36" s="892" t="s">
        <v>665</v>
      </c>
      <c r="C36" s="387"/>
      <c r="D36" s="2149" t="s">
        <v>575</v>
      </c>
      <c r="E36" s="2152" t="s">
        <v>576</v>
      </c>
      <c r="F36" s="388" t="s">
        <v>551</v>
      </c>
      <c r="G36" s="389">
        <f>'7P'!F25</f>
        <v>0</v>
      </c>
      <c r="H36" s="2126"/>
      <c r="I36" s="2127"/>
    </row>
    <row r="37" spans="1:9" ht="18.75" customHeight="1">
      <c r="A37" s="2138"/>
      <c r="B37" s="892"/>
      <c r="C37" s="2117" t="s">
        <v>577</v>
      </c>
      <c r="D37" s="2150"/>
      <c r="E37" s="2153"/>
      <c r="F37" s="390" t="s">
        <v>578</v>
      </c>
      <c r="G37" s="384">
        <f>'7P'!F27</f>
        <v>0</v>
      </c>
      <c r="H37" s="2119"/>
      <c r="I37" s="2120"/>
    </row>
    <row r="38" spans="1:9" ht="18.75" customHeight="1">
      <c r="A38" s="2138"/>
      <c r="B38" s="892"/>
      <c r="C38" s="2118"/>
      <c r="D38" s="2150"/>
      <c r="E38" s="2154"/>
      <c r="F38" s="390" t="s">
        <v>547</v>
      </c>
      <c r="G38" s="384">
        <f>'7P'!F30</f>
        <v>0</v>
      </c>
      <c r="H38" s="2155"/>
      <c r="I38" s="2156"/>
    </row>
    <row r="39" spans="1:9" ht="18.75" customHeight="1">
      <c r="A39" s="2138"/>
      <c r="B39" s="892"/>
      <c r="C39" s="2118"/>
      <c r="D39" s="2150"/>
      <c r="E39" s="2157" t="s">
        <v>579</v>
      </c>
      <c r="F39" s="391" t="s">
        <v>551</v>
      </c>
      <c r="G39" s="385">
        <f>'7P'!F26</f>
        <v>0</v>
      </c>
      <c r="H39" s="2159"/>
      <c r="I39" s="2160"/>
    </row>
    <row r="40" spans="1:9" ht="18.75" customHeight="1">
      <c r="A40" s="2138"/>
      <c r="B40" s="892"/>
      <c r="C40" s="2118"/>
      <c r="D40" s="2150"/>
      <c r="E40" s="2157"/>
      <c r="F40" s="392" t="s">
        <v>578</v>
      </c>
      <c r="G40" s="384">
        <f>SUM('7P'!F28:F29)</f>
        <v>0</v>
      </c>
      <c r="H40" s="2119"/>
      <c r="I40" s="2120"/>
    </row>
    <row r="41" spans="1:9" ht="18.75" customHeight="1">
      <c r="A41" s="2138"/>
      <c r="B41" s="892"/>
      <c r="C41" s="2118"/>
      <c r="D41" s="2150"/>
      <c r="E41" s="2157"/>
      <c r="F41" s="393" t="s">
        <v>580</v>
      </c>
      <c r="G41" s="394">
        <f>'7P'!F31</f>
        <v>0</v>
      </c>
      <c r="H41" s="2119"/>
      <c r="I41" s="2120"/>
    </row>
    <row r="42" spans="1:9" ht="18.75" customHeight="1">
      <c r="A42" s="2138"/>
      <c r="B42" s="892"/>
      <c r="C42" s="2118"/>
      <c r="D42" s="2150"/>
      <c r="E42" s="2157"/>
      <c r="F42" s="393" t="s">
        <v>581</v>
      </c>
      <c r="G42" s="394">
        <f>'7P'!F32</f>
        <v>0</v>
      </c>
      <c r="H42" s="2128"/>
      <c r="I42" s="2129"/>
    </row>
    <row r="43" spans="1:9" ht="18.75" customHeight="1">
      <c r="A43" s="2138"/>
      <c r="B43" s="892"/>
      <c r="C43" s="2118"/>
      <c r="D43" s="2151"/>
      <c r="E43" s="2158"/>
      <c r="F43" s="535" t="s">
        <v>582</v>
      </c>
      <c r="G43" s="395">
        <f>'7P'!F33</f>
        <v>0</v>
      </c>
      <c r="H43" s="2130"/>
      <c r="I43" s="2131"/>
    </row>
    <row r="44" spans="1:9" ht="18.75" customHeight="1">
      <c r="A44" s="396"/>
      <c r="B44" s="892"/>
      <c r="C44" s="2118"/>
      <c r="D44" s="397" t="s">
        <v>583</v>
      </c>
      <c r="E44" s="2167" t="s">
        <v>584</v>
      </c>
      <c r="F44" s="398" t="s">
        <v>551</v>
      </c>
      <c r="G44" s="385">
        <f>SUM('7P'!F34,'7P'!F40)</f>
        <v>0</v>
      </c>
      <c r="H44" s="2170"/>
      <c r="I44" s="2171"/>
    </row>
    <row r="45" spans="1:9" ht="18.75" customHeight="1">
      <c r="A45" s="396"/>
      <c r="B45" s="892"/>
      <c r="C45" s="2118"/>
      <c r="D45" s="399"/>
      <c r="E45" s="2168"/>
      <c r="F45" s="400" t="s">
        <v>578</v>
      </c>
      <c r="G45" s="384">
        <f>SUM('7P'!F35,'7P'!F41)</f>
        <v>0</v>
      </c>
      <c r="H45" s="2162"/>
      <c r="I45" s="2163"/>
    </row>
    <row r="46" spans="1:9" ht="18.75" customHeight="1">
      <c r="A46" s="396"/>
      <c r="B46" s="892"/>
      <c r="C46" s="2118"/>
      <c r="D46" s="2134"/>
      <c r="E46" s="2168"/>
      <c r="F46" s="400" t="s">
        <v>547</v>
      </c>
      <c r="G46" s="384">
        <f>SUM('7P'!F36,'7P'!F42)</f>
        <v>0</v>
      </c>
      <c r="H46" s="2162"/>
      <c r="I46" s="2163"/>
    </row>
    <row r="47" spans="1:9" ht="18.75" customHeight="1">
      <c r="A47" s="396"/>
      <c r="B47" s="892"/>
      <c r="C47" s="2118"/>
      <c r="D47" s="2161"/>
      <c r="E47" s="2168"/>
      <c r="F47" s="400" t="s">
        <v>552</v>
      </c>
      <c r="G47" s="384">
        <f>SUM('7P'!F37,'7P'!F43)</f>
        <v>0</v>
      </c>
      <c r="H47" s="2162"/>
      <c r="I47" s="2163"/>
    </row>
    <row r="48" spans="1:9" ht="18.75" customHeight="1">
      <c r="A48" s="396"/>
      <c r="B48" s="892"/>
      <c r="C48" s="2118"/>
      <c r="D48" s="399"/>
      <c r="E48" s="2168"/>
      <c r="F48" s="400" t="s">
        <v>581</v>
      </c>
      <c r="G48" s="384">
        <f>SUM('7P'!F38,'7P'!F44)</f>
        <v>0</v>
      </c>
      <c r="H48" s="2162"/>
      <c r="I48" s="2163"/>
    </row>
    <row r="49" spans="1:9" ht="18.75" customHeight="1">
      <c r="A49" s="401"/>
      <c r="B49" s="892"/>
      <c r="C49" s="2118"/>
      <c r="D49" s="402"/>
      <c r="E49" s="2169"/>
      <c r="F49" s="400" t="s">
        <v>582</v>
      </c>
      <c r="G49" s="384">
        <f>SUM('7P'!F39,'7P'!F45)</f>
        <v>0</v>
      </c>
      <c r="H49" s="2162"/>
      <c r="I49" s="2163"/>
    </row>
    <row r="50" spans="1:9" ht="18.75" customHeight="1">
      <c r="A50" s="396"/>
      <c r="B50" s="892"/>
      <c r="C50" s="2118"/>
      <c r="D50" s="2134" t="s">
        <v>585</v>
      </c>
      <c r="E50" s="2164" t="s">
        <v>619</v>
      </c>
      <c r="F50" s="403" t="s">
        <v>551</v>
      </c>
      <c r="G50" s="385">
        <f>SUM('7P'!F46,'7P'!F51,'7P'!F59)</f>
        <v>0</v>
      </c>
      <c r="H50" s="2132"/>
      <c r="I50" s="2133"/>
    </row>
    <row r="51" spans="1:9" ht="18.75" customHeight="1">
      <c r="A51" s="396"/>
      <c r="B51" s="892"/>
      <c r="C51" s="2118"/>
      <c r="D51" s="2135"/>
      <c r="E51" s="2165"/>
      <c r="F51" s="404" t="s">
        <v>578</v>
      </c>
      <c r="G51" s="384">
        <f>SUM('7P'!F47,'7P'!F52,'7P'!F60)</f>
        <v>0</v>
      </c>
      <c r="H51" s="2132"/>
      <c r="I51" s="2133"/>
    </row>
    <row r="52" spans="1:9" ht="18.75" customHeight="1">
      <c r="A52" s="344"/>
      <c r="B52" s="892"/>
      <c r="C52" s="2118"/>
      <c r="D52" s="399"/>
      <c r="E52" s="2165"/>
      <c r="F52" s="404" t="s">
        <v>586</v>
      </c>
      <c r="G52" s="384">
        <f>'7P'!F53</f>
        <v>0</v>
      </c>
      <c r="H52" s="2132"/>
      <c r="I52" s="2133"/>
    </row>
    <row r="53" spans="1:9" ht="18.75" customHeight="1">
      <c r="A53" s="396"/>
      <c r="B53" s="892"/>
      <c r="C53" s="2118"/>
      <c r="D53" s="399"/>
      <c r="E53" s="2165"/>
      <c r="F53" s="404" t="s">
        <v>547</v>
      </c>
      <c r="G53" s="384">
        <f>SUM('7P'!F48,'7P'!F54,'7P'!F61)</f>
        <v>0</v>
      </c>
      <c r="H53" s="2132"/>
      <c r="I53" s="2133"/>
    </row>
    <row r="54" spans="1:9" ht="18.75" customHeight="1">
      <c r="A54" s="396"/>
      <c r="B54" s="892"/>
      <c r="C54" s="2118"/>
      <c r="D54" s="2134"/>
      <c r="E54" s="2165"/>
      <c r="F54" s="404" t="s">
        <v>552</v>
      </c>
      <c r="G54" s="384">
        <f>SUM('7P'!F55,'7P'!F62)</f>
        <v>0</v>
      </c>
      <c r="H54" s="2132"/>
      <c r="I54" s="2133"/>
    </row>
    <row r="55" spans="1:9" ht="18.75" customHeight="1">
      <c r="A55" s="396"/>
      <c r="B55" s="409"/>
      <c r="C55" s="2118"/>
      <c r="D55" s="2135"/>
      <c r="E55" s="2165"/>
      <c r="F55" s="404" t="s">
        <v>581</v>
      </c>
      <c r="G55" s="384">
        <f>SUM('7P'!F49,'7P'!F56,'7P'!F63)</f>
        <v>0</v>
      </c>
      <c r="H55" s="2132"/>
      <c r="I55" s="2133"/>
    </row>
    <row r="56" spans="1:9" ht="18.75" customHeight="1">
      <c r="A56" s="396"/>
      <c r="B56" s="409"/>
      <c r="C56" s="2118"/>
      <c r="D56" s="399"/>
      <c r="E56" s="2165"/>
      <c r="F56" s="404" t="s">
        <v>587</v>
      </c>
      <c r="G56" s="394">
        <f>'7P'!F64</f>
        <v>0</v>
      </c>
      <c r="H56" s="2132"/>
      <c r="I56" s="2136"/>
    </row>
    <row r="57" spans="1:9" ht="18.75" customHeight="1">
      <c r="A57" s="396"/>
      <c r="B57" s="409"/>
      <c r="C57" s="2118"/>
      <c r="D57" s="399"/>
      <c r="E57" s="2165"/>
      <c r="F57" s="404" t="s">
        <v>582</v>
      </c>
      <c r="G57" s="384">
        <f>SUM('7P'!F50,'7P'!F57,'7P'!F65)</f>
        <v>0</v>
      </c>
      <c r="H57" s="2132"/>
      <c r="I57" s="2133"/>
    </row>
    <row r="58" spans="1:9" ht="18.75" customHeight="1">
      <c r="A58" s="396"/>
      <c r="B58" s="409"/>
      <c r="C58" s="406"/>
      <c r="D58" s="407"/>
      <c r="E58" s="2166"/>
      <c r="F58" s="404" t="s">
        <v>588</v>
      </c>
      <c r="G58" s="384">
        <f>'7P'!F58</f>
        <v>0</v>
      </c>
      <c r="H58" s="2132"/>
      <c r="I58" s="2133"/>
    </row>
    <row r="59" spans="1:9" ht="18.75" customHeight="1">
      <c r="A59" s="396"/>
      <c r="B59" s="405"/>
      <c r="C59" s="408"/>
      <c r="D59" s="402"/>
      <c r="E59" s="2172" t="s">
        <v>589</v>
      </c>
      <c r="F59" s="403" t="s">
        <v>551</v>
      </c>
      <c r="G59" s="385">
        <f>'8P'!H3</f>
        <v>0</v>
      </c>
      <c r="H59" s="2132"/>
      <c r="I59" s="2133"/>
    </row>
    <row r="60" spans="1:9" ht="18.75" customHeight="1">
      <c r="A60" s="396"/>
      <c r="B60" s="409"/>
      <c r="C60" s="2117" t="s">
        <v>577</v>
      </c>
      <c r="D60" s="399"/>
      <c r="E60" s="2173"/>
      <c r="F60" s="404" t="s">
        <v>578</v>
      </c>
      <c r="G60" s="384">
        <f>SUM('8P'!H4,'8P'!H9,'8P'!H13)</f>
        <v>0</v>
      </c>
      <c r="H60" s="2132"/>
      <c r="I60" s="2133"/>
    </row>
    <row r="61" spans="1:9" ht="18.75" customHeight="1">
      <c r="A61" s="2175" t="s">
        <v>590</v>
      </c>
      <c r="B61" s="409"/>
      <c r="C61" s="2174"/>
      <c r="D61" s="399"/>
      <c r="E61" s="2173"/>
      <c r="F61" s="404" t="s">
        <v>547</v>
      </c>
      <c r="G61" s="384">
        <f>SUM('8P'!H5,'8P'!H10,'8P'!H14)</f>
        <v>0</v>
      </c>
      <c r="H61" s="2132"/>
      <c r="I61" s="2133"/>
    </row>
    <row r="62" spans="1:9" ht="18.75" customHeight="1">
      <c r="A62" s="2176"/>
      <c r="B62" s="1234" t="s">
        <v>344</v>
      </c>
      <c r="C62" s="2174"/>
      <c r="D62" s="2134"/>
      <c r="E62" s="2173"/>
      <c r="F62" s="404" t="s">
        <v>552</v>
      </c>
      <c r="G62" s="384">
        <f>SUM('8P'!H6,'8P'!H15)</f>
        <v>0</v>
      </c>
      <c r="H62" s="2132"/>
      <c r="I62" s="2133"/>
    </row>
    <row r="63" spans="1:9" ht="18.75" customHeight="1">
      <c r="A63" s="2176"/>
      <c r="B63" s="893"/>
      <c r="C63" s="2174"/>
      <c r="D63" s="2135"/>
      <c r="E63" s="2173"/>
      <c r="F63" s="404" t="s">
        <v>581</v>
      </c>
      <c r="G63" s="384">
        <f>SUM('8P'!H7,'8P'!H11,'8P'!H16)</f>
        <v>0</v>
      </c>
      <c r="H63" s="2132"/>
      <c r="I63" s="2133"/>
    </row>
    <row r="64" spans="1:9" ht="18.75" customHeight="1">
      <c r="A64" s="2176"/>
      <c r="B64" s="893"/>
      <c r="C64" s="2174"/>
      <c r="D64" s="399"/>
      <c r="E64" s="2173"/>
      <c r="F64" s="404" t="s">
        <v>582</v>
      </c>
      <c r="G64" s="384">
        <f>SUM('8P'!H8,'8P'!H12,'8P'!H17)</f>
        <v>0</v>
      </c>
      <c r="H64" s="2132"/>
      <c r="I64" s="2133"/>
    </row>
    <row r="65" spans="1:9" ht="18.75" customHeight="1">
      <c r="A65" s="2176"/>
      <c r="B65" s="893"/>
      <c r="C65" s="2174"/>
      <c r="D65" s="2134" t="s">
        <v>585</v>
      </c>
      <c r="E65" s="2183" t="s">
        <v>426</v>
      </c>
      <c r="F65" s="410" t="s">
        <v>551</v>
      </c>
      <c r="G65" s="385">
        <f>'8P'!H18</f>
        <v>0</v>
      </c>
      <c r="H65" s="2170"/>
      <c r="I65" s="2171"/>
    </row>
    <row r="66" spans="1:9" ht="18.75" customHeight="1">
      <c r="A66" s="2176"/>
      <c r="B66" s="893"/>
      <c r="C66" s="2174"/>
      <c r="D66" s="2135"/>
      <c r="E66" s="2168"/>
      <c r="F66" s="411" t="s">
        <v>578</v>
      </c>
      <c r="G66" s="384">
        <f>'8P'!H19</f>
        <v>0</v>
      </c>
      <c r="H66" s="2162"/>
      <c r="I66" s="2163"/>
    </row>
    <row r="67" spans="1:9" ht="18.75" customHeight="1">
      <c r="A67" s="2176"/>
      <c r="B67" s="893"/>
      <c r="C67" s="2174"/>
      <c r="D67" s="412"/>
      <c r="E67" s="2168"/>
      <c r="F67" s="411" t="s">
        <v>547</v>
      </c>
      <c r="G67" s="384">
        <f>'8P'!H20</f>
        <v>0</v>
      </c>
      <c r="H67" s="2162"/>
      <c r="I67" s="2163"/>
    </row>
    <row r="68" spans="1:9" ht="18.75" customHeight="1">
      <c r="A68" s="2176"/>
      <c r="B68" s="893"/>
      <c r="C68" s="2174"/>
      <c r="D68" s="413"/>
      <c r="E68" s="2168"/>
      <c r="F68" s="411" t="s">
        <v>581</v>
      </c>
      <c r="G68" s="384">
        <f>'8P'!H21</f>
        <v>0</v>
      </c>
      <c r="H68" s="2162"/>
      <c r="I68" s="2163"/>
    </row>
    <row r="69" spans="1:9" ht="18.75" customHeight="1">
      <c r="A69" s="2176"/>
      <c r="B69" s="893"/>
      <c r="C69" s="2174"/>
      <c r="D69" s="399"/>
      <c r="E69" s="2168"/>
      <c r="F69" s="411" t="s">
        <v>587</v>
      </c>
      <c r="G69" s="384">
        <f>'8P'!H22</f>
        <v>0</v>
      </c>
      <c r="H69" s="2162"/>
      <c r="I69" s="2163"/>
    </row>
    <row r="70" spans="1:9" ht="18.75" customHeight="1">
      <c r="A70" s="2176"/>
      <c r="B70" s="893"/>
      <c r="C70" s="2174"/>
      <c r="D70" s="399"/>
      <c r="E70" s="2168"/>
      <c r="F70" s="411" t="s">
        <v>582</v>
      </c>
      <c r="G70" s="384">
        <f>'8P'!H23</f>
        <v>0</v>
      </c>
      <c r="H70" s="2162"/>
      <c r="I70" s="2163"/>
    </row>
    <row r="71" spans="1:9" ht="18.75" customHeight="1">
      <c r="A71" s="2176"/>
      <c r="B71" s="893"/>
      <c r="C71" s="414"/>
      <c r="D71" s="407"/>
      <c r="E71" s="2169"/>
      <c r="F71" s="411" t="s">
        <v>588</v>
      </c>
      <c r="G71" s="384">
        <f>'8P'!H24</f>
        <v>0</v>
      </c>
      <c r="H71" s="2162"/>
      <c r="I71" s="2163"/>
    </row>
    <row r="72" spans="1:9" ht="18.75" customHeight="1">
      <c r="A72" s="2176"/>
      <c r="B72" s="893"/>
      <c r="C72" s="415"/>
      <c r="D72" s="416"/>
      <c r="E72" s="417"/>
      <c r="F72" s="418" t="s">
        <v>591</v>
      </c>
      <c r="G72" s="383">
        <f>'8P'!H25</f>
        <v>0</v>
      </c>
      <c r="H72" s="2177"/>
      <c r="I72" s="2178"/>
    </row>
    <row r="73" spans="1:9" ht="18.75" customHeight="1">
      <c r="A73" s="2176"/>
      <c r="B73" s="893"/>
      <c r="C73" s="419"/>
      <c r="D73" s="2179" t="s">
        <v>592</v>
      </c>
      <c r="E73" s="420"/>
      <c r="F73" s="421" t="s">
        <v>593</v>
      </c>
      <c r="G73" s="422">
        <f>'8P'!H26</f>
        <v>0</v>
      </c>
      <c r="H73" s="2181"/>
      <c r="I73" s="2182"/>
    </row>
    <row r="74" spans="1:9" ht="18.75" customHeight="1">
      <c r="A74" s="2176"/>
      <c r="B74" s="893"/>
      <c r="C74" s="419"/>
      <c r="D74" s="2180"/>
      <c r="E74" s="423" t="s">
        <v>436</v>
      </c>
      <c r="F74" s="424" t="s">
        <v>594</v>
      </c>
      <c r="G74" s="425">
        <f>'8P'!H27</f>
        <v>0</v>
      </c>
      <c r="H74" s="2181"/>
      <c r="I74" s="2182"/>
    </row>
    <row r="75" spans="1:9" ht="18.75" customHeight="1">
      <c r="A75" s="2176"/>
      <c r="B75" s="893"/>
      <c r="C75" s="419"/>
      <c r="D75" s="2180"/>
      <c r="E75" s="426"/>
      <c r="F75" s="427" t="s">
        <v>595</v>
      </c>
      <c r="G75" s="428">
        <f>'8P'!H28</f>
        <v>0</v>
      </c>
      <c r="H75" s="2181"/>
      <c r="I75" s="2182"/>
    </row>
    <row r="76" spans="1:9" ht="18.75" customHeight="1">
      <c r="A76" s="2176"/>
      <c r="B76" s="893"/>
      <c r="C76" s="419"/>
      <c r="D76" s="429"/>
      <c r="E76" s="420"/>
      <c r="F76" s="430" t="s">
        <v>596</v>
      </c>
      <c r="G76" s="431">
        <f>'8P'!H29</f>
        <v>0</v>
      </c>
      <c r="H76" s="2191"/>
      <c r="I76" s="2192"/>
    </row>
    <row r="77" spans="1:9" ht="18.75" customHeight="1">
      <c r="A77" s="2176"/>
      <c r="B77" s="893"/>
      <c r="C77" s="2193" t="s">
        <v>597</v>
      </c>
      <c r="D77" s="2194"/>
      <c r="E77" s="813" t="s">
        <v>598</v>
      </c>
      <c r="F77" s="533" t="s">
        <v>599</v>
      </c>
      <c r="G77" s="534">
        <f>'8P'!H30</f>
        <v>0</v>
      </c>
      <c r="H77" s="2195"/>
      <c r="I77" s="2196"/>
    </row>
    <row r="78" spans="1:9" ht="18.75" customHeight="1">
      <c r="A78" s="2176"/>
      <c r="B78" s="893"/>
      <c r="C78" s="432"/>
      <c r="D78" s="2197" t="s">
        <v>600</v>
      </c>
      <c r="E78" s="2200" t="s">
        <v>715</v>
      </c>
      <c r="F78" s="433" t="s">
        <v>601</v>
      </c>
      <c r="G78" s="469">
        <f>'8P'!H31</f>
        <v>0</v>
      </c>
      <c r="H78" s="2177"/>
      <c r="I78" s="2178"/>
    </row>
    <row r="79" spans="1:9" ht="18.75" customHeight="1">
      <c r="A79" s="2176"/>
      <c r="B79" s="893"/>
      <c r="C79" s="2203" t="s">
        <v>602</v>
      </c>
      <c r="D79" s="2198"/>
      <c r="E79" s="2201"/>
      <c r="F79" s="434" t="s">
        <v>578</v>
      </c>
      <c r="G79" s="470">
        <f>'8P'!H32</f>
        <v>0</v>
      </c>
      <c r="H79" s="2181"/>
      <c r="I79" s="2182"/>
    </row>
    <row r="80" spans="1:9" ht="18.75" customHeight="1">
      <c r="A80" s="2176"/>
      <c r="B80" s="893"/>
      <c r="C80" s="2204"/>
      <c r="D80" s="2198"/>
      <c r="E80" s="2201"/>
      <c r="F80" s="434" t="s">
        <v>547</v>
      </c>
      <c r="G80" s="471">
        <f>SUM('8P'!H33:H34)</f>
        <v>0</v>
      </c>
      <c r="H80" s="2181"/>
      <c r="I80" s="2205"/>
    </row>
    <row r="81" spans="1:9" ht="18.75" customHeight="1">
      <c r="A81" s="2176"/>
      <c r="B81" s="893"/>
      <c r="C81" s="2204"/>
      <c r="D81" s="2198"/>
      <c r="E81" s="2202"/>
      <c r="F81" s="434" t="s">
        <v>603</v>
      </c>
      <c r="G81" s="471">
        <f>'8P'!H35</f>
        <v>0</v>
      </c>
      <c r="H81" s="2181"/>
      <c r="I81" s="2205"/>
    </row>
    <row r="82" spans="1:9" ht="18.75" customHeight="1">
      <c r="A82" s="2176"/>
      <c r="B82" s="893"/>
      <c r="C82" s="2204"/>
      <c r="D82" s="2198"/>
      <c r="E82" s="2214" t="s">
        <v>716</v>
      </c>
      <c r="F82" s="435" t="s">
        <v>604</v>
      </c>
      <c r="G82" s="471">
        <f>'8P'!H36</f>
        <v>0</v>
      </c>
      <c r="H82" s="2181"/>
      <c r="I82" s="2182"/>
    </row>
    <row r="83" spans="1:9" ht="18.75" customHeight="1">
      <c r="A83" s="2176"/>
      <c r="B83" s="893"/>
      <c r="C83" s="2204"/>
      <c r="D83" s="2198"/>
      <c r="E83" s="2215"/>
      <c r="F83" s="436" t="s">
        <v>578</v>
      </c>
      <c r="G83" s="471">
        <f>SUM('8P'!H37:H38)</f>
        <v>0</v>
      </c>
      <c r="H83" s="2181"/>
      <c r="I83" s="2182"/>
    </row>
    <row r="84" spans="1:9" ht="18.75" customHeight="1">
      <c r="A84" s="2176"/>
      <c r="B84" s="893"/>
      <c r="C84" s="2204"/>
      <c r="D84" s="2199"/>
      <c r="E84" s="2216"/>
      <c r="F84" s="437" t="s">
        <v>547</v>
      </c>
      <c r="G84" s="472">
        <f>'8P'!H39</f>
        <v>0</v>
      </c>
      <c r="H84" s="2217"/>
      <c r="I84" s="2218"/>
    </row>
    <row r="85" spans="1:9" ht="18.75" customHeight="1">
      <c r="A85" s="2176"/>
      <c r="B85" s="893"/>
      <c r="C85" s="2204"/>
      <c r="D85" s="2184" t="s">
        <v>585</v>
      </c>
      <c r="E85" s="2186" t="s">
        <v>666</v>
      </c>
      <c r="F85" s="438" t="s">
        <v>578</v>
      </c>
      <c r="G85" s="470">
        <f>'8P'!H40</f>
        <v>0</v>
      </c>
      <c r="H85" s="2189"/>
      <c r="I85" s="2190"/>
    </row>
    <row r="86" spans="1:9" ht="18.75" customHeight="1">
      <c r="A86" s="2176"/>
      <c r="B86" s="893"/>
      <c r="C86" s="2204"/>
      <c r="D86" s="2184"/>
      <c r="E86" s="2187"/>
      <c r="F86" s="434" t="s">
        <v>580</v>
      </c>
      <c r="G86" s="470">
        <f>SUM('8P'!H41)</f>
        <v>0</v>
      </c>
      <c r="H86" s="2189"/>
      <c r="I86" s="2190"/>
    </row>
    <row r="87" spans="1:9" ht="18.75" customHeight="1">
      <c r="A87" s="2176"/>
      <c r="B87" s="893"/>
      <c r="C87" s="2204"/>
      <c r="D87" s="2184"/>
      <c r="E87" s="2187"/>
      <c r="F87" s="439" t="s">
        <v>603</v>
      </c>
      <c r="G87" s="470">
        <f>SUM('8P'!H42)</f>
        <v>0</v>
      </c>
      <c r="H87" s="2189"/>
      <c r="I87" s="2190"/>
    </row>
    <row r="88" spans="1:9" ht="18.75" customHeight="1">
      <c r="A88" s="2176"/>
      <c r="B88" s="893"/>
      <c r="C88" s="2204"/>
      <c r="D88" s="2184"/>
      <c r="E88" s="2188"/>
      <c r="F88" s="440" t="s">
        <v>605</v>
      </c>
      <c r="G88" s="470">
        <f>SUM('8P'!H43)</f>
        <v>0</v>
      </c>
      <c r="H88" s="2189"/>
      <c r="I88" s="2190"/>
    </row>
    <row r="89" spans="1:9" ht="18.75" customHeight="1">
      <c r="A89" s="2176"/>
      <c r="B89" s="893"/>
      <c r="C89" s="2204"/>
      <c r="D89" s="2184"/>
      <c r="E89" s="2206" t="s">
        <v>606</v>
      </c>
      <c r="F89" s="441" t="s">
        <v>551</v>
      </c>
      <c r="G89" s="470">
        <f>SUM('8P'!H44,'8P'!H50)</f>
        <v>0</v>
      </c>
      <c r="H89" s="2209"/>
      <c r="I89" s="2210"/>
    </row>
    <row r="90" spans="1:9" ht="18.75" customHeight="1">
      <c r="A90" s="2176"/>
      <c r="B90" s="893"/>
      <c r="C90" s="2204"/>
      <c r="D90" s="2184"/>
      <c r="E90" s="2207"/>
      <c r="F90" s="442" t="s">
        <v>578</v>
      </c>
      <c r="G90" s="470">
        <f>SUM('8P'!H45,'8P'!H51,'8P'!H55)</f>
        <v>0</v>
      </c>
      <c r="H90" s="2209"/>
      <c r="I90" s="2210"/>
    </row>
    <row r="91" spans="1:9" ht="18.75" customHeight="1">
      <c r="A91" s="2176"/>
      <c r="B91" s="893"/>
      <c r="C91" s="2204"/>
      <c r="D91" s="2184"/>
      <c r="E91" s="2207"/>
      <c r="F91" s="442" t="s">
        <v>580</v>
      </c>
      <c r="G91" s="470">
        <f>SUM('8P'!H46,'8P'!H52,'8P'!H56)</f>
        <v>0</v>
      </c>
      <c r="H91" s="2209"/>
      <c r="I91" s="2210"/>
    </row>
    <row r="92" spans="1:9" ht="18.75" customHeight="1">
      <c r="A92" s="2176"/>
      <c r="B92" s="893"/>
      <c r="C92" s="2204"/>
      <c r="D92" s="2184"/>
      <c r="E92" s="2207"/>
      <c r="F92" s="442" t="s">
        <v>603</v>
      </c>
      <c r="G92" s="470">
        <f>SUM('8P'!H47,'8P'!H53,'8P'!H57)</f>
        <v>0</v>
      </c>
      <c r="H92" s="2209"/>
      <c r="I92" s="2210"/>
    </row>
    <row r="93" spans="1:9" ht="18.75" customHeight="1">
      <c r="A93" s="2176"/>
      <c r="B93" s="893"/>
      <c r="C93" s="752"/>
      <c r="D93" s="2184"/>
      <c r="E93" s="2207"/>
      <c r="F93" s="443" t="s">
        <v>605</v>
      </c>
      <c r="G93" s="470">
        <f>'8P'!H48</f>
        <v>0</v>
      </c>
      <c r="H93" s="2209"/>
      <c r="I93" s="2136"/>
    </row>
    <row r="94" spans="1:9" ht="18.75" customHeight="1">
      <c r="A94" s="2176"/>
      <c r="B94" s="893"/>
      <c r="C94" s="752"/>
      <c r="D94" s="2184"/>
      <c r="E94" s="2207"/>
      <c r="F94" s="443" t="s">
        <v>607</v>
      </c>
      <c r="G94" s="470">
        <f>'8P'!H54</f>
        <v>0</v>
      </c>
      <c r="H94" s="2209"/>
      <c r="I94" s="2211"/>
    </row>
    <row r="95" spans="1:9" ht="18.75" customHeight="1">
      <c r="A95" s="2176"/>
      <c r="B95" s="893"/>
      <c r="C95" s="444"/>
      <c r="D95" s="2185"/>
      <c r="E95" s="2208"/>
      <c r="F95" s="445" t="s">
        <v>608</v>
      </c>
      <c r="G95" s="470">
        <f>'8P'!H49</f>
        <v>0</v>
      </c>
      <c r="H95" s="2212"/>
      <c r="I95" s="2213"/>
    </row>
    <row r="96" spans="1:9" ht="18.75" customHeight="1">
      <c r="A96" s="2176"/>
      <c r="B96" s="893"/>
      <c r="C96" s="2240" t="s">
        <v>700</v>
      </c>
      <c r="D96" s="2241"/>
      <c r="E96" s="446"/>
      <c r="F96" s="447" t="s">
        <v>609</v>
      </c>
      <c r="G96" s="473">
        <f>'8P'!H58</f>
        <v>0</v>
      </c>
      <c r="H96" s="2223"/>
      <c r="I96" s="2224"/>
    </row>
    <row r="97" spans="1:9" ht="18.75" customHeight="1">
      <c r="A97" s="2176"/>
      <c r="B97" s="893"/>
      <c r="C97" s="2242" t="s">
        <v>701</v>
      </c>
      <c r="D97" s="2243"/>
      <c r="E97" s="448" t="s">
        <v>610</v>
      </c>
      <c r="F97" s="386" t="s">
        <v>587</v>
      </c>
      <c r="G97" s="474">
        <f>'8P'!H59</f>
        <v>0</v>
      </c>
      <c r="H97" s="2225"/>
      <c r="I97" s="2226"/>
    </row>
    <row r="98" spans="1:9" ht="18.75" customHeight="1">
      <c r="A98" s="2176"/>
      <c r="B98" s="893"/>
      <c r="C98" s="2229" t="s">
        <v>613</v>
      </c>
      <c r="D98" s="2230"/>
      <c r="E98" s="450"/>
      <c r="F98" s="386" t="s">
        <v>535</v>
      </c>
      <c r="G98" s="475">
        <f>'8P'!H60</f>
        <v>0</v>
      </c>
      <c r="H98" s="2147"/>
      <c r="I98" s="2148"/>
    </row>
    <row r="99" spans="1:9" ht="18.75" customHeight="1">
      <c r="A99" s="2176"/>
      <c r="B99" s="449"/>
      <c r="C99" s="2229" t="s">
        <v>688</v>
      </c>
      <c r="D99" s="2231"/>
      <c r="E99" s="2231"/>
      <c r="F99" s="640" t="s">
        <v>580</v>
      </c>
      <c r="G99" s="475">
        <f>'8P'!H61</f>
        <v>0</v>
      </c>
      <c r="H99" s="2147"/>
      <c r="I99" s="2148"/>
    </row>
    <row r="100" spans="1:9" ht="18.75" customHeight="1">
      <c r="A100" s="2176"/>
      <c r="B100" s="2244" t="s">
        <v>702</v>
      </c>
      <c r="C100" s="2219" t="s">
        <v>703</v>
      </c>
      <c r="D100" s="2220"/>
      <c r="E100" s="2232" t="s">
        <v>704</v>
      </c>
      <c r="F100" s="447" t="s">
        <v>578</v>
      </c>
      <c r="G100" s="473">
        <f>SUM('9P'!H3:H4)</f>
        <v>0</v>
      </c>
      <c r="H100" s="2223"/>
      <c r="I100" s="2224"/>
    </row>
    <row r="101" spans="1:9" ht="18.75" customHeight="1">
      <c r="A101" s="2176"/>
      <c r="B101" s="2245"/>
      <c r="C101" s="2221"/>
      <c r="D101" s="2222"/>
      <c r="E101" s="2233"/>
      <c r="F101" s="386" t="s">
        <v>552</v>
      </c>
      <c r="G101" s="474">
        <f>SUM('9P'!H5:H6)</f>
        <v>0</v>
      </c>
      <c r="H101" s="2225"/>
      <c r="I101" s="2226"/>
    </row>
    <row r="102" spans="1:9" ht="18.75" customHeight="1">
      <c r="A102" s="2176"/>
      <c r="B102" s="2245"/>
      <c r="C102" s="2234" t="s">
        <v>705</v>
      </c>
      <c r="D102" s="2235"/>
      <c r="E102" s="2238" t="s">
        <v>694</v>
      </c>
      <c r="F102" s="433" t="s">
        <v>611</v>
      </c>
      <c r="G102" s="641">
        <f>'9P'!H7</f>
        <v>0</v>
      </c>
      <c r="H102" s="2227"/>
      <c r="I102" s="2228"/>
    </row>
    <row r="103" spans="1:9" ht="18.75" customHeight="1">
      <c r="A103" s="2176"/>
      <c r="B103" s="2246"/>
      <c r="C103" s="2236"/>
      <c r="D103" s="2237"/>
      <c r="E103" s="2233"/>
      <c r="F103" s="386" t="s">
        <v>612</v>
      </c>
      <c r="G103" s="475">
        <f>'9P'!H8</f>
        <v>0</v>
      </c>
      <c r="H103" s="2147"/>
      <c r="I103" s="2239"/>
    </row>
    <row r="104" spans="1:9" ht="18.75" customHeight="1">
      <c r="A104" s="814"/>
      <c r="B104" s="2252" t="s">
        <v>615</v>
      </c>
      <c r="C104" s="2255" t="s">
        <v>706</v>
      </c>
      <c r="D104" s="2256"/>
      <c r="E104" s="450"/>
      <c r="F104" s="654" t="s">
        <v>581</v>
      </c>
      <c r="G104" s="475">
        <f>'9P'!H9</f>
        <v>0</v>
      </c>
      <c r="H104" s="2147"/>
      <c r="I104" s="2148"/>
    </row>
    <row r="105" spans="1:9" ht="18.75" customHeight="1">
      <c r="A105" s="815"/>
      <c r="B105" s="2253"/>
      <c r="C105" s="2275" t="s">
        <v>719</v>
      </c>
      <c r="D105" s="1252"/>
      <c r="E105" s="2276"/>
      <c r="F105" s="562" t="s">
        <v>587</v>
      </c>
      <c r="G105" s="475">
        <f>'9P'!H10</f>
        <v>0</v>
      </c>
      <c r="H105" s="2147"/>
      <c r="I105" s="2148"/>
    </row>
    <row r="106" spans="1:9" ht="18.75" customHeight="1">
      <c r="A106" s="815"/>
      <c r="B106" s="2253"/>
      <c r="C106" s="2271" t="s">
        <v>720</v>
      </c>
      <c r="D106" s="2272"/>
      <c r="E106" s="655" t="s">
        <v>717</v>
      </c>
      <c r="F106" s="656" t="s">
        <v>578</v>
      </c>
      <c r="G106" s="641">
        <f>'9P'!H11</f>
        <v>0</v>
      </c>
      <c r="H106" s="2227"/>
      <c r="I106" s="2228"/>
    </row>
    <row r="107" spans="1:9" ht="18.75" customHeight="1" thickBot="1">
      <c r="A107" s="815"/>
      <c r="B107" s="2253"/>
      <c r="C107" s="2273"/>
      <c r="D107" s="2274"/>
      <c r="E107" s="816" t="s">
        <v>718</v>
      </c>
      <c r="F107" s="657" t="s">
        <v>581</v>
      </c>
      <c r="G107" s="475">
        <f>'9P'!H12</f>
        <v>0</v>
      </c>
      <c r="H107" s="2147"/>
      <c r="I107" s="2239"/>
    </row>
    <row r="108" spans="1:9" ht="18.75" customHeight="1" thickTop="1">
      <c r="A108" s="642"/>
      <c r="B108" s="2253"/>
      <c r="C108" s="2249" t="s">
        <v>616</v>
      </c>
      <c r="D108" s="2250"/>
      <c r="E108" s="2250"/>
      <c r="F108" s="2251"/>
      <c r="G108" s="2257"/>
      <c r="H108" s="2259"/>
      <c r="I108" s="2260"/>
    </row>
    <row r="109" spans="1:9" ht="35.25" customHeight="1" thickBot="1">
      <c r="A109" s="643"/>
      <c r="B109" s="2254"/>
      <c r="C109" s="2263"/>
      <c r="D109" s="2264"/>
      <c r="E109" s="2264"/>
      <c r="F109" s="2265"/>
      <c r="G109" s="2258"/>
      <c r="H109" s="2261"/>
      <c r="I109" s="2262"/>
    </row>
    <row r="110" spans="1:9" ht="38.25" customHeight="1" thickTop="1" thickBot="1">
      <c r="A110" s="2266"/>
      <c r="B110" s="2267"/>
      <c r="C110" s="2268"/>
      <c r="D110" s="2268"/>
      <c r="E110" s="451" t="s">
        <v>617</v>
      </c>
      <c r="F110" s="452"/>
      <c r="G110" s="477">
        <f>SUM(G6:G107)</f>
        <v>0</v>
      </c>
      <c r="H110" s="2269">
        <f>SUM(H6:I13,H17,H19,H23:I31)</f>
        <v>0</v>
      </c>
      <c r="I110" s="2270"/>
    </row>
    <row r="111" spans="1:9">
      <c r="A111" s="340"/>
      <c r="B111" s="340"/>
      <c r="C111" s="340"/>
      <c r="D111" s="340"/>
      <c r="E111" s="340"/>
      <c r="F111" s="340"/>
      <c r="G111" s="453"/>
      <c r="H111" s="2247"/>
      <c r="I111" s="2248"/>
    </row>
  </sheetData>
  <sheetProtection selectLockedCells="1"/>
  <mergeCells count="169">
    <mergeCell ref="B100:B103"/>
    <mergeCell ref="H111:I111"/>
    <mergeCell ref="H104:I104"/>
    <mergeCell ref="C108:F108"/>
    <mergeCell ref="B104:B109"/>
    <mergeCell ref="C104:D104"/>
    <mergeCell ref="H105:I105"/>
    <mergeCell ref="G108:G109"/>
    <mergeCell ref="H108:I109"/>
    <mergeCell ref="C109:F109"/>
    <mergeCell ref="A110:D110"/>
    <mergeCell ref="H110:I110"/>
    <mergeCell ref="C106:D107"/>
    <mergeCell ref="H106:I106"/>
    <mergeCell ref="H107:I107"/>
    <mergeCell ref="C105:E105"/>
    <mergeCell ref="H95:I95"/>
    <mergeCell ref="E82:E84"/>
    <mergeCell ref="H82:I82"/>
    <mergeCell ref="H83:I83"/>
    <mergeCell ref="H84:I84"/>
    <mergeCell ref="C100:D101"/>
    <mergeCell ref="H100:I100"/>
    <mergeCell ref="H101:I101"/>
    <mergeCell ref="H102:I102"/>
    <mergeCell ref="C98:D98"/>
    <mergeCell ref="C99:E99"/>
    <mergeCell ref="E100:E101"/>
    <mergeCell ref="C102:D103"/>
    <mergeCell ref="E102:E103"/>
    <mergeCell ref="H103:I103"/>
    <mergeCell ref="C96:D96"/>
    <mergeCell ref="H96:I96"/>
    <mergeCell ref="C97:D97"/>
    <mergeCell ref="H97:I97"/>
    <mergeCell ref="H98:I98"/>
    <mergeCell ref="H99:I99"/>
    <mergeCell ref="H70:I70"/>
    <mergeCell ref="D85:D95"/>
    <mergeCell ref="E85:E88"/>
    <mergeCell ref="H85:I85"/>
    <mergeCell ref="H86:I86"/>
    <mergeCell ref="H87:I87"/>
    <mergeCell ref="H88:I88"/>
    <mergeCell ref="H76:I76"/>
    <mergeCell ref="C77:D77"/>
    <mergeCell ref="H77:I77"/>
    <mergeCell ref="D78:D84"/>
    <mergeCell ref="E78:E81"/>
    <mergeCell ref="H78:I78"/>
    <mergeCell ref="C79:C92"/>
    <mergeCell ref="H79:I79"/>
    <mergeCell ref="H80:I80"/>
    <mergeCell ref="H81:I81"/>
    <mergeCell ref="E89:E95"/>
    <mergeCell ref="H89:I89"/>
    <mergeCell ref="H90:I90"/>
    <mergeCell ref="H91:I91"/>
    <mergeCell ref="H92:I92"/>
    <mergeCell ref="H93:I93"/>
    <mergeCell ref="H94:I94"/>
    <mergeCell ref="E59:E64"/>
    <mergeCell ref="H59:I59"/>
    <mergeCell ref="C60:C70"/>
    <mergeCell ref="H60:I60"/>
    <mergeCell ref="A61:A103"/>
    <mergeCell ref="H61:I61"/>
    <mergeCell ref="B62:B98"/>
    <mergeCell ref="D62:D63"/>
    <mergeCell ref="H62:I62"/>
    <mergeCell ref="H71:I71"/>
    <mergeCell ref="H72:I72"/>
    <mergeCell ref="D73:D75"/>
    <mergeCell ref="H73:I73"/>
    <mergeCell ref="H74:I74"/>
    <mergeCell ref="H75:I75"/>
    <mergeCell ref="H63:I63"/>
    <mergeCell ref="H64:I64"/>
    <mergeCell ref="D65:D66"/>
    <mergeCell ref="E65:E71"/>
    <mergeCell ref="H65:I65"/>
    <mergeCell ref="H66:I66"/>
    <mergeCell ref="H67:I67"/>
    <mergeCell ref="H68:I68"/>
    <mergeCell ref="H69:I69"/>
    <mergeCell ref="D46:D47"/>
    <mergeCell ref="H46:I46"/>
    <mergeCell ref="H47:I47"/>
    <mergeCell ref="H48:I48"/>
    <mergeCell ref="H49:I49"/>
    <mergeCell ref="D50:D51"/>
    <mergeCell ref="E50:E58"/>
    <mergeCell ref="H50:I50"/>
    <mergeCell ref="H51:I51"/>
    <mergeCell ref="H52:I52"/>
    <mergeCell ref="H58:I58"/>
    <mergeCell ref="E44:E49"/>
    <mergeCell ref="H44:I44"/>
    <mergeCell ref="H45:I45"/>
    <mergeCell ref="A9:A43"/>
    <mergeCell ref="H9:I9"/>
    <mergeCell ref="H10:I10"/>
    <mergeCell ref="H11:I11"/>
    <mergeCell ref="H12:I12"/>
    <mergeCell ref="H13:I13"/>
    <mergeCell ref="H14:I14"/>
    <mergeCell ref="C15:D15"/>
    <mergeCell ref="H15:I15"/>
    <mergeCell ref="H16:I16"/>
    <mergeCell ref="H33:I33"/>
    <mergeCell ref="H34:I34"/>
    <mergeCell ref="C35:E35"/>
    <mergeCell ref="H23:I23"/>
    <mergeCell ref="C24:D29"/>
    <mergeCell ref="H24:I24"/>
    <mergeCell ref="H35:I35"/>
    <mergeCell ref="D36:D43"/>
    <mergeCell ref="E36:E38"/>
    <mergeCell ref="H36:I36"/>
    <mergeCell ref="H38:I38"/>
    <mergeCell ref="E39:E43"/>
    <mergeCell ref="H39:I39"/>
    <mergeCell ref="H40:I40"/>
    <mergeCell ref="B25:B30"/>
    <mergeCell ref="H25:I25"/>
    <mergeCell ref="H26:I26"/>
    <mergeCell ref="H27:I27"/>
    <mergeCell ref="H28:I28"/>
    <mergeCell ref="H29:I29"/>
    <mergeCell ref="C30:D31"/>
    <mergeCell ref="C37:C57"/>
    <mergeCell ref="B36:B54"/>
    <mergeCell ref="H37:I37"/>
    <mergeCell ref="H30:I30"/>
    <mergeCell ref="H31:I31"/>
    <mergeCell ref="C32:D34"/>
    <mergeCell ref="E32:E34"/>
    <mergeCell ref="H32:I32"/>
    <mergeCell ref="H41:I41"/>
    <mergeCell ref="H42:I42"/>
    <mergeCell ref="H43:I43"/>
    <mergeCell ref="H53:I53"/>
    <mergeCell ref="D54:D55"/>
    <mergeCell ref="H54:I54"/>
    <mergeCell ref="H55:I55"/>
    <mergeCell ref="H56:I56"/>
    <mergeCell ref="H57:I57"/>
    <mergeCell ref="F1:I1"/>
    <mergeCell ref="B3:D5"/>
    <mergeCell ref="E3:F5"/>
    <mergeCell ref="G3:G5"/>
    <mergeCell ref="H3:I3"/>
    <mergeCell ref="H4:I5"/>
    <mergeCell ref="C6:D7"/>
    <mergeCell ref="H6:I6"/>
    <mergeCell ref="H7:I7"/>
    <mergeCell ref="B8:B20"/>
    <mergeCell ref="C8:D13"/>
    <mergeCell ref="H8:I8"/>
    <mergeCell ref="C17:C23"/>
    <mergeCell ref="D17:D19"/>
    <mergeCell ref="H17:I17"/>
    <mergeCell ref="E18:E19"/>
    <mergeCell ref="H18:I18"/>
    <mergeCell ref="H19:I19"/>
    <mergeCell ref="D20:D21"/>
    <mergeCell ref="H20:I20"/>
    <mergeCell ref="H21:I21"/>
    <mergeCell ref="H22:I22"/>
  </mergeCells>
  <phoneticPr fontId="6"/>
  <dataValidations count="2">
    <dataValidation imeMode="on" allowBlank="1" showInputMessage="1" showErrorMessage="1" prompt="入りきらない場合は、シート追加または別紙を添付してください。" sqref="C105 C108:C109"/>
    <dataValidation imeMode="off" allowBlank="1" showInputMessage="1" showErrorMessage="1" sqref="G78:G88 G32:G49 G65:G71 G110:H110 G96:G108"/>
  </dataValidations>
  <printOptions horizontalCentered="1"/>
  <pageMargins left="0.59055118110236227" right="0.23622047244094491" top="0.39370078740157483" bottom="0.11811023622047245" header="0.19685039370078741" footer="0"/>
  <pageSetup paperSize="9" scale="78" orientation="portrait" r:id="rId1"/>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5" r:id="rId4" name="Button 7">
              <controlPr defaultSize="0" print="0" autoFill="0" autoPict="0" macro="[0]!Module1.Macro1">
                <anchor moveWithCells="1" sizeWithCells="1">
                  <from>
                    <xdr:col>10</xdr:col>
                    <xdr:colOff>104775</xdr:colOff>
                    <xdr:row>7</xdr:row>
                    <xdr:rowOff>95250</xdr:rowOff>
                  </from>
                  <to>
                    <xdr:col>12</xdr:col>
                    <xdr:colOff>333375</xdr:colOff>
                    <xdr:row>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43"/>
  <sheetViews>
    <sheetView view="pageBreakPreview" zoomScaleNormal="100" zoomScaleSheetLayoutView="100" workbookViewId="0">
      <selection activeCell="AL1" sqref="AL1"/>
    </sheetView>
  </sheetViews>
  <sheetFormatPr defaultColWidth="9" defaultRowHeight="13.5" customHeight="1"/>
  <cols>
    <col min="1" max="1" width="2.625" style="4" customWidth="1"/>
    <col min="2" max="2" width="3.125" style="4" customWidth="1"/>
    <col min="3" max="4" width="3.375" style="4" customWidth="1"/>
    <col min="5" max="5" width="3.875" style="4" customWidth="1"/>
    <col min="6" max="6" width="4.5" style="4" customWidth="1"/>
    <col min="7" max="7" width="5.625" style="4" customWidth="1"/>
    <col min="8" max="9" width="3.375" style="4" customWidth="1"/>
    <col min="10" max="10" width="1.75" style="4" customWidth="1"/>
    <col min="11" max="15" width="2" style="4" customWidth="1"/>
    <col min="16" max="17" width="2.125" style="4" customWidth="1"/>
    <col min="18" max="19" width="3.625" style="4" customWidth="1"/>
    <col min="20" max="21" width="2.75" style="4" customWidth="1"/>
    <col min="22" max="25" width="3.125" style="4" customWidth="1"/>
    <col min="26" max="26" width="3.25" style="4" customWidth="1"/>
    <col min="27" max="27" width="4.25" style="4" customWidth="1"/>
    <col min="28" max="28" width="3.5" style="4" customWidth="1"/>
    <col min="29" max="29" width="3.75" style="4" customWidth="1"/>
    <col min="30" max="32" width="1.5" style="4" customWidth="1"/>
    <col min="33" max="33" width="2.875" style="4" customWidth="1"/>
    <col min="34" max="34" width="2.25" style="4" customWidth="1"/>
    <col min="35" max="35" width="2.875" style="4" customWidth="1"/>
    <col min="36" max="36" width="3.625" style="4" customWidth="1"/>
    <col min="37" max="37" width="3.125" style="4" customWidth="1"/>
    <col min="38" max="38" width="9" style="4" customWidth="1"/>
    <col min="39" max="16384" width="9" style="4"/>
  </cols>
  <sheetData>
    <row r="1" spans="1:38" ht="13.5" customHeight="1">
      <c r="A1" s="563"/>
      <c r="B1" s="913" t="s">
        <v>13</v>
      </c>
      <c r="C1" s="914"/>
      <c r="D1" s="914"/>
      <c r="E1" s="914"/>
      <c r="F1" s="914"/>
      <c r="G1" s="914"/>
      <c r="H1" s="914"/>
      <c r="I1" s="914"/>
      <c r="J1" s="1106"/>
      <c r="K1" s="29"/>
      <c r="L1" s="494"/>
      <c r="M1" s="30"/>
      <c r="N1" s="30"/>
      <c r="O1" s="30"/>
      <c r="P1" s="30"/>
      <c r="Q1" s="30"/>
      <c r="R1" s="30"/>
      <c r="S1" s="1236" t="s">
        <v>14</v>
      </c>
      <c r="T1" s="1237"/>
      <c r="U1" s="1237"/>
      <c r="V1" s="1237"/>
      <c r="W1" s="1237"/>
      <c r="X1" s="1237"/>
      <c r="Y1" s="1237"/>
      <c r="Z1" s="1237"/>
      <c r="AA1" s="1237"/>
      <c r="AB1" s="1237"/>
      <c r="AC1" s="30"/>
      <c r="AD1" s="30"/>
      <c r="AE1" s="30"/>
      <c r="AF1" s="30"/>
      <c r="AG1" s="31"/>
      <c r="AH1" s="32"/>
      <c r="AI1" s="32"/>
      <c r="AJ1" s="28"/>
      <c r="AK1" s="176"/>
      <c r="AL1" s="175"/>
    </row>
    <row r="2" spans="1:38" ht="13.5" customHeight="1">
      <c r="A2" s="520"/>
      <c r="B2" s="844"/>
      <c r="C2" s="845"/>
      <c r="D2" s="845"/>
      <c r="E2" s="845"/>
      <c r="F2" s="845"/>
      <c r="G2" s="845"/>
      <c r="H2" s="845"/>
      <c r="I2" s="845"/>
      <c r="J2" s="846"/>
      <c r="K2" s="1114" t="s">
        <v>62</v>
      </c>
      <c r="L2" s="921"/>
      <c r="M2" s="921"/>
      <c r="N2" s="921"/>
      <c r="O2" s="921"/>
      <c r="P2" s="922"/>
      <c r="Q2" s="887" t="s">
        <v>17</v>
      </c>
      <c r="R2" s="888"/>
      <c r="S2" s="888"/>
      <c r="T2" s="888"/>
      <c r="U2" s="888"/>
      <c r="V2" s="888"/>
      <c r="W2" s="888"/>
      <c r="X2" s="888"/>
      <c r="Y2" s="889"/>
      <c r="Z2" s="1115" t="s">
        <v>63</v>
      </c>
      <c r="AA2" s="1116"/>
      <c r="AB2" s="1116"/>
      <c r="AC2" s="1116"/>
      <c r="AD2" s="1116"/>
      <c r="AE2" s="1116"/>
      <c r="AF2" s="1116"/>
      <c r="AG2" s="1116"/>
      <c r="AH2" s="1116"/>
      <c r="AI2" s="1116"/>
      <c r="AJ2" s="1117"/>
      <c r="AK2" s="5"/>
    </row>
    <row r="3" spans="1:38" ht="13.5" customHeight="1">
      <c r="A3" s="521"/>
      <c r="B3" s="844"/>
      <c r="C3" s="845"/>
      <c r="D3" s="845"/>
      <c r="E3" s="845"/>
      <c r="F3" s="845"/>
      <c r="G3" s="845"/>
      <c r="H3" s="845"/>
      <c r="I3" s="845"/>
      <c r="J3" s="846"/>
      <c r="K3" s="886"/>
      <c r="L3" s="884"/>
      <c r="M3" s="884"/>
      <c r="N3" s="884"/>
      <c r="O3" s="884"/>
      <c r="P3" s="885"/>
      <c r="Q3" s="1118" t="s">
        <v>19</v>
      </c>
      <c r="R3" s="1118"/>
      <c r="S3" s="1119"/>
      <c r="T3" s="1120" t="s">
        <v>20</v>
      </c>
      <c r="U3" s="918"/>
      <c r="V3" s="873" t="s">
        <v>21</v>
      </c>
      <c r="W3" s="921"/>
      <c r="X3" s="921"/>
      <c r="Y3" s="922"/>
      <c r="Z3" s="1118" t="s">
        <v>19</v>
      </c>
      <c r="AA3" s="1118"/>
      <c r="AB3" s="1119"/>
      <c r="AC3" s="1120" t="s">
        <v>620</v>
      </c>
      <c r="AD3" s="918"/>
      <c r="AE3" s="873" t="s">
        <v>21</v>
      </c>
      <c r="AF3" s="874"/>
      <c r="AG3" s="874"/>
      <c r="AH3" s="921"/>
      <c r="AI3" s="921"/>
      <c r="AJ3" s="922"/>
      <c r="AK3" s="5"/>
    </row>
    <row r="4" spans="1:38" ht="13.5" customHeight="1" thickBot="1">
      <c r="A4" s="521"/>
      <c r="B4" s="847"/>
      <c r="C4" s="848"/>
      <c r="D4" s="848"/>
      <c r="E4" s="848"/>
      <c r="F4" s="848"/>
      <c r="G4" s="848"/>
      <c r="H4" s="848"/>
      <c r="I4" s="848"/>
      <c r="J4" s="849"/>
      <c r="K4" s="749"/>
      <c r="L4" s="1122" t="s">
        <v>23</v>
      </c>
      <c r="M4" s="1122"/>
      <c r="N4" s="1122"/>
      <c r="O4" s="1122"/>
      <c r="P4" s="1122"/>
      <c r="Q4" s="1118"/>
      <c r="R4" s="1118"/>
      <c r="S4" s="1119"/>
      <c r="T4" s="1121"/>
      <c r="U4" s="920"/>
      <c r="V4" s="1123" t="s">
        <v>64</v>
      </c>
      <c r="W4" s="1124"/>
      <c r="X4" s="1124"/>
      <c r="Y4" s="1125"/>
      <c r="Z4" s="1118"/>
      <c r="AA4" s="1118"/>
      <c r="AB4" s="1119"/>
      <c r="AC4" s="1121"/>
      <c r="AD4" s="920"/>
      <c r="AE4" s="1126" t="s">
        <v>64</v>
      </c>
      <c r="AF4" s="1127"/>
      <c r="AG4" s="1127"/>
      <c r="AH4" s="1127"/>
      <c r="AI4" s="1128"/>
      <c r="AJ4" s="1129"/>
      <c r="AK4" s="5"/>
    </row>
    <row r="5" spans="1:38" ht="21.6" customHeight="1">
      <c r="A5" s="1233" t="s">
        <v>629</v>
      </c>
      <c r="B5" s="33" t="s">
        <v>65</v>
      </c>
      <c r="C5" s="1133" t="s">
        <v>621</v>
      </c>
      <c r="D5" s="1134"/>
      <c r="E5" s="1134"/>
      <c r="F5" s="1134"/>
      <c r="G5" s="1134"/>
      <c r="H5" s="17" t="s">
        <v>54</v>
      </c>
      <c r="I5" s="25"/>
      <c r="J5" s="26"/>
      <c r="K5" s="34"/>
      <c r="L5" s="1109"/>
      <c r="M5" s="1135"/>
      <c r="N5" s="1135"/>
      <c r="O5" s="1135"/>
      <c r="P5" s="1136"/>
      <c r="Q5" s="746"/>
      <c r="R5" s="746"/>
      <c r="S5" s="746"/>
      <c r="T5" s="35"/>
      <c r="U5" s="36"/>
      <c r="V5" s="22"/>
      <c r="W5" s="766"/>
      <c r="X5" s="766"/>
      <c r="Y5" s="766"/>
      <c r="Z5" s="1111"/>
      <c r="AA5" s="1112"/>
      <c r="AB5" s="1113"/>
      <c r="AC5" s="37" t="s">
        <v>55</v>
      </c>
      <c r="AD5" s="18" t="s">
        <v>36</v>
      </c>
      <c r="AE5" s="1137">
        <f>Z5*10</f>
        <v>0</v>
      </c>
      <c r="AF5" s="1138"/>
      <c r="AG5" s="1138"/>
      <c r="AH5" s="907"/>
      <c r="AI5" s="907"/>
      <c r="AJ5" s="908"/>
      <c r="AK5" s="495"/>
    </row>
    <row r="6" spans="1:38" ht="21" customHeight="1">
      <c r="A6" s="1234"/>
      <c r="B6" s="1301" t="s">
        <v>66</v>
      </c>
      <c r="C6" s="890" t="s">
        <v>677</v>
      </c>
      <c r="D6" s="890"/>
      <c r="E6" s="890"/>
      <c r="F6" s="890"/>
      <c r="G6" s="890"/>
      <c r="H6" s="17" t="s">
        <v>67</v>
      </c>
      <c r="I6" s="25"/>
      <c r="J6" s="26"/>
      <c r="K6" s="38"/>
      <c r="L6" s="1130"/>
      <c r="M6" s="1130"/>
      <c r="N6" s="1130"/>
      <c r="O6" s="1130"/>
      <c r="P6" s="1131"/>
      <c r="Q6" s="924"/>
      <c r="R6" s="924"/>
      <c r="S6" s="924"/>
      <c r="T6" s="35"/>
      <c r="U6" s="24"/>
      <c r="V6" s="22"/>
      <c r="W6" s="766"/>
      <c r="X6" s="766"/>
      <c r="Y6" s="766"/>
      <c r="Z6" s="1111"/>
      <c r="AA6" s="1112"/>
      <c r="AB6" s="1113"/>
      <c r="AC6" s="39" t="s">
        <v>57</v>
      </c>
      <c r="AD6" s="772" t="s">
        <v>36</v>
      </c>
      <c r="AE6" s="1107">
        <f>Z6*15</f>
        <v>0</v>
      </c>
      <c r="AF6" s="1108"/>
      <c r="AG6" s="1108"/>
      <c r="AH6" s="977"/>
      <c r="AI6" s="977"/>
      <c r="AJ6" s="978"/>
      <c r="AK6" s="496"/>
    </row>
    <row r="7" spans="1:38" ht="18.75" customHeight="1">
      <c r="A7" s="1234"/>
      <c r="B7" s="1302"/>
      <c r="C7" s="890" t="s">
        <v>677</v>
      </c>
      <c r="D7" s="890"/>
      <c r="E7" s="890"/>
      <c r="F7" s="890"/>
      <c r="G7" s="890"/>
      <c r="H7" s="17" t="s">
        <v>61</v>
      </c>
      <c r="I7" s="25"/>
      <c r="J7" s="26"/>
      <c r="K7" s="34"/>
      <c r="L7" s="1109"/>
      <c r="M7" s="1109"/>
      <c r="N7" s="1109"/>
      <c r="O7" s="1109"/>
      <c r="P7" s="1132"/>
      <c r="Q7" s="909"/>
      <c r="R7" s="909"/>
      <c r="S7" s="909"/>
      <c r="T7" s="757"/>
      <c r="U7" s="27"/>
      <c r="V7" s="19"/>
      <c r="W7" s="763"/>
      <c r="X7" s="763"/>
      <c r="Y7" s="763"/>
      <c r="Z7" s="1111"/>
      <c r="AA7" s="1112"/>
      <c r="AB7" s="1113"/>
      <c r="AC7" s="37" t="s">
        <v>59</v>
      </c>
      <c r="AD7" s="18" t="s">
        <v>36</v>
      </c>
      <c r="AE7" s="1107">
        <f>Z7*20</f>
        <v>0</v>
      </c>
      <c r="AF7" s="1108"/>
      <c r="AG7" s="1108"/>
      <c r="AH7" s="977"/>
      <c r="AI7" s="977"/>
      <c r="AJ7" s="978"/>
      <c r="AK7" s="497">
        <f>SUM(AE5:AJ7,'1P'!AF39:AI44)</f>
        <v>0</v>
      </c>
      <c r="AL7" s="40"/>
    </row>
    <row r="8" spans="1:38" ht="18.75" customHeight="1">
      <c r="A8" s="1234"/>
      <c r="B8" s="1302"/>
      <c r="C8" s="1303" t="s">
        <v>678</v>
      </c>
      <c r="D8" s="1304"/>
      <c r="E8" s="1304"/>
      <c r="F8" s="1304"/>
      <c r="G8" s="1304"/>
      <c r="H8" s="17" t="s">
        <v>54</v>
      </c>
      <c r="I8" s="25"/>
      <c r="J8" s="26"/>
      <c r="K8" s="34"/>
      <c r="L8" s="1109"/>
      <c r="M8" s="1109"/>
      <c r="N8" s="1109"/>
      <c r="O8" s="1109"/>
      <c r="P8" s="1110"/>
      <c r="Q8" s="909"/>
      <c r="R8" s="909"/>
      <c r="S8" s="909"/>
      <c r="T8" s="757"/>
      <c r="U8" s="27"/>
      <c r="V8" s="19"/>
      <c r="W8" s="763"/>
      <c r="X8" s="763"/>
      <c r="Y8" s="763"/>
      <c r="Z8" s="1111"/>
      <c r="AA8" s="1112"/>
      <c r="AB8" s="1113"/>
      <c r="AC8" s="37" t="s">
        <v>55</v>
      </c>
      <c r="AD8" s="18" t="s">
        <v>36</v>
      </c>
      <c r="AE8" s="1107">
        <f>Z8*10</f>
        <v>0</v>
      </c>
      <c r="AF8" s="1108"/>
      <c r="AG8" s="1108"/>
      <c r="AH8" s="977"/>
      <c r="AI8" s="977"/>
      <c r="AJ8" s="978"/>
      <c r="AK8" s="5"/>
    </row>
    <row r="9" spans="1:38" ht="18.75" customHeight="1">
      <c r="A9" s="1234"/>
      <c r="B9" s="1302"/>
      <c r="C9" s="890" t="s">
        <v>677</v>
      </c>
      <c r="D9" s="890"/>
      <c r="E9" s="890"/>
      <c r="F9" s="890"/>
      <c r="G9" s="890"/>
      <c r="H9" s="17" t="s">
        <v>67</v>
      </c>
      <c r="I9" s="25"/>
      <c r="J9" s="26"/>
      <c r="K9" s="34"/>
      <c r="L9" s="1109"/>
      <c r="M9" s="1109"/>
      <c r="N9" s="1109"/>
      <c r="O9" s="1109"/>
      <c r="P9" s="1110"/>
      <c r="Q9" s="909"/>
      <c r="R9" s="909"/>
      <c r="S9" s="909"/>
      <c r="T9" s="757"/>
      <c r="U9" s="27"/>
      <c r="V9" s="19"/>
      <c r="W9" s="763"/>
      <c r="X9" s="763"/>
      <c r="Y9" s="763"/>
      <c r="Z9" s="1111"/>
      <c r="AA9" s="1112"/>
      <c r="AB9" s="1113"/>
      <c r="AC9" s="37" t="s">
        <v>57</v>
      </c>
      <c r="AD9" s="18" t="s">
        <v>36</v>
      </c>
      <c r="AE9" s="1107">
        <f>Z9*15</f>
        <v>0</v>
      </c>
      <c r="AF9" s="1108"/>
      <c r="AG9" s="1108"/>
      <c r="AH9" s="977"/>
      <c r="AI9" s="977"/>
      <c r="AJ9" s="978"/>
      <c r="AK9" s="5"/>
    </row>
    <row r="10" spans="1:38" ht="18.75" customHeight="1">
      <c r="A10" s="1234"/>
      <c r="B10" s="1302"/>
      <c r="C10" s="890" t="s">
        <v>677</v>
      </c>
      <c r="D10" s="890"/>
      <c r="E10" s="890"/>
      <c r="F10" s="890"/>
      <c r="G10" s="890"/>
      <c r="H10" s="576" t="s">
        <v>61</v>
      </c>
      <c r="I10" s="577"/>
      <c r="J10" s="578"/>
      <c r="K10" s="579"/>
      <c r="L10" s="1146"/>
      <c r="M10" s="1146"/>
      <c r="N10" s="1146"/>
      <c r="O10" s="1146"/>
      <c r="P10" s="1147"/>
      <c r="Q10" s="1148"/>
      <c r="R10" s="1148"/>
      <c r="S10" s="1148"/>
      <c r="T10" s="580"/>
      <c r="U10" s="581"/>
      <c r="V10" s="582"/>
      <c r="W10" s="763"/>
      <c r="X10" s="763"/>
      <c r="Y10" s="763"/>
      <c r="Z10" s="1111"/>
      <c r="AA10" s="1112"/>
      <c r="AB10" s="1113"/>
      <c r="AC10" s="37" t="s">
        <v>59</v>
      </c>
      <c r="AD10" s="18" t="s">
        <v>36</v>
      </c>
      <c r="AE10" s="1107">
        <f>Z10*20</f>
        <v>0</v>
      </c>
      <c r="AF10" s="1108"/>
      <c r="AG10" s="1108"/>
      <c r="AH10" s="977"/>
      <c r="AI10" s="977"/>
      <c r="AJ10" s="978"/>
      <c r="AK10" s="5"/>
    </row>
    <row r="11" spans="1:38" ht="18.75" customHeight="1">
      <c r="A11" s="1234"/>
      <c r="B11" s="1302"/>
      <c r="C11" s="969" t="s">
        <v>679</v>
      </c>
      <c r="D11" s="1237"/>
      <c r="E11" s="1237"/>
      <c r="F11" s="1237"/>
      <c r="G11" s="1237"/>
      <c r="H11" s="17" t="s">
        <v>54</v>
      </c>
      <c r="I11" s="25"/>
      <c r="J11" s="26"/>
      <c r="K11" s="34"/>
      <c r="L11" s="763"/>
      <c r="M11" s="763"/>
      <c r="N11" s="763"/>
      <c r="O11" s="763"/>
      <c r="P11" s="764"/>
      <c r="Q11" s="744"/>
      <c r="R11" s="744"/>
      <c r="S11" s="744"/>
      <c r="T11" s="757"/>
      <c r="U11" s="27"/>
      <c r="V11" s="19"/>
      <c r="W11" s="765"/>
      <c r="X11" s="765"/>
      <c r="Y11" s="765"/>
      <c r="Z11" s="1111"/>
      <c r="AA11" s="1112"/>
      <c r="AB11" s="1113"/>
      <c r="AC11" s="37" t="s">
        <v>55</v>
      </c>
      <c r="AD11" s="18" t="s">
        <v>36</v>
      </c>
      <c r="AE11" s="1107">
        <f>Z11*10</f>
        <v>0</v>
      </c>
      <c r="AF11" s="1108"/>
      <c r="AG11" s="1108"/>
      <c r="AH11" s="977"/>
      <c r="AI11" s="977"/>
      <c r="AJ11" s="978"/>
      <c r="AK11" s="5"/>
    </row>
    <row r="12" spans="1:38" ht="18.75" customHeight="1" thickBot="1">
      <c r="A12" s="1235"/>
      <c r="B12" s="1302"/>
      <c r="C12" s="1305" t="s">
        <v>680</v>
      </c>
      <c r="D12" s="1306"/>
      <c r="E12" s="1306"/>
      <c r="F12" s="1306"/>
      <c r="G12" s="1306"/>
      <c r="H12" s="564" t="s">
        <v>54</v>
      </c>
      <c r="I12" s="565"/>
      <c r="J12" s="566"/>
      <c r="K12" s="567"/>
      <c r="L12" s="1139"/>
      <c r="M12" s="1139"/>
      <c r="N12" s="1139"/>
      <c r="O12" s="1139"/>
      <c r="P12" s="1140"/>
      <c r="Q12" s="1141"/>
      <c r="R12" s="1141"/>
      <c r="S12" s="1141"/>
      <c r="T12" s="568"/>
      <c r="U12" s="569"/>
      <c r="V12" s="570"/>
      <c r="W12" s="765"/>
      <c r="X12" s="765"/>
      <c r="Y12" s="765"/>
      <c r="Z12" s="1142"/>
      <c r="AA12" s="1143"/>
      <c r="AB12" s="1144"/>
      <c r="AC12" s="41" t="s">
        <v>55</v>
      </c>
      <c r="AD12" s="20" t="s">
        <v>36</v>
      </c>
      <c r="AE12" s="948">
        <f>Z12*10</f>
        <v>0</v>
      </c>
      <c r="AF12" s="1145"/>
      <c r="AG12" s="1145"/>
      <c r="AH12" s="949"/>
      <c r="AI12" s="949"/>
      <c r="AJ12" s="950"/>
      <c r="AK12" s="498"/>
    </row>
    <row r="13" spans="1:38" ht="24" customHeight="1" thickTop="1" thickBot="1">
      <c r="A13" s="1235"/>
      <c r="B13" s="571"/>
      <c r="C13" s="1317" t="s">
        <v>68</v>
      </c>
      <c r="D13" s="1318"/>
      <c r="E13" s="1318"/>
      <c r="F13" s="1318"/>
      <c r="G13" s="1318"/>
      <c r="H13" s="1318"/>
      <c r="I13" s="1318"/>
      <c r="J13" s="1319"/>
      <c r="K13" s="572"/>
      <c r="L13" s="1320"/>
      <c r="M13" s="1320"/>
      <c r="N13" s="1320"/>
      <c r="O13" s="1320"/>
      <c r="P13" s="1321"/>
      <c r="Q13" s="1149"/>
      <c r="R13" s="1149"/>
      <c r="S13" s="1149"/>
      <c r="T13" s="573"/>
      <c r="U13" s="574"/>
      <c r="V13" s="575"/>
      <c r="W13" s="536"/>
      <c r="X13" s="536"/>
      <c r="Y13" s="536"/>
      <c r="Z13" s="547"/>
      <c r="AA13" s="548"/>
      <c r="AB13" s="549"/>
      <c r="AC13" s="1150"/>
      <c r="AD13" s="1151"/>
      <c r="AE13" s="1152">
        <f>SUM('1P'!AK50,'2P'!AE5:AJ12)</f>
        <v>0</v>
      </c>
      <c r="AF13" s="1153"/>
      <c r="AG13" s="1153"/>
      <c r="AH13" s="1154"/>
      <c r="AI13" s="1154"/>
      <c r="AJ13" s="1016"/>
      <c r="AK13" s="5"/>
    </row>
    <row r="14" spans="1:38" ht="13.5" customHeight="1" thickBot="1">
      <c r="A14" s="1235"/>
      <c r="B14" s="1308" t="s">
        <v>69</v>
      </c>
      <c r="C14" s="1311" t="s">
        <v>13</v>
      </c>
      <c r="D14" s="1312"/>
      <c r="E14" s="1312"/>
      <c r="F14" s="1312"/>
      <c r="G14" s="1312"/>
      <c r="H14" s="1312"/>
      <c r="I14" s="1312"/>
      <c r="J14" s="1313"/>
      <c r="K14" s="1314" t="s">
        <v>70</v>
      </c>
      <c r="L14" s="1315"/>
      <c r="M14" s="1315"/>
      <c r="N14" s="1315"/>
      <c r="O14" s="1315"/>
      <c r="P14" s="1316"/>
      <c r="Q14" s="1200" t="s">
        <v>71</v>
      </c>
      <c r="R14" s="1201"/>
      <c r="S14" s="1201"/>
      <c r="T14" s="1201"/>
      <c r="U14" s="1201"/>
      <c r="V14" s="1202"/>
      <c r="W14" s="1203"/>
      <c r="X14" s="1203"/>
      <c r="Y14" s="492"/>
      <c r="Z14" s="1204" t="s">
        <v>72</v>
      </c>
      <c r="AA14" s="1205"/>
      <c r="AB14" s="1205"/>
      <c r="AC14" s="1205"/>
      <c r="AD14" s="1205"/>
      <c r="AE14" s="1206"/>
      <c r="AF14" s="1206"/>
      <c r="AG14" s="1206"/>
      <c r="AH14" s="1207"/>
      <c r="AI14" s="1207"/>
      <c r="AJ14" s="1208"/>
      <c r="AK14" s="16"/>
    </row>
    <row r="15" spans="1:38" ht="13.5" customHeight="1">
      <c r="A15" s="1234"/>
      <c r="B15" s="1309"/>
      <c r="C15" s="1178" t="s">
        <v>73</v>
      </c>
      <c r="D15" s="1179"/>
      <c r="E15" s="1179"/>
      <c r="F15" s="1179"/>
      <c r="G15" s="1179"/>
      <c r="H15" s="1179"/>
      <c r="I15" s="1179"/>
      <c r="J15" s="1179"/>
      <c r="K15" s="583" t="s">
        <v>632</v>
      </c>
      <c r="L15" s="584"/>
      <c r="M15" s="585"/>
      <c r="N15" s="585"/>
      <c r="O15" s="585"/>
      <c r="P15" s="586"/>
      <c r="Q15" s="1182"/>
      <c r="R15" s="1183"/>
      <c r="S15" s="1183"/>
      <c r="T15" s="42"/>
      <c r="U15" s="771"/>
      <c r="V15" s="1184" t="s">
        <v>633</v>
      </c>
      <c r="W15" s="1185"/>
      <c r="X15" s="1185"/>
      <c r="Y15" s="538"/>
      <c r="Z15" s="587"/>
      <c r="AA15" s="587"/>
      <c r="AB15" s="587"/>
      <c r="AC15" s="550"/>
      <c r="AD15" s="551"/>
      <c r="AE15" s="531" t="s">
        <v>634</v>
      </c>
      <c r="AF15" s="552"/>
      <c r="AG15" s="552"/>
      <c r="AH15" s="553"/>
      <c r="AI15" s="553"/>
      <c r="AJ15" s="554"/>
      <c r="AK15" s="16"/>
    </row>
    <row r="16" spans="1:38" ht="18.75" customHeight="1" thickBot="1">
      <c r="A16" s="1234"/>
      <c r="B16" s="1309"/>
      <c r="C16" s="1180"/>
      <c r="D16" s="1181"/>
      <c r="E16" s="1181"/>
      <c r="F16" s="1181"/>
      <c r="G16" s="1181"/>
      <c r="H16" s="1181"/>
      <c r="I16" s="1181"/>
      <c r="J16" s="1181"/>
      <c r="K16" s="1186"/>
      <c r="L16" s="1187"/>
      <c r="M16" s="1187"/>
      <c r="N16" s="1187"/>
      <c r="O16" s="1187"/>
      <c r="P16" s="1188"/>
      <c r="Q16" s="1189"/>
      <c r="R16" s="1189"/>
      <c r="S16" s="1189"/>
      <c r="T16" s="43" t="s">
        <v>35</v>
      </c>
      <c r="U16" s="772" t="s">
        <v>36</v>
      </c>
      <c r="V16" s="1197">
        <f>Q16*2</f>
        <v>0</v>
      </c>
      <c r="W16" s="1198"/>
      <c r="X16" s="1198"/>
      <c r="Y16" s="1199"/>
      <c r="Z16" s="1214"/>
      <c r="AA16" s="1189"/>
      <c r="AB16" s="1215"/>
      <c r="AC16" s="44" t="s">
        <v>75</v>
      </c>
      <c r="AD16" s="555" t="s">
        <v>36</v>
      </c>
      <c r="AE16" s="1152">
        <f>Z16*4</f>
        <v>0</v>
      </c>
      <c r="AF16" s="1154"/>
      <c r="AG16" s="1154"/>
      <c r="AH16" s="1154"/>
      <c r="AI16" s="1154"/>
      <c r="AJ16" s="1016"/>
      <c r="AK16" s="16"/>
    </row>
    <row r="17" spans="1:37" ht="24" customHeight="1" thickTop="1" thickBot="1">
      <c r="A17" s="1234"/>
      <c r="B17" s="1310"/>
      <c r="C17" s="1216" t="s">
        <v>76</v>
      </c>
      <c r="D17" s="1217"/>
      <c r="E17" s="1217"/>
      <c r="F17" s="1217"/>
      <c r="G17" s="1217"/>
      <c r="H17" s="1217"/>
      <c r="I17" s="1217"/>
      <c r="J17" s="1218"/>
      <c r="K17" s="45"/>
      <c r="L17" s="1219"/>
      <c r="M17" s="1220"/>
      <c r="N17" s="1220"/>
      <c r="O17" s="1220"/>
      <c r="P17" s="1221"/>
      <c r="Q17" s="1222"/>
      <c r="R17" s="1223"/>
      <c r="S17" s="1223"/>
      <c r="T17" s="1224"/>
      <c r="U17" s="1225"/>
      <c r="V17" s="987"/>
      <c r="W17" s="984"/>
      <c r="X17" s="984"/>
      <c r="Y17" s="748"/>
      <c r="Z17" s="556"/>
      <c r="AA17" s="1226" t="s">
        <v>636</v>
      </c>
      <c r="AB17" s="1227"/>
      <c r="AC17" s="1228"/>
      <c r="AD17" s="1227"/>
      <c r="AE17" s="1229">
        <f>SUM(K16,V16,AE16)</f>
        <v>0</v>
      </c>
      <c r="AF17" s="1230"/>
      <c r="AG17" s="1230"/>
      <c r="AH17" s="1231"/>
      <c r="AI17" s="1231"/>
      <c r="AJ17" s="1232"/>
      <c r="AK17" s="16"/>
    </row>
    <row r="18" spans="1:37" ht="26.25" customHeight="1" thickBot="1">
      <c r="A18" s="1234"/>
      <c r="B18" s="1322" t="s">
        <v>77</v>
      </c>
      <c r="C18" s="1323"/>
      <c r="D18" s="1324"/>
      <c r="E18" s="1324"/>
      <c r="F18" s="1324"/>
      <c r="G18" s="1324"/>
      <c r="H18" s="1324"/>
      <c r="I18" s="1324"/>
      <c r="J18" s="46" t="s">
        <v>7</v>
      </c>
      <c r="K18" s="47"/>
      <c r="L18" s="1210"/>
      <c r="M18" s="1210"/>
      <c r="N18" s="1210"/>
      <c r="O18" s="1210"/>
      <c r="P18" s="1211"/>
      <c r="Q18" s="1209"/>
      <c r="R18" s="1210"/>
      <c r="S18" s="1210"/>
      <c r="T18" s="1210"/>
      <c r="U18" s="1211"/>
      <c r="V18" s="1209"/>
      <c r="W18" s="1210"/>
      <c r="X18" s="1210"/>
      <c r="Y18" s="755"/>
      <c r="Z18" s="754"/>
      <c r="AA18" s="754"/>
      <c r="AB18" s="754"/>
      <c r="AC18" s="754"/>
      <c r="AD18" s="48"/>
      <c r="AE18" s="1212"/>
      <c r="AF18" s="1213"/>
      <c r="AG18" s="1213"/>
      <c r="AH18" s="49"/>
      <c r="AI18" s="49"/>
      <c r="AJ18" s="50"/>
      <c r="AK18" s="16"/>
    </row>
    <row r="19" spans="1:37" ht="42" customHeight="1" thickBot="1">
      <c r="A19" s="51"/>
      <c r="B19" s="1190" t="s">
        <v>78</v>
      </c>
      <c r="C19" s="1191"/>
      <c r="D19" s="1191"/>
      <c r="E19" s="1192"/>
      <c r="F19" s="1193" t="s">
        <v>79</v>
      </c>
      <c r="G19" s="1194"/>
      <c r="H19" s="1194"/>
      <c r="I19" s="1194"/>
      <c r="J19" s="1194"/>
      <c r="K19" s="1194"/>
      <c r="L19" s="1194"/>
      <c r="M19" s="1194"/>
      <c r="N19" s="1194"/>
      <c r="O19" s="1194"/>
      <c r="P19" s="52"/>
      <c r="Q19" s="53"/>
      <c r="R19" s="499"/>
      <c r="S19" s="500"/>
      <c r="T19" s="500"/>
      <c r="U19" s="500"/>
      <c r="V19" s="500"/>
      <c r="W19" s="1195">
        <f>SUM('1P'!V28:Z28,'1P'!V38:Z38,'2P'!AE13:AJ13,'2P'!AE17:AJ17)</f>
        <v>0</v>
      </c>
      <c r="X19" s="1196"/>
      <c r="Y19" s="1196"/>
      <c r="Z19" s="1196"/>
      <c r="AA19" s="1196"/>
      <c r="AB19" s="1196"/>
      <c r="AC19" s="1196"/>
      <c r="AD19" s="1196"/>
      <c r="AE19" s="1196"/>
      <c r="AF19" s="1196"/>
      <c r="AG19" s="1196"/>
      <c r="AH19" s="1196"/>
      <c r="AI19" s="501" t="s">
        <v>80</v>
      </c>
      <c r="AJ19" s="502"/>
      <c r="AK19" s="176"/>
    </row>
    <row r="20" spans="1:37" ht="15.75" customHeight="1">
      <c r="A20" s="54"/>
      <c r="B20" s="1284" t="s">
        <v>81</v>
      </c>
      <c r="C20" s="1285"/>
      <c r="D20" s="1285"/>
      <c r="E20" s="1285"/>
      <c r="F20" s="1285"/>
      <c r="G20" s="1285"/>
      <c r="H20" s="1285"/>
      <c r="I20" s="1285"/>
      <c r="J20" s="1285"/>
      <c r="K20" s="1285"/>
      <c r="L20" s="1285"/>
      <c r="M20" s="1285"/>
      <c r="N20" s="1285"/>
      <c r="O20" s="1285"/>
      <c r="P20" s="1285"/>
      <c r="Q20" s="1285"/>
      <c r="R20" s="1285"/>
      <c r="S20" s="1285"/>
      <c r="T20" s="1285"/>
      <c r="U20" s="1285"/>
      <c r="V20" s="1285"/>
      <c r="W20" s="1285"/>
      <c r="X20" s="1285"/>
      <c r="Y20" s="1285"/>
      <c r="Z20" s="1285"/>
      <c r="AA20" s="1285"/>
      <c r="AB20" s="1285"/>
      <c r="AC20" s="1285"/>
      <c r="AD20" s="1285"/>
      <c r="AE20" s="1285"/>
      <c r="AF20" s="1285"/>
      <c r="AG20" s="1285"/>
      <c r="AH20" s="1285"/>
      <c r="AI20" s="1285"/>
      <c r="AJ20" s="1"/>
      <c r="AK20" s="5"/>
    </row>
    <row r="21" spans="1:37" ht="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5"/>
      <c r="AI21" s="5"/>
      <c r="AJ21" s="5"/>
      <c r="AK21" s="5"/>
    </row>
    <row r="22" spans="1:37" ht="38.25" customHeight="1">
      <c r="A22" s="1286" t="s">
        <v>82</v>
      </c>
      <c r="B22" s="1287"/>
      <c r="C22" s="1287"/>
      <c r="D22" s="55"/>
      <c r="E22" s="56"/>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14"/>
      <c r="AI22" s="58"/>
      <c r="AJ22" s="58"/>
      <c r="AK22" s="5"/>
    </row>
    <row r="23" spans="1:37" ht="18" customHeight="1">
      <c r="A23" s="59" t="s">
        <v>83</v>
      </c>
      <c r="B23" s="60"/>
      <c r="C23" s="60"/>
      <c r="D23" s="60"/>
      <c r="E23" s="60"/>
      <c r="F23" s="60"/>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14"/>
      <c r="AI23" s="58"/>
      <c r="AJ23" s="58"/>
      <c r="AK23" s="5"/>
    </row>
    <row r="24" spans="1:37" ht="13.5" customHeight="1">
      <c r="A24" s="61"/>
      <c r="B24" s="57"/>
      <c r="C24" s="62" t="s">
        <v>84</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14"/>
      <c r="AI24" s="58"/>
      <c r="AJ24" s="58"/>
      <c r="AK24" s="5"/>
    </row>
    <row r="25" spans="1:37" ht="13.5" customHeight="1">
      <c r="A25" s="61"/>
      <c r="B25" s="57"/>
      <c r="C25" s="15" t="s">
        <v>85</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14"/>
      <c r="AI25" s="58"/>
      <c r="AJ25" s="58"/>
      <c r="AK25" s="176"/>
    </row>
    <row r="26" spans="1:37" ht="15" customHeight="1">
      <c r="A26" s="913" t="s">
        <v>13</v>
      </c>
      <c r="B26" s="914"/>
      <c r="C26" s="914"/>
      <c r="D26" s="914"/>
      <c r="E26" s="914"/>
      <c r="F26" s="914"/>
      <c r="G26" s="914"/>
      <c r="H26" s="1106"/>
      <c r="I26" s="880" t="s">
        <v>14</v>
      </c>
      <c r="J26" s="1288"/>
      <c r="K26" s="1288"/>
      <c r="L26" s="1288"/>
      <c r="M26" s="1288"/>
      <c r="N26" s="1288"/>
      <c r="O26" s="1288"/>
      <c r="P26" s="1288"/>
      <c r="Q26" s="1288"/>
      <c r="R26" s="1288"/>
      <c r="S26" s="1288"/>
      <c r="T26" s="1288"/>
      <c r="U26" s="1288"/>
      <c r="V26" s="1288"/>
      <c r="W26" s="1288"/>
      <c r="X26" s="1288"/>
      <c r="Y26" s="1288"/>
      <c r="Z26" s="1288"/>
      <c r="AA26" s="1288"/>
      <c r="AB26" s="1288"/>
      <c r="AC26" s="1288"/>
      <c r="AD26" s="1288"/>
      <c r="AE26" s="1288"/>
      <c r="AF26" s="1288"/>
      <c r="AG26" s="1288"/>
      <c r="AH26" s="1288"/>
      <c r="AI26" s="1289"/>
      <c r="AJ26" s="588"/>
      <c r="AK26" s="588"/>
    </row>
    <row r="27" spans="1:37" ht="14.1" customHeight="1">
      <c r="A27" s="844"/>
      <c r="B27" s="845"/>
      <c r="C27" s="845"/>
      <c r="D27" s="845"/>
      <c r="E27" s="845"/>
      <c r="F27" s="845"/>
      <c r="G27" s="845"/>
      <c r="H27" s="846"/>
      <c r="I27" s="1290" t="s">
        <v>86</v>
      </c>
      <c r="J27" s="1291"/>
      <c r="K27" s="1291"/>
      <c r="L27" s="1291"/>
      <c r="M27" s="1291"/>
      <c r="N27" s="1292" t="s">
        <v>17</v>
      </c>
      <c r="O27" s="1293"/>
      <c r="P27" s="1293"/>
      <c r="Q27" s="1293"/>
      <c r="R27" s="1293"/>
      <c r="S27" s="1293"/>
      <c r="T27" s="1293"/>
      <c r="U27" s="1293"/>
      <c r="V27" s="1293"/>
      <c r="W27" s="1293"/>
      <c r="X27" s="1294"/>
      <c r="Y27" s="1155" t="s">
        <v>87</v>
      </c>
      <c r="Z27" s="1156"/>
      <c r="AA27" s="1156"/>
      <c r="AB27" s="1156"/>
      <c r="AC27" s="1156"/>
      <c r="AD27" s="1156"/>
      <c r="AE27" s="1156"/>
      <c r="AF27" s="1156"/>
      <c r="AG27" s="1156"/>
      <c r="AH27" s="1156"/>
      <c r="AI27" s="1157"/>
      <c r="AJ27" s="588"/>
      <c r="AK27" s="588"/>
    </row>
    <row r="28" spans="1:37" ht="14.1" customHeight="1">
      <c r="A28" s="844"/>
      <c r="B28" s="845"/>
      <c r="C28" s="845"/>
      <c r="D28" s="845"/>
      <c r="E28" s="845"/>
      <c r="F28" s="845"/>
      <c r="G28" s="845"/>
      <c r="H28" s="846"/>
      <c r="I28" s="1290"/>
      <c r="J28" s="1291"/>
      <c r="K28" s="1291"/>
      <c r="L28" s="1291"/>
      <c r="M28" s="1291"/>
      <c r="N28" s="1160" t="s">
        <v>19</v>
      </c>
      <c r="O28" s="1161"/>
      <c r="P28" s="1161"/>
      <c r="Q28" s="1162"/>
      <c r="R28" s="1165" t="s">
        <v>20</v>
      </c>
      <c r="S28" s="1166"/>
      <c r="T28" s="873" t="s">
        <v>21</v>
      </c>
      <c r="U28" s="1169"/>
      <c r="V28" s="1169"/>
      <c r="W28" s="1169"/>
      <c r="X28" s="1170"/>
      <c r="Y28" s="1164" t="s">
        <v>19</v>
      </c>
      <c r="Z28" s="1171"/>
      <c r="AA28" s="1174" t="s">
        <v>620</v>
      </c>
      <c r="AB28" s="1175"/>
      <c r="AC28" s="873" t="s">
        <v>21</v>
      </c>
      <c r="AD28" s="1169"/>
      <c r="AE28" s="1169"/>
      <c r="AF28" s="1169"/>
      <c r="AG28" s="1176"/>
      <c r="AH28" s="1176"/>
      <c r="AI28" s="1177"/>
      <c r="AJ28" s="588"/>
      <c r="AK28" s="588"/>
    </row>
    <row r="29" spans="1:37" ht="14.1" customHeight="1" thickBot="1">
      <c r="A29" s="847"/>
      <c r="B29" s="848"/>
      <c r="C29" s="848"/>
      <c r="D29" s="848"/>
      <c r="E29" s="848"/>
      <c r="F29" s="848"/>
      <c r="G29" s="848"/>
      <c r="H29" s="849"/>
      <c r="I29" s="1158" t="s">
        <v>23</v>
      </c>
      <c r="J29" s="1158"/>
      <c r="K29" s="1158"/>
      <c r="L29" s="1158"/>
      <c r="M29" s="1126"/>
      <c r="N29" s="1163"/>
      <c r="O29" s="1163"/>
      <c r="P29" s="1163"/>
      <c r="Q29" s="1164"/>
      <c r="R29" s="1167"/>
      <c r="S29" s="1168"/>
      <c r="T29" s="1126" t="s">
        <v>64</v>
      </c>
      <c r="U29" s="1128"/>
      <c r="V29" s="1128"/>
      <c r="W29" s="1128"/>
      <c r="X29" s="1129"/>
      <c r="Y29" s="1172"/>
      <c r="Z29" s="1173"/>
      <c r="AA29" s="1121"/>
      <c r="AB29" s="920"/>
      <c r="AC29" s="1123" t="s">
        <v>64</v>
      </c>
      <c r="AD29" s="1124"/>
      <c r="AE29" s="1124"/>
      <c r="AF29" s="1124"/>
      <c r="AG29" s="864"/>
      <c r="AH29" s="864"/>
      <c r="AI29" s="1159"/>
      <c r="AJ29" s="588"/>
      <c r="AK29" s="588"/>
    </row>
    <row r="30" spans="1:37" ht="18.75" customHeight="1">
      <c r="A30" s="1242" t="s">
        <v>88</v>
      </c>
      <c r="B30" s="1243"/>
      <c r="C30" s="1243"/>
      <c r="D30" s="1243"/>
      <c r="E30" s="1243"/>
      <c r="F30" s="1243"/>
      <c r="G30" s="1243"/>
      <c r="H30" s="1243"/>
      <c r="I30" s="1295">
        <f>'1P'!K25</f>
        <v>0</v>
      </c>
      <c r="J30" s="1296"/>
      <c r="K30" s="1296"/>
      <c r="L30" s="1296"/>
      <c r="M30" s="1297"/>
      <c r="N30" s="1247">
        <f>'1P'!P25</f>
        <v>0</v>
      </c>
      <c r="O30" s="1247"/>
      <c r="P30" s="1247"/>
      <c r="Q30" s="1247"/>
      <c r="R30" s="37" t="s">
        <v>25</v>
      </c>
      <c r="S30" s="65" t="s">
        <v>36</v>
      </c>
      <c r="T30" s="1298">
        <f>N30*2</f>
        <v>0</v>
      </c>
      <c r="U30" s="1299"/>
      <c r="V30" s="1299"/>
      <c r="W30" s="1299"/>
      <c r="X30" s="1300"/>
      <c r="Y30" s="763"/>
      <c r="Z30" s="763"/>
      <c r="AA30" s="66"/>
      <c r="AB30" s="764"/>
      <c r="AC30" s="1251"/>
      <c r="AD30" s="1135"/>
      <c r="AE30" s="1135"/>
      <c r="AF30" s="1135"/>
      <c r="AG30" s="1252"/>
      <c r="AH30" s="1252"/>
      <c r="AI30" s="1253"/>
      <c r="AJ30" s="826" t="str">
        <f>IF(I30='1P'!K25,"○","×")</f>
        <v>○</v>
      </c>
      <c r="AK30" s="826" t="str">
        <f>IF(T30='1P'!V25,"○","×")</f>
        <v>○</v>
      </c>
    </row>
    <row r="31" spans="1:37" ht="18.75" customHeight="1">
      <c r="A31" s="1242" t="s">
        <v>89</v>
      </c>
      <c r="B31" s="1243"/>
      <c r="C31" s="1243"/>
      <c r="D31" s="1243"/>
      <c r="E31" s="1243"/>
      <c r="F31" s="1243"/>
      <c r="G31" s="1243"/>
      <c r="H31" s="1243"/>
      <c r="I31" s="1244">
        <f>'1P'!K29</f>
        <v>0</v>
      </c>
      <c r="J31" s="1245"/>
      <c r="K31" s="1245"/>
      <c r="L31" s="1245"/>
      <c r="M31" s="1246"/>
      <c r="N31" s="1247">
        <f>'1P'!P29</f>
        <v>0</v>
      </c>
      <c r="O31" s="1245"/>
      <c r="P31" s="1245"/>
      <c r="Q31" s="1245"/>
      <c r="R31" s="37" t="s">
        <v>35</v>
      </c>
      <c r="S31" s="23" t="s">
        <v>36</v>
      </c>
      <c r="T31" s="1248">
        <f>N31*2</f>
        <v>0</v>
      </c>
      <c r="U31" s="1249"/>
      <c r="V31" s="1249"/>
      <c r="W31" s="1249"/>
      <c r="X31" s="1250"/>
      <c r="Y31" s="763"/>
      <c r="Z31" s="763"/>
      <c r="AA31" s="66"/>
      <c r="AB31" s="764"/>
      <c r="AC31" s="1251"/>
      <c r="AD31" s="1135"/>
      <c r="AE31" s="1135"/>
      <c r="AF31" s="1135"/>
      <c r="AG31" s="1252"/>
      <c r="AH31" s="1252"/>
      <c r="AI31" s="1253"/>
      <c r="AJ31" s="826" t="str">
        <f>IF(I31='1P'!K29,"○","×")</f>
        <v>○</v>
      </c>
      <c r="AK31" s="826" t="str">
        <f>IF(T31='1P'!V29,"○","×")</f>
        <v>○</v>
      </c>
    </row>
    <row r="32" spans="1:37" ht="18.75" customHeight="1">
      <c r="A32" s="1242" t="s">
        <v>90</v>
      </c>
      <c r="B32" s="1243"/>
      <c r="C32" s="1265"/>
      <c r="D32" s="1243"/>
      <c r="E32" s="1243"/>
      <c r="F32" s="1243"/>
      <c r="G32" s="1243"/>
      <c r="H32" s="1243"/>
      <c r="I32" s="1244">
        <f>'1P'!K31</f>
        <v>0</v>
      </c>
      <c r="J32" s="1245"/>
      <c r="K32" s="1245"/>
      <c r="L32" s="1245"/>
      <c r="M32" s="1246"/>
      <c r="N32" s="1247">
        <f>'1P'!P31</f>
        <v>0</v>
      </c>
      <c r="O32" s="1245"/>
      <c r="P32" s="1245"/>
      <c r="Q32" s="1245"/>
      <c r="R32" s="37" t="s">
        <v>35</v>
      </c>
      <c r="S32" s="23" t="s">
        <v>36</v>
      </c>
      <c r="T32" s="1248">
        <f>N32*2</f>
        <v>0</v>
      </c>
      <c r="U32" s="1249"/>
      <c r="V32" s="1249"/>
      <c r="W32" s="1249"/>
      <c r="X32" s="1250"/>
      <c r="Y32" s="763"/>
      <c r="Z32" s="763"/>
      <c r="AA32" s="66"/>
      <c r="AB32" s="764"/>
      <c r="AC32" s="1251"/>
      <c r="AD32" s="1135"/>
      <c r="AE32" s="1135"/>
      <c r="AF32" s="1135"/>
      <c r="AG32" s="1252"/>
      <c r="AH32" s="1252"/>
      <c r="AI32" s="1253"/>
      <c r="AJ32" s="826" t="str">
        <f>IF(I32='1P'!K31,"○","×")</f>
        <v>○</v>
      </c>
      <c r="AK32" s="826" t="str">
        <f>IF(T32='1P'!V31,"○","×")</f>
        <v>○</v>
      </c>
    </row>
    <row r="33" spans="1:38" ht="18.75" customHeight="1">
      <c r="A33" s="1242" t="s">
        <v>91</v>
      </c>
      <c r="B33" s="1243"/>
      <c r="C33" s="1243"/>
      <c r="D33" s="1243"/>
      <c r="E33" s="1243"/>
      <c r="F33" s="1243"/>
      <c r="G33" s="1243"/>
      <c r="H33" s="1243"/>
      <c r="I33" s="1244">
        <f>'1P'!K33</f>
        <v>0</v>
      </c>
      <c r="J33" s="1245"/>
      <c r="K33" s="1245"/>
      <c r="L33" s="1245"/>
      <c r="M33" s="1246"/>
      <c r="N33" s="1247">
        <f>'1P'!P33</f>
        <v>0</v>
      </c>
      <c r="O33" s="1247"/>
      <c r="P33" s="1247"/>
      <c r="Q33" s="1247"/>
      <c r="R33" s="37" t="s">
        <v>35</v>
      </c>
      <c r="S33" s="23" t="s">
        <v>36</v>
      </c>
      <c r="T33" s="1248">
        <f>N33*2</f>
        <v>0</v>
      </c>
      <c r="U33" s="1249"/>
      <c r="V33" s="1249"/>
      <c r="W33" s="1249"/>
      <c r="X33" s="1250"/>
      <c r="Y33" s="763"/>
      <c r="Z33" s="763"/>
      <c r="AA33" s="66"/>
      <c r="AB33" s="764"/>
      <c r="AC33" s="1251"/>
      <c r="AD33" s="1135"/>
      <c r="AE33" s="1135"/>
      <c r="AF33" s="1135"/>
      <c r="AG33" s="1252"/>
      <c r="AH33" s="1252"/>
      <c r="AI33" s="1253"/>
      <c r="AJ33" s="826" t="str">
        <f>IF(I33='1P'!K33,"○","×")</f>
        <v>○</v>
      </c>
      <c r="AK33" s="826" t="str">
        <f>IF(T33='1P'!V33,"○","×")</f>
        <v>○</v>
      </c>
    </row>
    <row r="34" spans="1:38" ht="18.75" customHeight="1" thickBot="1">
      <c r="A34" s="1242" t="s">
        <v>92</v>
      </c>
      <c r="B34" s="1243"/>
      <c r="C34" s="1243"/>
      <c r="D34" s="1243"/>
      <c r="E34" s="1243"/>
      <c r="F34" s="1243"/>
      <c r="G34" s="1243"/>
      <c r="H34" s="1243"/>
      <c r="I34" s="1254">
        <f>'1P'!K35</f>
        <v>0</v>
      </c>
      <c r="J34" s="1255"/>
      <c r="K34" s="1255"/>
      <c r="L34" s="1255"/>
      <c r="M34" s="1256"/>
      <c r="N34" s="1245">
        <f>'1P'!P35</f>
        <v>0</v>
      </c>
      <c r="O34" s="1257"/>
      <c r="P34" s="1257"/>
      <c r="Q34" s="1257"/>
      <c r="R34" s="37" t="s">
        <v>35</v>
      </c>
      <c r="S34" s="23" t="s">
        <v>36</v>
      </c>
      <c r="T34" s="1258">
        <f>N34*2</f>
        <v>0</v>
      </c>
      <c r="U34" s="1259"/>
      <c r="V34" s="1259"/>
      <c r="W34" s="1259"/>
      <c r="X34" s="1260"/>
      <c r="Y34" s="763"/>
      <c r="Z34" s="763"/>
      <c r="AA34" s="66"/>
      <c r="AB34" s="764"/>
      <c r="AC34" s="1261"/>
      <c r="AD34" s="1262"/>
      <c r="AE34" s="1262"/>
      <c r="AF34" s="1262"/>
      <c r="AG34" s="1263"/>
      <c r="AH34" s="1263"/>
      <c r="AI34" s="1264"/>
      <c r="AJ34" s="826" t="str">
        <f>IF(I34='1P'!K35,"○","×")</f>
        <v>○</v>
      </c>
      <c r="AK34" s="826" t="str">
        <f>IF(T34='1P'!W35,"○","×")</f>
        <v>○</v>
      </c>
    </row>
    <row r="35" spans="1:38" ht="18.75" customHeight="1" thickBot="1">
      <c r="A35" s="1271" t="s">
        <v>622</v>
      </c>
      <c r="B35" s="1272"/>
      <c r="C35" s="1272"/>
      <c r="D35" s="1272"/>
      <c r="E35" s="1272"/>
      <c r="F35" s="1272"/>
      <c r="G35" s="1272"/>
      <c r="H35" s="1272"/>
      <c r="I35" s="67"/>
      <c r="J35" s="746"/>
      <c r="K35" s="746"/>
      <c r="L35" s="746"/>
      <c r="M35" s="747"/>
      <c r="N35" s="766"/>
      <c r="O35" s="766"/>
      <c r="P35" s="766"/>
      <c r="Q35" s="766"/>
      <c r="R35" s="35"/>
      <c r="S35" s="24"/>
      <c r="T35" s="1273"/>
      <c r="U35" s="1274"/>
      <c r="V35" s="1274"/>
      <c r="W35" s="1274"/>
      <c r="X35" s="746"/>
      <c r="Y35" s="68"/>
      <c r="Z35" s="69"/>
      <c r="AA35" s="1275"/>
      <c r="AB35" s="909"/>
      <c r="AC35" s="1276">
        <f>SUM('1P'!AF39:AJ44,'2P'!AE5:AJ7)</f>
        <v>0</v>
      </c>
      <c r="AD35" s="1277"/>
      <c r="AE35" s="1277"/>
      <c r="AF35" s="1277"/>
      <c r="AG35" s="1278"/>
      <c r="AH35" s="1278"/>
      <c r="AI35" s="1279"/>
      <c r="AJ35" s="827" t="str">
        <f>IF(AC35=AK7,"○","×")</f>
        <v>○</v>
      </c>
      <c r="AK35" s="827"/>
    </row>
    <row r="36" spans="1:38" ht="13.5" customHeight="1">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21"/>
      <c r="AB36" s="750"/>
      <c r="AC36" s="750"/>
      <c r="AD36" s="1280">
        <v>0</v>
      </c>
      <c r="AE36" s="1281"/>
      <c r="AF36" s="1281"/>
      <c r="AG36" s="1281"/>
      <c r="AH36" s="14"/>
      <c r="AI36" s="14"/>
      <c r="AJ36" s="1"/>
      <c r="AK36" s="176"/>
    </row>
    <row r="37" spans="1:38" ht="18" customHeight="1">
      <c r="A37" s="71" t="s">
        <v>93</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3"/>
      <c r="AI37" s="74"/>
      <c r="AJ37" s="233"/>
      <c r="AK37" s="5"/>
    </row>
    <row r="38" spans="1:38" ht="13.5" customHeight="1">
      <c r="A38" s="76"/>
      <c r="B38" s="60"/>
      <c r="C38" s="12" t="s">
        <v>94</v>
      </c>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63"/>
      <c r="AI38" s="5"/>
      <c r="AJ38" s="58"/>
      <c r="AK38" s="5"/>
    </row>
    <row r="39" spans="1:38" ht="13.5" customHeight="1">
      <c r="A39" s="78"/>
      <c r="B39" s="78"/>
      <c r="C39" s="12" t="s">
        <v>95</v>
      </c>
      <c r="D39" s="77"/>
      <c r="E39" s="77"/>
      <c r="F39" s="77"/>
      <c r="G39" s="77"/>
      <c r="H39" s="79"/>
      <c r="I39" s="759"/>
      <c r="J39" s="759"/>
      <c r="K39" s="759"/>
      <c r="L39" s="759"/>
      <c r="M39" s="80"/>
      <c r="N39" s="759"/>
      <c r="O39" s="759"/>
      <c r="P39" s="759"/>
      <c r="Q39" s="759"/>
      <c r="R39" s="759"/>
      <c r="S39" s="81"/>
      <c r="T39" s="82"/>
      <c r="U39" s="82"/>
      <c r="V39" s="82"/>
      <c r="W39" s="82"/>
      <c r="X39" s="1282"/>
      <c r="Y39" s="1283"/>
      <c r="Z39" s="1283"/>
      <c r="AA39" s="1283"/>
      <c r="AB39" s="1283"/>
      <c r="AC39" s="1283"/>
      <c r="AD39" s="1283"/>
      <c r="AE39" s="1283"/>
      <c r="AF39" s="1283"/>
      <c r="AG39" s="1283"/>
      <c r="AH39" s="1283"/>
      <c r="AI39" s="1283"/>
      <c r="AJ39" s="233"/>
      <c r="AK39" s="5"/>
    </row>
    <row r="40" spans="1:38" ht="19.5" customHeight="1">
      <c r="A40" s="74"/>
      <c r="B40" s="74"/>
      <c r="C40" s="1238" t="s">
        <v>96</v>
      </c>
      <c r="D40" s="1239"/>
      <c r="E40" s="1239"/>
      <c r="F40" s="1239"/>
      <c r="G40" s="1239"/>
      <c r="H40" s="1239"/>
      <c r="I40" s="1239"/>
      <c r="J40" s="1239"/>
      <c r="K40" s="1239"/>
      <c r="L40" s="1239"/>
      <c r="M40" s="1239"/>
      <c r="N40" s="1239"/>
      <c r="O40" s="1239"/>
      <c r="P40" s="1240"/>
      <c r="Q40" s="1238" t="s">
        <v>97</v>
      </c>
      <c r="R40" s="1239"/>
      <c r="S40" s="1239"/>
      <c r="T40" s="1239"/>
      <c r="U40" s="1239"/>
      <c r="V40" s="1239"/>
      <c r="W40" s="1239"/>
      <c r="X40" s="1239"/>
      <c r="Y40" s="1239"/>
      <c r="Z40" s="1239"/>
      <c r="AA40" s="1239"/>
      <c r="AB40" s="1239"/>
      <c r="AC40" s="1241"/>
      <c r="AD40" s="83"/>
      <c r="AE40" s="1"/>
      <c r="AF40" s="5"/>
      <c r="AG40" s="5"/>
      <c r="AH40" s="5"/>
      <c r="AI40" s="5"/>
      <c r="AJ40" s="176"/>
      <c r="AK40" s="5"/>
    </row>
    <row r="41" spans="1:38" ht="13.5" customHeight="1">
      <c r="A41" s="74"/>
      <c r="B41" s="74"/>
      <c r="C41" s="589"/>
      <c r="D41" s="590"/>
      <c r="E41" s="590"/>
      <c r="F41" s="590"/>
      <c r="G41" s="1266"/>
      <c r="H41" s="1266"/>
      <c r="I41" s="1266"/>
      <c r="J41" s="1266"/>
      <c r="K41" s="1266"/>
      <c r="L41" s="1266"/>
      <c r="M41" s="1266"/>
      <c r="N41" s="1266"/>
      <c r="O41" s="84"/>
      <c r="P41" s="85"/>
      <c r="Q41" s="593"/>
      <c r="R41" s="594"/>
      <c r="S41" s="594"/>
      <c r="T41" s="595"/>
      <c r="U41" s="596"/>
      <c r="V41" s="1266"/>
      <c r="W41" s="1267"/>
      <c r="X41" s="1267"/>
      <c r="Y41" s="1267"/>
      <c r="Z41" s="1267"/>
      <c r="AA41" s="1267"/>
      <c r="AB41" s="1267"/>
      <c r="AC41" s="86"/>
      <c r="AD41" s="1"/>
      <c r="AE41" s="1"/>
      <c r="AF41" s="1"/>
      <c r="AG41" s="1"/>
      <c r="AH41" s="1"/>
      <c r="AI41" s="1"/>
      <c r="AJ41" s="233"/>
      <c r="AK41" s="233"/>
      <c r="AL41" s="75"/>
    </row>
    <row r="42" spans="1:38" ht="13.5" customHeight="1">
      <c r="A42" s="74"/>
      <c r="B42" s="74"/>
      <c r="C42" s="591"/>
      <c r="D42" s="592"/>
      <c r="E42" s="592"/>
      <c r="F42" s="592"/>
      <c r="G42" s="1307"/>
      <c r="H42" s="1307"/>
      <c r="I42" s="1307"/>
      <c r="J42" s="1307"/>
      <c r="K42" s="1307"/>
      <c r="L42" s="1307"/>
      <c r="M42" s="1307"/>
      <c r="N42" s="1307"/>
      <c r="O42" s="1269" t="s">
        <v>98</v>
      </c>
      <c r="P42" s="1270"/>
      <c r="Q42" s="597"/>
      <c r="R42" s="598"/>
      <c r="S42" s="598"/>
      <c r="T42" s="599"/>
      <c r="U42" s="600"/>
      <c r="V42" s="1268"/>
      <c r="W42" s="1268"/>
      <c r="X42" s="1268"/>
      <c r="Y42" s="1268"/>
      <c r="Z42" s="1268"/>
      <c r="AA42" s="1268"/>
      <c r="AB42" s="1268"/>
      <c r="AC42" s="756" t="s">
        <v>98</v>
      </c>
      <c r="AD42" s="1"/>
      <c r="AE42" s="1"/>
      <c r="AF42" s="1"/>
      <c r="AG42" s="1"/>
      <c r="AH42" s="1"/>
      <c r="AI42" s="1"/>
      <c r="AJ42" s="233"/>
      <c r="AK42" s="233"/>
      <c r="AL42" s="75"/>
    </row>
    <row r="43" spans="1:38" ht="9.75" customHeight="1">
      <c r="A43" s="70"/>
      <c r="B43" s="70"/>
      <c r="C43" s="87" t="str">
        <f>IF(AND(G41&gt;=1,V16=0),"上段「新鮮凍結血漿-LR」欄にも記入してください","")</f>
        <v/>
      </c>
      <c r="D43" s="803"/>
      <c r="E43" s="803"/>
      <c r="F43" s="803"/>
      <c r="G43" s="803"/>
      <c r="H43" s="803"/>
      <c r="I43" s="803"/>
      <c r="J43" s="803"/>
      <c r="K43" s="803"/>
      <c r="L43" s="803"/>
      <c r="M43" s="803"/>
      <c r="N43" s="803"/>
      <c r="O43" s="803"/>
      <c r="P43" s="803"/>
      <c r="Q43" s="87" t="str">
        <f>IF(AND(V41&gt;=1,AE16=0),"上段「新鮮凍結血漿-LR」欄にも記入してください","")</f>
        <v/>
      </c>
      <c r="R43" s="803"/>
      <c r="S43" s="803"/>
      <c r="T43" s="803"/>
      <c r="U43" s="803"/>
      <c r="V43" s="803"/>
      <c r="W43" s="803"/>
      <c r="X43" s="803"/>
      <c r="Y43" s="803"/>
      <c r="Z43" s="803"/>
      <c r="AA43" s="803"/>
      <c r="AB43" s="803"/>
      <c r="AC43" s="803"/>
      <c r="AD43" s="88"/>
      <c r="AE43" s="759"/>
      <c r="AF43" s="759"/>
      <c r="AG43" s="759"/>
      <c r="AH43" s="14"/>
      <c r="AI43" s="14"/>
      <c r="AJ43" s="5"/>
      <c r="AK43" s="176"/>
    </row>
  </sheetData>
  <sheetProtection password="A417" sheet="1" objects="1" scenarios="1" selectLockedCells="1"/>
  <mergeCells count="138">
    <mergeCell ref="B6:B12"/>
    <mergeCell ref="C6:G6"/>
    <mergeCell ref="C7:G7"/>
    <mergeCell ref="C8:G8"/>
    <mergeCell ref="C9:G9"/>
    <mergeCell ref="C10:G10"/>
    <mergeCell ref="C11:G11"/>
    <mergeCell ref="C12:G12"/>
    <mergeCell ref="G41:N42"/>
    <mergeCell ref="B14:B17"/>
    <mergeCell ref="C14:J14"/>
    <mergeCell ref="K14:P14"/>
    <mergeCell ref="C13:J13"/>
    <mergeCell ref="L13:P13"/>
    <mergeCell ref="B18:C18"/>
    <mergeCell ref="D18:I18"/>
    <mergeCell ref="L18:P18"/>
    <mergeCell ref="V41:AB42"/>
    <mergeCell ref="O42:P42"/>
    <mergeCell ref="A35:H35"/>
    <mergeCell ref="T35:W35"/>
    <mergeCell ref="AA35:AB35"/>
    <mergeCell ref="AC35:AI35"/>
    <mergeCell ref="AD36:AG36"/>
    <mergeCell ref="X39:AI39"/>
    <mergeCell ref="B20:AI20"/>
    <mergeCell ref="A22:C22"/>
    <mergeCell ref="A26:H29"/>
    <mergeCell ref="I26:AI26"/>
    <mergeCell ref="I27:M28"/>
    <mergeCell ref="N27:X27"/>
    <mergeCell ref="A30:H30"/>
    <mergeCell ref="I30:M30"/>
    <mergeCell ref="N30:Q30"/>
    <mergeCell ref="T30:X30"/>
    <mergeCell ref="AC30:AI30"/>
    <mergeCell ref="A5:A18"/>
    <mergeCell ref="S1:AB1"/>
    <mergeCell ref="C40:P40"/>
    <mergeCell ref="Q40:AC40"/>
    <mergeCell ref="A33:H33"/>
    <mergeCell ref="I33:M33"/>
    <mergeCell ref="N33:Q33"/>
    <mergeCell ref="T33:X33"/>
    <mergeCell ref="AC33:AI33"/>
    <mergeCell ref="A34:H34"/>
    <mergeCell ref="I34:M34"/>
    <mergeCell ref="N34:Q34"/>
    <mergeCell ref="T34:X34"/>
    <mergeCell ref="AC34:AI34"/>
    <mergeCell ref="A31:H31"/>
    <mergeCell ref="I31:M31"/>
    <mergeCell ref="N31:Q31"/>
    <mergeCell ref="T31:X31"/>
    <mergeCell ref="AC31:AI31"/>
    <mergeCell ref="A32:H32"/>
    <mergeCell ref="I32:M32"/>
    <mergeCell ref="N32:Q32"/>
    <mergeCell ref="T32:X32"/>
    <mergeCell ref="AC32:AI32"/>
    <mergeCell ref="Q18:U18"/>
    <mergeCell ref="V18:X18"/>
    <mergeCell ref="AE18:AG18"/>
    <mergeCell ref="Z16:AB16"/>
    <mergeCell ref="AE16:AJ16"/>
    <mergeCell ref="C17:J17"/>
    <mergeCell ref="L17:P17"/>
    <mergeCell ref="Q17:U17"/>
    <mergeCell ref="V17:X17"/>
    <mergeCell ref="AA17:AD17"/>
    <mergeCell ref="AE17:AJ17"/>
    <mergeCell ref="Q13:S13"/>
    <mergeCell ref="AC13:AD13"/>
    <mergeCell ref="AE13:AJ13"/>
    <mergeCell ref="Y27:AI27"/>
    <mergeCell ref="I29:M29"/>
    <mergeCell ref="T29:X29"/>
    <mergeCell ref="AC29:AI29"/>
    <mergeCell ref="N28:Q29"/>
    <mergeCell ref="R28:S29"/>
    <mergeCell ref="T28:X28"/>
    <mergeCell ref="Y28:Z29"/>
    <mergeCell ref="AA28:AB29"/>
    <mergeCell ref="AC28:AI28"/>
    <mergeCell ref="C15:J16"/>
    <mergeCell ref="Q15:S15"/>
    <mergeCell ref="V15:X15"/>
    <mergeCell ref="K16:P16"/>
    <mergeCell ref="Q16:S16"/>
    <mergeCell ref="B19:E19"/>
    <mergeCell ref="F19:O19"/>
    <mergeCell ref="W19:AH19"/>
    <mergeCell ref="V16:Y16"/>
    <mergeCell ref="Q14:X14"/>
    <mergeCell ref="Z14:AJ14"/>
    <mergeCell ref="Z7:AB7"/>
    <mergeCell ref="C5:G5"/>
    <mergeCell ref="L5:P5"/>
    <mergeCell ref="Z5:AB5"/>
    <mergeCell ref="AE5:AJ5"/>
    <mergeCell ref="Z11:AB11"/>
    <mergeCell ref="AE11:AJ11"/>
    <mergeCell ref="L12:P12"/>
    <mergeCell ref="Q12:S12"/>
    <mergeCell ref="Z12:AB12"/>
    <mergeCell ref="AE12:AJ12"/>
    <mergeCell ref="L9:P9"/>
    <mergeCell ref="Q9:S9"/>
    <mergeCell ref="Z9:AB9"/>
    <mergeCell ref="AE9:AJ9"/>
    <mergeCell ref="L10:P10"/>
    <mergeCell ref="Q10:S10"/>
    <mergeCell ref="Z10:AB10"/>
    <mergeCell ref="AE10:AJ10"/>
    <mergeCell ref="B1:J4"/>
    <mergeCell ref="AE7:AJ7"/>
    <mergeCell ref="L8:P8"/>
    <mergeCell ref="Q8:S8"/>
    <mergeCell ref="Z8:AB8"/>
    <mergeCell ref="AE8:AJ8"/>
    <mergeCell ref="K2:P3"/>
    <mergeCell ref="Q2:Y2"/>
    <mergeCell ref="Z2:AJ2"/>
    <mergeCell ref="Q3:S4"/>
    <mergeCell ref="T3:U4"/>
    <mergeCell ref="V3:Y3"/>
    <mergeCell ref="Z3:AB4"/>
    <mergeCell ref="AC3:AD4"/>
    <mergeCell ref="AE3:AJ3"/>
    <mergeCell ref="L4:P4"/>
    <mergeCell ref="V4:Y4"/>
    <mergeCell ref="AE4:AJ4"/>
    <mergeCell ref="L6:P6"/>
    <mergeCell ref="Q6:S6"/>
    <mergeCell ref="Z6:AB6"/>
    <mergeCell ref="AE6:AJ6"/>
    <mergeCell ref="L7:P7"/>
    <mergeCell ref="Q7:S7"/>
  </mergeCells>
  <phoneticPr fontId="6"/>
  <conditionalFormatting sqref="AJ30">
    <cfRule type="containsText" dxfId="21" priority="11" stopIfTrue="1" operator="containsText" text="×">
      <formula>NOT(ISERROR(SEARCH("×",AJ30)))</formula>
    </cfRule>
    <cfRule type="containsText" dxfId="20" priority="12" stopIfTrue="1" operator="containsText" text="×">
      <formula>NOT(ISERROR(SEARCH("×",AJ30)))</formula>
    </cfRule>
  </conditionalFormatting>
  <conditionalFormatting sqref="AK30">
    <cfRule type="containsText" dxfId="19" priority="10" stopIfTrue="1" operator="containsText" text="×">
      <formula>NOT(ISERROR(SEARCH("×",AK30)))</formula>
    </cfRule>
  </conditionalFormatting>
  <conditionalFormatting sqref="AJ31">
    <cfRule type="containsText" dxfId="18" priority="9" stopIfTrue="1" operator="containsText" text="×">
      <formula>NOT(ISERROR(SEARCH("×",AJ31)))</formula>
    </cfRule>
  </conditionalFormatting>
  <conditionalFormatting sqref="AK31">
    <cfRule type="containsText" dxfId="17" priority="8" stopIfTrue="1" operator="containsText" text="×">
      <formula>NOT(ISERROR(SEARCH("×",AK31)))</formula>
    </cfRule>
  </conditionalFormatting>
  <conditionalFormatting sqref="AJ32">
    <cfRule type="containsText" dxfId="16" priority="7" stopIfTrue="1" operator="containsText" text="×">
      <formula>NOT(ISERROR(SEARCH("×",AJ32)))</formula>
    </cfRule>
  </conditionalFormatting>
  <conditionalFormatting sqref="AK32">
    <cfRule type="containsText" dxfId="15" priority="6" stopIfTrue="1" operator="containsText" text="×">
      <formula>NOT(ISERROR(SEARCH("×",AK32)))</formula>
    </cfRule>
  </conditionalFormatting>
  <conditionalFormatting sqref="AJ33">
    <cfRule type="containsText" dxfId="14" priority="5" stopIfTrue="1" operator="containsText" text="×">
      <formula>NOT(ISERROR(SEARCH("×",AJ33)))</formula>
    </cfRule>
  </conditionalFormatting>
  <conditionalFormatting sqref="AK33">
    <cfRule type="containsText" dxfId="13" priority="4" stopIfTrue="1" operator="containsText" text="×">
      <formula>NOT(ISERROR(SEARCH("×",AK33)))</formula>
    </cfRule>
  </conditionalFormatting>
  <conditionalFormatting sqref="AJ34">
    <cfRule type="containsText" dxfId="12" priority="3" stopIfTrue="1" operator="containsText" text="×">
      <formula>NOT(ISERROR(SEARCH("×",AJ34)))</formula>
    </cfRule>
  </conditionalFormatting>
  <conditionalFormatting sqref="AK34">
    <cfRule type="containsText" dxfId="11" priority="2" stopIfTrue="1" operator="containsText" text="×">
      <formula>NOT(ISERROR(SEARCH("×",AK34)))</formula>
    </cfRule>
  </conditionalFormatting>
  <conditionalFormatting sqref="AJ35:AK35">
    <cfRule type="containsText" dxfId="10" priority="1" stopIfTrue="1" operator="containsText" text="×">
      <formula>NOT(ISERROR(SEARCH("×",AJ35)))</formula>
    </cfRule>
  </conditionalFormatting>
  <dataValidations count="6">
    <dataValidation imeMode="disabled" allowBlank="1" showInputMessage="1" showErrorMessage="1" prompt="同種クリオプレシピテートを作製した場合は、下段の（再掲）にも記入してください" sqref="Q16:S16 Z16"/>
    <dataValidation imeMode="off" allowBlank="1" showInputMessage="1" showErrorMessage="1" sqref="Q5:Q13 V18 Q15 P19 AC13 AC18 Z18 L5:L13 T15:U16 AC15:AD16 AC5:AD12 AE16:AE18 AE5:AE13 Q17:Q18 L18 X35 AA30:AA35 AB30:AB34 I35:Q35 R30:T35 C40 T5:Y13 Y30:Z34"/>
    <dataValidation imeMode="halfAlpha" allowBlank="1" showInputMessage="1" showErrorMessage="1" sqref="U41:U42 V16 AC35:AF35"/>
    <dataValidation imeMode="disabled" allowBlank="1" showInputMessage="1" showErrorMessage="1" sqref="K16 I30:Q34 G41:N42 V41:AB42 Z8:Z12"/>
    <dataValidation imeMode="on" allowBlank="1" showInputMessage="1" showErrorMessage="1" sqref="D18:I18"/>
    <dataValidation imeMode="halfAlpha" allowBlank="1" showInputMessage="1" showErrorMessage="1" promptTitle="この欄は未照射製剤です" prompt="下段の（再掲）に転記されます。ご確認ください" sqref="Z5:AB5 Z6:AB6 Z7:AB7"/>
  </dataValidations>
  <pageMargins left="0.47244094488188981" right="0.19685039370078741" top="0.78740157480314965" bottom="0.31496062992125984" header="0.51181102362204722" footer="0"/>
  <pageSetup paperSize="9" scale="89" orientation="portrait" r:id="rId1"/>
  <headerFooter alignWithMargins="0">
    <oddHeader xml:space="preserve">&amp;C&amp;"ＭＳ Ｐゴシック,太字"&amp;14東 京 都 輸 血 状 況 調 査 票　&amp;10（令和5年1月～12月）&amp;R&amp;"ＭＳ Ｐゴシック,太字"（２／９）&amp;9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49"/>
  <sheetViews>
    <sheetView view="pageBreakPreview" zoomScaleNormal="100" zoomScaleSheetLayoutView="100" workbookViewId="0">
      <selection activeCell="U1" sqref="U1"/>
    </sheetView>
  </sheetViews>
  <sheetFormatPr defaultColWidth="9" defaultRowHeight="11.25"/>
  <cols>
    <col min="1" max="2" width="3.75" style="4" customWidth="1"/>
    <col min="3" max="3" width="14.625" style="4" customWidth="1"/>
    <col min="4" max="4" width="3" style="4" customWidth="1"/>
    <col min="5" max="5" width="9.875" style="4" customWidth="1"/>
    <col min="6" max="6" width="4.625" style="4" customWidth="1"/>
    <col min="7" max="7" width="3.125" style="4" customWidth="1"/>
    <col min="8" max="8" width="3" style="4" customWidth="1"/>
    <col min="9" max="9" width="11.375" style="4" customWidth="1"/>
    <col min="10" max="10" width="4.375" style="4" customWidth="1"/>
    <col min="11" max="11" width="3.75" style="4" customWidth="1"/>
    <col min="12" max="12" width="3" style="4" customWidth="1"/>
    <col min="13" max="13" width="2.625" style="4" customWidth="1"/>
    <col min="14" max="14" width="11" style="4" customWidth="1"/>
    <col min="15" max="15" width="4.375" style="4" customWidth="1"/>
    <col min="16" max="16" width="1.625" style="4" customWidth="1"/>
    <col min="17" max="17" width="2.125" style="4" customWidth="1"/>
    <col min="18" max="18" width="9.25" style="4" customWidth="1"/>
    <col min="19" max="19" width="3.25" style="13" customWidth="1"/>
    <col min="20" max="20" width="3.875" style="4" customWidth="1"/>
    <col min="21" max="21" width="9" style="4" customWidth="1"/>
    <col min="22" max="16384" width="9" style="4"/>
  </cols>
  <sheetData>
    <row r="1" spans="1:23" ht="17.25">
      <c r="A1" s="99" t="s">
        <v>115</v>
      </c>
      <c r="B1" s="5"/>
      <c r="C1" s="63"/>
      <c r="D1" s="63"/>
      <c r="E1" s="63"/>
      <c r="F1" s="63"/>
      <c r="G1" s="63"/>
      <c r="H1" s="63"/>
      <c r="I1" s="5"/>
      <c r="J1" s="63"/>
      <c r="K1" s="63"/>
      <c r="L1" s="63"/>
      <c r="M1" s="63"/>
      <c r="N1" s="63"/>
      <c r="O1" s="5"/>
      <c r="P1" s="63"/>
      <c r="Q1" s="63"/>
      <c r="R1" s="63"/>
      <c r="S1" s="63"/>
      <c r="T1" s="63"/>
      <c r="U1" s="801"/>
    </row>
    <row r="2" spans="1:23" ht="12">
      <c r="A2" s="100"/>
      <c r="B2" s="100"/>
      <c r="C2" s="101" t="s">
        <v>99</v>
      </c>
      <c r="D2" s="74"/>
      <c r="E2" s="102"/>
      <c r="F2" s="74"/>
      <c r="G2" s="102"/>
      <c r="H2" s="103"/>
      <c r="I2" s="103"/>
      <c r="J2" s="103"/>
      <c r="K2" s="103"/>
      <c r="L2" s="103"/>
      <c r="M2" s="73"/>
      <c r="N2" s="73"/>
      <c r="O2" s="73"/>
      <c r="P2" s="73"/>
      <c r="Q2" s="73"/>
      <c r="R2" s="73"/>
      <c r="S2" s="73"/>
      <c r="T2" s="73"/>
      <c r="U2" s="73"/>
    </row>
    <row r="3" spans="1:23" ht="12">
      <c r="A3" s="89"/>
      <c r="B3" s="89"/>
      <c r="C3" s="104" t="s">
        <v>116</v>
      </c>
      <c r="D3" s="74"/>
      <c r="E3" s="90"/>
      <c r="F3" s="90"/>
      <c r="G3" s="90"/>
      <c r="H3" s="90"/>
      <c r="I3" s="89"/>
      <c r="J3" s="89"/>
      <c r="K3" s="89"/>
      <c r="L3" s="89"/>
      <c r="M3" s="89"/>
      <c r="N3" s="89"/>
      <c r="O3" s="89"/>
      <c r="P3" s="89"/>
      <c r="Q3" s="89"/>
      <c r="R3" s="89"/>
      <c r="S3" s="89"/>
      <c r="T3" s="89"/>
      <c r="U3" s="89"/>
    </row>
    <row r="4" spans="1:23" ht="12">
      <c r="A4" s="89"/>
      <c r="B4" s="89"/>
      <c r="C4" s="104" t="s">
        <v>117</v>
      </c>
      <c r="D4" s="74"/>
      <c r="E4" s="90"/>
      <c r="F4" s="90"/>
      <c r="G4" s="90"/>
      <c r="H4" s="90"/>
      <c r="I4" s="89"/>
      <c r="J4" s="89"/>
      <c r="K4" s="89"/>
      <c r="L4" s="89"/>
      <c r="M4" s="89"/>
      <c r="N4" s="89"/>
      <c r="O4" s="89"/>
      <c r="P4" s="89"/>
      <c r="Q4" s="89"/>
      <c r="R4" s="89"/>
      <c r="S4" s="89"/>
      <c r="T4" s="89"/>
      <c r="U4" s="89"/>
    </row>
    <row r="5" spans="1:23" ht="12.75" thickBot="1">
      <c r="A5" s="9"/>
      <c r="B5" s="91"/>
      <c r="C5" s="91"/>
      <c r="D5" s="91"/>
      <c r="E5" s="91"/>
      <c r="F5" s="91"/>
      <c r="G5" s="91"/>
      <c r="H5" s="9"/>
      <c r="I5" s="9"/>
      <c r="J5" s="9"/>
      <c r="K5" s="9"/>
      <c r="L5" s="9"/>
      <c r="M5" s="9"/>
      <c r="N5" s="9"/>
      <c r="O5" s="9"/>
      <c r="P5" s="9"/>
      <c r="Q5" s="9"/>
      <c r="R5" s="9"/>
      <c r="S5" s="9"/>
      <c r="T5" s="9"/>
      <c r="U5" s="9"/>
    </row>
    <row r="6" spans="1:23" s="108" customFormat="1" ht="22.5" customHeight="1" thickBot="1">
      <c r="A6" s="1334" t="s">
        <v>100</v>
      </c>
      <c r="B6" s="1337" t="s">
        <v>101</v>
      </c>
      <c r="C6" s="1338"/>
      <c r="D6" s="1339"/>
      <c r="E6" s="1340"/>
      <c r="F6" s="1341"/>
      <c r="G6" s="1342" t="s">
        <v>102</v>
      </c>
      <c r="H6" s="1343"/>
      <c r="I6" s="93"/>
      <c r="J6" s="105"/>
      <c r="K6" s="105"/>
      <c r="L6" s="105"/>
      <c r="M6" s="105"/>
      <c r="N6" s="93"/>
      <c r="O6" s="750"/>
      <c r="P6" s="750"/>
      <c r="Q6" s="750"/>
      <c r="R6" s="750"/>
      <c r="S6" s="750"/>
      <c r="T6" s="63"/>
      <c r="U6" s="106"/>
    </row>
    <row r="7" spans="1:23" s="108" customFormat="1" ht="22.5" customHeight="1">
      <c r="A7" s="1335"/>
      <c r="B7" s="602"/>
      <c r="C7" s="1344" t="s">
        <v>103</v>
      </c>
      <c r="D7" s="1345"/>
      <c r="E7" s="1346"/>
      <c r="F7" s="1347"/>
      <c r="G7" s="1348" t="s">
        <v>102</v>
      </c>
      <c r="H7" s="1349"/>
      <c r="I7" s="1356" t="s">
        <v>104</v>
      </c>
      <c r="J7" s="1357"/>
      <c r="K7" s="1358"/>
      <c r="L7" s="1359"/>
      <c r="M7" s="1359"/>
      <c r="N7" s="1359"/>
      <c r="O7" s="605"/>
      <c r="P7" s="606" t="s">
        <v>23</v>
      </c>
      <c r="Q7" s="107"/>
      <c r="R7" s="107"/>
      <c r="S7" s="109"/>
      <c r="T7" s="110"/>
      <c r="U7" s="110"/>
    </row>
    <row r="8" spans="1:23" s="108" customFormat="1" ht="22.5" customHeight="1" thickBot="1">
      <c r="A8" s="1336"/>
      <c r="B8" s="601"/>
      <c r="C8" s="1350" t="s">
        <v>105</v>
      </c>
      <c r="D8" s="1351"/>
      <c r="E8" s="1352"/>
      <c r="F8" s="1353"/>
      <c r="G8" s="1354" t="s">
        <v>102</v>
      </c>
      <c r="H8" s="1355"/>
      <c r="I8" s="1330" t="s">
        <v>106</v>
      </c>
      <c r="J8" s="1331"/>
      <c r="K8" s="1332"/>
      <c r="L8" s="1333"/>
      <c r="M8" s="1333"/>
      <c r="N8" s="1333"/>
      <c r="O8" s="603"/>
      <c r="P8" s="604" t="s">
        <v>23</v>
      </c>
      <c r="Q8" s="63"/>
      <c r="R8" s="63"/>
      <c r="S8" s="110"/>
      <c r="T8" s="110"/>
      <c r="U8" s="110"/>
    </row>
    <row r="9" spans="1:23" s="108" customFormat="1" ht="26.25" customHeight="1" thickBot="1">
      <c r="A9" s="1360" t="s">
        <v>107</v>
      </c>
      <c r="B9" s="1361"/>
      <c r="C9" s="1361"/>
      <c r="D9" s="1361"/>
      <c r="E9" s="607"/>
      <c r="F9" s="608" t="s">
        <v>10</v>
      </c>
      <c r="G9" s="609"/>
      <c r="H9" s="608" t="s">
        <v>108</v>
      </c>
      <c r="I9" s="610" t="s">
        <v>109</v>
      </c>
      <c r="J9" s="1325"/>
      <c r="K9" s="1325"/>
      <c r="L9" s="1326"/>
      <c r="M9" s="611"/>
      <c r="N9" s="111"/>
      <c r="O9" s="63"/>
      <c r="P9" s="63"/>
      <c r="Q9" s="63"/>
      <c r="R9" s="63"/>
      <c r="S9" s="63"/>
      <c r="T9" s="63"/>
      <c r="U9" s="63"/>
      <c r="W9" s="824"/>
    </row>
    <row r="10" spans="1:23" s="108" customFormat="1" ht="18" customHeight="1">
      <c r="A10" s="92"/>
      <c r="B10" s="537"/>
      <c r="C10" s="537"/>
      <c r="D10" s="537"/>
      <c r="E10" s="537"/>
      <c r="F10" s="537"/>
      <c r="G10" s="537"/>
      <c r="H10" s="537"/>
      <c r="I10" s="750"/>
      <c r="J10" s="7"/>
      <c r="K10" s="7"/>
      <c r="L10" s="7"/>
      <c r="M10" s="7"/>
      <c r="N10" s="7"/>
      <c r="O10" s="7"/>
      <c r="P10" s="7"/>
      <c r="Q10" s="7"/>
      <c r="R10" s="93"/>
      <c r="S10" s="93"/>
      <c r="T10" s="93"/>
      <c r="U10" s="93"/>
    </row>
    <row r="11" spans="1:23" s="108" customFormat="1" ht="18" customHeight="1" thickBot="1">
      <c r="A11" s="94" t="s">
        <v>110</v>
      </c>
      <c r="B11" s="95"/>
      <c r="C11" s="95"/>
      <c r="D11" s="95"/>
      <c r="E11" s="95"/>
      <c r="F11" s="95"/>
      <c r="G11" s="95"/>
      <c r="H11" s="95"/>
      <c r="I11" s="750"/>
      <c r="J11" s="7"/>
      <c r="K11" s="7"/>
      <c r="L11" s="7"/>
      <c r="M11" s="7"/>
      <c r="N11" s="7"/>
      <c r="O11" s="7"/>
      <c r="P11" s="7"/>
      <c r="Q11" s="7"/>
      <c r="R11" s="93"/>
      <c r="S11" s="93"/>
      <c r="T11" s="93"/>
      <c r="U11" s="93"/>
    </row>
    <row r="12" spans="1:23" s="108" customFormat="1" ht="18" customHeight="1">
      <c r="A12" s="96" t="s">
        <v>111</v>
      </c>
      <c r="B12" s="97"/>
      <c r="C12" s="97"/>
      <c r="D12" s="97"/>
      <c r="E12" s="97"/>
      <c r="F12" s="97"/>
      <c r="G12" s="97"/>
      <c r="H12" s="97"/>
      <c r="I12" s="97"/>
      <c r="J12" s="97"/>
      <c r="K12" s="112" t="s">
        <v>112</v>
      </c>
      <c r="L12" s="1327"/>
      <c r="M12" s="1328"/>
      <c r="N12" s="1328"/>
      <c r="O12" s="1328"/>
      <c r="P12" s="113"/>
      <c r="Q12" s="98" t="s">
        <v>23</v>
      </c>
      <c r="R12" s="63"/>
      <c r="S12" s="63"/>
      <c r="T12" s="63"/>
      <c r="U12" s="114"/>
    </row>
    <row r="13" spans="1:23" s="108" customFormat="1" ht="12.75" customHeight="1" thickBot="1">
      <c r="A13" s="115" t="s">
        <v>118</v>
      </c>
      <c r="B13" s="95"/>
      <c r="C13" s="95"/>
      <c r="D13" s="95"/>
      <c r="E13" s="95"/>
      <c r="F13" s="95"/>
      <c r="G13" s="95"/>
      <c r="H13" s="95"/>
      <c r="I13" s="95"/>
      <c r="J13" s="95"/>
      <c r="K13" s="88"/>
      <c r="L13" s="1329"/>
      <c r="M13" s="1326"/>
      <c r="N13" s="1326"/>
      <c r="O13" s="1326"/>
      <c r="P13" s="116"/>
      <c r="Q13" s="117"/>
      <c r="R13" s="118"/>
      <c r="S13" s="118"/>
      <c r="T13" s="118"/>
      <c r="U13" s="114"/>
    </row>
    <row r="14" spans="1:23" s="108" customFormat="1" ht="18" customHeight="1">
      <c r="A14" s="119"/>
      <c r="B14" s="120"/>
      <c r="C14" s="120"/>
      <c r="D14" s="1362" t="s">
        <v>119</v>
      </c>
      <c r="E14" s="1363"/>
      <c r="F14" s="121" t="s">
        <v>113</v>
      </c>
      <c r="G14" s="122"/>
      <c r="H14" s="122"/>
      <c r="I14" s="122"/>
      <c r="J14" s="122"/>
      <c r="K14" s="122"/>
      <c r="L14" s="1366"/>
      <c r="M14" s="1367"/>
      <c r="N14" s="1367"/>
      <c r="O14" s="1367"/>
      <c r="P14" s="1401" t="s">
        <v>102</v>
      </c>
      <c r="Q14" s="1402"/>
      <c r="R14" s="63"/>
      <c r="S14" s="63"/>
      <c r="T14" s="63"/>
      <c r="U14" s="114"/>
    </row>
    <row r="15" spans="1:23" s="108" customFormat="1" ht="18" customHeight="1">
      <c r="A15" s="123"/>
      <c r="B15" s="124"/>
      <c r="C15" s="124"/>
      <c r="D15" s="1364"/>
      <c r="E15" s="1365"/>
      <c r="F15" s="121" t="s">
        <v>114</v>
      </c>
      <c r="G15" s="122"/>
      <c r="H15" s="122"/>
      <c r="I15" s="122"/>
      <c r="J15" s="122"/>
      <c r="K15" s="122"/>
      <c r="L15" s="1403"/>
      <c r="M15" s="1404"/>
      <c r="N15" s="1404"/>
      <c r="O15" s="1404"/>
      <c r="P15" s="1405" t="s">
        <v>102</v>
      </c>
      <c r="Q15" s="1406"/>
      <c r="R15" s="63"/>
      <c r="S15" s="63"/>
      <c r="T15" s="63"/>
      <c r="U15" s="114"/>
    </row>
    <row r="16" spans="1:23" s="114" customFormat="1" ht="18" customHeight="1">
      <c r="A16" s="107"/>
      <c r="B16" s="107"/>
      <c r="C16" s="107"/>
      <c r="D16" s="107"/>
      <c r="E16" s="107"/>
      <c r="F16" s="107"/>
      <c r="G16" s="107"/>
      <c r="H16" s="107"/>
      <c r="I16" s="107"/>
      <c r="J16" s="107"/>
      <c r="K16" s="107"/>
      <c r="L16" s="107"/>
      <c r="M16" s="107"/>
      <c r="N16" s="107"/>
      <c r="O16" s="107"/>
      <c r="P16" s="107"/>
      <c r="Q16" s="107"/>
      <c r="R16" s="107"/>
      <c r="S16" s="107"/>
      <c r="T16" s="107"/>
    </row>
    <row r="17" spans="1:21" ht="18.75" customHeight="1">
      <c r="A17" s="125"/>
      <c r="B17" s="5"/>
      <c r="C17" s="63"/>
      <c r="D17" s="63"/>
      <c r="E17" s="63"/>
      <c r="F17" s="63"/>
      <c r="G17" s="63"/>
      <c r="H17" s="63"/>
      <c r="I17" s="63"/>
      <c r="J17" s="63"/>
      <c r="K17" s="63"/>
      <c r="L17" s="63"/>
      <c r="M17" s="63"/>
      <c r="N17" s="63"/>
      <c r="O17" s="83"/>
      <c r="P17" s="63"/>
      <c r="Q17" s="63"/>
      <c r="R17" s="63"/>
      <c r="S17" s="63"/>
      <c r="T17" s="63"/>
      <c r="U17" s="64"/>
    </row>
    <row r="18" spans="1:21" ht="12.75" customHeight="1">
      <c r="A18" s="5"/>
      <c r="B18" s="101" t="s">
        <v>120</v>
      </c>
      <c r="C18" s="126"/>
      <c r="D18" s="126"/>
      <c r="E18" s="126"/>
      <c r="F18" s="126"/>
      <c r="G18" s="127"/>
      <c r="H18" s="127"/>
      <c r="I18" s="127"/>
      <c r="J18" s="127"/>
      <c r="K18" s="127"/>
      <c r="L18" s="63"/>
      <c r="M18" s="63"/>
      <c r="N18" s="63"/>
      <c r="O18" s="83"/>
      <c r="P18" s="63"/>
      <c r="Q18" s="63"/>
      <c r="R18" s="63"/>
      <c r="S18" s="63"/>
      <c r="T18" s="63"/>
      <c r="U18" s="64"/>
    </row>
    <row r="19" spans="1:21" ht="12.75" customHeight="1">
      <c r="A19" s="5"/>
      <c r="B19" s="101" t="s">
        <v>121</v>
      </c>
      <c r="C19" s="126"/>
      <c r="D19" s="126"/>
      <c r="E19" s="126"/>
      <c r="F19" s="126"/>
      <c r="G19" s="127"/>
      <c r="H19" s="127"/>
      <c r="I19" s="127"/>
      <c r="J19" s="127"/>
      <c r="K19" s="127"/>
      <c r="L19" s="63"/>
      <c r="M19" s="63"/>
      <c r="N19" s="63"/>
      <c r="O19" s="63"/>
      <c r="P19" s="63"/>
      <c r="Q19" s="63"/>
      <c r="R19" s="63"/>
      <c r="S19" s="63"/>
      <c r="T19" s="63"/>
      <c r="U19" s="64"/>
    </row>
    <row r="20" spans="1:21" ht="12.75" customHeight="1">
      <c r="A20" s="5"/>
      <c r="B20" s="101" t="s">
        <v>122</v>
      </c>
      <c r="C20" s="126"/>
      <c r="D20" s="126"/>
      <c r="E20" s="126"/>
      <c r="F20" s="126"/>
      <c r="G20" s="127"/>
      <c r="H20" s="127"/>
      <c r="I20" s="127"/>
      <c r="J20" s="127"/>
      <c r="K20" s="127"/>
      <c r="L20" s="63"/>
      <c r="M20" s="63"/>
      <c r="N20" s="63"/>
      <c r="O20" s="63"/>
      <c r="P20" s="63"/>
      <c r="Q20" s="63"/>
      <c r="R20" s="63"/>
      <c r="S20" s="63"/>
      <c r="T20" s="63"/>
      <c r="U20" s="64"/>
    </row>
    <row r="21" spans="1:21" ht="12.75" customHeight="1">
      <c r="A21" s="5"/>
      <c r="B21" s="769" t="s">
        <v>123</v>
      </c>
      <c r="C21" s="126"/>
      <c r="D21" s="126"/>
      <c r="E21" s="126"/>
      <c r="F21" s="126"/>
      <c r="G21" s="127"/>
      <c r="H21" s="127"/>
      <c r="I21" s="127"/>
      <c r="J21" s="127"/>
      <c r="K21" s="127"/>
      <c r="L21" s="63"/>
      <c r="M21" s="63"/>
      <c r="N21" s="63"/>
      <c r="O21" s="63"/>
      <c r="P21" s="63"/>
      <c r="Q21" s="63"/>
      <c r="R21" s="63"/>
      <c r="S21" s="63"/>
      <c r="T21" s="63"/>
      <c r="U21" s="64"/>
    </row>
    <row r="22" spans="1:21" ht="6" customHeight="1">
      <c r="A22" s="769"/>
      <c r="B22" s="128"/>
      <c r="C22" s="129"/>
      <c r="D22" s="129"/>
      <c r="E22" s="129"/>
      <c r="F22" s="5"/>
      <c r="G22" s="5"/>
      <c r="H22" s="5"/>
      <c r="I22" s="5"/>
      <c r="J22" s="5"/>
      <c r="K22" s="5"/>
      <c r="L22" s="5"/>
      <c r="M22" s="5"/>
      <c r="N22" s="5"/>
      <c r="O22" s="5"/>
      <c r="P22" s="5"/>
      <c r="Q22" s="130"/>
      <c r="R22" s="1"/>
      <c r="S22" s="5"/>
      <c r="T22" s="5"/>
      <c r="U22" s="13"/>
    </row>
    <row r="23" spans="1:21" ht="15" customHeight="1">
      <c r="A23" s="1407" t="s">
        <v>124</v>
      </c>
      <c r="B23" s="1374" t="s">
        <v>125</v>
      </c>
      <c r="C23" s="1375"/>
      <c r="D23" s="1368" t="s">
        <v>126</v>
      </c>
      <c r="E23" s="1369"/>
      <c r="F23" s="1370"/>
      <c r="G23" s="1368" t="s">
        <v>127</v>
      </c>
      <c r="H23" s="1369"/>
      <c r="I23" s="1369"/>
      <c r="J23" s="1370"/>
      <c r="K23" s="1374" t="s">
        <v>128</v>
      </c>
      <c r="L23" s="1410"/>
      <c r="M23" s="1410"/>
      <c r="N23" s="1375"/>
      <c r="O23" s="1368" t="s">
        <v>129</v>
      </c>
      <c r="P23" s="1369"/>
      <c r="Q23" s="1369"/>
      <c r="R23" s="1369"/>
      <c r="S23" s="1370"/>
      <c r="T23" s="131"/>
      <c r="U23" s="132"/>
    </row>
    <row r="24" spans="1:21" ht="7.5" customHeight="1">
      <c r="A24" s="1408"/>
      <c r="B24" s="1378"/>
      <c r="C24" s="1379"/>
      <c r="D24" s="1371"/>
      <c r="E24" s="1372"/>
      <c r="F24" s="1373"/>
      <c r="G24" s="1371"/>
      <c r="H24" s="1372"/>
      <c r="I24" s="1372"/>
      <c r="J24" s="1373"/>
      <c r="K24" s="1378"/>
      <c r="L24" s="1411"/>
      <c r="M24" s="1411"/>
      <c r="N24" s="1379"/>
      <c r="O24" s="1371"/>
      <c r="P24" s="1372"/>
      <c r="Q24" s="1372"/>
      <c r="R24" s="1372"/>
      <c r="S24" s="1373"/>
      <c r="T24" s="131"/>
      <c r="U24" s="132"/>
    </row>
    <row r="25" spans="1:21" ht="17.25" customHeight="1">
      <c r="A25" s="1408"/>
      <c r="B25" s="1415" t="s">
        <v>130</v>
      </c>
      <c r="C25" s="1416"/>
      <c r="D25" s="1380"/>
      <c r="E25" s="1381"/>
      <c r="F25" s="1386" t="s">
        <v>131</v>
      </c>
      <c r="G25" s="1389"/>
      <c r="H25" s="1381"/>
      <c r="I25" s="1381"/>
      <c r="J25" s="1421" t="s">
        <v>132</v>
      </c>
      <c r="K25" s="1423" t="s">
        <v>133</v>
      </c>
      <c r="L25" s="1424"/>
      <c r="M25" s="1424"/>
      <c r="N25" s="1425"/>
      <c r="O25" s="1399"/>
      <c r="P25" s="1400"/>
      <c r="Q25" s="1400"/>
      <c r="R25" s="1400"/>
      <c r="S25" s="133" t="s">
        <v>134</v>
      </c>
      <c r="T25" s="134"/>
      <c r="U25" s="135"/>
    </row>
    <row r="26" spans="1:21" ht="18.75" customHeight="1">
      <c r="A26" s="1408"/>
      <c r="B26" s="1417"/>
      <c r="C26" s="1418"/>
      <c r="D26" s="1382"/>
      <c r="E26" s="1383"/>
      <c r="F26" s="1387"/>
      <c r="G26" s="1390"/>
      <c r="H26" s="1383"/>
      <c r="I26" s="1383"/>
      <c r="J26" s="1422"/>
      <c r="K26" s="1412" t="s">
        <v>135</v>
      </c>
      <c r="L26" s="1413"/>
      <c r="M26" s="1413"/>
      <c r="N26" s="1414"/>
      <c r="O26" s="1397"/>
      <c r="P26" s="1398"/>
      <c r="Q26" s="1398"/>
      <c r="R26" s="1398"/>
      <c r="S26" s="136" t="s">
        <v>134</v>
      </c>
      <c r="T26" s="134"/>
      <c r="U26" s="135"/>
    </row>
    <row r="27" spans="1:21" ht="18.75" customHeight="1">
      <c r="A27" s="1408"/>
      <c r="B27" s="1419"/>
      <c r="C27" s="1420"/>
      <c r="D27" s="1384"/>
      <c r="E27" s="1385"/>
      <c r="F27" s="1388"/>
      <c r="G27" s="1391"/>
      <c r="H27" s="1385"/>
      <c r="I27" s="1385"/>
      <c r="J27" s="1270"/>
      <c r="K27" s="1392" t="s">
        <v>136</v>
      </c>
      <c r="L27" s="1393"/>
      <c r="M27" s="1393"/>
      <c r="N27" s="1394"/>
      <c r="O27" s="1395"/>
      <c r="P27" s="1396"/>
      <c r="Q27" s="1396"/>
      <c r="R27" s="1396"/>
      <c r="S27" s="137" t="s">
        <v>137</v>
      </c>
      <c r="T27" s="134"/>
      <c r="U27" s="135"/>
    </row>
    <row r="28" spans="1:21" ht="18.75" customHeight="1">
      <c r="A28" s="1408"/>
      <c r="B28" s="1374" t="s">
        <v>138</v>
      </c>
      <c r="C28" s="1375"/>
      <c r="D28" s="1380"/>
      <c r="E28" s="1381"/>
      <c r="F28" s="1386" t="s">
        <v>131</v>
      </c>
      <c r="G28" s="1389"/>
      <c r="H28" s="1381"/>
      <c r="I28" s="1381"/>
      <c r="J28" s="1421" t="s">
        <v>132</v>
      </c>
      <c r="K28" s="1423" t="s">
        <v>133</v>
      </c>
      <c r="L28" s="1424"/>
      <c r="M28" s="1424"/>
      <c r="N28" s="1425"/>
      <c r="O28" s="1399"/>
      <c r="P28" s="1400"/>
      <c r="Q28" s="1400"/>
      <c r="R28" s="1400"/>
      <c r="S28" s="133" t="s">
        <v>134</v>
      </c>
      <c r="T28" s="134"/>
      <c r="U28" s="135"/>
    </row>
    <row r="29" spans="1:21" ht="18.75" customHeight="1">
      <c r="A29" s="1408"/>
      <c r="B29" s="1376"/>
      <c r="C29" s="1377"/>
      <c r="D29" s="1382"/>
      <c r="E29" s="1383"/>
      <c r="F29" s="1387"/>
      <c r="G29" s="1390"/>
      <c r="H29" s="1383"/>
      <c r="I29" s="1383"/>
      <c r="J29" s="1422"/>
      <c r="K29" s="1412" t="s">
        <v>135</v>
      </c>
      <c r="L29" s="1413"/>
      <c r="M29" s="1413"/>
      <c r="N29" s="1414"/>
      <c r="O29" s="1397"/>
      <c r="P29" s="1398"/>
      <c r="Q29" s="1398"/>
      <c r="R29" s="1398"/>
      <c r="S29" s="136" t="s">
        <v>134</v>
      </c>
      <c r="T29" s="134"/>
      <c r="U29" s="135"/>
    </row>
    <row r="30" spans="1:21" ht="18.75" customHeight="1">
      <c r="A30" s="1409"/>
      <c r="B30" s="1378"/>
      <c r="C30" s="1379"/>
      <c r="D30" s="1384"/>
      <c r="E30" s="1385"/>
      <c r="F30" s="1388"/>
      <c r="G30" s="1391"/>
      <c r="H30" s="1385"/>
      <c r="I30" s="1385"/>
      <c r="J30" s="1270"/>
      <c r="K30" s="1392" t="s">
        <v>136</v>
      </c>
      <c r="L30" s="1393"/>
      <c r="M30" s="1393"/>
      <c r="N30" s="1394"/>
      <c r="O30" s="1395"/>
      <c r="P30" s="1396"/>
      <c r="Q30" s="1396"/>
      <c r="R30" s="1396"/>
      <c r="S30" s="137" t="s">
        <v>137</v>
      </c>
      <c r="T30" s="134"/>
      <c r="U30" s="135"/>
    </row>
    <row r="31" spans="1:21">
      <c r="A31" s="5"/>
      <c r="B31" s="5"/>
      <c r="C31" s="5"/>
      <c r="D31" s="5"/>
      <c r="E31" s="5"/>
      <c r="F31" s="5"/>
      <c r="G31" s="5"/>
      <c r="H31" s="5"/>
      <c r="I31" s="5"/>
      <c r="J31" s="5"/>
      <c r="K31" s="5"/>
      <c r="L31" s="5"/>
      <c r="M31" s="5"/>
      <c r="N31" s="5"/>
      <c r="O31" s="5"/>
      <c r="P31" s="5"/>
      <c r="Q31" s="5"/>
      <c r="R31" s="5"/>
      <c r="S31" s="5"/>
      <c r="T31" s="5"/>
      <c r="U31" s="13"/>
    </row>
    <row r="32" spans="1:21" ht="19.5" customHeight="1">
      <c r="A32" s="6"/>
      <c r="B32" s="107"/>
      <c r="C32" s="138"/>
      <c r="D32" s="107"/>
      <c r="E32" s="107"/>
      <c r="F32" s="107"/>
      <c r="G32" s="107"/>
      <c r="H32" s="107"/>
      <c r="I32" s="107"/>
      <c r="J32" s="107"/>
      <c r="K32" s="107"/>
      <c r="L32" s="107"/>
      <c r="M32" s="107"/>
      <c r="N32" s="107"/>
      <c r="O32" s="107"/>
      <c r="P32" s="107"/>
      <c r="Q32" s="107"/>
      <c r="R32" s="107"/>
      <c r="S32" s="107"/>
      <c r="T32" s="107"/>
      <c r="U32" s="114"/>
    </row>
    <row r="33" spans="1:21" ht="5.25" customHeight="1">
      <c r="A33" s="139"/>
      <c r="B33" s="5"/>
      <c r="C33" s="5"/>
      <c r="D33" s="5"/>
      <c r="E33" s="5"/>
      <c r="F33" s="5"/>
      <c r="G33" s="5"/>
      <c r="H33" s="5"/>
      <c r="I33" s="5"/>
      <c r="J33" s="5"/>
      <c r="K33" s="5"/>
      <c r="L33" s="5"/>
      <c r="M33" s="5"/>
      <c r="N33" s="5"/>
      <c r="O33" s="5"/>
      <c r="P33" s="5"/>
      <c r="Q33" s="5"/>
      <c r="R33" s="5"/>
      <c r="S33" s="5"/>
      <c r="T33" s="5"/>
      <c r="U33" s="13"/>
    </row>
    <row r="34" spans="1:21" ht="24" customHeight="1">
      <c r="A34" s="140" t="s">
        <v>139</v>
      </c>
      <c r="B34" s="1426" t="s">
        <v>140</v>
      </c>
      <c r="C34" s="1406"/>
      <c r="D34" s="1427" t="s">
        <v>141</v>
      </c>
      <c r="E34" s="1428"/>
      <c r="F34" s="1428"/>
      <c r="G34" s="1429"/>
      <c r="H34" s="1430" t="s">
        <v>142</v>
      </c>
      <c r="I34" s="1431"/>
      <c r="J34" s="1431"/>
      <c r="K34" s="1432"/>
      <c r="L34" s="1433" t="s">
        <v>143</v>
      </c>
      <c r="M34" s="1434"/>
      <c r="N34" s="1434"/>
      <c r="O34" s="1435"/>
      <c r="P34" s="758"/>
      <c r="Q34" s="141"/>
      <c r="R34" s="141"/>
      <c r="S34" s="7"/>
      <c r="T34" s="141"/>
      <c r="U34" s="142"/>
    </row>
    <row r="35" spans="1:21" ht="18" customHeight="1">
      <c r="A35" s="1456" t="s">
        <v>144</v>
      </c>
      <c r="B35" s="1444" t="s">
        <v>145</v>
      </c>
      <c r="C35" s="1458"/>
      <c r="D35" s="1384"/>
      <c r="E35" s="1385"/>
      <c r="F35" s="1385"/>
      <c r="G35" s="137" t="s">
        <v>146</v>
      </c>
      <c r="H35" s="1459"/>
      <c r="I35" s="1460"/>
      <c r="J35" s="1460"/>
      <c r="K35" s="137" t="s">
        <v>146</v>
      </c>
      <c r="L35" s="1441" t="str">
        <f>IF(AND(D35=""),"",IF(AND(D35=0),"0.0",H35/D35*100))</f>
        <v/>
      </c>
      <c r="M35" s="1442"/>
      <c r="N35" s="1442"/>
      <c r="O35" s="143" t="s">
        <v>147</v>
      </c>
      <c r="P35" s="144"/>
      <c r="Q35" s="144"/>
      <c r="R35" s="145"/>
      <c r="S35" s="81"/>
      <c r="T35" s="145"/>
      <c r="U35" s="146"/>
    </row>
    <row r="36" spans="1:21" ht="18" customHeight="1">
      <c r="A36" s="1456"/>
      <c r="B36" s="1436" t="s">
        <v>148</v>
      </c>
      <c r="C36" s="1406"/>
      <c r="D36" s="1437"/>
      <c r="E36" s="1438"/>
      <c r="F36" s="1438"/>
      <c r="G36" s="147" t="s">
        <v>146</v>
      </c>
      <c r="H36" s="1439"/>
      <c r="I36" s="1440"/>
      <c r="J36" s="1440"/>
      <c r="K36" s="147" t="s">
        <v>146</v>
      </c>
      <c r="L36" s="1441" t="str">
        <f>IF(AND(D36=""),"",IF(AND(D36=0),"0.0",H36/D36*100))</f>
        <v/>
      </c>
      <c r="M36" s="1442"/>
      <c r="N36" s="1442"/>
      <c r="O36" s="148" t="s">
        <v>147</v>
      </c>
      <c r="P36" s="144"/>
      <c r="Q36" s="144"/>
      <c r="R36" s="145"/>
      <c r="S36" s="81"/>
      <c r="T36" s="145"/>
      <c r="U36" s="146"/>
    </row>
    <row r="37" spans="1:21" ht="18" customHeight="1">
      <c r="A37" s="1456"/>
      <c r="B37" s="1443" t="s">
        <v>149</v>
      </c>
      <c r="C37" s="1406"/>
      <c r="D37" s="1437"/>
      <c r="E37" s="1438"/>
      <c r="F37" s="1438"/>
      <c r="G37" s="147" t="s">
        <v>146</v>
      </c>
      <c r="H37" s="1439"/>
      <c r="I37" s="1440"/>
      <c r="J37" s="1440"/>
      <c r="K37" s="147" t="s">
        <v>146</v>
      </c>
      <c r="L37" s="1441" t="str">
        <f>IF(AND(D37=""),"",IF(AND(D37=0),"0.0",H37/D37*100))</f>
        <v/>
      </c>
      <c r="M37" s="1442"/>
      <c r="N37" s="1442"/>
      <c r="O37" s="148" t="s">
        <v>147</v>
      </c>
      <c r="P37" s="144"/>
      <c r="Q37" s="144"/>
      <c r="R37" s="145"/>
      <c r="S37" s="81"/>
      <c r="T37" s="145"/>
      <c r="U37" s="146"/>
    </row>
    <row r="38" spans="1:21" ht="18" customHeight="1" thickBot="1">
      <c r="A38" s="1456"/>
      <c r="B38" s="1448" t="s">
        <v>135</v>
      </c>
      <c r="C38" s="1449"/>
      <c r="D38" s="1450"/>
      <c r="E38" s="1451"/>
      <c r="F38" s="1451"/>
      <c r="G38" s="149" t="s">
        <v>146</v>
      </c>
      <c r="H38" s="1452"/>
      <c r="I38" s="1453"/>
      <c r="J38" s="1453"/>
      <c r="K38" s="149" t="s">
        <v>146</v>
      </c>
      <c r="L38" s="1454" t="str">
        <f>IF(AND(D38=""),"",IF(AND(D38=0),"0.0",H38/D38*100))</f>
        <v/>
      </c>
      <c r="M38" s="1455"/>
      <c r="N38" s="1455"/>
      <c r="O38" s="150" t="s">
        <v>147</v>
      </c>
      <c r="P38" s="144"/>
      <c r="Q38" s="144"/>
      <c r="R38" s="145"/>
      <c r="S38" s="81"/>
      <c r="T38" s="145"/>
      <c r="U38" s="146"/>
    </row>
    <row r="39" spans="1:21" ht="18" customHeight="1" thickTop="1">
      <c r="A39" s="1457"/>
      <c r="B39" s="1461" t="s">
        <v>150</v>
      </c>
      <c r="C39" s="1462"/>
      <c r="D39" s="1463">
        <f>SUM(D35:F38)</f>
        <v>0</v>
      </c>
      <c r="E39" s="1464"/>
      <c r="F39" s="1464"/>
      <c r="G39" s="151" t="s">
        <v>146</v>
      </c>
      <c r="H39" s="1465">
        <f>SUM(H35:J38)</f>
        <v>0</v>
      </c>
      <c r="I39" s="1466"/>
      <c r="J39" s="1466"/>
      <c r="K39" s="151" t="s">
        <v>146</v>
      </c>
      <c r="L39" s="1441" t="str">
        <f>IF(AND(D39=""),"",IF(AND(D39=0),"0.0",H39/D39*100))</f>
        <v>0.0</v>
      </c>
      <c r="M39" s="1442"/>
      <c r="N39" s="1442"/>
      <c r="O39" s="152" t="s">
        <v>147</v>
      </c>
      <c r="P39" s="144"/>
      <c r="Q39" s="144"/>
      <c r="R39" s="145"/>
      <c r="S39" s="81"/>
      <c r="T39" s="145"/>
      <c r="U39" s="13"/>
    </row>
    <row r="40" spans="1:21" ht="18" customHeight="1">
      <c r="A40" s="153"/>
      <c r="B40" s="5"/>
      <c r="C40" s="5"/>
      <c r="D40" s="5"/>
      <c r="E40" s="5"/>
      <c r="F40" s="5"/>
      <c r="G40" s="5"/>
      <c r="H40" s="5"/>
      <c r="I40" s="5"/>
      <c r="J40" s="5"/>
      <c r="K40" s="5"/>
      <c r="L40" s="5"/>
      <c r="M40" s="5"/>
      <c r="N40" s="5"/>
      <c r="O40" s="5"/>
      <c r="P40" s="5"/>
      <c r="Q40" s="5"/>
      <c r="R40" s="5"/>
      <c r="S40" s="5"/>
      <c r="T40" s="5"/>
      <c r="U40" s="13"/>
    </row>
    <row r="41" spans="1:21" ht="15.75" customHeight="1">
      <c r="A41" s="153"/>
      <c r="B41" s="5"/>
      <c r="C41" s="5"/>
      <c r="D41" s="5"/>
      <c r="E41" s="5"/>
      <c r="F41" s="5"/>
      <c r="G41" s="5"/>
      <c r="H41" s="5"/>
      <c r="I41" s="5"/>
      <c r="J41" s="5"/>
      <c r="K41" s="5"/>
      <c r="L41" s="5"/>
      <c r="M41" s="5"/>
      <c r="N41" s="5"/>
      <c r="O41" s="5"/>
      <c r="P41" s="5"/>
      <c r="Q41" s="5"/>
      <c r="R41" s="5"/>
      <c r="S41" s="5"/>
      <c r="T41" s="5"/>
      <c r="U41" s="13"/>
    </row>
    <row r="42" spans="1:21" ht="27" customHeight="1">
      <c r="A42" s="1467" t="s">
        <v>151</v>
      </c>
      <c r="B42" s="1468"/>
      <c r="C42" s="1468"/>
      <c r="D42" s="1468"/>
      <c r="E42" s="1468"/>
      <c r="F42" s="1468"/>
      <c r="G42" s="1468"/>
      <c r="H42" s="1468"/>
      <c r="I42" s="1468"/>
      <c r="J42" s="1468"/>
      <c r="K42" s="1468"/>
      <c r="L42" s="1468"/>
      <c r="M42" s="1468"/>
      <c r="N42" s="1468"/>
      <c r="O42" s="1469"/>
      <c r="P42" s="7"/>
      <c r="Q42" s="141"/>
      <c r="R42" s="141"/>
      <c r="S42" s="5"/>
      <c r="T42" s="5"/>
      <c r="U42" s="146"/>
    </row>
    <row r="43" spans="1:21" ht="18.75" customHeight="1">
      <c r="A43" s="1444" t="s">
        <v>145</v>
      </c>
      <c r="B43" s="1445"/>
      <c r="C43" s="1446"/>
      <c r="D43" s="154" t="s">
        <v>152</v>
      </c>
      <c r="E43" s="1447"/>
      <c r="F43" s="1447"/>
      <c r="G43" s="147" t="s">
        <v>146</v>
      </c>
      <c r="H43" s="155" t="s">
        <v>153</v>
      </c>
      <c r="I43" s="1447"/>
      <c r="J43" s="1447"/>
      <c r="K43" s="147" t="s">
        <v>146</v>
      </c>
      <c r="L43" s="154" t="s">
        <v>154</v>
      </c>
      <c r="M43" s="1447"/>
      <c r="N43" s="1447"/>
      <c r="O43" s="147" t="s">
        <v>146</v>
      </c>
      <c r="P43" s="144"/>
      <c r="Q43" s="144"/>
      <c r="R43" s="145"/>
      <c r="S43" s="81"/>
      <c r="T43" s="145"/>
      <c r="U43" s="146"/>
    </row>
    <row r="44" spans="1:21" ht="18.75" customHeight="1">
      <c r="A44" s="1436" t="s">
        <v>148</v>
      </c>
      <c r="B44" s="1470"/>
      <c r="C44" s="1471"/>
      <c r="D44" s="154" t="s">
        <v>152</v>
      </c>
      <c r="E44" s="1447"/>
      <c r="F44" s="1447"/>
      <c r="G44" s="147" t="s">
        <v>146</v>
      </c>
      <c r="H44" s="155" t="s">
        <v>153</v>
      </c>
      <c r="I44" s="1447"/>
      <c r="J44" s="1447"/>
      <c r="K44" s="147" t="s">
        <v>146</v>
      </c>
      <c r="L44" s="154" t="s">
        <v>154</v>
      </c>
      <c r="M44" s="1447"/>
      <c r="N44" s="1447"/>
      <c r="O44" s="147" t="s">
        <v>146</v>
      </c>
      <c r="P44" s="144"/>
      <c r="Q44" s="144"/>
      <c r="R44" s="145"/>
      <c r="S44" s="81"/>
      <c r="T44" s="145"/>
      <c r="U44" s="146"/>
    </row>
    <row r="45" spans="1:21" ht="18.75" customHeight="1">
      <c r="A45" s="1443" t="s">
        <v>149</v>
      </c>
      <c r="B45" s="1472"/>
      <c r="C45" s="1473"/>
      <c r="D45" s="154" t="s">
        <v>152</v>
      </c>
      <c r="E45" s="1447"/>
      <c r="F45" s="1447"/>
      <c r="G45" s="147" t="s">
        <v>146</v>
      </c>
      <c r="H45" s="155" t="s">
        <v>153</v>
      </c>
      <c r="I45" s="1447"/>
      <c r="J45" s="1447"/>
      <c r="K45" s="147" t="s">
        <v>146</v>
      </c>
      <c r="L45" s="154" t="s">
        <v>154</v>
      </c>
      <c r="M45" s="1447"/>
      <c r="N45" s="1447"/>
      <c r="O45" s="147" t="s">
        <v>146</v>
      </c>
      <c r="P45" s="144"/>
      <c r="Q45" s="144"/>
      <c r="R45" s="145"/>
      <c r="S45" s="81"/>
      <c r="T45" s="145"/>
      <c r="U45" s="146"/>
    </row>
    <row r="46" spans="1:21" ht="18.75" customHeight="1" thickBot="1">
      <c r="A46" s="1448" t="s">
        <v>135</v>
      </c>
      <c r="B46" s="1476"/>
      <c r="C46" s="1477"/>
      <c r="D46" s="156" t="s">
        <v>152</v>
      </c>
      <c r="E46" s="1478"/>
      <c r="F46" s="1478"/>
      <c r="G46" s="149" t="s">
        <v>146</v>
      </c>
      <c r="H46" s="157" t="s">
        <v>153</v>
      </c>
      <c r="I46" s="1478"/>
      <c r="J46" s="1478"/>
      <c r="K46" s="149" t="s">
        <v>146</v>
      </c>
      <c r="L46" s="156" t="s">
        <v>154</v>
      </c>
      <c r="M46" s="1478"/>
      <c r="N46" s="1478"/>
      <c r="O46" s="149" t="s">
        <v>146</v>
      </c>
      <c r="P46" s="144"/>
      <c r="Q46" s="144"/>
      <c r="R46" s="145"/>
      <c r="S46" s="81"/>
      <c r="T46" s="145"/>
      <c r="U46" s="146"/>
    </row>
    <row r="47" spans="1:21" ht="18.75" customHeight="1" thickTop="1">
      <c r="A47" s="1461" t="s">
        <v>150</v>
      </c>
      <c r="B47" s="1479"/>
      <c r="C47" s="1480"/>
      <c r="D47" s="158" t="s">
        <v>152</v>
      </c>
      <c r="E47" s="1481">
        <f>SUM(E43:F46)</f>
        <v>0</v>
      </c>
      <c r="F47" s="1481"/>
      <c r="G47" s="151" t="s">
        <v>146</v>
      </c>
      <c r="H47" s="612" t="s">
        <v>153</v>
      </c>
      <c r="I47" s="1481">
        <f>SUM(I43:J46)</f>
        <v>0</v>
      </c>
      <c r="J47" s="1481"/>
      <c r="K47" s="151" t="s">
        <v>146</v>
      </c>
      <c r="L47" s="613" t="s">
        <v>154</v>
      </c>
      <c r="M47" s="1481">
        <f>SUM(M43:N46)</f>
        <v>0</v>
      </c>
      <c r="N47" s="1481"/>
      <c r="O47" s="151" t="s">
        <v>146</v>
      </c>
      <c r="P47" s="1474" t="str">
        <f>IF(SUM(E47,I47,M47)=$H$39,"OK","要確認")</f>
        <v>OK</v>
      </c>
      <c r="Q47" s="1475"/>
      <c r="R47" s="1475"/>
      <c r="S47" s="1475"/>
      <c r="T47" s="145"/>
      <c r="U47" s="13"/>
    </row>
    <row r="48" spans="1:21" ht="18.75" customHeight="1">
      <c r="A48" s="5"/>
      <c r="B48" s="5"/>
      <c r="C48" s="5"/>
      <c r="D48" s="5"/>
      <c r="E48" s="5"/>
      <c r="F48" s="5"/>
      <c r="G48" s="5"/>
      <c r="H48" s="5"/>
      <c r="I48" s="5"/>
      <c r="J48" s="5"/>
      <c r="K48" s="5"/>
      <c r="L48" s="5"/>
      <c r="M48" s="5"/>
      <c r="N48" s="5"/>
      <c r="O48" s="5"/>
      <c r="P48" s="5"/>
      <c r="Q48" s="5"/>
      <c r="R48" s="5"/>
      <c r="S48" s="5"/>
      <c r="T48" s="5"/>
      <c r="U48" s="13"/>
    </row>
    <row r="49" spans="1:21">
      <c r="A49" s="13"/>
      <c r="B49" s="13"/>
      <c r="C49" s="13"/>
      <c r="D49" s="13"/>
      <c r="E49" s="13"/>
      <c r="F49" s="13"/>
      <c r="G49" s="13"/>
      <c r="H49" s="13"/>
      <c r="I49" s="13"/>
      <c r="J49" s="13"/>
      <c r="K49" s="13"/>
      <c r="L49" s="13"/>
      <c r="M49" s="13"/>
      <c r="N49" s="13"/>
      <c r="O49" s="13"/>
      <c r="P49" s="13"/>
      <c r="Q49" s="13"/>
      <c r="R49" s="13"/>
      <c r="T49" s="13"/>
      <c r="U49" s="13"/>
    </row>
  </sheetData>
  <sheetProtection password="A417" sheet="1" objects="1" scenarios="1" selectLockedCells="1"/>
  <mergeCells count="99">
    <mergeCell ref="P47:S47"/>
    <mergeCell ref="A46:C46"/>
    <mergeCell ref="E46:F46"/>
    <mergeCell ref="I46:J46"/>
    <mergeCell ref="M46:N46"/>
    <mergeCell ref="A47:C47"/>
    <mergeCell ref="E47:F47"/>
    <mergeCell ref="I47:J47"/>
    <mergeCell ref="M47:N47"/>
    <mergeCell ref="A44:C44"/>
    <mergeCell ref="E44:F44"/>
    <mergeCell ref="I44:J44"/>
    <mergeCell ref="M44:N44"/>
    <mergeCell ref="A45:C45"/>
    <mergeCell ref="E45:F45"/>
    <mergeCell ref="I45:J45"/>
    <mergeCell ref="M45:N45"/>
    <mergeCell ref="B39:C39"/>
    <mergeCell ref="D39:F39"/>
    <mergeCell ref="H39:J39"/>
    <mergeCell ref="L39:N39"/>
    <mergeCell ref="A42:O42"/>
    <mergeCell ref="A43:C43"/>
    <mergeCell ref="E43:F43"/>
    <mergeCell ref="I43:J43"/>
    <mergeCell ref="M43:N43"/>
    <mergeCell ref="D37:F37"/>
    <mergeCell ref="H37:J37"/>
    <mergeCell ref="L37:N37"/>
    <mergeCell ref="B38:C38"/>
    <mergeCell ref="D38:F38"/>
    <mergeCell ref="H38:J38"/>
    <mergeCell ref="L38:N38"/>
    <mergeCell ref="A35:A39"/>
    <mergeCell ref="B35:C35"/>
    <mergeCell ref="D35:F35"/>
    <mergeCell ref="H35:J35"/>
    <mergeCell ref="L35:N35"/>
    <mergeCell ref="B36:C36"/>
    <mergeCell ref="D36:F36"/>
    <mergeCell ref="H36:J36"/>
    <mergeCell ref="L36:N36"/>
    <mergeCell ref="B37:C37"/>
    <mergeCell ref="B34:C34"/>
    <mergeCell ref="D34:G34"/>
    <mergeCell ref="H34:K34"/>
    <mergeCell ref="L34:O34"/>
    <mergeCell ref="H28:I30"/>
    <mergeCell ref="J28:J30"/>
    <mergeCell ref="K28:N28"/>
    <mergeCell ref="O28:R28"/>
    <mergeCell ref="K29:N29"/>
    <mergeCell ref="O29:R29"/>
    <mergeCell ref="A23:A30"/>
    <mergeCell ref="B23:C24"/>
    <mergeCell ref="D23:F24"/>
    <mergeCell ref="G23:J24"/>
    <mergeCell ref="K23:N24"/>
    <mergeCell ref="K26:N26"/>
    <mergeCell ref="K27:N27"/>
    <mergeCell ref="B25:C27"/>
    <mergeCell ref="D25:E27"/>
    <mergeCell ref="F25:F27"/>
    <mergeCell ref="G25:G27"/>
    <mergeCell ref="H25:I27"/>
    <mergeCell ref="J25:J27"/>
    <mergeCell ref="K25:N25"/>
    <mergeCell ref="A9:D9"/>
    <mergeCell ref="D14:E15"/>
    <mergeCell ref="L14:O14"/>
    <mergeCell ref="O23:S24"/>
    <mergeCell ref="B28:C30"/>
    <mergeCell ref="D28:E30"/>
    <mergeCell ref="F28:F30"/>
    <mergeCell ref="G28:G30"/>
    <mergeCell ref="K30:N30"/>
    <mergeCell ref="O30:R30"/>
    <mergeCell ref="O26:R26"/>
    <mergeCell ref="O27:R27"/>
    <mergeCell ref="O25:R25"/>
    <mergeCell ref="P14:Q14"/>
    <mergeCell ref="L15:O15"/>
    <mergeCell ref="P15:Q15"/>
    <mergeCell ref="J9:L9"/>
    <mergeCell ref="L12:O13"/>
    <mergeCell ref="I8:J8"/>
    <mergeCell ref="K8:N8"/>
    <mergeCell ref="A6:A8"/>
    <mergeCell ref="B6:D6"/>
    <mergeCell ref="E6:F6"/>
    <mergeCell ref="G6:H6"/>
    <mergeCell ref="C7:D7"/>
    <mergeCell ref="E7:F7"/>
    <mergeCell ref="G7:H7"/>
    <mergeCell ref="C8:D8"/>
    <mergeCell ref="E8:F8"/>
    <mergeCell ref="G8:H8"/>
    <mergeCell ref="I7:J7"/>
    <mergeCell ref="K7:N7"/>
  </mergeCells>
  <phoneticPr fontId="6"/>
  <conditionalFormatting sqref="P47:S47">
    <cfRule type="containsText" dxfId="9" priority="1" stopIfTrue="1" operator="containsText" text="要確認">
      <formula>NOT(ISERROR(SEARCH("要確認",P47)))</formula>
    </cfRule>
  </conditionalFormatting>
  <dataValidations count="5">
    <dataValidation imeMode="halfAlpha" allowBlank="1" showInputMessage="1" showErrorMessage="1" prompt="保有台数を入力してください" sqref="G9"/>
    <dataValidation imeMode="off" allowBlank="1" showInputMessage="1" showErrorMessage="1" sqref="E47:F47 I47:J47 M47:N47"/>
    <dataValidation imeMode="disabled" allowBlank="1" showInputMessage="1" showErrorMessage="1" sqref="D25:E30 H25:I30 K7:K8 D35:F38 H35:J38 E43:F46 I43:J46 M43:N46 L12 E6:E8 P12:P13 L14:L15 O7:O8 O25:R26 O28:R29"/>
    <dataValidation imeMode="disabled" allowBlank="1" showInputMessage="1" showErrorMessage="1" promptTitle="アルブミン製剤使用量" prompt="グラム換算してください（別添：記入要領3ページⅢ参照）" sqref="O27:R27"/>
    <dataValidation imeMode="disabled" allowBlank="1" showInputMessage="1" showErrorMessage="1" promptTitle="アルブミン製剤使用量" prompt="グラム換算してください（別添：記入要領3ページⅢ参照）" sqref="O30:R30"/>
  </dataValidations>
  <printOptions horizontalCentered="1"/>
  <pageMargins left="0.47244094488188981" right="0" top="0.98425196850393704" bottom="0.31496062992125984" header="0.51181102362204722" footer="0"/>
  <pageSetup paperSize="9" scale="92" orientation="portrait" r:id="rId1"/>
  <headerFooter alignWithMargins="0">
    <oddHeader xml:space="preserve">&amp;C&amp;"ＭＳ Ｐゴシック,太字"&amp;14東 京 都 輸 血 状 況 調 査 票　&amp;10（令和5年1月～12月）&amp;R&amp;"ＭＳ Ｐゴシック,太字"&amp;9
&amp;11（３／９）&amp;9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4</xdr:col>
                    <xdr:colOff>0</xdr:colOff>
                    <xdr:row>8</xdr:row>
                    <xdr:rowOff>0</xdr:rowOff>
                  </from>
                  <to>
                    <xdr:col>13</xdr:col>
                    <xdr:colOff>0</xdr:colOff>
                    <xdr:row>9</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4</xdr:col>
                    <xdr:colOff>485775</xdr:colOff>
                    <xdr:row>8</xdr:row>
                    <xdr:rowOff>76200</xdr:rowOff>
                  </from>
                  <to>
                    <xdr:col>5</xdr:col>
                    <xdr:colOff>209550</xdr:colOff>
                    <xdr:row>8</xdr:row>
                    <xdr:rowOff>266700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9</xdr:col>
                    <xdr:colOff>28575</xdr:colOff>
                    <xdr:row>8</xdr:row>
                    <xdr:rowOff>66675</xdr:rowOff>
                  </from>
                  <to>
                    <xdr:col>11</xdr:col>
                    <xdr:colOff>57150</xdr:colOff>
                    <xdr:row>8</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U41"/>
  <sheetViews>
    <sheetView view="pageBreakPreview" zoomScaleNormal="100" zoomScaleSheetLayoutView="100" workbookViewId="0">
      <selection activeCell="D10" sqref="D10:J10"/>
    </sheetView>
  </sheetViews>
  <sheetFormatPr defaultColWidth="4.375" defaultRowHeight="11.25"/>
  <cols>
    <col min="1" max="1" width="2.5" style="4" customWidth="1"/>
    <col min="2" max="3" width="1.625" style="4" customWidth="1"/>
    <col min="4" max="4" width="2.25" style="4" customWidth="1"/>
    <col min="5" max="5" width="2.125" style="4" customWidth="1"/>
    <col min="6" max="7" width="2.5" style="4" customWidth="1"/>
    <col min="8" max="9" width="2" style="4" customWidth="1"/>
    <col min="10" max="10" width="2.875" style="4" customWidth="1"/>
    <col min="11" max="16" width="2" style="4" customWidth="1"/>
    <col min="17" max="17" width="2.875" style="4" customWidth="1"/>
    <col min="18" max="18" width="2" style="4" customWidth="1"/>
    <col min="19" max="19" width="2.25" style="4" customWidth="1"/>
    <col min="20" max="20" width="2.375" style="4" customWidth="1"/>
    <col min="21" max="21" width="2.125" style="4" customWidth="1"/>
    <col min="22" max="22" width="2" style="4" customWidth="1"/>
    <col min="23" max="23" width="1.25" style="4" customWidth="1"/>
    <col min="24" max="24" width="2.875" style="4" customWidth="1"/>
    <col min="25" max="25" width="1.625" style="4" customWidth="1"/>
    <col min="26" max="26" width="2.75" style="4" customWidth="1"/>
    <col min="27" max="30" width="2" style="4" customWidth="1"/>
    <col min="31" max="31" width="2.875" style="4" customWidth="1"/>
    <col min="32" max="32" width="2" style="4" customWidth="1"/>
    <col min="33" max="33" width="2.75" style="4" customWidth="1"/>
    <col min="34" max="34" width="2.375" style="4" customWidth="1"/>
    <col min="35" max="35" width="2.25" style="4" customWidth="1"/>
    <col min="36" max="37" width="2" style="4" customWidth="1"/>
    <col min="38" max="38" width="3.5" style="4" customWidth="1"/>
    <col min="39" max="39" width="1.375" style="4" customWidth="1"/>
    <col min="40" max="40" width="2" style="4" customWidth="1"/>
    <col min="41" max="41" width="2.375" style="4" customWidth="1"/>
    <col min="42" max="42" width="2.25" style="4" customWidth="1"/>
    <col min="43" max="43" width="2" style="4" customWidth="1"/>
    <col min="44" max="44" width="2.25" style="4" customWidth="1"/>
    <col min="45" max="45" width="2.875" style="4" customWidth="1"/>
    <col min="46" max="46" width="1.75" style="4" customWidth="1"/>
    <col min="47" max="47" width="2.75" style="4" customWidth="1"/>
    <col min="48" max="16384" width="4.375" style="4"/>
  </cols>
  <sheetData>
    <row r="1" spans="1:47" ht="19.5" customHeight="1">
      <c r="A1" s="1"/>
      <c r="B1" s="1"/>
      <c r="C1" s="1"/>
      <c r="D1" s="1"/>
      <c r="E1" s="1"/>
      <c r="F1" s="1"/>
      <c r="G1" s="1"/>
      <c r="H1" s="1"/>
      <c r="I1" s="1"/>
      <c r="J1" s="1"/>
      <c r="K1" s="1"/>
      <c r="L1" s="1"/>
      <c r="M1" s="1"/>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ht="14.25" customHeight="1">
      <c r="A2" s="1"/>
      <c r="B2" s="159" t="s">
        <v>155</v>
      </c>
      <c r="C2" s="1"/>
      <c r="D2" s="1"/>
      <c r="E2" s="1"/>
      <c r="F2" s="1"/>
      <c r="G2" s="1"/>
      <c r="H2" s="1"/>
      <c r="I2" s="1"/>
      <c r="J2" s="160"/>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row>
    <row r="3" spans="1:47" ht="14.25" customHeight="1">
      <c r="A3" s="1"/>
      <c r="B3" s="159" t="s">
        <v>156</v>
      </c>
      <c r="C3" s="1"/>
      <c r="D3" s="1"/>
      <c r="E3" s="1"/>
      <c r="F3" s="1"/>
      <c r="G3" s="1"/>
      <c r="H3" s="1"/>
      <c r="I3" s="1"/>
      <c r="J3" s="16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1:47" ht="14.25" customHeight="1">
      <c r="A4" s="1482" t="s">
        <v>157</v>
      </c>
      <c r="B4" s="1483"/>
      <c r="C4" s="1484"/>
      <c r="D4" s="1484"/>
      <c r="E4" s="1484"/>
      <c r="F4" s="1484"/>
      <c r="G4" s="1484"/>
      <c r="H4" s="1484"/>
      <c r="I4" s="1484"/>
      <c r="J4" s="1485"/>
      <c r="K4" s="1482"/>
      <c r="L4" s="1482"/>
      <c r="M4" s="1482"/>
      <c r="N4" s="1482"/>
      <c r="O4" s="1482"/>
      <c r="P4" s="1482"/>
      <c r="Q4" s="1482"/>
      <c r="R4" s="1482"/>
      <c r="S4" s="1482"/>
      <c r="T4" s="1482"/>
      <c r="U4" s="1482"/>
      <c r="V4" s="1482"/>
      <c r="W4" s="1482"/>
      <c r="X4" s="1482"/>
      <c r="Y4" s="1482"/>
      <c r="Z4" s="1482"/>
      <c r="AA4" s="1482"/>
      <c r="AB4" s="1482"/>
      <c r="AC4" s="1482"/>
      <c r="AD4" s="1482"/>
      <c r="AE4" s="1482"/>
      <c r="AF4" s="1482"/>
      <c r="AG4" s="1482"/>
      <c r="AH4" s="1482"/>
      <c r="AI4" s="1482"/>
      <c r="AJ4" s="1482"/>
      <c r="AK4" s="1482"/>
      <c r="AL4" s="1482"/>
      <c r="AM4" s="1482"/>
      <c r="AN4" s="1482"/>
      <c r="AO4" s="1482"/>
      <c r="AP4" s="1482"/>
      <c r="AQ4" s="1482"/>
      <c r="AR4" s="1482"/>
      <c r="AS4" s="5"/>
      <c r="AT4" s="5"/>
      <c r="AU4" s="5"/>
    </row>
    <row r="5" spans="1:47" ht="6.75" customHeight="1" thickBot="1">
      <c r="A5" s="769"/>
      <c r="B5" s="770"/>
      <c r="C5" s="770"/>
      <c r="D5" s="770"/>
      <c r="E5" s="770"/>
      <c r="F5" s="770"/>
      <c r="G5" s="770"/>
      <c r="H5" s="770"/>
      <c r="I5" s="770"/>
      <c r="J5" s="770"/>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P5" s="769"/>
      <c r="AQ5" s="769"/>
      <c r="AR5" s="769"/>
      <c r="AS5" s="5"/>
      <c r="AT5" s="5"/>
      <c r="AU5" s="5"/>
    </row>
    <row r="6" spans="1:47" ht="30.6" customHeight="1" thickBot="1">
      <c r="A6" s="1486"/>
      <c r="B6" s="1487"/>
      <c r="C6" s="1487"/>
      <c r="D6" s="1488" t="s">
        <v>158</v>
      </c>
      <c r="E6" s="1489"/>
      <c r="F6" s="1489"/>
      <c r="G6" s="1489"/>
      <c r="H6" s="1489"/>
      <c r="I6" s="1489"/>
      <c r="J6" s="1489"/>
      <c r="K6" s="1490" t="s">
        <v>159</v>
      </c>
      <c r="L6" s="1490"/>
      <c r="M6" s="1490"/>
      <c r="N6" s="1490"/>
      <c r="O6" s="1490"/>
      <c r="P6" s="1490"/>
      <c r="Q6" s="1490"/>
      <c r="R6" s="1490" t="s">
        <v>160</v>
      </c>
      <c r="S6" s="1490"/>
      <c r="T6" s="1490"/>
      <c r="U6" s="1490"/>
      <c r="V6" s="1490"/>
      <c r="W6" s="1490"/>
      <c r="X6" s="1490"/>
      <c r="Y6" s="1490" t="s">
        <v>161</v>
      </c>
      <c r="Z6" s="1490"/>
      <c r="AA6" s="1490"/>
      <c r="AB6" s="1490"/>
      <c r="AC6" s="1490"/>
      <c r="AD6" s="1490"/>
      <c r="AE6" s="1490"/>
      <c r="AF6" s="1491" t="s">
        <v>162</v>
      </c>
      <c r="AG6" s="1490"/>
      <c r="AH6" s="1490"/>
      <c r="AI6" s="1490"/>
      <c r="AJ6" s="1490"/>
      <c r="AK6" s="1490"/>
      <c r="AL6" s="1490"/>
      <c r="AM6" s="1492" t="s">
        <v>163</v>
      </c>
      <c r="AN6" s="1493"/>
      <c r="AO6" s="1493"/>
      <c r="AP6" s="1493"/>
      <c r="AQ6" s="1493"/>
      <c r="AR6" s="1493"/>
      <c r="AS6" s="1494"/>
      <c r="AT6" s="5"/>
      <c r="AU6" s="5"/>
    </row>
    <row r="7" spans="1:47" ht="13.5" customHeight="1">
      <c r="A7" s="1503" t="s">
        <v>164</v>
      </c>
      <c r="B7" s="1504"/>
      <c r="C7" s="1504"/>
      <c r="D7" s="1507" t="s">
        <v>165</v>
      </c>
      <c r="E7" s="1496"/>
      <c r="F7" s="1496"/>
      <c r="G7" s="1496"/>
      <c r="H7" s="1496"/>
      <c r="I7" s="1496"/>
      <c r="J7" s="1508"/>
      <c r="K7" s="1495" t="s">
        <v>165</v>
      </c>
      <c r="L7" s="1496"/>
      <c r="M7" s="1496"/>
      <c r="N7" s="1496"/>
      <c r="O7" s="1496"/>
      <c r="P7" s="1496"/>
      <c r="Q7" s="1508"/>
      <c r="R7" s="1495" t="s">
        <v>165</v>
      </c>
      <c r="S7" s="1496"/>
      <c r="T7" s="1496"/>
      <c r="U7" s="1496"/>
      <c r="V7" s="1496"/>
      <c r="W7" s="1496"/>
      <c r="X7" s="1508"/>
      <c r="Y7" s="1495" t="s">
        <v>165</v>
      </c>
      <c r="Z7" s="1496"/>
      <c r="AA7" s="1496"/>
      <c r="AB7" s="1496"/>
      <c r="AC7" s="1496"/>
      <c r="AD7" s="1496"/>
      <c r="AE7" s="1508"/>
      <c r="AF7" s="1495" t="s">
        <v>165</v>
      </c>
      <c r="AG7" s="1496"/>
      <c r="AH7" s="1496"/>
      <c r="AI7" s="1496"/>
      <c r="AJ7" s="1496"/>
      <c r="AK7" s="1496"/>
      <c r="AL7" s="1508"/>
      <c r="AM7" s="1495" t="s">
        <v>165</v>
      </c>
      <c r="AN7" s="1496"/>
      <c r="AO7" s="1496"/>
      <c r="AP7" s="1496"/>
      <c r="AQ7" s="1496"/>
      <c r="AR7" s="1496"/>
      <c r="AS7" s="1497"/>
      <c r="AT7" s="5"/>
      <c r="AU7" s="5"/>
    </row>
    <row r="8" spans="1:47" ht="25.5" customHeight="1" thickBot="1">
      <c r="A8" s="1505"/>
      <c r="B8" s="1506"/>
      <c r="C8" s="1506"/>
      <c r="D8" s="1498">
        <f>SUM(D10,D12,D14)</f>
        <v>0</v>
      </c>
      <c r="E8" s="1499"/>
      <c r="F8" s="1499"/>
      <c r="G8" s="1499"/>
      <c r="H8" s="1499"/>
      <c r="I8" s="1499"/>
      <c r="J8" s="1500"/>
      <c r="K8" s="1501">
        <f>SUM(K10,K12,K14)</f>
        <v>0</v>
      </c>
      <c r="L8" s="1499"/>
      <c r="M8" s="1499"/>
      <c r="N8" s="1499"/>
      <c r="O8" s="1499"/>
      <c r="P8" s="1499"/>
      <c r="Q8" s="1500"/>
      <c r="R8" s="1501">
        <f>SUM(R10,R12,R14)</f>
        <v>0</v>
      </c>
      <c r="S8" s="1499"/>
      <c r="T8" s="1499"/>
      <c r="U8" s="1499"/>
      <c r="V8" s="1499"/>
      <c r="W8" s="1499"/>
      <c r="X8" s="1500"/>
      <c r="Y8" s="1501">
        <f>SUM(Y10,Y12,Y14)</f>
        <v>0</v>
      </c>
      <c r="Z8" s="1499"/>
      <c r="AA8" s="1499"/>
      <c r="AB8" s="1499"/>
      <c r="AC8" s="1499"/>
      <c r="AD8" s="1499"/>
      <c r="AE8" s="1500"/>
      <c r="AF8" s="1501">
        <f>SUM(AF10,AF12,AF14)</f>
        <v>0</v>
      </c>
      <c r="AG8" s="1499"/>
      <c r="AH8" s="1499"/>
      <c r="AI8" s="1499"/>
      <c r="AJ8" s="1499"/>
      <c r="AK8" s="1499"/>
      <c r="AL8" s="1500"/>
      <c r="AM8" s="1501">
        <f>SUM(AM10,AM12,AM14)</f>
        <v>0</v>
      </c>
      <c r="AN8" s="1499"/>
      <c r="AO8" s="1499"/>
      <c r="AP8" s="1499"/>
      <c r="AQ8" s="1499"/>
      <c r="AR8" s="1499"/>
      <c r="AS8" s="1502"/>
      <c r="AT8" s="5"/>
      <c r="AU8" s="5"/>
    </row>
    <row r="9" spans="1:47" ht="13.5" customHeight="1" thickTop="1">
      <c r="A9" s="1517" t="s">
        <v>166</v>
      </c>
      <c r="B9" s="1518"/>
      <c r="C9" s="1518"/>
      <c r="D9" s="1521" t="s">
        <v>165</v>
      </c>
      <c r="E9" s="1522"/>
      <c r="F9" s="1522"/>
      <c r="G9" s="1522"/>
      <c r="H9" s="1522"/>
      <c r="I9" s="1522"/>
      <c r="J9" s="1523"/>
      <c r="K9" s="1524" t="s">
        <v>165</v>
      </c>
      <c r="L9" s="1522"/>
      <c r="M9" s="1522"/>
      <c r="N9" s="1522"/>
      <c r="O9" s="1522"/>
      <c r="P9" s="1522"/>
      <c r="Q9" s="1523"/>
      <c r="R9" s="1524" t="s">
        <v>165</v>
      </c>
      <c r="S9" s="1522"/>
      <c r="T9" s="1522"/>
      <c r="U9" s="1522"/>
      <c r="V9" s="1522"/>
      <c r="W9" s="1522"/>
      <c r="X9" s="1523"/>
      <c r="Y9" s="1524" t="s">
        <v>165</v>
      </c>
      <c r="Z9" s="1522"/>
      <c r="AA9" s="1522"/>
      <c r="AB9" s="1522"/>
      <c r="AC9" s="1522"/>
      <c r="AD9" s="1522"/>
      <c r="AE9" s="1523"/>
      <c r="AF9" s="1525" t="s">
        <v>165</v>
      </c>
      <c r="AG9" s="1526"/>
      <c r="AH9" s="1526"/>
      <c r="AI9" s="1526"/>
      <c r="AJ9" s="1526"/>
      <c r="AK9" s="1526"/>
      <c r="AL9" s="1527"/>
      <c r="AM9" s="1509" t="s">
        <v>165</v>
      </c>
      <c r="AN9" s="1510"/>
      <c r="AO9" s="1510"/>
      <c r="AP9" s="1510"/>
      <c r="AQ9" s="1510"/>
      <c r="AR9" s="1510"/>
      <c r="AS9" s="1511"/>
      <c r="AT9" s="5"/>
      <c r="AU9" s="5"/>
    </row>
    <row r="10" spans="1:47" ht="28.5" customHeight="1">
      <c r="A10" s="1519"/>
      <c r="B10" s="1520"/>
      <c r="C10" s="1520"/>
      <c r="D10" s="1512"/>
      <c r="E10" s="1513"/>
      <c r="F10" s="1513"/>
      <c r="G10" s="1513"/>
      <c r="H10" s="1513"/>
      <c r="I10" s="1513"/>
      <c r="J10" s="1514"/>
      <c r="K10" s="1515"/>
      <c r="L10" s="1513"/>
      <c r="M10" s="1513"/>
      <c r="N10" s="1513"/>
      <c r="O10" s="1513"/>
      <c r="P10" s="1513"/>
      <c r="Q10" s="1514"/>
      <c r="R10" s="1515"/>
      <c r="S10" s="1513"/>
      <c r="T10" s="1513"/>
      <c r="U10" s="1513"/>
      <c r="V10" s="1513"/>
      <c r="W10" s="1513"/>
      <c r="X10" s="1514"/>
      <c r="Y10" s="1515"/>
      <c r="Z10" s="1513"/>
      <c r="AA10" s="1513"/>
      <c r="AB10" s="1513"/>
      <c r="AC10" s="1513"/>
      <c r="AD10" s="1513"/>
      <c r="AE10" s="1514"/>
      <c r="AF10" s="1515"/>
      <c r="AG10" s="1513"/>
      <c r="AH10" s="1513"/>
      <c r="AI10" s="1513"/>
      <c r="AJ10" s="1513"/>
      <c r="AK10" s="1513"/>
      <c r="AL10" s="1514"/>
      <c r="AM10" s="1515"/>
      <c r="AN10" s="1513"/>
      <c r="AO10" s="1513"/>
      <c r="AP10" s="1513"/>
      <c r="AQ10" s="1513"/>
      <c r="AR10" s="1513"/>
      <c r="AS10" s="1516"/>
      <c r="AT10" s="5"/>
      <c r="AU10" s="5"/>
    </row>
    <row r="11" spans="1:47" ht="13.5" customHeight="1">
      <c r="A11" s="1542" t="s">
        <v>167</v>
      </c>
      <c r="B11" s="1543"/>
      <c r="C11" s="1543"/>
      <c r="D11" s="1532" t="s">
        <v>165</v>
      </c>
      <c r="E11" s="1533"/>
      <c r="F11" s="1533"/>
      <c r="G11" s="1533"/>
      <c r="H11" s="1533"/>
      <c r="I11" s="1533"/>
      <c r="J11" s="1534"/>
      <c r="K11" s="1535" t="s">
        <v>165</v>
      </c>
      <c r="L11" s="1536"/>
      <c r="M11" s="1536"/>
      <c r="N11" s="1536"/>
      <c r="O11" s="1536"/>
      <c r="P11" s="1536"/>
      <c r="Q11" s="1537"/>
      <c r="R11" s="1535" t="s">
        <v>165</v>
      </c>
      <c r="S11" s="1536"/>
      <c r="T11" s="1536"/>
      <c r="U11" s="1536"/>
      <c r="V11" s="1536"/>
      <c r="W11" s="1536"/>
      <c r="X11" s="1537"/>
      <c r="Y11" s="1535" t="s">
        <v>165</v>
      </c>
      <c r="Z11" s="1536"/>
      <c r="AA11" s="1536"/>
      <c r="AB11" s="1536"/>
      <c r="AC11" s="1536"/>
      <c r="AD11" s="1536"/>
      <c r="AE11" s="1537"/>
      <c r="AF11" s="1538" t="s">
        <v>165</v>
      </c>
      <c r="AG11" s="1539"/>
      <c r="AH11" s="1539"/>
      <c r="AI11" s="1539"/>
      <c r="AJ11" s="1539"/>
      <c r="AK11" s="1539"/>
      <c r="AL11" s="1540"/>
      <c r="AM11" s="1535" t="s">
        <v>165</v>
      </c>
      <c r="AN11" s="1536"/>
      <c r="AO11" s="1536"/>
      <c r="AP11" s="1536"/>
      <c r="AQ11" s="1536"/>
      <c r="AR11" s="1536"/>
      <c r="AS11" s="1541"/>
      <c r="AT11" s="5"/>
      <c r="AU11" s="5"/>
    </row>
    <row r="12" spans="1:47" ht="28.5" customHeight="1">
      <c r="A12" s="1519"/>
      <c r="B12" s="1520"/>
      <c r="C12" s="1520"/>
      <c r="D12" s="1512"/>
      <c r="E12" s="1513"/>
      <c r="F12" s="1513"/>
      <c r="G12" s="1513"/>
      <c r="H12" s="1513"/>
      <c r="I12" s="1513"/>
      <c r="J12" s="1514"/>
      <c r="K12" s="1515"/>
      <c r="L12" s="1513"/>
      <c r="M12" s="1513"/>
      <c r="N12" s="1513"/>
      <c r="O12" s="1513"/>
      <c r="P12" s="1513"/>
      <c r="Q12" s="1514"/>
      <c r="R12" s="1515"/>
      <c r="S12" s="1513"/>
      <c r="T12" s="1513"/>
      <c r="U12" s="1513"/>
      <c r="V12" s="1513"/>
      <c r="W12" s="1513"/>
      <c r="X12" s="1514"/>
      <c r="Y12" s="1515"/>
      <c r="Z12" s="1513"/>
      <c r="AA12" s="1513"/>
      <c r="AB12" s="1513"/>
      <c r="AC12" s="1513"/>
      <c r="AD12" s="1513"/>
      <c r="AE12" s="1514"/>
      <c r="AF12" s="1515"/>
      <c r="AG12" s="1513"/>
      <c r="AH12" s="1513"/>
      <c r="AI12" s="1513"/>
      <c r="AJ12" s="1513"/>
      <c r="AK12" s="1513"/>
      <c r="AL12" s="1514"/>
      <c r="AM12" s="1515"/>
      <c r="AN12" s="1513"/>
      <c r="AO12" s="1513"/>
      <c r="AP12" s="1513"/>
      <c r="AQ12" s="1513"/>
      <c r="AR12" s="1513"/>
      <c r="AS12" s="1516"/>
      <c r="AT12" s="5"/>
      <c r="AU12" s="5"/>
    </row>
    <row r="13" spans="1:47" ht="13.5" customHeight="1">
      <c r="A13" s="1528" t="s">
        <v>168</v>
      </c>
      <c r="B13" s="1529"/>
      <c r="C13" s="1529"/>
      <c r="D13" s="1532" t="s">
        <v>165</v>
      </c>
      <c r="E13" s="1533"/>
      <c r="F13" s="1533"/>
      <c r="G13" s="1533"/>
      <c r="H13" s="1533"/>
      <c r="I13" s="1533"/>
      <c r="J13" s="1534"/>
      <c r="K13" s="1535" t="s">
        <v>165</v>
      </c>
      <c r="L13" s="1536"/>
      <c r="M13" s="1536"/>
      <c r="N13" s="1536"/>
      <c r="O13" s="1536"/>
      <c r="P13" s="1536"/>
      <c r="Q13" s="1537"/>
      <c r="R13" s="1538" t="s">
        <v>165</v>
      </c>
      <c r="S13" s="1539"/>
      <c r="T13" s="1539"/>
      <c r="U13" s="1539"/>
      <c r="V13" s="1539"/>
      <c r="W13" s="1539"/>
      <c r="X13" s="1540"/>
      <c r="Y13" s="1535" t="s">
        <v>165</v>
      </c>
      <c r="Z13" s="1536"/>
      <c r="AA13" s="1536"/>
      <c r="AB13" s="1536"/>
      <c r="AC13" s="1536"/>
      <c r="AD13" s="1536"/>
      <c r="AE13" s="1537"/>
      <c r="AF13" s="1538" t="s">
        <v>165</v>
      </c>
      <c r="AG13" s="1539"/>
      <c r="AH13" s="1539"/>
      <c r="AI13" s="1539"/>
      <c r="AJ13" s="1539"/>
      <c r="AK13" s="1539"/>
      <c r="AL13" s="1540"/>
      <c r="AM13" s="1538" t="s">
        <v>165</v>
      </c>
      <c r="AN13" s="1539"/>
      <c r="AO13" s="1539"/>
      <c r="AP13" s="1539"/>
      <c r="AQ13" s="1539"/>
      <c r="AR13" s="1539"/>
      <c r="AS13" s="1570"/>
      <c r="AT13" s="5"/>
      <c r="AU13" s="5"/>
    </row>
    <row r="14" spans="1:47" ht="28.5" customHeight="1" thickBot="1">
      <c r="A14" s="1530"/>
      <c r="B14" s="1531"/>
      <c r="C14" s="1531"/>
      <c r="D14" s="1571"/>
      <c r="E14" s="1572"/>
      <c r="F14" s="1572"/>
      <c r="G14" s="1572"/>
      <c r="H14" s="1572"/>
      <c r="I14" s="1572"/>
      <c r="J14" s="1573"/>
      <c r="K14" s="1574"/>
      <c r="L14" s="1572"/>
      <c r="M14" s="1572"/>
      <c r="N14" s="1572"/>
      <c r="O14" s="1572"/>
      <c r="P14" s="1572"/>
      <c r="Q14" s="1573"/>
      <c r="R14" s="1574"/>
      <c r="S14" s="1572"/>
      <c r="T14" s="1572"/>
      <c r="U14" s="1572"/>
      <c r="V14" s="1572"/>
      <c r="W14" s="1572"/>
      <c r="X14" s="1573"/>
      <c r="Y14" s="1574"/>
      <c r="Z14" s="1572"/>
      <c r="AA14" s="1572"/>
      <c r="AB14" s="1572"/>
      <c r="AC14" s="1572"/>
      <c r="AD14" s="1572"/>
      <c r="AE14" s="1573"/>
      <c r="AF14" s="1574"/>
      <c r="AG14" s="1572"/>
      <c r="AH14" s="1572"/>
      <c r="AI14" s="1572"/>
      <c r="AJ14" s="1572"/>
      <c r="AK14" s="1572"/>
      <c r="AL14" s="1573"/>
      <c r="AM14" s="1574"/>
      <c r="AN14" s="1572"/>
      <c r="AO14" s="1572"/>
      <c r="AP14" s="1572"/>
      <c r="AQ14" s="1572"/>
      <c r="AR14" s="1572"/>
      <c r="AS14" s="1575"/>
      <c r="AT14" s="5"/>
      <c r="AU14" s="5"/>
    </row>
    <row r="15" spans="1:47" ht="18" customHeight="1">
      <c r="A15" s="5"/>
      <c r="B15" s="5"/>
      <c r="C15" s="161"/>
      <c r="D15" s="5"/>
      <c r="E15" s="162"/>
      <c r="F15" s="162"/>
      <c r="G15" s="162"/>
      <c r="H15" s="1544"/>
      <c r="I15" s="1545"/>
      <c r="J15" s="1545"/>
      <c r="K15" s="1546" t="s">
        <v>169</v>
      </c>
      <c r="L15" s="1547"/>
      <c r="M15" s="1547"/>
      <c r="N15" s="1547"/>
      <c r="O15" s="1547"/>
      <c r="P15" s="1547"/>
      <c r="Q15" s="1548"/>
      <c r="R15" s="1552" t="s">
        <v>170</v>
      </c>
      <c r="S15" s="1547"/>
      <c r="T15" s="1547"/>
      <c r="U15" s="1547"/>
      <c r="V15" s="1547"/>
      <c r="W15" s="1547"/>
      <c r="X15" s="1548"/>
      <c r="Y15" s="1554" t="s">
        <v>171</v>
      </c>
      <c r="Z15" s="1555"/>
      <c r="AA15" s="1555"/>
      <c r="AB15" s="1555"/>
      <c r="AC15" s="1555"/>
      <c r="AD15" s="1555"/>
      <c r="AE15" s="1556"/>
      <c r="AF15" s="1560"/>
      <c r="AG15" s="1561"/>
      <c r="AH15" s="1561"/>
      <c r="AI15" s="1561"/>
      <c r="AJ15" s="1561"/>
      <c r="AK15" s="1561"/>
      <c r="AL15" s="1564" t="s">
        <v>172</v>
      </c>
      <c r="AM15" s="1565"/>
      <c r="AN15" s="1565"/>
      <c r="AO15" s="1565"/>
      <c r="AP15" s="1565"/>
      <c r="AQ15" s="1565"/>
      <c r="AR15" s="1565"/>
      <c r="AS15" s="1566"/>
      <c r="AT15" s="5"/>
      <c r="AU15" s="5"/>
    </row>
    <row r="16" spans="1:47" ht="15.75" customHeight="1" thickBot="1">
      <c r="A16" s="163"/>
      <c r="B16" s="163"/>
      <c r="C16" s="163"/>
      <c r="D16" s="163"/>
      <c r="E16" s="162"/>
      <c r="F16" s="162"/>
      <c r="G16" s="162"/>
      <c r="H16" s="1545"/>
      <c r="I16" s="1545"/>
      <c r="J16" s="1545"/>
      <c r="K16" s="1549"/>
      <c r="L16" s="1550"/>
      <c r="M16" s="1550"/>
      <c r="N16" s="1550"/>
      <c r="O16" s="1550"/>
      <c r="P16" s="1550"/>
      <c r="Q16" s="1551"/>
      <c r="R16" s="1553"/>
      <c r="S16" s="1550"/>
      <c r="T16" s="1550"/>
      <c r="U16" s="1550"/>
      <c r="V16" s="1550"/>
      <c r="W16" s="1550"/>
      <c r="X16" s="1551"/>
      <c r="Y16" s="1557"/>
      <c r="Z16" s="1558"/>
      <c r="AA16" s="1558"/>
      <c r="AB16" s="1558"/>
      <c r="AC16" s="1558"/>
      <c r="AD16" s="1558"/>
      <c r="AE16" s="1559"/>
      <c r="AF16" s="1562"/>
      <c r="AG16" s="1563"/>
      <c r="AH16" s="1563"/>
      <c r="AI16" s="1563"/>
      <c r="AJ16" s="1563"/>
      <c r="AK16" s="1563"/>
      <c r="AL16" s="1567"/>
      <c r="AM16" s="1568"/>
      <c r="AN16" s="1568"/>
      <c r="AO16" s="1568"/>
      <c r="AP16" s="1568"/>
      <c r="AQ16" s="1568"/>
      <c r="AR16" s="1568"/>
      <c r="AS16" s="1569"/>
      <c r="AT16" s="164"/>
      <c r="AU16" s="5"/>
    </row>
    <row r="17" spans="1:47" ht="13.5" customHeight="1">
      <c r="A17" s="165"/>
      <c r="B17" s="1576" t="s">
        <v>623</v>
      </c>
      <c r="C17" s="1577"/>
      <c r="D17" s="1577"/>
      <c r="E17" s="1577"/>
      <c r="F17" s="1577"/>
      <c r="G17" s="1577"/>
      <c r="H17" s="1582" t="s">
        <v>164</v>
      </c>
      <c r="I17" s="1583"/>
      <c r="J17" s="1584"/>
      <c r="K17" s="1507" t="s">
        <v>165</v>
      </c>
      <c r="L17" s="1496"/>
      <c r="M17" s="1496"/>
      <c r="N17" s="1496"/>
      <c r="O17" s="1496"/>
      <c r="P17" s="1496"/>
      <c r="Q17" s="1508"/>
      <c r="R17" s="1495" t="s">
        <v>165</v>
      </c>
      <c r="S17" s="1496"/>
      <c r="T17" s="1496"/>
      <c r="U17" s="1496"/>
      <c r="V17" s="1496"/>
      <c r="W17" s="1496"/>
      <c r="X17" s="1508"/>
      <c r="Y17" s="1495" t="s">
        <v>165</v>
      </c>
      <c r="Z17" s="1496"/>
      <c r="AA17" s="1496"/>
      <c r="AB17" s="1496"/>
      <c r="AC17" s="1496"/>
      <c r="AD17" s="1496"/>
      <c r="AE17" s="1497"/>
      <c r="AF17" s="1588"/>
      <c r="AG17" s="1589"/>
      <c r="AH17" s="1589"/>
      <c r="AI17" s="1589"/>
      <c r="AJ17" s="1589"/>
      <c r="AK17" s="1589"/>
      <c r="AL17" s="1622" t="s">
        <v>165</v>
      </c>
      <c r="AM17" s="1623"/>
      <c r="AN17" s="1623"/>
      <c r="AO17" s="1623"/>
      <c r="AP17" s="1623"/>
      <c r="AQ17" s="1623"/>
      <c r="AR17" s="1623"/>
      <c r="AS17" s="1624"/>
      <c r="AT17" s="1617" t="str">
        <f>IF(AL18='2P'!W19,"OK","要確認")</f>
        <v>OK</v>
      </c>
      <c r="AU17" s="1618"/>
    </row>
    <row r="18" spans="1:47" ht="27" customHeight="1" thickBot="1">
      <c r="A18" s="163"/>
      <c r="B18" s="1578"/>
      <c r="C18" s="1579"/>
      <c r="D18" s="1579"/>
      <c r="E18" s="1579"/>
      <c r="F18" s="1579"/>
      <c r="G18" s="1579"/>
      <c r="H18" s="1585"/>
      <c r="I18" s="1586"/>
      <c r="J18" s="1587"/>
      <c r="K18" s="1625">
        <f>SUM(K20,K22,K24)</f>
        <v>0</v>
      </c>
      <c r="L18" s="1626"/>
      <c r="M18" s="1626"/>
      <c r="N18" s="1626"/>
      <c r="O18" s="1626"/>
      <c r="P18" s="1626"/>
      <c r="Q18" s="1627"/>
      <c r="R18" s="1628">
        <f>SUM(R20,R22,R24)</f>
        <v>0</v>
      </c>
      <c r="S18" s="1626"/>
      <c r="T18" s="1626"/>
      <c r="U18" s="1626"/>
      <c r="V18" s="1626"/>
      <c r="W18" s="1626"/>
      <c r="X18" s="1627"/>
      <c r="Y18" s="1628">
        <f>SUM(Y20,Y22,Y24)</f>
        <v>0</v>
      </c>
      <c r="Z18" s="1626"/>
      <c r="AA18" s="1626"/>
      <c r="AB18" s="1626"/>
      <c r="AC18" s="1626"/>
      <c r="AD18" s="1626"/>
      <c r="AE18" s="1629"/>
      <c r="AF18" s="1590"/>
      <c r="AG18" s="1590"/>
      <c r="AH18" s="1590"/>
      <c r="AI18" s="1590"/>
      <c r="AJ18" s="1590"/>
      <c r="AK18" s="1590"/>
      <c r="AL18" s="1630">
        <f>SUM(D8:AS8,K18:AE18)</f>
        <v>0</v>
      </c>
      <c r="AM18" s="1631"/>
      <c r="AN18" s="1631"/>
      <c r="AO18" s="1631"/>
      <c r="AP18" s="1631"/>
      <c r="AQ18" s="1631"/>
      <c r="AR18" s="1631"/>
      <c r="AS18" s="1632"/>
      <c r="AT18" s="1617"/>
      <c r="AU18" s="1618"/>
    </row>
    <row r="19" spans="1:47" ht="13.5" customHeight="1" thickTop="1">
      <c r="A19" s="165"/>
      <c r="B19" s="1578"/>
      <c r="C19" s="1579"/>
      <c r="D19" s="1579"/>
      <c r="E19" s="1579"/>
      <c r="F19" s="1579"/>
      <c r="G19" s="1579"/>
      <c r="H19" s="1591" t="s">
        <v>166</v>
      </c>
      <c r="I19" s="1518"/>
      <c r="J19" s="1592"/>
      <c r="K19" s="1595" t="s">
        <v>165</v>
      </c>
      <c r="L19" s="1526"/>
      <c r="M19" s="1526"/>
      <c r="N19" s="1526"/>
      <c r="O19" s="1526"/>
      <c r="P19" s="1526"/>
      <c r="Q19" s="1527"/>
      <c r="R19" s="1525" t="s">
        <v>165</v>
      </c>
      <c r="S19" s="1526"/>
      <c r="T19" s="1526"/>
      <c r="U19" s="1526"/>
      <c r="V19" s="1526"/>
      <c r="W19" s="1526"/>
      <c r="X19" s="1527"/>
      <c r="Y19" s="1524" t="s">
        <v>165</v>
      </c>
      <c r="Z19" s="1522"/>
      <c r="AA19" s="1522"/>
      <c r="AB19" s="1522"/>
      <c r="AC19" s="1522"/>
      <c r="AD19" s="1522"/>
      <c r="AE19" s="1596"/>
      <c r="AF19" s="1597"/>
      <c r="AG19" s="1598"/>
      <c r="AH19" s="1598"/>
      <c r="AI19" s="1598"/>
      <c r="AJ19" s="1598"/>
      <c r="AK19" s="1598"/>
      <c r="AL19" s="1614" t="s">
        <v>165</v>
      </c>
      <c r="AM19" s="1615"/>
      <c r="AN19" s="1615"/>
      <c r="AO19" s="1615"/>
      <c r="AP19" s="1615"/>
      <c r="AQ19" s="1615"/>
      <c r="AR19" s="1615"/>
      <c r="AS19" s="1616"/>
      <c r="AT19" s="1617" t="str">
        <f>IF(AL20=SUM('1P'!V28,'1P'!V38),"OK","要確認")</f>
        <v>OK</v>
      </c>
      <c r="AU19" s="1618"/>
    </row>
    <row r="20" spans="1:47" ht="28.5" customHeight="1">
      <c r="A20" s="166"/>
      <c r="B20" s="1578"/>
      <c r="C20" s="1579"/>
      <c r="D20" s="1579"/>
      <c r="E20" s="1579"/>
      <c r="F20" s="1579"/>
      <c r="G20" s="1579"/>
      <c r="H20" s="1593"/>
      <c r="I20" s="1520"/>
      <c r="J20" s="1594"/>
      <c r="K20" s="1512"/>
      <c r="L20" s="1513"/>
      <c r="M20" s="1513"/>
      <c r="N20" s="1513"/>
      <c r="O20" s="1513"/>
      <c r="P20" s="1513"/>
      <c r="Q20" s="1513"/>
      <c r="R20" s="1515"/>
      <c r="S20" s="1513"/>
      <c r="T20" s="1513"/>
      <c r="U20" s="1513"/>
      <c r="V20" s="1513"/>
      <c r="W20" s="1513"/>
      <c r="X20" s="1514"/>
      <c r="Y20" s="1515"/>
      <c r="Z20" s="1513"/>
      <c r="AA20" s="1513"/>
      <c r="AB20" s="1513"/>
      <c r="AC20" s="1513"/>
      <c r="AD20" s="1513"/>
      <c r="AE20" s="1516"/>
      <c r="AF20" s="1599"/>
      <c r="AG20" s="1599"/>
      <c r="AH20" s="1599"/>
      <c r="AI20" s="1599"/>
      <c r="AJ20" s="1599"/>
      <c r="AK20" s="1599"/>
      <c r="AL20" s="1619">
        <f>SUM(D10:AS10,K20:AE20)</f>
        <v>0</v>
      </c>
      <c r="AM20" s="1620"/>
      <c r="AN20" s="1620"/>
      <c r="AO20" s="1620"/>
      <c r="AP20" s="1620"/>
      <c r="AQ20" s="1620"/>
      <c r="AR20" s="1620"/>
      <c r="AS20" s="1621"/>
      <c r="AT20" s="1617"/>
      <c r="AU20" s="1618"/>
    </row>
    <row r="21" spans="1:47" ht="13.5" customHeight="1">
      <c r="A21" s="165"/>
      <c r="B21" s="1578"/>
      <c r="C21" s="1579"/>
      <c r="D21" s="1579"/>
      <c r="E21" s="1579"/>
      <c r="F21" s="1579"/>
      <c r="G21" s="1579"/>
      <c r="H21" s="1600" t="s">
        <v>167</v>
      </c>
      <c r="I21" s="1543"/>
      <c r="J21" s="1613"/>
      <c r="K21" s="1605" t="s">
        <v>165</v>
      </c>
      <c r="L21" s="1606"/>
      <c r="M21" s="1606"/>
      <c r="N21" s="1606"/>
      <c r="O21" s="1606"/>
      <c r="P21" s="1606"/>
      <c r="Q21" s="1607"/>
      <c r="R21" s="1608" t="s">
        <v>165</v>
      </c>
      <c r="S21" s="1606"/>
      <c r="T21" s="1606"/>
      <c r="U21" s="1606"/>
      <c r="V21" s="1606"/>
      <c r="W21" s="1606"/>
      <c r="X21" s="1607"/>
      <c r="Y21" s="1609" t="s">
        <v>165</v>
      </c>
      <c r="Z21" s="1533"/>
      <c r="AA21" s="1533"/>
      <c r="AB21" s="1533"/>
      <c r="AC21" s="1533"/>
      <c r="AD21" s="1533"/>
      <c r="AE21" s="1610"/>
      <c r="AF21" s="1611"/>
      <c r="AG21" s="1612"/>
      <c r="AH21" s="1612"/>
      <c r="AI21" s="1612"/>
      <c r="AJ21" s="1612"/>
      <c r="AK21" s="1612"/>
      <c r="AL21" s="1633" t="s">
        <v>165</v>
      </c>
      <c r="AM21" s="1634"/>
      <c r="AN21" s="1634"/>
      <c r="AO21" s="1634"/>
      <c r="AP21" s="1634"/>
      <c r="AQ21" s="1634"/>
      <c r="AR21" s="1634"/>
      <c r="AS21" s="1635"/>
      <c r="AT21" s="1617" t="str">
        <f>IF(AL22='2P'!AE13,"OK","要確認")</f>
        <v>OK</v>
      </c>
      <c r="AU21" s="1618"/>
    </row>
    <row r="22" spans="1:47" ht="28.5" customHeight="1">
      <c r="A22" s="1"/>
      <c r="B22" s="1578"/>
      <c r="C22" s="1579"/>
      <c r="D22" s="1579"/>
      <c r="E22" s="1579"/>
      <c r="F22" s="1579"/>
      <c r="G22" s="1579"/>
      <c r="H22" s="1593"/>
      <c r="I22" s="1520"/>
      <c r="J22" s="1594"/>
      <c r="K22" s="1512"/>
      <c r="L22" s="1513"/>
      <c r="M22" s="1513"/>
      <c r="N22" s="1513"/>
      <c r="O22" s="1513"/>
      <c r="P22" s="1513"/>
      <c r="Q22" s="1514"/>
      <c r="R22" s="1515"/>
      <c r="S22" s="1513"/>
      <c r="T22" s="1513"/>
      <c r="U22" s="1513"/>
      <c r="V22" s="1513"/>
      <c r="W22" s="1513"/>
      <c r="X22" s="1514"/>
      <c r="Y22" s="1515"/>
      <c r="Z22" s="1513"/>
      <c r="AA22" s="1513"/>
      <c r="AB22" s="1513"/>
      <c r="AC22" s="1513"/>
      <c r="AD22" s="1513"/>
      <c r="AE22" s="1516"/>
      <c r="AF22" s="1599"/>
      <c r="AG22" s="1599"/>
      <c r="AH22" s="1599"/>
      <c r="AI22" s="1599"/>
      <c r="AJ22" s="1599"/>
      <c r="AK22" s="1599"/>
      <c r="AL22" s="1619">
        <f>SUM(D12:AS12,K22:AE22)</f>
        <v>0</v>
      </c>
      <c r="AM22" s="1620"/>
      <c r="AN22" s="1620"/>
      <c r="AO22" s="1620"/>
      <c r="AP22" s="1620"/>
      <c r="AQ22" s="1620"/>
      <c r="AR22" s="1620"/>
      <c r="AS22" s="1621"/>
      <c r="AT22" s="1617"/>
      <c r="AU22" s="1618"/>
    </row>
    <row r="23" spans="1:47" ht="13.5" customHeight="1">
      <c r="A23" s="165"/>
      <c r="B23" s="1578"/>
      <c r="C23" s="1579"/>
      <c r="D23" s="1579"/>
      <c r="E23" s="1579"/>
      <c r="F23" s="1579"/>
      <c r="G23" s="1579"/>
      <c r="H23" s="1600" t="s">
        <v>168</v>
      </c>
      <c r="I23" s="1601"/>
      <c r="J23" s="1602"/>
      <c r="K23" s="1605" t="s">
        <v>165</v>
      </c>
      <c r="L23" s="1606"/>
      <c r="M23" s="1606"/>
      <c r="N23" s="1606"/>
      <c r="O23" s="1606"/>
      <c r="P23" s="1606"/>
      <c r="Q23" s="1607"/>
      <c r="R23" s="1608" t="s">
        <v>165</v>
      </c>
      <c r="S23" s="1606"/>
      <c r="T23" s="1606"/>
      <c r="U23" s="1606"/>
      <c r="V23" s="1606"/>
      <c r="W23" s="1606"/>
      <c r="X23" s="1607"/>
      <c r="Y23" s="1609" t="s">
        <v>165</v>
      </c>
      <c r="Z23" s="1533"/>
      <c r="AA23" s="1533"/>
      <c r="AB23" s="1533"/>
      <c r="AC23" s="1533"/>
      <c r="AD23" s="1533"/>
      <c r="AE23" s="1610"/>
      <c r="AF23" s="1611"/>
      <c r="AG23" s="1612"/>
      <c r="AH23" s="1612"/>
      <c r="AI23" s="1612"/>
      <c r="AJ23" s="1612"/>
      <c r="AK23" s="1612"/>
      <c r="AL23" s="1633" t="s">
        <v>165</v>
      </c>
      <c r="AM23" s="1634"/>
      <c r="AN23" s="1634"/>
      <c r="AO23" s="1634"/>
      <c r="AP23" s="1634"/>
      <c r="AQ23" s="1634"/>
      <c r="AR23" s="1634"/>
      <c r="AS23" s="1635"/>
      <c r="AT23" s="1617" t="str">
        <f>IF(AL24='2P'!AE17,"OK","要確認")</f>
        <v>OK</v>
      </c>
      <c r="AU23" s="1618"/>
    </row>
    <row r="24" spans="1:47" ht="28.15" customHeight="1" thickBot="1">
      <c r="A24" s="5"/>
      <c r="B24" s="1580"/>
      <c r="C24" s="1581"/>
      <c r="D24" s="1581"/>
      <c r="E24" s="1581"/>
      <c r="F24" s="1581"/>
      <c r="G24" s="1581"/>
      <c r="H24" s="1603"/>
      <c r="I24" s="1531"/>
      <c r="J24" s="1604"/>
      <c r="K24" s="1571"/>
      <c r="L24" s="1572"/>
      <c r="M24" s="1572"/>
      <c r="N24" s="1572"/>
      <c r="O24" s="1572"/>
      <c r="P24" s="1572"/>
      <c r="Q24" s="1573"/>
      <c r="R24" s="1574"/>
      <c r="S24" s="1572"/>
      <c r="T24" s="1572"/>
      <c r="U24" s="1572"/>
      <c r="V24" s="1572"/>
      <c r="W24" s="1572"/>
      <c r="X24" s="1573"/>
      <c r="Y24" s="1636"/>
      <c r="Z24" s="1637"/>
      <c r="AA24" s="1637"/>
      <c r="AB24" s="1637"/>
      <c r="AC24" s="1637"/>
      <c r="AD24" s="1637"/>
      <c r="AE24" s="1638"/>
      <c r="AF24" s="1220"/>
      <c r="AG24" s="1220"/>
      <c r="AH24" s="1220"/>
      <c r="AI24" s="1220"/>
      <c r="AJ24" s="1220"/>
      <c r="AK24" s="1220"/>
      <c r="AL24" s="1639">
        <f>SUM(D14:AS14,K24:AE24)</f>
        <v>0</v>
      </c>
      <c r="AM24" s="1640"/>
      <c r="AN24" s="1640"/>
      <c r="AO24" s="1640"/>
      <c r="AP24" s="1640"/>
      <c r="AQ24" s="1640"/>
      <c r="AR24" s="1640"/>
      <c r="AS24" s="1641"/>
      <c r="AT24" s="1617"/>
      <c r="AU24" s="1618"/>
    </row>
    <row r="25" spans="1:47" ht="12" customHeight="1">
      <c r="A25" s="5"/>
      <c r="B25" s="5"/>
      <c r="C25" s="161"/>
      <c r="D25" s="5"/>
      <c r="E25" s="5"/>
      <c r="F25" s="5"/>
      <c r="G25" s="5"/>
      <c r="H25" s="5"/>
      <c r="I25" s="5"/>
      <c r="J25" s="5"/>
      <c r="K25" s="5"/>
      <c r="L25" s="5"/>
      <c r="M25" s="5"/>
      <c r="N25" s="5"/>
      <c r="O25" s="167"/>
      <c r="P25" s="5"/>
      <c r="Q25" s="5"/>
      <c r="R25" s="5"/>
      <c r="S25" s="5"/>
      <c r="T25" s="5"/>
      <c r="U25" s="5"/>
      <c r="V25" s="5"/>
      <c r="W25" s="5"/>
      <c r="X25" s="5"/>
      <c r="Y25" s="5"/>
      <c r="Z25" s="5"/>
      <c r="AA25" s="5"/>
      <c r="AB25" s="5"/>
      <c r="AC25" s="5"/>
      <c r="AD25" s="5"/>
      <c r="AE25" s="5"/>
      <c r="AF25" s="5"/>
      <c r="AG25" s="5"/>
      <c r="AH25" s="5"/>
      <c r="AI25" s="5"/>
      <c r="AJ25" s="5"/>
      <c r="AK25" s="5"/>
      <c r="AL25" s="5"/>
      <c r="AM25" s="1642">
        <f>SUM(AL20,AL22,AL24)</f>
        <v>0</v>
      </c>
      <c r="AN25" s="1643"/>
      <c r="AO25" s="1643"/>
      <c r="AP25" s="1643"/>
      <c r="AQ25" s="1643"/>
      <c r="AR25" s="1643"/>
      <c r="AS25" s="1643"/>
      <c r="AT25" s="5"/>
      <c r="AU25" s="5"/>
    </row>
    <row r="26" spans="1:47" ht="12" customHeight="1" thickBot="1">
      <c r="A26" s="5"/>
      <c r="B26" s="5"/>
      <c r="C26" s="161"/>
      <c r="D26" s="5"/>
      <c r="E26" s="5"/>
      <c r="F26" s="5"/>
      <c r="G26" s="5"/>
      <c r="H26" s="5"/>
      <c r="I26" s="5"/>
      <c r="J26" s="5"/>
      <c r="K26" s="5"/>
      <c r="L26" s="5"/>
      <c r="M26" s="5"/>
      <c r="N26" s="5"/>
      <c r="O26" s="167"/>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26.25" customHeight="1">
      <c r="A27" s="1644"/>
      <c r="B27" s="1645"/>
      <c r="C27" s="1648" t="s">
        <v>173</v>
      </c>
      <c r="D27" s="1649"/>
      <c r="E27" s="1649"/>
      <c r="F27" s="1649"/>
      <c r="G27" s="1649"/>
      <c r="H27" s="1649"/>
      <c r="I27" s="1649"/>
      <c r="J27" s="1649"/>
      <c r="K27" s="1649"/>
      <c r="L27" s="1649"/>
      <c r="M27" s="1649"/>
      <c r="N27" s="1649"/>
      <c r="O27" s="1650"/>
      <c r="P27" s="1649"/>
      <c r="Q27" s="1649"/>
      <c r="R27" s="1649"/>
      <c r="S27" s="1649"/>
      <c r="T27" s="1649"/>
      <c r="U27" s="1649"/>
      <c r="V27" s="1649"/>
      <c r="W27" s="1649"/>
      <c r="X27" s="1649"/>
      <c r="Y27" s="1649"/>
      <c r="Z27" s="1649"/>
      <c r="AA27" s="1649"/>
      <c r="AB27" s="1649"/>
      <c r="AC27" s="1649"/>
      <c r="AD27" s="1649"/>
      <c r="AE27" s="1649"/>
      <c r="AF27" s="1649"/>
      <c r="AG27" s="1649"/>
      <c r="AH27" s="1649"/>
      <c r="AI27" s="1649"/>
      <c r="AJ27" s="1649"/>
      <c r="AK27" s="1649"/>
      <c r="AL27" s="1649"/>
      <c r="AM27" s="1649"/>
      <c r="AN27" s="1649"/>
      <c r="AO27" s="1649"/>
      <c r="AP27" s="1649"/>
      <c r="AQ27" s="1649"/>
      <c r="AR27" s="1649"/>
      <c r="AS27" s="1649"/>
      <c r="AT27" s="1649"/>
      <c r="AU27" s="1651"/>
    </row>
    <row r="28" spans="1:47" ht="26.25" customHeight="1" thickBot="1">
      <c r="A28" s="1646"/>
      <c r="B28" s="1647"/>
      <c r="C28" s="1652" t="s">
        <v>174</v>
      </c>
      <c r="D28" s="1653"/>
      <c r="E28" s="1653"/>
      <c r="F28" s="1653"/>
      <c r="G28" s="1654"/>
      <c r="H28" s="1655" t="s">
        <v>175</v>
      </c>
      <c r="I28" s="1655"/>
      <c r="J28" s="1655"/>
      <c r="K28" s="1655"/>
      <c r="L28" s="1655"/>
      <c r="M28" s="1655" t="s">
        <v>176</v>
      </c>
      <c r="N28" s="1655"/>
      <c r="O28" s="1656"/>
      <c r="P28" s="1655"/>
      <c r="Q28" s="1655"/>
      <c r="R28" s="1657" t="s">
        <v>177</v>
      </c>
      <c r="S28" s="1658"/>
      <c r="T28" s="1658"/>
      <c r="U28" s="1658"/>
      <c r="V28" s="1166"/>
      <c r="W28" s="1659" t="s">
        <v>178</v>
      </c>
      <c r="X28" s="1659"/>
      <c r="Y28" s="1659"/>
      <c r="Z28" s="1659"/>
      <c r="AA28" s="1659"/>
      <c r="AB28" s="1659" t="s">
        <v>179</v>
      </c>
      <c r="AC28" s="1659"/>
      <c r="AD28" s="1659"/>
      <c r="AE28" s="1659"/>
      <c r="AF28" s="1659"/>
      <c r="AG28" s="1660" t="s">
        <v>180</v>
      </c>
      <c r="AH28" s="1660"/>
      <c r="AI28" s="1660"/>
      <c r="AJ28" s="1660"/>
      <c r="AK28" s="1660"/>
      <c r="AL28" s="1659" t="s">
        <v>181</v>
      </c>
      <c r="AM28" s="1659"/>
      <c r="AN28" s="1659"/>
      <c r="AO28" s="1659"/>
      <c r="AP28" s="1659"/>
      <c r="AQ28" s="1654" t="s">
        <v>182</v>
      </c>
      <c r="AR28" s="1659"/>
      <c r="AS28" s="1659"/>
      <c r="AT28" s="1659"/>
      <c r="AU28" s="1661"/>
    </row>
    <row r="29" spans="1:47" ht="13.5" customHeight="1">
      <c r="A29" s="1662" t="s">
        <v>164</v>
      </c>
      <c r="B29" s="1663"/>
      <c r="C29" s="1666" t="s">
        <v>146</v>
      </c>
      <c r="D29" s="1667"/>
      <c r="E29" s="1667"/>
      <c r="F29" s="1667"/>
      <c r="G29" s="1668"/>
      <c r="H29" s="1669" t="s">
        <v>146</v>
      </c>
      <c r="I29" s="1667"/>
      <c r="J29" s="1667"/>
      <c r="K29" s="1667"/>
      <c r="L29" s="1668"/>
      <c r="M29" s="1669" t="s">
        <v>146</v>
      </c>
      <c r="N29" s="1667"/>
      <c r="O29" s="1667"/>
      <c r="P29" s="1667"/>
      <c r="Q29" s="1668"/>
      <c r="R29" s="1669" t="s">
        <v>146</v>
      </c>
      <c r="S29" s="1667"/>
      <c r="T29" s="1667"/>
      <c r="U29" s="1667"/>
      <c r="V29" s="1668"/>
      <c r="W29" s="1669" t="s">
        <v>146</v>
      </c>
      <c r="X29" s="1667"/>
      <c r="Y29" s="1667"/>
      <c r="Z29" s="1667"/>
      <c r="AA29" s="1668"/>
      <c r="AB29" s="1669" t="s">
        <v>146</v>
      </c>
      <c r="AC29" s="1667"/>
      <c r="AD29" s="1667"/>
      <c r="AE29" s="1667"/>
      <c r="AF29" s="1668"/>
      <c r="AG29" s="1669" t="s">
        <v>146</v>
      </c>
      <c r="AH29" s="1667"/>
      <c r="AI29" s="1667"/>
      <c r="AJ29" s="1667"/>
      <c r="AK29" s="1668"/>
      <c r="AL29" s="1669" t="s">
        <v>146</v>
      </c>
      <c r="AM29" s="1667"/>
      <c r="AN29" s="1667"/>
      <c r="AO29" s="1667"/>
      <c r="AP29" s="1668"/>
      <c r="AQ29" s="1670" t="s">
        <v>146</v>
      </c>
      <c r="AR29" s="1667"/>
      <c r="AS29" s="1667"/>
      <c r="AT29" s="1667"/>
      <c r="AU29" s="1671"/>
    </row>
    <row r="30" spans="1:47" ht="27" customHeight="1" thickBot="1">
      <c r="A30" s="1664"/>
      <c r="B30" s="1665"/>
      <c r="C30" s="1498">
        <f>SUM(C32,C34,C36)</f>
        <v>0</v>
      </c>
      <c r="D30" s="1499"/>
      <c r="E30" s="1499"/>
      <c r="F30" s="1672"/>
      <c r="G30" s="1673"/>
      <c r="H30" s="1501">
        <f>SUM(H32,H34,H36)</f>
        <v>0</v>
      </c>
      <c r="I30" s="1499" ph="1"/>
      <c r="J30" s="1499" ph="1"/>
      <c r="K30" s="1672" ph="1"/>
      <c r="L30" s="1673" ph="1"/>
      <c r="M30" s="1501">
        <f>SUM(M32,M34,M36)</f>
        <v>0</v>
      </c>
      <c r="N30" s="1499"/>
      <c r="O30" s="1499"/>
      <c r="P30" s="1672"/>
      <c r="Q30" s="1673"/>
      <c r="R30" s="1501">
        <f>SUM(R32,R34,R36)</f>
        <v>0</v>
      </c>
      <c r="S30" s="1499"/>
      <c r="T30" s="1499"/>
      <c r="U30" s="1672"/>
      <c r="V30" s="1673"/>
      <c r="W30" s="1674">
        <f>SUM(W32,W34,W36)</f>
        <v>0</v>
      </c>
      <c r="X30" s="1675"/>
      <c r="Y30" s="1675"/>
      <c r="Z30" s="1675"/>
      <c r="AA30" s="1676"/>
      <c r="AB30" s="1674">
        <f>SUM(AB32,AB34,AB36)</f>
        <v>0</v>
      </c>
      <c r="AC30" s="1675"/>
      <c r="AD30" s="1675"/>
      <c r="AE30" s="1675"/>
      <c r="AF30" s="1676"/>
      <c r="AG30" s="1501">
        <f>SUM(AG32,AG34,AG36)</f>
        <v>0</v>
      </c>
      <c r="AH30" s="1499"/>
      <c r="AI30" s="1499"/>
      <c r="AJ30" s="1672"/>
      <c r="AK30" s="1673"/>
      <c r="AL30" s="1501">
        <f>SUM(AL32,AL34,AL36)</f>
        <v>0</v>
      </c>
      <c r="AM30" s="1499"/>
      <c r="AN30" s="1499"/>
      <c r="AO30" s="1672"/>
      <c r="AP30" s="1673"/>
      <c r="AQ30" s="1501">
        <f>SUM(AQ32,AQ34,AQ36)</f>
        <v>0</v>
      </c>
      <c r="AR30" s="1499"/>
      <c r="AS30" s="1499"/>
      <c r="AT30" s="1672"/>
      <c r="AU30" s="1677"/>
    </row>
    <row r="31" spans="1:47" ht="13.5" customHeight="1" thickTop="1">
      <c r="A31" s="1678" t="s">
        <v>166</v>
      </c>
      <c r="B31" s="1679"/>
      <c r="C31" s="1681" t="s">
        <v>146</v>
      </c>
      <c r="D31" s="1615"/>
      <c r="E31" s="1615"/>
      <c r="F31" s="1615"/>
      <c r="G31" s="1682"/>
      <c r="H31" s="1683" t="s">
        <v>146</v>
      </c>
      <c r="I31" s="1684"/>
      <c r="J31" s="1684"/>
      <c r="K31" s="1684"/>
      <c r="L31" s="1685"/>
      <c r="M31" s="1683" t="s">
        <v>146</v>
      </c>
      <c r="N31" s="1684"/>
      <c r="O31" s="1684"/>
      <c r="P31" s="1684"/>
      <c r="Q31" s="1685"/>
      <c r="R31" s="1683" t="s">
        <v>146</v>
      </c>
      <c r="S31" s="1684"/>
      <c r="T31" s="1684"/>
      <c r="U31" s="1684"/>
      <c r="V31" s="1685"/>
      <c r="W31" s="1683" t="s">
        <v>146</v>
      </c>
      <c r="X31" s="1684"/>
      <c r="Y31" s="1684"/>
      <c r="Z31" s="1684"/>
      <c r="AA31" s="1685"/>
      <c r="AB31" s="1683" t="s">
        <v>146</v>
      </c>
      <c r="AC31" s="1684"/>
      <c r="AD31" s="1684"/>
      <c r="AE31" s="1684"/>
      <c r="AF31" s="1685"/>
      <c r="AG31" s="1683" t="s">
        <v>146</v>
      </c>
      <c r="AH31" s="1684"/>
      <c r="AI31" s="1684"/>
      <c r="AJ31" s="1684"/>
      <c r="AK31" s="1685"/>
      <c r="AL31" s="1683" t="s">
        <v>146</v>
      </c>
      <c r="AM31" s="1684"/>
      <c r="AN31" s="1684"/>
      <c r="AO31" s="1684"/>
      <c r="AP31" s="1685"/>
      <c r="AQ31" s="1686" t="s">
        <v>146</v>
      </c>
      <c r="AR31" s="1684"/>
      <c r="AS31" s="1684"/>
      <c r="AT31" s="1684"/>
      <c r="AU31" s="1687"/>
    </row>
    <row r="32" spans="1:47" ht="28.5" customHeight="1">
      <c r="A32" s="1680"/>
      <c r="B32" s="1568"/>
      <c r="C32" s="1688"/>
      <c r="D32" s="1689"/>
      <c r="E32" s="1689"/>
      <c r="F32" s="1689"/>
      <c r="G32" s="1690"/>
      <c r="H32" s="1691"/>
      <c r="I32" s="1689"/>
      <c r="J32" s="1689"/>
      <c r="K32" s="1689"/>
      <c r="L32" s="1690"/>
      <c r="M32" s="1691"/>
      <c r="N32" s="1689"/>
      <c r="O32" s="1689"/>
      <c r="P32" s="1689"/>
      <c r="Q32" s="1690"/>
      <c r="R32" s="1691"/>
      <c r="S32" s="1689"/>
      <c r="T32" s="1689"/>
      <c r="U32" s="1689"/>
      <c r="V32" s="1690"/>
      <c r="W32" s="1691"/>
      <c r="X32" s="1689"/>
      <c r="Y32" s="1689"/>
      <c r="Z32" s="1689"/>
      <c r="AA32" s="1690"/>
      <c r="AB32" s="1691"/>
      <c r="AC32" s="1689"/>
      <c r="AD32" s="1689"/>
      <c r="AE32" s="1689"/>
      <c r="AF32" s="1690"/>
      <c r="AG32" s="1691"/>
      <c r="AH32" s="1689"/>
      <c r="AI32" s="1689"/>
      <c r="AJ32" s="1689"/>
      <c r="AK32" s="1690"/>
      <c r="AL32" s="1691"/>
      <c r="AM32" s="1689"/>
      <c r="AN32" s="1689"/>
      <c r="AO32" s="1689"/>
      <c r="AP32" s="1690"/>
      <c r="AQ32" s="1691"/>
      <c r="AR32" s="1689"/>
      <c r="AS32" s="1689"/>
      <c r="AT32" s="1689"/>
      <c r="AU32" s="1692"/>
    </row>
    <row r="33" spans="1:47" ht="13.5" customHeight="1">
      <c r="A33" s="1699" t="s">
        <v>167</v>
      </c>
      <c r="B33" s="921"/>
      <c r="C33" s="1698" t="s">
        <v>146</v>
      </c>
      <c r="D33" s="1694"/>
      <c r="E33" s="1694"/>
      <c r="F33" s="1694"/>
      <c r="G33" s="1695"/>
      <c r="H33" s="1693" t="s">
        <v>146</v>
      </c>
      <c r="I33" s="1694"/>
      <c r="J33" s="1694"/>
      <c r="K33" s="1694"/>
      <c r="L33" s="1695"/>
      <c r="M33" s="1693" t="s">
        <v>146</v>
      </c>
      <c r="N33" s="1694"/>
      <c r="O33" s="1694"/>
      <c r="P33" s="1694"/>
      <c r="Q33" s="1695"/>
      <c r="R33" s="1693" t="s">
        <v>146</v>
      </c>
      <c r="S33" s="1694"/>
      <c r="T33" s="1694"/>
      <c r="U33" s="1694"/>
      <c r="V33" s="1695"/>
      <c r="W33" s="1693" t="s">
        <v>146</v>
      </c>
      <c r="X33" s="1694"/>
      <c r="Y33" s="1694"/>
      <c r="Z33" s="1694"/>
      <c r="AA33" s="1695"/>
      <c r="AB33" s="1693" t="s">
        <v>146</v>
      </c>
      <c r="AC33" s="1694"/>
      <c r="AD33" s="1694"/>
      <c r="AE33" s="1694"/>
      <c r="AF33" s="1695"/>
      <c r="AG33" s="1693" t="s">
        <v>146</v>
      </c>
      <c r="AH33" s="1694"/>
      <c r="AI33" s="1694"/>
      <c r="AJ33" s="1694"/>
      <c r="AK33" s="1695"/>
      <c r="AL33" s="1693" t="s">
        <v>146</v>
      </c>
      <c r="AM33" s="1694"/>
      <c r="AN33" s="1694"/>
      <c r="AO33" s="1694"/>
      <c r="AP33" s="1695"/>
      <c r="AQ33" s="1696" t="s">
        <v>146</v>
      </c>
      <c r="AR33" s="1694"/>
      <c r="AS33" s="1694"/>
      <c r="AT33" s="1694"/>
      <c r="AU33" s="1697"/>
    </row>
    <row r="34" spans="1:47" ht="28.5" customHeight="1">
      <c r="A34" s="1680"/>
      <c r="B34" s="1568"/>
      <c r="C34" s="1688"/>
      <c r="D34" s="1689"/>
      <c r="E34" s="1689"/>
      <c r="F34" s="1689"/>
      <c r="G34" s="1690"/>
      <c r="H34" s="1691"/>
      <c r="I34" s="1689"/>
      <c r="J34" s="1689"/>
      <c r="K34" s="1689"/>
      <c r="L34" s="1690"/>
      <c r="M34" s="1691"/>
      <c r="N34" s="1689"/>
      <c r="O34" s="1689"/>
      <c r="P34" s="1689"/>
      <c r="Q34" s="1690"/>
      <c r="R34" s="1691"/>
      <c r="S34" s="1689"/>
      <c r="T34" s="1689"/>
      <c r="U34" s="1689"/>
      <c r="V34" s="1690"/>
      <c r="W34" s="1691"/>
      <c r="X34" s="1689"/>
      <c r="Y34" s="1689"/>
      <c r="Z34" s="1689"/>
      <c r="AA34" s="1690"/>
      <c r="AB34" s="1691"/>
      <c r="AC34" s="1689"/>
      <c r="AD34" s="1689"/>
      <c r="AE34" s="1689"/>
      <c r="AF34" s="1690"/>
      <c r="AG34" s="1691"/>
      <c r="AH34" s="1689"/>
      <c r="AI34" s="1689"/>
      <c r="AJ34" s="1689"/>
      <c r="AK34" s="1690"/>
      <c r="AL34" s="1691"/>
      <c r="AM34" s="1689"/>
      <c r="AN34" s="1689"/>
      <c r="AO34" s="1689"/>
      <c r="AP34" s="1690"/>
      <c r="AQ34" s="1691"/>
      <c r="AR34" s="1689"/>
      <c r="AS34" s="1689"/>
      <c r="AT34" s="1689"/>
      <c r="AU34" s="1692"/>
    </row>
    <row r="35" spans="1:47" ht="13.5" customHeight="1">
      <c r="A35" s="1699" t="s">
        <v>168</v>
      </c>
      <c r="B35" s="921"/>
      <c r="C35" s="1698" t="s">
        <v>146</v>
      </c>
      <c r="D35" s="1694"/>
      <c r="E35" s="1694"/>
      <c r="F35" s="1694"/>
      <c r="G35" s="1695"/>
      <c r="H35" s="1693" t="s">
        <v>146</v>
      </c>
      <c r="I35" s="1694"/>
      <c r="J35" s="1694"/>
      <c r="K35" s="1694"/>
      <c r="L35" s="1695"/>
      <c r="M35" s="1693" t="s">
        <v>146</v>
      </c>
      <c r="N35" s="1694"/>
      <c r="O35" s="1694"/>
      <c r="P35" s="1694"/>
      <c r="Q35" s="1695"/>
      <c r="R35" s="1693" t="s">
        <v>146</v>
      </c>
      <c r="S35" s="1694"/>
      <c r="T35" s="1694"/>
      <c r="U35" s="1694"/>
      <c r="V35" s="1695"/>
      <c r="W35" s="1693" t="s">
        <v>146</v>
      </c>
      <c r="X35" s="1694"/>
      <c r="Y35" s="1694"/>
      <c r="Z35" s="1694"/>
      <c r="AA35" s="1695"/>
      <c r="AB35" s="1693" t="s">
        <v>146</v>
      </c>
      <c r="AC35" s="1694"/>
      <c r="AD35" s="1694"/>
      <c r="AE35" s="1694"/>
      <c r="AF35" s="1695"/>
      <c r="AG35" s="1693" t="s">
        <v>146</v>
      </c>
      <c r="AH35" s="1694"/>
      <c r="AI35" s="1694"/>
      <c r="AJ35" s="1694"/>
      <c r="AK35" s="1695"/>
      <c r="AL35" s="1693" t="s">
        <v>146</v>
      </c>
      <c r="AM35" s="1694"/>
      <c r="AN35" s="1694"/>
      <c r="AO35" s="1694"/>
      <c r="AP35" s="1695"/>
      <c r="AQ35" s="1696" t="s">
        <v>146</v>
      </c>
      <c r="AR35" s="1694"/>
      <c r="AS35" s="1694"/>
      <c r="AT35" s="1694"/>
      <c r="AU35" s="1697"/>
    </row>
    <row r="36" spans="1:47" ht="28.5" customHeight="1" thickBot="1">
      <c r="A36" s="1700"/>
      <c r="B36" s="1701"/>
      <c r="C36" s="1571"/>
      <c r="D36" s="1572"/>
      <c r="E36" s="1572"/>
      <c r="F36" s="1572"/>
      <c r="G36" s="1573"/>
      <c r="H36" s="1574"/>
      <c r="I36" s="1572"/>
      <c r="J36" s="1572"/>
      <c r="K36" s="1572"/>
      <c r="L36" s="1573"/>
      <c r="M36" s="1574"/>
      <c r="N36" s="1572"/>
      <c r="O36" s="1572"/>
      <c r="P36" s="1572"/>
      <c r="Q36" s="1573"/>
      <c r="R36" s="1574"/>
      <c r="S36" s="1572"/>
      <c r="T36" s="1572"/>
      <c r="U36" s="1572"/>
      <c r="V36" s="1573"/>
      <c r="W36" s="1574"/>
      <c r="X36" s="1572"/>
      <c r="Y36" s="1572"/>
      <c r="Z36" s="1572"/>
      <c r="AA36" s="1573"/>
      <c r="AB36" s="1574"/>
      <c r="AC36" s="1572"/>
      <c r="AD36" s="1572"/>
      <c r="AE36" s="1572"/>
      <c r="AF36" s="1573"/>
      <c r="AG36" s="1574"/>
      <c r="AH36" s="1572"/>
      <c r="AI36" s="1572"/>
      <c r="AJ36" s="1572"/>
      <c r="AK36" s="1573"/>
      <c r="AL36" s="1574"/>
      <c r="AM36" s="1572"/>
      <c r="AN36" s="1572"/>
      <c r="AO36" s="1572"/>
      <c r="AP36" s="1573"/>
      <c r="AQ36" s="1574"/>
      <c r="AR36" s="1572"/>
      <c r="AS36" s="1572"/>
      <c r="AT36" s="1572"/>
      <c r="AU36" s="1575"/>
    </row>
    <row r="37" spans="1:47" ht="24" customHeight="1" thickBot="1">
      <c r="A37" s="168"/>
      <c r="B37" s="168"/>
      <c r="C37" s="168"/>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714" t="s">
        <v>183</v>
      </c>
      <c r="AM37" s="1558"/>
      <c r="AN37" s="1558"/>
      <c r="AO37" s="1558"/>
      <c r="AP37" s="1558"/>
      <c r="AQ37" s="1558"/>
      <c r="AR37" s="1558"/>
      <c r="AS37" s="1558"/>
      <c r="AT37" s="1558"/>
      <c r="AU37" s="1715"/>
    </row>
    <row r="38" spans="1:47" ht="26.25" customHeight="1" thickBot="1">
      <c r="A38" s="168"/>
      <c r="B38" s="168"/>
      <c r="C38" s="168"/>
      <c r="D38" s="163"/>
      <c r="E38" s="163"/>
      <c r="F38" s="163"/>
      <c r="G38" s="163"/>
      <c r="H38" s="163"/>
      <c r="I38" s="163"/>
      <c r="J38" s="169"/>
      <c r="K38" s="169"/>
      <c r="L38" s="169"/>
      <c r="M38" s="169"/>
      <c r="N38" s="169"/>
      <c r="O38" s="169"/>
      <c r="P38" s="169"/>
      <c r="Q38" s="557"/>
      <c r="R38" s="557"/>
      <c r="S38" s="557"/>
      <c r="T38" s="558"/>
      <c r="U38" s="558"/>
      <c r="V38" s="558"/>
      <c r="W38" s="558"/>
      <c r="X38" s="1702" t="str">
        <f>IF(AL38=D8,"OK","要確認")</f>
        <v>OK</v>
      </c>
      <c r="Y38" s="1703"/>
      <c r="Z38" s="1703"/>
      <c r="AA38" s="1704"/>
      <c r="AB38" s="1716" t="s">
        <v>184</v>
      </c>
      <c r="AC38" s="1717"/>
      <c r="AD38" s="1717"/>
      <c r="AE38" s="1717"/>
      <c r="AF38" s="1717"/>
      <c r="AG38" s="1717"/>
      <c r="AH38" s="1717"/>
      <c r="AI38" s="1717"/>
      <c r="AJ38" s="1717"/>
      <c r="AK38" s="1717"/>
      <c r="AL38" s="1722">
        <f>SUM(C30:AU30)</f>
        <v>0</v>
      </c>
      <c r="AM38" s="1723"/>
      <c r="AN38" s="1723"/>
      <c r="AO38" s="1723"/>
      <c r="AP38" s="1723"/>
      <c r="AQ38" s="1723"/>
      <c r="AR38" s="1723"/>
      <c r="AS38" s="1723"/>
      <c r="AT38" s="1724" t="s">
        <v>146</v>
      </c>
      <c r="AU38" s="1725"/>
    </row>
    <row r="39" spans="1:47" ht="26.25" customHeight="1" thickTop="1">
      <c r="A39" s="168"/>
      <c r="B39" s="168"/>
      <c r="C39" s="168"/>
      <c r="D39" s="166"/>
      <c r="E39" s="166"/>
      <c r="F39" s="166"/>
      <c r="G39" s="166"/>
      <c r="H39" s="171"/>
      <c r="I39" s="171"/>
      <c r="J39" s="172"/>
      <c r="K39" s="172"/>
      <c r="L39" s="172"/>
      <c r="M39" s="171"/>
      <c r="N39" s="171"/>
      <c r="O39" s="173"/>
      <c r="P39" s="173"/>
      <c r="Q39" s="559"/>
      <c r="R39" s="560"/>
      <c r="S39" s="560"/>
      <c r="T39" s="559"/>
      <c r="U39" s="559"/>
      <c r="V39" s="559"/>
      <c r="W39" s="560"/>
      <c r="X39" s="1702" t="str">
        <f>IF(AL39=D10,"OK","要確認")</f>
        <v>OK</v>
      </c>
      <c r="Y39" s="1703"/>
      <c r="Z39" s="1703"/>
      <c r="AA39" s="1704"/>
      <c r="AB39" s="1718"/>
      <c r="AC39" s="1719"/>
      <c r="AD39" s="1719"/>
      <c r="AE39" s="1719"/>
      <c r="AF39" s="1719"/>
      <c r="AG39" s="1719"/>
      <c r="AH39" s="1719"/>
      <c r="AI39" s="1719"/>
      <c r="AJ39" s="1719"/>
      <c r="AK39" s="1719"/>
      <c r="AL39" s="1726">
        <f>SUM(C32:AU32)</f>
        <v>0</v>
      </c>
      <c r="AM39" s="1727"/>
      <c r="AN39" s="1727"/>
      <c r="AO39" s="1727"/>
      <c r="AP39" s="1727"/>
      <c r="AQ39" s="1727"/>
      <c r="AR39" s="1727"/>
      <c r="AS39" s="1727"/>
      <c r="AT39" s="1728" t="s">
        <v>146</v>
      </c>
      <c r="AU39" s="1729"/>
    </row>
    <row r="40" spans="1:47" ht="26.25" customHeight="1">
      <c r="A40" s="174"/>
      <c r="B40" s="174"/>
      <c r="C40" s="174"/>
      <c r="D40" s="166"/>
      <c r="E40" s="166"/>
      <c r="F40" s="166"/>
      <c r="G40" s="166"/>
      <c r="H40" s="171"/>
      <c r="I40" s="171"/>
      <c r="J40" s="172"/>
      <c r="K40" s="172"/>
      <c r="L40" s="172"/>
      <c r="M40" s="171"/>
      <c r="N40" s="171"/>
      <c r="O40" s="173"/>
      <c r="P40" s="173"/>
      <c r="Q40" s="559"/>
      <c r="R40" s="560"/>
      <c r="S40" s="560"/>
      <c r="T40" s="559"/>
      <c r="U40" s="559"/>
      <c r="V40" s="559"/>
      <c r="W40" s="560"/>
      <c r="X40" s="1702" t="str">
        <f>IF(AL40=D12,"OK","要確認")</f>
        <v>OK</v>
      </c>
      <c r="Y40" s="1703"/>
      <c r="Z40" s="1703"/>
      <c r="AA40" s="1704"/>
      <c r="AB40" s="1718"/>
      <c r="AC40" s="1719"/>
      <c r="AD40" s="1719"/>
      <c r="AE40" s="1719"/>
      <c r="AF40" s="1719"/>
      <c r="AG40" s="1719"/>
      <c r="AH40" s="1719"/>
      <c r="AI40" s="1719"/>
      <c r="AJ40" s="1719"/>
      <c r="AK40" s="1719"/>
      <c r="AL40" s="1705">
        <f>SUM(C34:AU34)</f>
        <v>0</v>
      </c>
      <c r="AM40" s="1706"/>
      <c r="AN40" s="1706"/>
      <c r="AO40" s="1706"/>
      <c r="AP40" s="1706"/>
      <c r="AQ40" s="1706"/>
      <c r="AR40" s="1706"/>
      <c r="AS40" s="1706"/>
      <c r="AT40" s="1707" t="s">
        <v>146</v>
      </c>
      <c r="AU40" s="1708"/>
    </row>
    <row r="41" spans="1:47" ht="26.25" customHeight="1" thickBot="1">
      <c r="A41" s="5"/>
      <c r="B41" s="5"/>
      <c r="C41" s="5"/>
      <c r="D41" s="5"/>
      <c r="E41" s="5"/>
      <c r="F41" s="5"/>
      <c r="G41" s="5"/>
      <c r="H41" s="5"/>
      <c r="I41" s="5"/>
      <c r="J41" s="5"/>
      <c r="K41" s="5"/>
      <c r="L41" s="5"/>
      <c r="M41" s="5"/>
      <c r="N41" s="5"/>
      <c r="O41" s="5"/>
      <c r="P41" s="5"/>
      <c r="Q41" s="1709">
        <f>SUM(AL39:AS41)</f>
        <v>0</v>
      </c>
      <c r="R41" s="1709"/>
      <c r="S41" s="1709"/>
      <c r="T41" s="1709"/>
      <c r="U41" s="1709"/>
      <c r="V41" s="1709"/>
      <c r="W41" s="1709"/>
      <c r="X41" s="1702" t="str">
        <f>IF(AL41=D14,"OK","要確認")</f>
        <v>OK</v>
      </c>
      <c r="Y41" s="1703"/>
      <c r="Z41" s="1703"/>
      <c r="AA41" s="1704"/>
      <c r="AB41" s="1720"/>
      <c r="AC41" s="1721"/>
      <c r="AD41" s="1721"/>
      <c r="AE41" s="1721"/>
      <c r="AF41" s="1721"/>
      <c r="AG41" s="1721"/>
      <c r="AH41" s="1721"/>
      <c r="AI41" s="1721"/>
      <c r="AJ41" s="1721"/>
      <c r="AK41" s="1721"/>
      <c r="AL41" s="1710">
        <f>SUM(C36:AU36)</f>
        <v>0</v>
      </c>
      <c r="AM41" s="1711"/>
      <c r="AN41" s="1711"/>
      <c r="AO41" s="1711"/>
      <c r="AP41" s="1711"/>
      <c r="AQ41" s="1711"/>
      <c r="AR41" s="1711"/>
      <c r="AS41" s="1711"/>
      <c r="AT41" s="1712" t="s">
        <v>146</v>
      </c>
      <c r="AU41" s="1713"/>
    </row>
  </sheetData>
  <sheetProtection password="A417" sheet="1" objects="1" scenarios="1" selectLockedCells="1"/>
  <mergeCells count="214">
    <mergeCell ref="X40:AA40"/>
    <mergeCell ref="AL40:AS40"/>
    <mergeCell ref="AT40:AU40"/>
    <mergeCell ref="Q41:W41"/>
    <mergeCell ref="X41:AA41"/>
    <mergeCell ref="AL41:AS41"/>
    <mergeCell ref="AT41:AU41"/>
    <mergeCell ref="AL36:AP36"/>
    <mergeCell ref="AQ36:AU36"/>
    <mergeCell ref="AL37:AU37"/>
    <mergeCell ref="X38:AA38"/>
    <mergeCell ref="AB38:AK41"/>
    <mergeCell ref="AL38:AS38"/>
    <mergeCell ref="AT38:AU38"/>
    <mergeCell ref="X39:AA39"/>
    <mergeCell ref="AL39:AS39"/>
    <mergeCell ref="AT39:AU39"/>
    <mergeCell ref="AL35:AP35"/>
    <mergeCell ref="AQ35:AU35"/>
    <mergeCell ref="C36:G36"/>
    <mergeCell ref="H36:L36"/>
    <mergeCell ref="M36:Q36"/>
    <mergeCell ref="R36:V36"/>
    <mergeCell ref="W36:AA36"/>
    <mergeCell ref="AB36:AF36"/>
    <mergeCell ref="AG36:AK36"/>
    <mergeCell ref="A35:B36"/>
    <mergeCell ref="C35:G35"/>
    <mergeCell ref="H35:L35"/>
    <mergeCell ref="M35:Q35"/>
    <mergeCell ref="R35:V35"/>
    <mergeCell ref="W35:AA35"/>
    <mergeCell ref="AB35:AF35"/>
    <mergeCell ref="A33:B34"/>
    <mergeCell ref="AG35:AK35"/>
    <mergeCell ref="AB33:AF33"/>
    <mergeCell ref="AG33:AK33"/>
    <mergeCell ref="AL33:AP33"/>
    <mergeCell ref="AQ33:AU33"/>
    <mergeCell ref="C34:G34"/>
    <mergeCell ref="H34:L34"/>
    <mergeCell ref="M34:Q34"/>
    <mergeCell ref="R34:V34"/>
    <mergeCell ref="W34:AA34"/>
    <mergeCell ref="AB34:AF34"/>
    <mergeCell ref="C33:G33"/>
    <mergeCell ref="H33:L33"/>
    <mergeCell ref="M33:Q33"/>
    <mergeCell ref="R33:V33"/>
    <mergeCell ref="W33:AA33"/>
    <mergeCell ref="AG34:AK34"/>
    <mergeCell ref="AL34:AP34"/>
    <mergeCell ref="AQ34:AU34"/>
    <mergeCell ref="AQ31:AU31"/>
    <mergeCell ref="C32:G32"/>
    <mergeCell ref="H32:L32"/>
    <mergeCell ref="M32:Q32"/>
    <mergeCell ref="R32:V32"/>
    <mergeCell ref="W32:AA32"/>
    <mergeCell ref="AB32:AF32"/>
    <mergeCell ref="AG32:AK32"/>
    <mergeCell ref="AL32:AP32"/>
    <mergeCell ref="AQ32:AU32"/>
    <mergeCell ref="A31:B32"/>
    <mergeCell ref="C31:G31"/>
    <mergeCell ref="H31:L31"/>
    <mergeCell ref="M31:Q31"/>
    <mergeCell ref="R31:V31"/>
    <mergeCell ref="W31:AA31"/>
    <mergeCell ref="AB31:AF31"/>
    <mergeCell ref="AG31:AK31"/>
    <mergeCell ref="AL31:AP31"/>
    <mergeCell ref="AQ29:AU29"/>
    <mergeCell ref="C30:G30"/>
    <mergeCell ref="H30:L30"/>
    <mergeCell ref="M30:Q30"/>
    <mergeCell ref="R30:V30"/>
    <mergeCell ref="W30:AA30"/>
    <mergeCell ref="AB30:AF30"/>
    <mergeCell ref="AG30:AK30"/>
    <mergeCell ref="AL30:AP30"/>
    <mergeCell ref="AQ30:AU30"/>
    <mergeCell ref="A29:B30"/>
    <mergeCell ref="C29:G29"/>
    <mergeCell ref="H29:L29"/>
    <mergeCell ref="M29:Q29"/>
    <mergeCell ref="R29:V29"/>
    <mergeCell ref="W29:AA29"/>
    <mergeCell ref="AB29:AF29"/>
    <mergeCell ref="AG29:AK29"/>
    <mergeCell ref="AL29:AP29"/>
    <mergeCell ref="AM25:AS25"/>
    <mergeCell ref="A27:B28"/>
    <mergeCell ref="C27:AU27"/>
    <mergeCell ref="C28:G28"/>
    <mergeCell ref="H28:L28"/>
    <mergeCell ref="M28:Q28"/>
    <mergeCell ref="R28:V28"/>
    <mergeCell ref="W28:AA28"/>
    <mergeCell ref="AB28:AF28"/>
    <mergeCell ref="AG28:AK28"/>
    <mergeCell ref="AL28:AP28"/>
    <mergeCell ref="AQ28:AU28"/>
    <mergeCell ref="AL23:AS23"/>
    <mergeCell ref="AT23:AU24"/>
    <mergeCell ref="K24:Q24"/>
    <mergeCell ref="R24:X24"/>
    <mergeCell ref="Y24:AE24"/>
    <mergeCell ref="AL24:AS24"/>
    <mergeCell ref="AT21:AU22"/>
    <mergeCell ref="K22:Q22"/>
    <mergeCell ref="R22:X22"/>
    <mergeCell ref="Y22:AE22"/>
    <mergeCell ref="AL22:AS22"/>
    <mergeCell ref="AL21:AS21"/>
    <mergeCell ref="AL19:AS19"/>
    <mergeCell ref="AT19:AU20"/>
    <mergeCell ref="K20:Q20"/>
    <mergeCell ref="R20:X20"/>
    <mergeCell ref="Y20:AE20"/>
    <mergeCell ref="AL20:AS20"/>
    <mergeCell ref="AL17:AS17"/>
    <mergeCell ref="AT17:AU18"/>
    <mergeCell ref="K18:Q18"/>
    <mergeCell ref="R18:X18"/>
    <mergeCell ref="Y18:AE18"/>
    <mergeCell ref="AL18:AS18"/>
    <mergeCell ref="B17:G24"/>
    <mergeCell ref="H17:J18"/>
    <mergeCell ref="K17:Q17"/>
    <mergeCell ref="R17:X17"/>
    <mergeCell ref="Y17:AE17"/>
    <mergeCell ref="AF17:AK18"/>
    <mergeCell ref="H19:J20"/>
    <mergeCell ref="K19:Q19"/>
    <mergeCell ref="R19:X19"/>
    <mergeCell ref="Y19:AE19"/>
    <mergeCell ref="AF19:AK20"/>
    <mergeCell ref="H23:J24"/>
    <mergeCell ref="K23:Q23"/>
    <mergeCell ref="R23:X23"/>
    <mergeCell ref="Y23:AE23"/>
    <mergeCell ref="AF23:AK24"/>
    <mergeCell ref="H21:J22"/>
    <mergeCell ref="K21:Q21"/>
    <mergeCell ref="R21:X21"/>
    <mergeCell ref="Y21:AE21"/>
    <mergeCell ref="AF21:AK22"/>
    <mergeCell ref="H15:J16"/>
    <mergeCell ref="K15:Q16"/>
    <mergeCell ref="R15:X16"/>
    <mergeCell ref="Y15:AE16"/>
    <mergeCell ref="AF15:AK16"/>
    <mergeCell ref="AL15:AS16"/>
    <mergeCell ref="AM13:AS13"/>
    <mergeCell ref="D14:J14"/>
    <mergeCell ref="K14:Q14"/>
    <mergeCell ref="R14:X14"/>
    <mergeCell ref="Y14:AE14"/>
    <mergeCell ref="AF14:AL14"/>
    <mergeCell ref="AM14:AS14"/>
    <mergeCell ref="A13:C14"/>
    <mergeCell ref="D13:J13"/>
    <mergeCell ref="K13:Q13"/>
    <mergeCell ref="R13:X13"/>
    <mergeCell ref="Y13:AE13"/>
    <mergeCell ref="AF13:AL13"/>
    <mergeCell ref="AM11:AS11"/>
    <mergeCell ref="D12:J12"/>
    <mergeCell ref="K12:Q12"/>
    <mergeCell ref="R12:X12"/>
    <mergeCell ref="Y12:AE12"/>
    <mergeCell ref="AF12:AL12"/>
    <mergeCell ref="AM12:AS12"/>
    <mergeCell ref="A11:C12"/>
    <mergeCell ref="D11:J11"/>
    <mergeCell ref="K11:Q11"/>
    <mergeCell ref="R11:X11"/>
    <mergeCell ref="Y11:AE11"/>
    <mergeCell ref="AF11:AL11"/>
    <mergeCell ref="AM9:AS9"/>
    <mergeCell ref="D10:J10"/>
    <mergeCell ref="K10:Q10"/>
    <mergeCell ref="R10:X10"/>
    <mergeCell ref="Y10:AE10"/>
    <mergeCell ref="AF10:AL10"/>
    <mergeCell ref="AM10:AS10"/>
    <mergeCell ref="A9:C10"/>
    <mergeCell ref="D9:J9"/>
    <mergeCell ref="K9:Q9"/>
    <mergeCell ref="R9:X9"/>
    <mergeCell ref="Y9:AE9"/>
    <mergeCell ref="AF9:AL9"/>
    <mergeCell ref="D8:J8"/>
    <mergeCell ref="K8:Q8"/>
    <mergeCell ref="R8:X8"/>
    <mergeCell ref="Y8:AE8"/>
    <mergeCell ref="AF8:AL8"/>
    <mergeCell ref="AM8:AS8"/>
    <mergeCell ref="A7:C8"/>
    <mergeCell ref="D7:J7"/>
    <mergeCell ref="K7:Q7"/>
    <mergeCell ref="R7:X7"/>
    <mergeCell ref="Y7:AE7"/>
    <mergeCell ref="AF7:AL7"/>
    <mergeCell ref="A4:AR4"/>
    <mergeCell ref="A6:C6"/>
    <mergeCell ref="D6:J6"/>
    <mergeCell ref="K6:Q6"/>
    <mergeCell ref="R6:X6"/>
    <mergeCell ref="Y6:AE6"/>
    <mergeCell ref="AF6:AL6"/>
    <mergeCell ref="AM6:AS6"/>
    <mergeCell ref="AM7:AS7"/>
  </mergeCells>
  <phoneticPr fontId="6"/>
  <conditionalFormatting sqref="AT23:AU24">
    <cfRule type="containsText" dxfId="8" priority="2" stopIfTrue="1" operator="containsText" text="要確認">
      <formula>NOT(ISERROR(SEARCH("要確認",AT23)))</formula>
    </cfRule>
  </conditionalFormatting>
  <conditionalFormatting sqref="X38:AA38">
    <cfRule type="containsText" dxfId="7" priority="6" stopIfTrue="1" operator="containsText" text="要確認">
      <formula>NOT(ISERROR(SEARCH("要確認",X38)))</formula>
    </cfRule>
  </conditionalFormatting>
  <conditionalFormatting sqref="X39:AA39">
    <cfRule type="containsText" dxfId="6" priority="5" stopIfTrue="1" operator="containsText" text="要確認">
      <formula>NOT(ISERROR(SEARCH("要確認",X39)))</formula>
    </cfRule>
  </conditionalFormatting>
  <conditionalFormatting sqref="X40:AA40">
    <cfRule type="containsText" dxfId="5" priority="4" stopIfTrue="1" operator="containsText" text="要確認">
      <formula>NOT(ISERROR(SEARCH("要確認",X40)))</formula>
    </cfRule>
  </conditionalFormatting>
  <conditionalFormatting sqref="X41:AA41">
    <cfRule type="containsText" dxfId="4" priority="3" stopIfTrue="1" operator="containsText" text="要確認">
      <formula>NOT(ISERROR(SEARCH("要確認",X41)))</formula>
    </cfRule>
  </conditionalFormatting>
  <conditionalFormatting sqref="AT17:AU22">
    <cfRule type="containsText" dxfId="3" priority="1" stopIfTrue="1" operator="containsText" text="要確認">
      <formula>NOT(ISERROR(SEARCH("要確認",AT17)))</formula>
    </cfRule>
  </conditionalFormatting>
  <dataValidations count="3">
    <dataValidation imeMode="halfAlpha" allowBlank="1" showInputMessage="1" showErrorMessage="1" sqref="K18:AE18"/>
    <dataValidation imeMode="off" allowBlank="1" showInputMessage="1" showErrorMessage="1" sqref="K21 R23 M39:M40 R39:R40 H39:H40 K19 W39:W40 AT38:AT41 J39:J40 AF21 Y17:Y19 K23 R21 AM9 D13 R13 AF13 Y13 AM13 K13 Y23 D9 K9 R9 Y9 AF9 AM11 AF11 Y11 R19 K11 D11 AL19 AL21 AL17 Y21 AF23 AL23 AF17 AF19 D7 K7 R7 Y7 AF7 AM7 K17 R17 R11"/>
    <dataValidation imeMode="disabled" allowBlank="1" showInputMessage="1" showErrorMessage="1" sqref="D8:AS8 D10:AS10 D12:AS12 D14:AS14 K20:AE20 K22:AE22 K24:AE24 C30:AU30 C32:AU32 C34:AU34 C36:AU36"/>
  </dataValidations>
  <pageMargins left="0.39370078740157483" right="0.23622047244094491" top="0.78740157480314965" bottom="0.31496062992125984" header="0.51181102362204722" footer="0"/>
  <pageSetup paperSize="9" scale="96" orientation="portrait" r:id="rId1"/>
  <headerFooter alignWithMargins="0">
    <oddHeader xml:space="preserve">&amp;C&amp;"ＭＳ Ｐゴシック,太字"&amp;14東 京 都 輸 血 状 況 調 査 票　&amp;10（令和5年1月～12月）&amp;R&amp;"ＭＳ Ｐゴシック,太字"&amp;9
&amp;11（４／９）&amp;9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42"/>
  <sheetViews>
    <sheetView view="pageBreakPreview" zoomScaleNormal="100" zoomScaleSheetLayoutView="100" workbookViewId="0">
      <selection activeCell="L6" sqref="L6:Q6"/>
    </sheetView>
  </sheetViews>
  <sheetFormatPr defaultColWidth="4.375" defaultRowHeight="11.25"/>
  <cols>
    <col min="1" max="3" width="1.625" style="4" customWidth="1"/>
    <col min="4" max="5" width="2.125" style="4" customWidth="1"/>
    <col min="6" max="18" width="2" style="4" customWidth="1"/>
    <col min="19" max="21" width="2.125" style="4" customWidth="1"/>
    <col min="22" max="38" width="2" style="4" customWidth="1"/>
    <col min="39" max="39" width="2.625" style="4" customWidth="1"/>
    <col min="40" max="47" width="2" style="4" customWidth="1"/>
    <col min="48" max="48" width="2.75" style="4" customWidth="1"/>
    <col min="49" max="16384" width="4.375" style="4"/>
  </cols>
  <sheetData>
    <row r="1" spans="1:48" ht="34.5" customHeight="1">
      <c r="A1" s="1"/>
      <c r="B1" s="1"/>
      <c r="C1" s="1"/>
      <c r="D1" s="1"/>
      <c r="E1" s="1"/>
      <c r="F1" s="1"/>
      <c r="G1" s="1"/>
      <c r="H1" s="1"/>
      <c r="I1" s="1"/>
      <c r="J1" s="1"/>
      <c r="K1" s="1"/>
      <c r="L1" s="1"/>
      <c r="M1" s="1"/>
      <c r="N1" s="1"/>
      <c r="O1" s="1"/>
      <c r="P1" s="1"/>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row>
    <row r="2" spans="1:48" ht="21" customHeight="1" thickBot="1">
      <c r="A2" s="177"/>
      <c r="B2" s="176"/>
      <c r="C2" s="178" t="s">
        <v>185</v>
      </c>
      <c r="D2" s="179"/>
      <c r="E2" s="179"/>
      <c r="F2" s="179"/>
      <c r="G2" s="179"/>
      <c r="H2" s="179"/>
      <c r="I2" s="179"/>
      <c r="J2" s="180"/>
      <c r="K2" s="177"/>
      <c r="L2" s="177"/>
      <c r="M2" s="177"/>
      <c r="N2" s="177"/>
      <c r="O2" s="177"/>
      <c r="P2" s="177"/>
      <c r="Q2" s="177"/>
      <c r="R2" s="177"/>
      <c r="S2" s="177"/>
      <c r="T2" s="177"/>
      <c r="U2" s="177"/>
      <c r="V2" s="177"/>
      <c r="W2" s="177"/>
      <c r="X2" s="177"/>
      <c r="Y2" s="177"/>
      <c r="Z2" s="5"/>
      <c r="AA2" s="5"/>
      <c r="AB2" s="5"/>
      <c r="AC2" s="5"/>
      <c r="AD2" s="5"/>
      <c r="AE2" s="5"/>
      <c r="AF2" s="5"/>
      <c r="AG2" s="5"/>
      <c r="AH2" s="5"/>
      <c r="AI2" s="5"/>
      <c r="AJ2" s="5"/>
      <c r="AK2" s="5"/>
      <c r="AL2" s="5"/>
      <c r="AM2" s="5"/>
      <c r="AN2" s="5"/>
      <c r="AO2" s="753"/>
      <c r="AP2" s="5"/>
      <c r="AQ2" s="5"/>
      <c r="AR2" s="5"/>
      <c r="AS2" s="5"/>
      <c r="AT2" s="5"/>
      <c r="AU2" s="5"/>
      <c r="AV2" s="5"/>
    </row>
    <row r="3" spans="1:48" ht="12" customHeight="1">
      <c r="A3" s="1781" t="s">
        <v>186</v>
      </c>
      <c r="B3" s="1781"/>
      <c r="C3" s="1782"/>
      <c r="D3" s="1789"/>
      <c r="E3" s="1790"/>
      <c r="F3" s="1791" t="s">
        <v>187</v>
      </c>
      <c r="G3" s="1792"/>
      <c r="H3" s="1792"/>
      <c r="I3" s="1792"/>
      <c r="J3" s="1792"/>
      <c r="K3" s="1792"/>
      <c r="L3" s="1795"/>
      <c r="M3" s="1796"/>
      <c r="N3" s="1796"/>
      <c r="O3" s="1796"/>
      <c r="P3" s="1796"/>
      <c r="Q3" s="1797"/>
      <c r="R3" s="1795"/>
      <c r="S3" s="1796"/>
      <c r="T3" s="1796"/>
      <c r="U3" s="1796"/>
      <c r="V3" s="1796"/>
      <c r="W3" s="1798"/>
      <c r="X3" s="1799" t="s">
        <v>188</v>
      </c>
      <c r="Y3" s="1799"/>
      <c r="Z3" s="1799"/>
      <c r="AA3" s="1799"/>
      <c r="AB3" s="1799"/>
      <c r="AC3" s="1800"/>
      <c r="AD3" s="1789" t="s">
        <v>189</v>
      </c>
      <c r="AE3" s="1799"/>
      <c r="AF3" s="1799"/>
      <c r="AG3" s="1799"/>
      <c r="AH3" s="1799"/>
      <c r="AI3" s="1800"/>
      <c r="AJ3" s="1789" t="s">
        <v>190</v>
      </c>
      <c r="AK3" s="1799"/>
      <c r="AL3" s="1799"/>
      <c r="AM3" s="1799"/>
      <c r="AN3" s="1799"/>
      <c r="AO3" s="1800"/>
      <c r="AP3" s="1789" t="s">
        <v>191</v>
      </c>
      <c r="AQ3" s="1799"/>
      <c r="AR3" s="1799"/>
      <c r="AS3" s="1799"/>
      <c r="AT3" s="1799"/>
      <c r="AU3" s="1799"/>
      <c r="AV3" s="1800"/>
    </row>
    <row r="4" spans="1:48" ht="15.75" customHeight="1">
      <c r="A4" s="1783"/>
      <c r="B4" s="1783"/>
      <c r="C4" s="1784"/>
      <c r="D4" s="1172"/>
      <c r="E4" s="1569"/>
      <c r="F4" s="1793"/>
      <c r="G4" s="1794"/>
      <c r="H4" s="1794"/>
      <c r="I4" s="1794"/>
      <c r="J4" s="1794"/>
      <c r="K4" s="1794"/>
      <c r="L4" s="181" t="s">
        <v>192</v>
      </c>
      <c r="M4" s="1827" t="s">
        <v>193</v>
      </c>
      <c r="N4" s="1827"/>
      <c r="O4" s="1827"/>
      <c r="P4" s="1827"/>
      <c r="Q4" s="1827"/>
      <c r="R4" s="182" t="s">
        <v>192</v>
      </c>
      <c r="S4" s="1827" t="s">
        <v>194</v>
      </c>
      <c r="T4" s="1827"/>
      <c r="U4" s="1827"/>
      <c r="V4" s="1827"/>
      <c r="W4" s="1828"/>
      <c r="X4" s="1568"/>
      <c r="Y4" s="1568"/>
      <c r="Z4" s="1568"/>
      <c r="AA4" s="1568"/>
      <c r="AB4" s="1568"/>
      <c r="AC4" s="897"/>
      <c r="AD4" s="1172"/>
      <c r="AE4" s="1568"/>
      <c r="AF4" s="1568"/>
      <c r="AG4" s="1568"/>
      <c r="AH4" s="1568"/>
      <c r="AI4" s="897"/>
      <c r="AJ4" s="1172"/>
      <c r="AK4" s="1568"/>
      <c r="AL4" s="1568"/>
      <c r="AM4" s="1568"/>
      <c r="AN4" s="1568"/>
      <c r="AO4" s="897"/>
      <c r="AP4" s="1172"/>
      <c r="AQ4" s="1568"/>
      <c r="AR4" s="1568"/>
      <c r="AS4" s="1568"/>
      <c r="AT4" s="1568"/>
      <c r="AU4" s="1568"/>
      <c r="AV4" s="897"/>
    </row>
    <row r="5" spans="1:48" ht="12" customHeight="1">
      <c r="A5" s="1783"/>
      <c r="B5" s="1783"/>
      <c r="C5" s="1784"/>
      <c r="D5" s="873" t="s">
        <v>195</v>
      </c>
      <c r="E5" s="1663"/>
      <c r="F5" s="454"/>
      <c r="G5" s="455"/>
      <c r="H5" s="773"/>
      <c r="I5" s="773"/>
      <c r="J5" s="1737" t="s">
        <v>618</v>
      </c>
      <c r="K5" s="1737"/>
      <c r="L5" s="459"/>
      <c r="M5" s="773"/>
      <c r="N5" s="773"/>
      <c r="O5" s="773"/>
      <c r="P5" s="1737" t="s">
        <v>618</v>
      </c>
      <c r="Q5" s="1737"/>
      <c r="R5" s="460"/>
      <c r="S5" s="773"/>
      <c r="T5" s="773"/>
      <c r="U5" s="773"/>
      <c r="V5" s="1737" t="s">
        <v>618</v>
      </c>
      <c r="W5" s="1829"/>
      <c r="X5" s="461"/>
      <c r="Y5" s="773"/>
      <c r="Z5" s="773"/>
      <c r="AA5" s="773"/>
      <c r="AB5" s="1737" t="s">
        <v>618</v>
      </c>
      <c r="AC5" s="1737"/>
      <c r="AD5" s="459"/>
      <c r="AE5" s="773"/>
      <c r="AF5" s="773"/>
      <c r="AG5" s="773"/>
      <c r="AH5" s="1737" t="s">
        <v>618</v>
      </c>
      <c r="AI5" s="1737"/>
      <c r="AJ5" s="459"/>
      <c r="AK5" s="773"/>
      <c r="AL5" s="773"/>
      <c r="AM5" s="773"/>
      <c r="AN5" s="1737" t="s">
        <v>618</v>
      </c>
      <c r="AO5" s="1737"/>
      <c r="AP5" s="459"/>
      <c r="AQ5" s="773"/>
      <c r="AR5" s="773"/>
      <c r="AS5" s="773"/>
      <c r="AT5" s="773"/>
      <c r="AU5" s="1737" t="s">
        <v>618</v>
      </c>
      <c r="AV5" s="1738"/>
    </row>
    <row r="6" spans="1:48" ht="28.9" customHeight="1">
      <c r="A6" s="1783"/>
      <c r="B6" s="1785"/>
      <c r="C6" s="1786"/>
      <c r="D6" s="1809"/>
      <c r="E6" s="1810"/>
      <c r="F6" s="1734">
        <f>SUM(L6,R6)</f>
        <v>0</v>
      </c>
      <c r="G6" s="1735"/>
      <c r="H6" s="1735"/>
      <c r="I6" s="1735"/>
      <c r="J6" s="1735"/>
      <c r="K6" s="1735"/>
      <c r="L6" s="1750"/>
      <c r="M6" s="1751"/>
      <c r="N6" s="1751"/>
      <c r="O6" s="1751"/>
      <c r="P6" s="1752"/>
      <c r="Q6" s="1752"/>
      <c r="R6" s="1753"/>
      <c r="S6" s="1751"/>
      <c r="T6" s="1751"/>
      <c r="U6" s="1751"/>
      <c r="V6" s="1752"/>
      <c r="W6" s="1754"/>
      <c r="X6" s="1755"/>
      <c r="Y6" s="1751"/>
      <c r="Z6" s="1751"/>
      <c r="AA6" s="1751"/>
      <c r="AB6" s="1752"/>
      <c r="AC6" s="1752"/>
      <c r="AD6" s="1750"/>
      <c r="AE6" s="1751"/>
      <c r="AF6" s="1751"/>
      <c r="AG6" s="1751"/>
      <c r="AH6" s="1756"/>
      <c r="AI6" s="1757"/>
      <c r="AJ6" s="1750"/>
      <c r="AK6" s="1751"/>
      <c r="AL6" s="1751"/>
      <c r="AM6" s="1751"/>
      <c r="AN6" s="1756"/>
      <c r="AO6" s="1756"/>
      <c r="AP6" s="1750"/>
      <c r="AQ6" s="1751"/>
      <c r="AR6" s="1751"/>
      <c r="AS6" s="1751"/>
      <c r="AT6" s="1756"/>
      <c r="AU6" s="1756"/>
      <c r="AV6" s="1757"/>
    </row>
    <row r="7" spans="1:48" ht="12" customHeight="1">
      <c r="A7" s="1783"/>
      <c r="B7" s="1787"/>
      <c r="C7" s="1784"/>
      <c r="D7" s="1811" t="s">
        <v>196</v>
      </c>
      <c r="E7" s="1812"/>
      <c r="F7" s="457"/>
      <c r="G7" s="750"/>
      <c r="H7" s="462"/>
      <c r="I7" s="462"/>
      <c r="J7" s="1758" t="s">
        <v>618</v>
      </c>
      <c r="K7" s="1758"/>
      <c r="L7" s="463"/>
      <c r="M7" s="774"/>
      <c r="N7" s="774"/>
      <c r="O7" s="774"/>
      <c r="P7" s="1758" t="s">
        <v>618</v>
      </c>
      <c r="Q7" s="1758"/>
      <c r="R7" s="464"/>
      <c r="S7" s="774"/>
      <c r="T7" s="774"/>
      <c r="U7" s="774"/>
      <c r="V7" s="1758" t="s">
        <v>618</v>
      </c>
      <c r="W7" s="1816"/>
      <c r="X7" s="465"/>
      <c r="Y7" s="774"/>
      <c r="Z7" s="774"/>
      <c r="AA7" s="774"/>
      <c r="AB7" s="1758" t="s">
        <v>618</v>
      </c>
      <c r="AC7" s="1758"/>
      <c r="AD7" s="463"/>
      <c r="AE7" s="774"/>
      <c r="AF7" s="774"/>
      <c r="AG7" s="774"/>
      <c r="AH7" s="1758" t="s">
        <v>618</v>
      </c>
      <c r="AI7" s="1758"/>
      <c r="AJ7" s="463"/>
      <c r="AK7" s="774"/>
      <c r="AL7" s="774"/>
      <c r="AM7" s="774"/>
      <c r="AN7" s="1758" t="s">
        <v>618</v>
      </c>
      <c r="AO7" s="1758"/>
      <c r="AP7" s="463"/>
      <c r="AQ7" s="774"/>
      <c r="AR7" s="774"/>
      <c r="AS7" s="774"/>
      <c r="AT7" s="774"/>
      <c r="AU7" s="1758" t="s">
        <v>618</v>
      </c>
      <c r="AV7" s="1815"/>
    </row>
    <row r="8" spans="1:48" ht="28.9" customHeight="1" thickBot="1">
      <c r="A8" s="1783"/>
      <c r="B8" s="1787"/>
      <c r="C8" s="1784"/>
      <c r="D8" s="1172"/>
      <c r="E8" s="1569"/>
      <c r="F8" s="1730">
        <f>SUM(L8,R8)</f>
        <v>0</v>
      </c>
      <c r="G8" s="1731"/>
      <c r="H8" s="1731"/>
      <c r="I8" s="1731"/>
      <c r="J8" s="1732"/>
      <c r="K8" s="1733"/>
      <c r="L8" s="1740"/>
      <c r="M8" s="1741"/>
      <c r="N8" s="1741"/>
      <c r="O8" s="1741"/>
      <c r="P8" s="1742"/>
      <c r="Q8" s="1743"/>
      <c r="R8" s="1744"/>
      <c r="S8" s="1741"/>
      <c r="T8" s="1741"/>
      <c r="U8" s="1741"/>
      <c r="V8" s="1742"/>
      <c r="W8" s="1745"/>
      <c r="X8" s="1746"/>
      <c r="Y8" s="1741"/>
      <c r="Z8" s="1741"/>
      <c r="AA8" s="1741"/>
      <c r="AB8" s="1742"/>
      <c r="AC8" s="1747"/>
      <c r="AD8" s="1740"/>
      <c r="AE8" s="1741"/>
      <c r="AF8" s="1741"/>
      <c r="AG8" s="1741"/>
      <c r="AH8" s="1742"/>
      <c r="AI8" s="1747"/>
      <c r="AJ8" s="1740"/>
      <c r="AK8" s="1741"/>
      <c r="AL8" s="1741"/>
      <c r="AM8" s="1741"/>
      <c r="AN8" s="1742"/>
      <c r="AO8" s="1747"/>
      <c r="AP8" s="1772"/>
      <c r="AQ8" s="1773"/>
      <c r="AR8" s="1773"/>
      <c r="AS8" s="1773"/>
      <c r="AT8" s="1774"/>
      <c r="AU8" s="1774"/>
      <c r="AV8" s="1775"/>
    </row>
    <row r="9" spans="1:48" ht="12" customHeight="1" thickTop="1">
      <c r="A9" s="1783"/>
      <c r="B9" s="1787"/>
      <c r="C9" s="1784"/>
      <c r="D9" s="1789"/>
      <c r="E9" s="1800"/>
      <c r="F9" s="1817" t="s">
        <v>197</v>
      </c>
      <c r="G9" s="1818"/>
      <c r="H9" s="1818"/>
      <c r="I9" s="1818"/>
      <c r="J9" s="1818"/>
      <c r="K9" s="1819"/>
      <c r="L9" s="1817" t="s">
        <v>198</v>
      </c>
      <c r="M9" s="1818"/>
      <c r="N9" s="1818"/>
      <c r="O9" s="1818"/>
      <c r="P9" s="1818"/>
      <c r="Q9" s="1818"/>
      <c r="R9" s="1791" t="s">
        <v>199</v>
      </c>
      <c r="S9" s="1792"/>
      <c r="T9" s="1792"/>
      <c r="U9" s="1792"/>
      <c r="V9" s="1792"/>
      <c r="W9" s="1792"/>
      <c r="X9" s="1820"/>
      <c r="Y9" s="1821"/>
      <c r="Z9" s="1821"/>
      <c r="AA9" s="1821"/>
      <c r="AB9" s="1821"/>
      <c r="AC9" s="1821"/>
      <c r="AD9" s="1821"/>
      <c r="AE9" s="1821"/>
      <c r="AF9" s="1821"/>
      <c r="AG9" s="1821"/>
      <c r="AH9" s="1821"/>
      <c r="AI9" s="1821"/>
      <c r="AJ9" s="1821"/>
      <c r="AK9" s="1821"/>
      <c r="AL9" s="1821"/>
      <c r="AM9" s="1821"/>
      <c r="AN9" s="1821"/>
      <c r="AO9" s="1822"/>
      <c r="AP9" s="1823" t="s">
        <v>150</v>
      </c>
      <c r="AQ9" s="1824"/>
      <c r="AR9" s="1824"/>
      <c r="AS9" s="1824"/>
      <c r="AT9" s="1824"/>
      <c r="AU9" s="1824"/>
      <c r="AV9" s="1825"/>
    </row>
    <row r="10" spans="1:48" ht="15.75" customHeight="1">
      <c r="A10" s="1783"/>
      <c r="B10" s="1787"/>
      <c r="C10" s="1784"/>
      <c r="D10" s="1172"/>
      <c r="E10" s="897"/>
      <c r="F10" s="1172"/>
      <c r="G10" s="1568"/>
      <c r="H10" s="1568"/>
      <c r="I10" s="1568"/>
      <c r="J10" s="1568"/>
      <c r="K10" s="897"/>
      <c r="L10" s="1172"/>
      <c r="M10" s="1568"/>
      <c r="N10" s="1568"/>
      <c r="O10" s="1568"/>
      <c r="P10" s="1568"/>
      <c r="Q10" s="1568"/>
      <c r="R10" s="1793"/>
      <c r="S10" s="1794"/>
      <c r="T10" s="1794"/>
      <c r="U10" s="1794"/>
      <c r="V10" s="1794"/>
      <c r="W10" s="1794"/>
      <c r="X10" s="183" t="s">
        <v>192</v>
      </c>
      <c r="Y10" s="1156" t="s">
        <v>200</v>
      </c>
      <c r="Z10" s="1156"/>
      <c r="AA10" s="1156"/>
      <c r="AB10" s="1156"/>
      <c r="AC10" s="1156"/>
      <c r="AD10" s="184" t="s">
        <v>192</v>
      </c>
      <c r="AE10" s="1156" t="s">
        <v>201</v>
      </c>
      <c r="AF10" s="1156"/>
      <c r="AG10" s="1156"/>
      <c r="AH10" s="1156"/>
      <c r="AI10" s="1156"/>
      <c r="AJ10" s="184" t="s">
        <v>192</v>
      </c>
      <c r="AK10" s="1156" t="s">
        <v>202</v>
      </c>
      <c r="AL10" s="1156"/>
      <c r="AM10" s="1156"/>
      <c r="AN10" s="1748"/>
      <c r="AO10" s="1749"/>
      <c r="AP10" s="1567"/>
      <c r="AQ10" s="1568"/>
      <c r="AR10" s="1568"/>
      <c r="AS10" s="1568"/>
      <c r="AT10" s="1568"/>
      <c r="AU10" s="1568"/>
      <c r="AV10" s="1826"/>
    </row>
    <row r="11" spans="1:48" ht="12" customHeight="1">
      <c r="A11" s="1783"/>
      <c r="B11" s="1787"/>
      <c r="C11" s="1784"/>
      <c r="D11" s="873" t="s">
        <v>195</v>
      </c>
      <c r="E11" s="922"/>
      <c r="F11" s="493"/>
      <c r="G11" s="455"/>
      <c r="H11" s="773"/>
      <c r="I11" s="773"/>
      <c r="J11" s="1737" t="s">
        <v>618</v>
      </c>
      <c r="K11" s="1738"/>
      <c r="L11" s="462"/>
      <c r="M11" s="462"/>
      <c r="N11" s="462"/>
      <c r="O11" s="462"/>
      <c r="P11" s="1737" t="s">
        <v>618</v>
      </c>
      <c r="Q11" s="1738"/>
      <c r="R11" s="466"/>
      <c r="S11" s="462"/>
      <c r="T11" s="462"/>
      <c r="U11" s="462"/>
      <c r="V11" s="1737" t="s">
        <v>618</v>
      </c>
      <c r="W11" s="1737"/>
      <c r="X11" s="459"/>
      <c r="Y11" s="773"/>
      <c r="Z11" s="773"/>
      <c r="AA11" s="773"/>
      <c r="AB11" s="1737" t="s">
        <v>618</v>
      </c>
      <c r="AC11" s="1739"/>
      <c r="AD11" s="460"/>
      <c r="AE11" s="773"/>
      <c r="AF11" s="773"/>
      <c r="AG11" s="773"/>
      <c r="AH11" s="1737" t="s">
        <v>618</v>
      </c>
      <c r="AI11" s="1739"/>
      <c r="AJ11" s="462"/>
      <c r="AK11" s="462"/>
      <c r="AL11" s="462"/>
      <c r="AM11" s="462"/>
      <c r="AN11" s="1737" t="s">
        <v>618</v>
      </c>
      <c r="AO11" s="1737"/>
      <c r="AP11" s="467"/>
      <c r="AQ11" s="773"/>
      <c r="AR11" s="773"/>
      <c r="AS11" s="773"/>
      <c r="AT11" s="773"/>
      <c r="AU11" s="1737" t="s">
        <v>618</v>
      </c>
      <c r="AV11" s="1770"/>
    </row>
    <row r="12" spans="1:48" ht="28.9" customHeight="1">
      <c r="A12" s="1783"/>
      <c r="B12" s="1787"/>
      <c r="C12" s="1787"/>
      <c r="D12" s="1809"/>
      <c r="E12" s="1813"/>
      <c r="F12" s="1750"/>
      <c r="G12" s="1751"/>
      <c r="H12" s="1751"/>
      <c r="I12" s="1751"/>
      <c r="J12" s="1756"/>
      <c r="K12" s="1757"/>
      <c r="L12" s="1751"/>
      <c r="M12" s="1751"/>
      <c r="N12" s="1751"/>
      <c r="O12" s="1751"/>
      <c r="P12" s="1756"/>
      <c r="Q12" s="1807"/>
      <c r="R12" s="1734">
        <f>SUM(X12,AD12,AJ12)</f>
        <v>0</v>
      </c>
      <c r="S12" s="1735"/>
      <c r="T12" s="1735"/>
      <c r="U12" s="1735"/>
      <c r="V12" s="1736"/>
      <c r="W12" s="1736"/>
      <c r="X12" s="1808"/>
      <c r="Y12" s="1763"/>
      <c r="Z12" s="1763"/>
      <c r="AA12" s="1763"/>
      <c r="AB12" s="1764"/>
      <c r="AC12" s="1765"/>
      <c r="AD12" s="1762"/>
      <c r="AE12" s="1763"/>
      <c r="AF12" s="1763"/>
      <c r="AG12" s="1763"/>
      <c r="AH12" s="1764"/>
      <c r="AI12" s="1765"/>
      <c r="AJ12" s="1763"/>
      <c r="AK12" s="1763"/>
      <c r="AL12" s="1763"/>
      <c r="AM12" s="1763"/>
      <c r="AN12" s="1764"/>
      <c r="AO12" s="1764"/>
      <c r="AP12" s="1766">
        <f>SUM(F6,X6,AD6,AJ6,AP6,F12,L12,R12)</f>
        <v>0</v>
      </c>
      <c r="AQ12" s="1767"/>
      <c r="AR12" s="1767"/>
      <c r="AS12" s="1767"/>
      <c r="AT12" s="1768"/>
      <c r="AU12" s="1768"/>
      <c r="AV12" s="1769"/>
    </row>
    <row r="13" spans="1:48" ht="12" customHeight="1">
      <c r="A13" s="1783"/>
      <c r="B13" s="1787"/>
      <c r="C13" s="1784"/>
      <c r="D13" s="1811" t="s">
        <v>196</v>
      </c>
      <c r="E13" s="1814"/>
      <c r="F13" s="458"/>
      <c r="G13" s="456"/>
      <c r="H13" s="774"/>
      <c r="I13" s="774"/>
      <c r="J13" s="1758" t="s">
        <v>618</v>
      </c>
      <c r="K13" s="1815"/>
      <c r="L13" s="774"/>
      <c r="M13" s="774"/>
      <c r="N13" s="774"/>
      <c r="O13" s="774"/>
      <c r="P13" s="1758" t="s">
        <v>618</v>
      </c>
      <c r="Q13" s="1815"/>
      <c r="R13" s="465"/>
      <c r="S13" s="774"/>
      <c r="T13" s="774"/>
      <c r="U13" s="774"/>
      <c r="V13" s="1758" t="s">
        <v>618</v>
      </c>
      <c r="W13" s="1758"/>
      <c r="X13" s="463"/>
      <c r="Y13" s="774"/>
      <c r="Z13" s="774"/>
      <c r="AA13" s="774"/>
      <c r="AB13" s="1758" t="s">
        <v>618</v>
      </c>
      <c r="AC13" s="1759"/>
      <c r="AD13" s="464"/>
      <c r="AE13" s="774"/>
      <c r="AF13" s="774"/>
      <c r="AG13" s="774"/>
      <c r="AH13" s="1758" t="s">
        <v>618</v>
      </c>
      <c r="AI13" s="1759"/>
      <c r="AJ13" s="774"/>
      <c r="AK13" s="774"/>
      <c r="AL13" s="774"/>
      <c r="AM13" s="774"/>
      <c r="AN13" s="1758" t="s">
        <v>618</v>
      </c>
      <c r="AO13" s="1758"/>
      <c r="AP13" s="468"/>
      <c r="AQ13" s="774"/>
      <c r="AR13" s="774"/>
      <c r="AS13" s="774"/>
      <c r="AT13" s="774"/>
      <c r="AU13" s="1758" t="s">
        <v>618</v>
      </c>
      <c r="AV13" s="1771"/>
    </row>
    <row r="14" spans="1:48" ht="28.9" customHeight="1" thickBot="1">
      <c r="A14" s="1785"/>
      <c r="B14" s="1788"/>
      <c r="C14" s="1786"/>
      <c r="D14" s="1172"/>
      <c r="E14" s="897"/>
      <c r="F14" s="1801"/>
      <c r="G14" s="1802"/>
      <c r="H14" s="1802"/>
      <c r="I14" s="1802"/>
      <c r="J14" s="1803"/>
      <c r="K14" s="1804"/>
      <c r="L14" s="1801"/>
      <c r="M14" s="1802"/>
      <c r="N14" s="1802"/>
      <c r="O14" s="1802"/>
      <c r="P14" s="1803"/>
      <c r="Q14" s="1805"/>
      <c r="R14" s="1730">
        <f>SUM(X14,AD14,AJ14,)</f>
        <v>0</v>
      </c>
      <c r="S14" s="1731"/>
      <c r="T14" s="1731"/>
      <c r="U14" s="1731"/>
      <c r="V14" s="1732"/>
      <c r="W14" s="1733"/>
      <c r="X14" s="1806"/>
      <c r="Y14" s="1187"/>
      <c r="Z14" s="1187"/>
      <c r="AA14" s="1187"/>
      <c r="AB14" s="1326"/>
      <c r="AC14" s="1761"/>
      <c r="AD14" s="1760"/>
      <c r="AE14" s="1187"/>
      <c r="AF14" s="1187"/>
      <c r="AG14" s="1187"/>
      <c r="AH14" s="1326"/>
      <c r="AI14" s="1761"/>
      <c r="AJ14" s="1760"/>
      <c r="AK14" s="1187"/>
      <c r="AL14" s="1187"/>
      <c r="AM14" s="1187"/>
      <c r="AN14" s="1326"/>
      <c r="AO14" s="1776"/>
      <c r="AP14" s="1777">
        <f>SUM(F8,X8,AD8,AJ8,AP8,F14,L14,R14)</f>
        <v>0</v>
      </c>
      <c r="AQ14" s="1778"/>
      <c r="AR14" s="1778"/>
      <c r="AS14" s="1778"/>
      <c r="AT14" s="1779"/>
      <c r="AU14" s="1779"/>
      <c r="AV14" s="1780"/>
    </row>
    <row r="15" spans="1:48" ht="39.950000000000003" customHeight="1">
      <c r="A15" s="775"/>
      <c r="B15" s="775"/>
      <c r="C15" s="775"/>
      <c r="D15" s="185"/>
      <c r="E15" s="185"/>
      <c r="F15" s="10"/>
      <c r="G15" s="10"/>
      <c r="H15" s="10"/>
      <c r="I15" s="186"/>
      <c r="J15" s="187"/>
      <c r="K15" s="187"/>
      <c r="L15" s="10"/>
      <c r="M15" s="10"/>
      <c r="N15" s="10"/>
      <c r="O15" s="186"/>
      <c r="P15" s="187"/>
      <c r="Q15" s="187"/>
      <c r="R15" s="10"/>
      <c r="S15" s="10"/>
      <c r="T15" s="10"/>
      <c r="U15" s="188"/>
      <c r="V15" s="189"/>
      <c r="W15" s="189"/>
      <c r="X15" s="187"/>
      <c r="Y15" s="187"/>
      <c r="Z15" s="187"/>
      <c r="AA15" s="187"/>
      <c r="AB15" s="187"/>
      <c r="AC15" s="187"/>
      <c r="AD15" s="187"/>
      <c r="AE15" s="187"/>
      <c r="AF15" s="187"/>
      <c r="AG15" s="187"/>
      <c r="AH15" s="187"/>
      <c r="AI15" s="187"/>
      <c r="AJ15" s="187"/>
      <c r="AK15" s="187"/>
      <c r="AL15" s="187"/>
      <c r="AM15" s="187"/>
      <c r="AN15" s="187"/>
      <c r="AO15" s="187"/>
      <c r="AP15" s="190"/>
      <c r="AQ15" s="190"/>
      <c r="AR15" s="190"/>
      <c r="AS15" s="190"/>
      <c r="AT15" s="187"/>
      <c r="AU15" s="187"/>
      <c r="AV15" s="187"/>
    </row>
    <row r="16" spans="1:48" ht="17.25" customHeight="1">
      <c r="A16" s="170"/>
      <c r="B16" s="170"/>
      <c r="C16" s="170"/>
      <c r="D16" s="750"/>
      <c r="E16" s="750"/>
      <c r="F16" s="191"/>
      <c r="G16" s="191"/>
      <c r="H16" s="191"/>
      <c r="I16" s="191"/>
      <c r="J16" s="191"/>
      <c r="K16" s="191"/>
      <c r="L16" s="191"/>
      <c r="M16" s="191"/>
      <c r="N16" s="191"/>
      <c r="O16" s="191"/>
      <c r="P16" s="191"/>
      <c r="Q16" s="191"/>
      <c r="R16" s="192"/>
      <c r="S16" s="191"/>
      <c r="T16" s="191"/>
      <c r="U16" s="191"/>
      <c r="V16" s="191"/>
      <c r="W16" s="191"/>
      <c r="X16" s="191"/>
      <c r="Y16" s="191"/>
      <c r="Z16" s="191"/>
      <c r="AA16" s="191"/>
      <c r="AB16" s="191"/>
      <c r="AC16" s="191"/>
      <c r="AD16" s="193"/>
      <c r="AE16" s="193"/>
      <c r="AF16" s="193"/>
      <c r="AG16" s="193"/>
      <c r="AH16" s="193"/>
      <c r="AI16" s="193"/>
      <c r="AJ16" s="193"/>
      <c r="AK16" s="193"/>
      <c r="AL16" s="193"/>
      <c r="AM16" s="193"/>
      <c r="AN16" s="193"/>
      <c r="AO16" s="193"/>
      <c r="AP16" s="5"/>
      <c r="AQ16" s="5"/>
      <c r="AR16" s="5"/>
      <c r="AS16" s="5"/>
      <c r="AT16" s="5"/>
      <c r="AU16" s="5"/>
      <c r="AV16" s="5"/>
    </row>
    <row r="17" spans="1:48" ht="18" customHeight="1">
      <c r="A17" s="5"/>
      <c r="B17" s="5"/>
      <c r="C17" s="5"/>
      <c r="D17" s="5"/>
      <c r="E17" s="5"/>
      <c r="F17" s="5"/>
      <c r="G17" s="5"/>
      <c r="H17" s="5"/>
      <c r="I17" s="5"/>
      <c r="J17" s="5"/>
      <c r="K17" s="5"/>
      <c r="L17" s="5"/>
      <c r="M17" s="5"/>
      <c r="N17" s="5"/>
      <c r="O17" s="194">
        <v>10</v>
      </c>
      <c r="P17" s="194"/>
      <c r="Q17" s="194"/>
      <c r="R17" s="195"/>
      <c r="S17" s="195"/>
      <c r="T17" s="194"/>
      <c r="U17" s="194"/>
      <c r="V17" s="194"/>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ht="7.5" customHeight="1">
      <c r="A18" s="139"/>
      <c r="B18" s="5"/>
      <c r="C18" s="5"/>
      <c r="D18" s="5"/>
      <c r="E18" s="5"/>
      <c r="F18" s="5"/>
      <c r="G18" s="5"/>
      <c r="H18" s="5"/>
      <c r="I18" s="5"/>
      <c r="J18" s="5"/>
      <c r="K18" s="5"/>
      <c r="L18" s="5"/>
      <c r="M18" s="5"/>
      <c r="N18" s="5"/>
      <c r="O18" s="196"/>
      <c r="P18" s="196"/>
      <c r="Q18" s="196"/>
      <c r="R18" s="5"/>
      <c r="S18" s="5"/>
      <c r="T18" s="5"/>
      <c r="U18" s="5"/>
      <c r="V18" s="5"/>
      <c r="W18" s="5"/>
      <c r="X18" s="5"/>
      <c r="Y18" s="5"/>
      <c r="Z18" s="5"/>
      <c r="AA18" s="5"/>
      <c r="AB18" s="14"/>
      <c r="AC18" s="14"/>
      <c r="AD18" s="14"/>
      <c r="AE18" s="5"/>
      <c r="AF18" s="5"/>
      <c r="AG18" s="5"/>
      <c r="AH18" s="5"/>
      <c r="AI18" s="5"/>
      <c r="AJ18" s="5"/>
      <c r="AK18" s="5"/>
      <c r="AL18" s="5"/>
      <c r="AM18" s="5"/>
      <c r="AN18" s="5"/>
      <c r="AO18" s="5"/>
      <c r="AP18" s="5"/>
      <c r="AQ18" s="5"/>
      <c r="AR18" s="5"/>
      <c r="AS18" s="5"/>
      <c r="AT18" s="5"/>
      <c r="AU18" s="5"/>
      <c r="AV18" s="5"/>
    </row>
    <row r="19" spans="1:48" ht="15" customHeight="1">
      <c r="A19" s="5"/>
      <c r="B19" s="5"/>
      <c r="C19" s="197" t="s">
        <v>638</v>
      </c>
      <c r="D19" s="198"/>
      <c r="E19" s="199"/>
      <c r="F19" s="199"/>
      <c r="G19" s="177"/>
      <c r="H19" s="177"/>
      <c r="I19" s="177"/>
      <c r="J19" s="177"/>
      <c r="K19" s="177"/>
      <c r="L19" s="177"/>
      <c r="M19" s="177"/>
      <c r="N19" s="177"/>
      <c r="O19" s="200"/>
      <c r="P19" s="200"/>
      <c r="Q19" s="200"/>
      <c r="R19" s="177"/>
      <c r="S19" s="177"/>
      <c r="T19" s="177"/>
      <c r="U19" s="177"/>
      <c r="V19" s="177"/>
      <c r="W19" s="177"/>
      <c r="X19" s="177"/>
      <c r="Y19" s="177"/>
      <c r="Z19" s="177"/>
      <c r="AA19" s="5"/>
      <c r="AB19" s="5"/>
      <c r="AC19" s="5"/>
      <c r="AD19" s="5"/>
      <c r="AE19" s="5"/>
      <c r="AF19" s="5"/>
      <c r="AG19" s="5"/>
      <c r="AH19" s="5"/>
      <c r="AI19" s="5"/>
      <c r="AJ19" s="5"/>
      <c r="AK19" s="5"/>
      <c r="AL19" s="5"/>
      <c r="AM19" s="5"/>
      <c r="AN19" s="5"/>
      <c r="AO19" s="5"/>
      <c r="AP19" s="5"/>
      <c r="AQ19" s="5"/>
      <c r="AR19" s="5"/>
      <c r="AS19" s="5"/>
      <c r="AT19" s="5"/>
      <c r="AU19" s="5"/>
      <c r="AV19" s="5"/>
    </row>
    <row r="20" spans="1:48" ht="15" customHeight="1">
      <c r="A20" s="5"/>
      <c r="B20" s="5"/>
      <c r="C20" s="769" t="s">
        <v>637</v>
      </c>
      <c r="D20" s="201"/>
      <c r="E20" s="199"/>
      <c r="F20" s="199"/>
      <c r="G20" s="199"/>
      <c r="H20" s="199"/>
      <c r="I20" s="199"/>
      <c r="J20" s="199"/>
      <c r="K20" s="199"/>
      <c r="L20" s="199"/>
      <c r="M20" s="199"/>
      <c r="N20" s="199"/>
      <c r="O20" s="199"/>
      <c r="P20" s="199"/>
      <c r="Q20" s="199"/>
      <c r="R20" s="199"/>
      <c r="S20" s="199"/>
      <c r="T20" s="199"/>
      <c r="U20" s="199"/>
      <c r="V20" s="199"/>
      <c r="W20" s="199"/>
      <c r="X20" s="199"/>
      <c r="Y20" s="177"/>
      <c r="Z20" s="177"/>
      <c r="AA20" s="5"/>
      <c r="AB20" s="5"/>
      <c r="AC20" s="5"/>
      <c r="AD20" s="5"/>
      <c r="AE20" s="5"/>
      <c r="AF20" s="5"/>
      <c r="AG20" s="5"/>
      <c r="AH20" s="5"/>
      <c r="AI20" s="5"/>
      <c r="AJ20" s="5"/>
      <c r="AK20" s="5"/>
      <c r="AL20" s="5"/>
      <c r="AM20" s="5"/>
      <c r="AN20" s="5"/>
      <c r="AO20" s="5"/>
      <c r="AP20" s="5"/>
      <c r="AQ20" s="5"/>
      <c r="AR20" s="5"/>
      <c r="AS20" s="5"/>
      <c r="AT20" s="5"/>
      <c r="AU20" s="5"/>
      <c r="AV20" s="5"/>
    </row>
    <row r="21" spans="1:48" ht="15" customHeight="1">
      <c r="A21" s="5"/>
      <c r="B21" s="5"/>
      <c r="C21" s="769" t="s">
        <v>203</v>
      </c>
      <c r="D21" s="201"/>
      <c r="E21" s="202"/>
      <c r="F21" s="202"/>
      <c r="G21" s="202"/>
      <c r="H21" s="177"/>
      <c r="I21" s="177"/>
      <c r="J21" s="177"/>
      <c r="K21" s="202"/>
      <c r="L21" s="177"/>
      <c r="M21" s="177"/>
      <c r="N21" s="177"/>
      <c r="O21" s="177"/>
      <c r="P21" s="177"/>
      <c r="Q21" s="177"/>
      <c r="R21" s="177"/>
      <c r="S21" s="177"/>
      <c r="T21" s="177"/>
      <c r="U21" s="177"/>
      <c r="V21" s="177"/>
      <c r="W21" s="177"/>
      <c r="X21" s="177"/>
      <c r="Y21" s="177"/>
      <c r="Z21" s="177"/>
      <c r="AA21" s="5"/>
      <c r="AB21" s="5"/>
      <c r="AC21" s="5"/>
      <c r="AD21" s="5"/>
      <c r="AE21" s="5"/>
      <c r="AF21" s="5"/>
      <c r="AG21" s="5"/>
      <c r="AH21" s="5"/>
      <c r="AI21" s="5"/>
      <c r="AJ21" s="5"/>
      <c r="AK21" s="5"/>
      <c r="AL21" s="5"/>
      <c r="AM21" s="5"/>
      <c r="AN21" s="5"/>
      <c r="AO21" s="5"/>
      <c r="AP21" s="5"/>
      <c r="AQ21" s="5"/>
      <c r="AR21" s="5"/>
      <c r="AS21" s="5"/>
      <c r="AT21" s="5"/>
      <c r="AU21" s="5"/>
      <c r="AV21" s="5"/>
    </row>
    <row r="22" spans="1:48" ht="15" customHeight="1">
      <c r="A22" s="5"/>
      <c r="B22" s="5"/>
      <c r="C22" s="769" t="s">
        <v>204</v>
      </c>
      <c r="D22" s="201"/>
      <c r="E22" s="202"/>
      <c r="F22" s="202"/>
      <c r="G22" s="203"/>
      <c r="H22" s="177"/>
      <c r="I22" s="177"/>
      <c r="J22" s="177"/>
      <c r="K22" s="203"/>
      <c r="L22" s="177"/>
      <c r="M22" s="177"/>
      <c r="N22" s="177"/>
      <c r="O22" s="177"/>
      <c r="P22" s="177"/>
      <c r="Q22" s="177"/>
      <c r="R22" s="177"/>
      <c r="S22" s="177"/>
      <c r="T22" s="177"/>
      <c r="U22" s="177"/>
      <c r="V22" s="177"/>
      <c r="W22" s="177"/>
      <c r="X22" s="177"/>
      <c r="Y22" s="177"/>
      <c r="Z22" s="177"/>
      <c r="AA22" s="58"/>
      <c r="AB22" s="58"/>
      <c r="AC22" s="58"/>
      <c r="AD22" s="58"/>
      <c r="AE22" s="58"/>
      <c r="AF22" s="58"/>
      <c r="AG22" s="58"/>
      <c r="AH22" s="58"/>
      <c r="AI22" s="58"/>
      <c r="AJ22" s="58"/>
      <c r="AK22" s="58"/>
      <c r="AL22" s="58"/>
      <c r="AM22" s="58"/>
      <c r="AN22" s="58"/>
      <c r="AO22" s="58"/>
      <c r="AP22" s="58"/>
      <c r="AQ22" s="58"/>
      <c r="AR22" s="58"/>
      <c r="AS22" s="58"/>
      <c r="AT22" s="58"/>
      <c r="AU22" s="58"/>
      <c r="AV22" s="176"/>
    </row>
    <row r="23" spans="1:48" ht="4.5" customHeight="1">
      <c r="A23" s="204"/>
      <c r="B23" s="205"/>
      <c r="C23" s="5"/>
      <c r="D23" s="202"/>
      <c r="E23" s="202"/>
      <c r="F23" s="202"/>
      <c r="G23" s="202"/>
      <c r="H23" s="177"/>
      <c r="I23" s="177"/>
      <c r="J23" s="177"/>
      <c r="K23" s="202"/>
      <c r="L23" s="177"/>
      <c r="M23" s="177"/>
      <c r="N23" s="177"/>
      <c r="O23" s="177"/>
      <c r="P23" s="177"/>
      <c r="Q23" s="177"/>
      <c r="R23" s="177"/>
      <c r="S23" s="177"/>
      <c r="T23" s="177"/>
      <c r="U23" s="177"/>
      <c r="V23" s="177"/>
      <c r="W23" s="177"/>
      <c r="X23" s="177"/>
      <c r="Y23" s="177"/>
      <c r="Z23" s="177"/>
      <c r="AA23" s="5"/>
      <c r="AB23" s="5"/>
      <c r="AC23" s="5"/>
      <c r="AD23" s="5"/>
      <c r="AE23" s="5"/>
      <c r="AF23" s="5"/>
      <c r="AG23" s="5"/>
      <c r="AH23" s="5"/>
      <c r="AI23" s="5"/>
      <c r="AJ23" s="5"/>
      <c r="AK23" s="5"/>
      <c r="AL23" s="5"/>
      <c r="AM23" s="5"/>
      <c r="AN23" s="5"/>
      <c r="AO23" s="5"/>
      <c r="AP23" s="5"/>
      <c r="AQ23" s="5"/>
      <c r="AR23" s="5"/>
      <c r="AS23" s="5"/>
      <c r="AT23" s="5"/>
      <c r="AU23" s="5"/>
      <c r="AV23" s="5"/>
    </row>
    <row r="24" spans="1:48" ht="15.95" customHeight="1">
      <c r="A24" s="206"/>
      <c r="B24" s="207"/>
      <c r="C24" s="208"/>
      <c r="D24" s="1830" t="s">
        <v>205</v>
      </c>
      <c r="E24" s="1831"/>
      <c r="F24" s="209"/>
      <c r="G24" s="207"/>
      <c r="H24" s="1799" t="s">
        <v>206</v>
      </c>
      <c r="I24" s="1799"/>
      <c r="J24" s="1799"/>
      <c r="K24" s="1799"/>
      <c r="L24" s="1799"/>
      <c r="M24" s="1799"/>
      <c r="N24" s="210"/>
      <c r="O24" s="211"/>
      <c r="P24" s="212"/>
      <c r="Q24" s="1838" t="s">
        <v>207</v>
      </c>
      <c r="R24" s="1838"/>
      <c r="S24" s="1838"/>
      <c r="T24" s="1838"/>
      <c r="U24" s="1838"/>
      <c r="V24" s="1838"/>
      <c r="W24" s="210"/>
      <c r="X24" s="210"/>
      <c r="Y24" s="210"/>
      <c r="Z24" s="210"/>
      <c r="AA24" s="210"/>
      <c r="AB24" s="213"/>
      <c r="AC24" s="213"/>
      <c r="AD24" s="213"/>
      <c r="AE24" s="211"/>
      <c r="AF24" s="1840" t="s">
        <v>208</v>
      </c>
      <c r="AG24" s="1841"/>
      <c r="AH24" s="1841"/>
      <c r="AI24" s="1841"/>
      <c r="AJ24" s="1841"/>
      <c r="AK24" s="1841"/>
      <c r="AL24" s="1841"/>
      <c r="AM24" s="1842"/>
      <c r="AN24" s="1840" t="s">
        <v>209</v>
      </c>
      <c r="AO24" s="1841"/>
      <c r="AP24" s="1841"/>
      <c r="AQ24" s="1841"/>
      <c r="AR24" s="1841"/>
      <c r="AS24" s="1841"/>
      <c r="AT24" s="1841"/>
      <c r="AU24" s="1841"/>
      <c r="AV24" s="1842"/>
    </row>
    <row r="25" spans="1:48" ht="18.75" customHeight="1" thickBot="1">
      <c r="A25" s="506"/>
      <c r="B25" s="507"/>
      <c r="C25" s="508"/>
      <c r="D25" s="1832"/>
      <c r="E25" s="1833"/>
      <c r="F25" s="214"/>
      <c r="G25" s="215"/>
      <c r="H25" s="1836"/>
      <c r="I25" s="1836"/>
      <c r="J25" s="1837"/>
      <c r="K25" s="1837"/>
      <c r="L25" s="1837"/>
      <c r="M25" s="1837"/>
      <c r="N25" s="216"/>
      <c r="O25" s="217"/>
      <c r="P25" s="216"/>
      <c r="Q25" s="1839"/>
      <c r="R25" s="1839"/>
      <c r="S25" s="1839"/>
      <c r="T25" s="1839"/>
      <c r="U25" s="1839"/>
      <c r="V25" s="1839"/>
      <c r="W25" s="216"/>
      <c r="X25" s="1859" t="s">
        <v>210</v>
      </c>
      <c r="Y25" s="1860"/>
      <c r="Z25" s="1860"/>
      <c r="AA25" s="1860"/>
      <c r="AB25" s="1860"/>
      <c r="AC25" s="1860"/>
      <c r="AD25" s="1860"/>
      <c r="AE25" s="1861"/>
      <c r="AF25" s="1843"/>
      <c r="AG25" s="1844"/>
      <c r="AH25" s="1844"/>
      <c r="AI25" s="1844"/>
      <c r="AJ25" s="1844"/>
      <c r="AK25" s="1844"/>
      <c r="AL25" s="1844"/>
      <c r="AM25" s="1845"/>
      <c r="AN25" s="1843"/>
      <c r="AO25" s="1844"/>
      <c r="AP25" s="1844"/>
      <c r="AQ25" s="1844"/>
      <c r="AR25" s="1844"/>
      <c r="AS25" s="1844"/>
      <c r="AT25" s="1844"/>
      <c r="AU25" s="1844"/>
      <c r="AV25" s="1845"/>
    </row>
    <row r="26" spans="1:48" ht="24.95" customHeight="1" thickBot="1">
      <c r="A26" s="509"/>
      <c r="B26" s="507"/>
      <c r="C26" s="508"/>
      <c r="D26" s="1832"/>
      <c r="E26" s="1833"/>
      <c r="F26" s="1840" t="s">
        <v>211</v>
      </c>
      <c r="G26" s="1841"/>
      <c r="H26" s="1841"/>
      <c r="I26" s="1841"/>
      <c r="J26" s="1842"/>
      <c r="K26" s="1865" t="s">
        <v>212</v>
      </c>
      <c r="L26" s="1865"/>
      <c r="M26" s="1865"/>
      <c r="N26" s="1865"/>
      <c r="O26" s="1866"/>
      <c r="P26" s="1849"/>
      <c r="Q26" s="1850"/>
      <c r="R26" s="1850"/>
      <c r="S26" s="1850"/>
      <c r="T26" s="1850"/>
      <c r="U26" s="1850"/>
      <c r="V26" s="1850"/>
      <c r="W26" s="1851"/>
      <c r="X26" s="218" t="s">
        <v>213</v>
      </c>
      <c r="Y26" s="1438"/>
      <c r="Z26" s="1438"/>
      <c r="AA26" s="1438"/>
      <c r="AB26" s="1438"/>
      <c r="AC26" s="1438"/>
      <c r="AD26" s="18" t="s">
        <v>131</v>
      </c>
      <c r="AE26" s="219" t="s">
        <v>7</v>
      </c>
      <c r="AF26" s="1852"/>
      <c r="AG26" s="1853"/>
      <c r="AH26" s="1853"/>
      <c r="AI26" s="1853"/>
      <c r="AJ26" s="1853"/>
      <c r="AK26" s="1853"/>
      <c r="AL26" s="1853"/>
      <c r="AM26" s="220" t="s">
        <v>146</v>
      </c>
      <c r="AN26" s="1852"/>
      <c r="AO26" s="1853"/>
      <c r="AP26" s="1853"/>
      <c r="AQ26" s="1853"/>
      <c r="AR26" s="1853"/>
      <c r="AS26" s="1853"/>
      <c r="AT26" s="1854"/>
      <c r="AU26" s="1854"/>
      <c r="AV26" s="221" t="s">
        <v>146</v>
      </c>
    </row>
    <row r="27" spans="1:48" ht="24.95" customHeight="1" thickBot="1">
      <c r="A27" s="1908" t="s">
        <v>624</v>
      </c>
      <c r="B27" s="1909"/>
      <c r="C27" s="1910"/>
      <c r="D27" s="1832"/>
      <c r="E27" s="1833"/>
      <c r="F27" s="1862"/>
      <c r="G27" s="1863"/>
      <c r="H27" s="1863"/>
      <c r="I27" s="1863"/>
      <c r="J27" s="1864"/>
      <c r="K27" s="1865" t="s">
        <v>214</v>
      </c>
      <c r="L27" s="1865"/>
      <c r="M27" s="1865"/>
      <c r="N27" s="1865"/>
      <c r="O27" s="1866"/>
      <c r="P27" s="1849"/>
      <c r="Q27" s="1850"/>
      <c r="R27" s="1850"/>
      <c r="S27" s="1850"/>
      <c r="T27" s="1850"/>
      <c r="U27" s="1850"/>
      <c r="V27" s="1850"/>
      <c r="W27" s="1851"/>
      <c r="X27" s="218" t="s">
        <v>213</v>
      </c>
      <c r="Y27" s="1438"/>
      <c r="Z27" s="1438"/>
      <c r="AA27" s="1438"/>
      <c r="AB27" s="1438"/>
      <c r="AC27" s="1438"/>
      <c r="AD27" s="18" t="s">
        <v>131</v>
      </c>
      <c r="AE27" s="219" t="s">
        <v>7</v>
      </c>
      <c r="AF27" s="1852"/>
      <c r="AG27" s="1853"/>
      <c r="AH27" s="1853"/>
      <c r="AI27" s="1853"/>
      <c r="AJ27" s="1853"/>
      <c r="AK27" s="1853"/>
      <c r="AL27" s="1853"/>
      <c r="AM27" s="220" t="s">
        <v>146</v>
      </c>
      <c r="AN27" s="1852"/>
      <c r="AO27" s="1853"/>
      <c r="AP27" s="1853"/>
      <c r="AQ27" s="1853"/>
      <c r="AR27" s="1853"/>
      <c r="AS27" s="1853"/>
      <c r="AT27" s="1854"/>
      <c r="AU27" s="1854"/>
      <c r="AV27" s="221" t="s">
        <v>146</v>
      </c>
    </row>
    <row r="28" spans="1:48" ht="24.95" customHeight="1" thickBot="1">
      <c r="A28" s="1911"/>
      <c r="B28" s="1909"/>
      <c r="C28" s="1910"/>
      <c r="D28" s="1832"/>
      <c r="E28" s="1833"/>
      <c r="F28" s="1846" t="s">
        <v>215</v>
      </c>
      <c r="G28" s="1847"/>
      <c r="H28" s="1847"/>
      <c r="I28" s="1847"/>
      <c r="J28" s="1847"/>
      <c r="K28" s="1847"/>
      <c r="L28" s="1847"/>
      <c r="M28" s="1847"/>
      <c r="N28" s="1847"/>
      <c r="O28" s="1848"/>
      <c r="P28" s="1849"/>
      <c r="Q28" s="1850"/>
      <c r="R28" s="1850"/>
      <c r="S28" s="1850"/>
      <c r="T28" s="1850"/>
      <c r="U28" s="1850"/>
      <c r="V28" s="1850"/>
      <c r="W28" s="1851"/>
      <c r="X28" s="218" t="s">
        <v>213</v>
      </c>
      <c r="Y28" s="1438"/>
      <c r="Z28" s="1438"/>
      <c r="AA28" s="1438"/>
      <c r="AB28" s="1438"/>
      <c r="AC28" s="1438"/>
      <c r="AD28" s="18" t="s">
        <v>131</v>
      </c>
      <c r="AE28" s="219" t="s">
        <v>7</v>
      </c>
      <c r="AF28" s="222"/>
      <c r="AG28" s="223"/>
      <c r="AH28" s="223"/>
      <c r="AI28" s="223"/>
      <c r="AJ28" s="223"/>
      <c r="AK28" s="223"/>
      <c r="AL28" s="223"/>
      <c r="AM28" s="223"/>
      <c r="AN28" s="1852"/>
      <c r="AO28" s="1853"/>
      <c r="AP28" s="1853"/>
      <c r="AQ28" s="1853"/>
      <c r="AR28" s="1853"/>
      <c r="AS28" s="1853"/>
      <c r="AT28" s="1854"/>
      <c r="AU28" s="1854"/>
      <c r="AV28" s="221" t="s">
        <v>146</v>
      </c>
    </row>
    <row r="29" spans="1:48" ht="24.95" customHeight="1">
      <c r="A29" s="1911"/>
      <c r="B29" s="1909"/>
      <c r="C29" s="1910"/>
      <c r="D29" s="1832"/>
      <c r="E29" s="1833"/>
      <c r="F29" s="1846" t="s">
        <v>216</v>
      </c>
      <c r="G29" s="1847"/>
      <c r="H29" s="1847"/>
      <c r="I29" s="1847"/>
      <c r="J29" s="1847"/>
      <c r="K29" s="1847"/>
      <c r="L29" s="1847"/>
      <c r="M29" s="1847"/>
      <c r="N29" s="1847"/>
      <c r="O29" s="1855"/>
      <c r="P29" s="1856"/>
      <c r="Q29" s="1857"/>
      <c r="R29" s="1857"/>
      <c r="S29" s="1857"/>
      <c r="T29" s="1857"/>
      <c r="U29" s="1857"/>
      <c r="V29" s="1857"/>
      <c r="W29" s="1858"/>
      <c r="X29" s="224" t="s">
        <v>213</v>
      </c>
      <c r="Y29" s="1438"/>
      <c r="Z29" s="1438"/>
      <c r="AA29" s="1438"/>
      <c r="AB29" s="1438"/>
      <c r="AC29" s="1438"/>
      <c r="AD29" s="771" t="s">
        <v>131</v>
      </c>
      <c r="AE29" s="225" t="s">
        <v>7</v>
      </c>
      <c r="AF29" s="1867"/>
      <c r="AG29" s="1868"/>
      <c r="AH29" s="1868"/>
      <c r="AI29" s="1868"/>
      <c r="AJ29" s="1868"/>
      <c r="AK29" s="1868"/>
      <c r="AL29" s="1868"/>
      <c r="AM29" s="226" t="s">
        <v>146</v>
      </c>
      <c r="AN29" s="1867"/>
      <c r="AO29" s="1868"/>
      <c r="AP29" s="1868"/>
      <c r="AQ29" s="1868"/>
      <c r="AR29" s="1868"/>
      <c r="AS29" s="1868"/>
      <c r="AT29" s="1869"/>
      <c r="AU29" s="1869"/>
      <c r="AV29" s="227" t="s">
        <v>146</v>
      </c>
    </row>
    <row r="30" spans="1:48" ht="24.75" customHeight="1">
      <c r="A30" s="1911"/>
      <c r="B30" s="1909"/>
      <c r="C30" s="1910"/>
      <c r="D30" s="1832"/>
      <c r="E30" s="1833"/>
      <c r="F30" s="1880" t="s">
        <v>217</v>
      </c>
      <c r="G30" s="1881"/>
      <c r="H30" s="1881"/>
      <c r="I30" s="1881"/>
      <c r="J30" s="1881"/>
      <c r="K30" s="1881"/>
      <c r="L30" s="1881"/>
      <c r="M30" s="1881"/>
      <c r="N30" s="1881"/>
      <c r="O30" s="1882"/>
      <c r="P30" s="1886">
        <f>SUM(P26:W29)</f>
        <v>0</v>
      </c>
      <c r="Q30" s="1887"/>
      <c r="R30" s="1887"/>
      <c r="S30" s="1887"/>
      <c r="T30" s="1887"/>
      <c r="U30" s="1887"/>
      <c r="V30" s="1887"/>
      <c r="W30" s="1888"/>
      <c r="X30" s="1892" t="s">
        <v>213</v>
      </c>
      <c r="Y30" s="1894">
        <f>SUM(Y26:AC29)</f>
        <v>0</v>
      </c>
      <c r="Z30" s="1894"/>
      <c r="AA30" s="1894"/>
      <c r="AB30" s="1894"/>
      <c r="AC30" s="1894"/>
      <c r="AD30" s="1896" t="s">
        <v>131</v>
      </c>
      <c r="AE30" s="1898" t="s">
        <v>7</v>
      </c>
      <c r="AF30" s="1870">
        <f>SUM(AF26:AK27,AF29)</f>
        <v>0</v>
      </c>
      <c r="AG30" s="1871"/>
      <c r="AH30" s="1871"/>
      <c r="AI30" s="1871"/>
      <c r="AJ30" s="1871"/>
      <c r="AK30" s="1871"/>
      <c r="AL30" s="1872"/>
      <c r="AM30" s="228" t="s">
        <v>146</v>
      </c>
      <c r="AN30" s="1875" t="s">
        <v>218</v>
      </c>
      <c r="AO30" s="1876"/>
      <c r="AP30" s="1876"/>
      <c r="AQ30" s="1876"/>
      <c r="AR30" s="1876"/>
      <c r="AS30" s="1876"/>
      <c r="AT30" s="1876"/>
      <c r="AU30" s="1876"/>
      <c r="AV30" s="1877"/>
    </row>
    <row r="31" spans="1:48" ht="25.5" customHeight="1" thickBot="1">
      <c r="A31" s="1911"/>
      <c r="B31" s="1909"/>
      <c r="C31" s="1910"/>
      <c r="D31" s="1834"/>
      <c r="E31" s="1835"/>
      <c r="F31" s="1883"/>
      <c r="G31" s="1884"/>
      <c r="H31" s="1884"/>
      <c r="I31" s="1884"/>
      <c r="J31" s="1884"/>
      <c r="K31" s="1884"/>
      <c r="L31" s="1884"/>
      <c r="M31" s="1884"/>
      <c r="N31" s="1884"/>
      <c r="O31" s="1885"/>
      <c r="P31" s="1889"/>
      <c r="Q31" s="1890"/>
      <c r="R31" s="1890"/>
      <c r="S31" s="1890"/>
      <c r="T31" s="1890"/>
      <c r="U31" s="1890"/>
      <c r="V31" s="1890"/>
      <c r="W31" s="1891"/>
      <c r="X31" s="1893"/>
      <c r="Y31" s="1895"/>
      <c r="Z31" s="1895"/>
      <c r="AA31" s="1895"/>
      <c r="AB31" s="1895"/>
      <c r="AC31" s="1895"/>
      <c r="AD31" s="1897"/>
      <c r="AE31" s="1899"/>
      <c r="AF31" s="1873"/>
      <c r="AG31" s="1874"/>
      <c r="AH31" s="1874"/>
      <c r="AI31" s="1874"/>
      <c r="AJ31" s="1874"/>
      <c r="AK31" s="1874"/>
      <c r="AL31" s="1640"/>
      <c r="AM31" s="229"/>
      <c r="AN31" s="1878">
        <f>SUM(AN26:AU29)</f>
        <v>0</v>
      </c>
      <c r="AO31" s="1879"/>
      <c r="AP31" s="1879"/>
      <c r="AQ31" s="1879"/>
      <c r="AR31" s="1879"/>
      <c r="AS31" s="1879"/>
      <c r="AT31" s="1879"/>
      <c r="AU31" s="1879"/>
      <c r="AV31" s="230" t="s">
        <v>146</v>
      </c>
    </row>
    <row r="32" spans="1:48" ht="32.1" customHeight="1" thickBot="1">
      <c r="A32" s="1911"/>
      <c r="B32" s="1909"/>
      <c r="C32" s="1910"/>
      <c r="D32" s="1830" t="s">
        <v>219</v>
      </c>
      <c r="E32" s="1831"/>
      <c r="F32" s="1931" t="s">
        <v>220</v>
      </c>
      <c r="G32" s="1931"/>
      <c r="H32" s="1931"/>
      <c r="I32" s="1931"/>
      <c r="J32" s="1931"/>
      <c r="K32" s="1931"/>
      <c r="L32" s="1932"/>
      <c r="M32" s="1933" t="s">
        <v>221</v>
      </c>
      <c r="N32" s="1931"/>
      <c r="O32" s="1931"/>
      <c r="P32" s="1931"/>
      <c r="Q32" s="1931"/>
      <c r="R32" s="1931"/>
      <c r="S32" s="1932"/>
      <c r="T32" s="1933" t="s">
        <v>222</v>
      </c>
      <c r="U32" s="1931"/>
      <c r="V32" s="1931"/>
      <c r="W32" s="1931"/>
      <c r="X32" s="1931"/>
      <c r="Y32" s="1934"/>
      <c r="Z32" s="1935"/>
      <c r="AA32" s="1936" t="s">
        <v>223</v>
      </c>
      <c r="AB32" s="1934"/>
      <c r="AC32" s="1934"/>
      <c r="AD32" s="1934"/>
      <c r="AE32" s="1934"/>
      <c r="AF32" s="1934"/>
      <c r="AG32" s="1935"/>
      <c r="AH32" s="1937" t="s">
        <v>224</v>
      </c>
      <c r="AI32" s="1938"/>
      <c r="AJ32" s="1938"/>
      <c r="AK32" s="1938"/>
      <c r="AL32" s="1938"/>
      <c r="AM32" s="1938"/>
      <c r="AN32" s="1939"/>
      <c r="AO32" s="1937" t="s">
        <v>225</v>
      </c>
      <c r="AP32" s="1938"/>
      <c r="AQ32" s="1938"/>
      <c r="AR32" s="1938"/>
      <c r="AS32" s="1938"/>
      <c r="AT32" s="1938"/>
      <c r="AU32" s="1938"/>
      <c r="AV32" s="1939"/>
    </row>
    <row r="33" spans="1:48" ht="16.5" customHeight="1">
      <c r="A33" s="1911"/>
      <c r="B33" s="1909"/>
      <c r="C33" s="1910"/>
      <c r="D33" s="1832"/>
      <c r="E33" s="1930"/>
      <c r="F33" s="1900" t="s">
        <v>146</v>
      </c>
      <c r="G33" s="1901"/>
      <c r="H33" s="1901"/>
      <c r="I33" s="1901"/>
      <c r="J33" s="1901"/>
      <c r="K33" s="1901"/>
      <c r="L33" s="1902"/>
      <c r="M33" s="1900" t="s">
        <v>146</v>
      </c>
      <c r="N33" s="1901"/>
      <c r="O33" s="1901"/>
      <c r="P33" s="1901"/>
      <c r="Q33" s="1901"/>
      <c r="R33" s="1901"/>
      <c r="S33" s="1902"/>
      <c r="T33" s="1900" t="s">
        <v>146</v>
      </c>
      <c r="U33" s="1901"/>
      <c r="V33" s="1901"/>
      <c r="W33" s="1901"/>
      <c r="X33" s="1901"/>
      <c r="Y33" s="1901"/>
      <c r="Z33" s="1902"/>
      <c r="AA33" s="1900" t="s">
        <v>146</v>
      </c>
      <c r="AB33" s="1901"/>
      <c r="AC33" s="1901"/>
      <c r="AD33" s="1901"/>
      <c r="AE33" s="1901"/>
      <c r="AF33" s="1901"/>
      <c r="AG33" s="1902"/>
      <c r="AH33" s="1900" t="s">
        <v>146</v>
      </c>
      <c r="AI33" s="1901"/>
      <c r="AJ33" s="1901"/>
      <c r="AK33" s="1901"/>
      <c r="AL33" s="1901"/>
      <c r="AM33" s="1901"/>
      <c r="AN33" s="1902"/>
      <c r="AO33" s="1900" t="s">
        <v>146</v>
      </c>
      <c r="AP33" s="1901"/>
      <c r="AQ33" s="1901"/>
      <c r="AR33" s="1901"/>
      <c r="AS33" s="1901"/>
      <c r="AT33" s="1901"/>
      <c r="AU33" s="1901"/>
      <c r="AV33" s="1902"/>
    </row>
    <row r="34" spans="1:48" ht="27" customHeight="1" thickBot="1">
      <c r="A34" s="1911"/>
      <c r="B34" s="1909"/>
      <c r="C34" s="1910"/>
      <c r="D34" s="1832"/>
      <c r="E34" s="1930"/>
      <c r="F34" s="1903"/>
      <c r="G34" s="1904"/>
      <c r="H34" s="1904"/>
      <c r="I34" s="1904"/>
      <c r="J34" s="1904"/>
      <c r="K34" s="1904"/>
      <c r="L34" s="1905"/>
      <c r="M34" s="1903"/>
      <c r="N34" s="1904"/>
      <c r="O34" s="1904"/>
      <c r="P34" s="1904"/>
      <c r="Q34" s="1904"/>
      <c r="R34" s="1904"/>
      <c r="S34" s="1905"/>
      <c r="T34" s="1903"/>
      <c r="U34" s="1904"/>
      <c r="V34" s="1904"/>
      <c r="W34" s="1904"/>
      <c r="X34" s="1904"/>
      <c r="Y34" s="1904"/>
      <c r="Z34" s="1905"/>
      <c r="AA34" s="1903"/>
      <c r="AB34" s="1904"/>
      <c r="AC34" s="1904"/>
      <c r="AD34" s="1904"/>
      <c r="AE34" s="1904"/>
      <c r="AF34" s="1904"/>
      <c r="AG34" s="1905"/>
      <c r="AH34" s="1903"/>
      <c r="AI34" s="1904"/>
      <c r="AJ34" s="1904"/>
      <c r="AK34" s="1904"/>
      <c r="AL34" s="1904"/>
      <c r="AM34" s="1904"/>
      <c r="AN34" s="1905"/>
      <c r="AO34" s="1903"/>
      <c r="AP34" s="1904"/>
      <c r="AQ34" s="1904"/>
      <c r="AR34" s="1904"/>
      <c r="AS34" s="1904"/>
      <c r="AT34" s="1904"/>
      <c r="AU34" s="1904"/>
      <c r="AV34" s="1905"/>
    </row>
    <row r="35" spans="1:48" ht="15.75" customHeight="1">
      <c r="A35" s="1911"/>
      <c r="B35" s="1909"/>
      <c r="C35" s="1910"/>
      <c r="D35" s="1832"/>
      <c r="E35" s="1833"/>
      <c r="F35" s="231"/>
      <c r="G35" s="191"/>
      <c r="H35" s="191"/>
      <c r="I35" s="191"/>
      <c r="J35" s="191"/>
      <c r="K35" s="191"/>
      <c r="L35" s="191"/>
      <c r="M35" s="191"/>
      <c r="N35" s="191"/>
      <c r="O35" s="191"/>
      <c r="P35" s="191"/>
      <c r="Q35" s="191"/>
      <c r="R35" s="191"/>
      <c r="S35" s="191"/>
      <c r="T35" s="1817" t="s">
        <v>226</v>
      </c>
      <c r="U35" s="1818"/>
      <c r="V35" s="1818"/>
      <c r="W35" s="1818"/>
      <c r="X35" s="1818"/>
      <c r="Y35" s="1818"/>
      <c r="Z35" s="1819"/>
      <c r="AA35" s="1817" t="s">
        <v>227</v>
      </c>
      <c r="AB35" s="1940"/>
      <c r="AC35" s="1940"/>
      <c r="AD35" s="1940"/>
      <c r="AE35" s="1940"/>
      <c r="AF35" s="1940"/>
      <c r="AG35" s="1941"/>
      <c r="AH35" s="1944" t="s">
        <v>228</v>
      </c>
      <c r="AI35" s="1940"/>
      <c r="AJ35" s="1940"/>
      <c r="AK35" s="1940"/>
      <c r="AL35" s="1818"/>
      <c r="AM35" s="1818"/>
      <c r="AN35" s="1945"/>
      <c r="AO35" s="1948" t="s">
        <v>229</v>
      </c>
      <c r="AP35" s="1949"/>
      <c r="AQ35" s="1949"/>
      <c r="AR35" s="1949"/>
      <c r="AS35" s="1949"/>
      <c r="AT35" s="1949"/>
      <c r="AU35" s="1949"/>
      <c r="AV35" s="1950"/>
    </row>
    <row r="36" spans="1:48" ht="15.75" customHeight="1" thickBot="1">
      <c r="A36" s="1911"/>
      <c r="B36" s="1909"/>
      <c r="C36" s="1910"/>
      <c r="D36" s="1832"/>
      <c r="E36" s="1833"/>
      <c r="F36" s="1"/>
      <c r="G36" s="1"/>
      <c r="H36" s="1"/>
      <c r="I36" s="1"/>
      <c r="J36" s="1"/>
      <c r="K36" s="1"/>
      <c r="L36" s="1"/>
      <c r="M36" s="1"/>
      <c r="N36" s="1"/>
      <c r="O36" s="1"/>
      <c r="P36" s="1"/>
      <c r="Q36" s="1"/>
      <c r="R36" s="1"/>
      <c r="S36" s="1"/>
      <c r="T36" s="1936"/>
      <c r="U36" s="1934"/>
      <c r="V36" s="1934"/>
      <c r="W36" s="1934"/>
      <c r="X36" s="1934"/>
      <c r="Y36" s="1934"/>
      <c r="Z36" s="1935"/>
      <c r="AA36" s="1936"/>
      <c r="AB36" s="1942"/>
      <c r="AC36" s="1942"/>
      <c r="AD36" s="1942"/>
      <c r="AE36" s="1942"/>
      <c r="AF36" s="1942"/>
      <c r="AG36" s="1943"/>
      <c r="AH36" s="1946"/>
      <c r="AI36" s="1942"/>
      <c r="AJ36" s="1942"/>
      <c r="AK36" s="1942"/>
      <c r="AL36" s="1934"/>
      <c r="AM36" s="1934"/>
      <c r="AN36" s="1947"/>
      <c r="AO36" s="1951" t="s">
        <v>230</v>
      </c>
      <c r="AP36" s="1952"/>
      <c r="AQ36" s="1952"/>
      <c r="AR36" s="1952"/>
      <c r="AS36" s="1952"/>
      <c r="AT36" s="1952"/>
      <c r="AU36" s="1952"/>
      <c r="AV36" s="1953"/>
    </row>
    <row r="37" spans="1:48" ht="16.5" customHeight="1">
      <c r="A37" s="1911"/>
      <c r="B37" s="1909"/>
      <c r="C37" s="1910"/>
      <c r="D37" s="1832"/>
      <c r="E37" s="1833"/>
      <c r="F37" s="1"/>
      <c r="G37" s="1"/>
      <c r="H37" s="1"/>
      <c r="I37" s="1"/>
      <c r="J37" s="1"/>
      <c r="K37" s="1"/>
      <c r="L37" s="1"/>
      <c r="M37" s="1"/>
      <c r="N37" s="1"/>
      <c r="O37" s="1"/>
      <c r="P37" s="1"/>
      <c r="Q37" s="1"/>
      <c r="R37" s="1"/>
      <c r="S37" s="1"/>
      <c r="T37" s="1900" t="s">
        <v>146</v>
      </c>
      <c r="U37" s="1901"/>
      <c r="V37" s="1901"/>
      <c r="W37" s="1901"/>
      <c r="X37" s="1901"/>
      <c r="Y37" s="1901"/>
      <c r="Z37" s="1902"/>
      <c r="AA37" s="1900" t="s">
        <v>146</v>
      </c>
      <c r="AB37" s="1901"/>
      <c r="AC37" s="1901"/>
      <c r="AD37" s="1901"/>
      <c r="AE37" s="1901"/>
      <c r="AF37" s="1901"/>
      <c r="AG37" s="1902"/>
      <c r="AH37" s="1900" t="s">
        <v>146</v>
      </c>
      <c r="AI37" s="1901"/>
      <c r="AJ37" s="1901"/>
      <c r="AK37" s="1901"/>
      <c r="AL37" s="1901"/>
      <c r="AM37" s="1901"/>
      <c r="AN37" s="1902"/>
      <c r="AO37" s="1900" t="s">
        <v>146</v>
      </c>
      <c r="AP37" s="1901"/>
      <c r="AQ37" s="1901"/>
      <c r="AR37" s="1901"/>
      <c r="AS37" s="1901"/>
      <c r="AT37" s="1901"/>
      <c r="AU37" s="1901"/>
      <c r="AV37" s="1902"/>
    </row>
    <row r="38" spans="1:48" ht="27" customHeight="1" thickBot="1">
      <c r="A38" s="232"/>
      <c r="B38" s="233"/>
      <c r="C38" s="160"/>
      <c r="D38" s="1832"/>
      <c r="E38" s="1833"/>
      <c r="F38" s="233"/>
      <c r="G38" s="233"/>
      <c r="H38" s="233"/>
      <c r="I38" s="233"/>
      <c r="J38" s="233"/>
      <c r="K38" s="233"/>
      <c r="L38" s="233"/>
      <c r="M38" s="233"/>
      <c r="N38" s="233"/>
      <c r="O38" s="233"/>
      <c r="P38" s="233"/>
      <c r="Q38" s="233"/>
      <c r="R38" s="233"/>
      <c r="S38" s="233"/>
      <c r="T38" s="1903"/>
      <c r="U38" s="1904"/>
      <c r="V38" s="1904"/>
      <c r="W38" s="1904"/>
      <c r="X38" s="1904"/>
      <c r="Y38" s="1904"/>
      <c r="Z38" s="1905"/>
      <c r="AA38" s="1903"/>
      <c r="AB38" s="1904"/>
      <c r="AC38" s="1904"/>
      <c r="AD38" s="1904"/>
      <c r="AE38" s="1904"/>
      <c r="AF38" s="1904"/>
      <c r="AG38" s="1905"/>
      <c r="AH38" s="1903"/>
      <c r="AI38" s="1904"/>
      <c r="AJ38" s="1904"/>
      <c r="AK38" s="1904"/>
      <c r="AL38" s="1904"/>
      <c r="AM38" s="1904"/>
      <c r="AN38" s="1905"/>
      <c r="AO38" s="1912">
        <f>SUM(F34:AV34,T38:AN38)</f>
        <v>0</v>
      </c>
      <c r="AP38" s="1913"/>
      <c r="AQ38" s="1913"/>
      <c r="AR38" s="1913"/>
      <c r="AS38" s="1913"/>
      <c r="AT38" s="1913"/>
      <c r="AU38" s="1913"/>
      <c r="AV38" s="1914"/>
    </row>
    <row r="39" spans="1:48" ht="19.5" customHeight="1">
      <c r="A39" s="232"/>
      <c r="B39" s="233"/>
      <c r="C39" s="234"/>
      <c r="D39" s="1915" t="s">
        <v>231</v>
      </c>
      <c r="E39" s="1916"/>
      <c r="F39" s="1916"/>
      <c r="G39" s="1916"/>
      <c r="H39" s="1916"/>
      <c r="I39" s="1916"/>
      <c r="J39" s="1916"/>
      <c r="K39" s="1916"/>
      <c r="L39" s="1916"/>
      <c r="M39" s="1916"/>
      <c r="N39" s="1916"/>
      <c r="O39" s="1916"/>
      <c r="P39" s="1916"/>
      <c r="Q39" s="1917"/>
      <c r="R39" s="1921" t="s">
        <v>232</v>
      </c>
      <c r="S39" s="1922"/>
      <c r="T39" s="1922"/>
      <c r="U39" s="1922"/>
      <c r="V39" s="1922"/>
      <c r="W39" s="1922"/>
      <c r="X39" s="1922"/>
      <c r="Y39" s="1922"/>
      <c r="Z39" s="1923"/>
      <c r="AA39" s="614"/>
      <c r="AB39" s="614"/>
      <c r="AC39" s="614"/>
      <c r="AD39" s="614"/>
      <c r="AE39" s="614"/>
      <c r="AF39" s="614"/>
      <c r="AG39" s="614"/>
      <c r="AH39" s="614"/>
      <c r="AI39" s="614"/>
      <c r="AJ39" s="1924"/>
      <c r="AK39" s="1367"/>
      <c r="AL39" s="1367"/>
      <c r="AM39" s="1367"/>
      <c r="AN39" s="1367"/>
      <c r="AO39" s="1367"/>
      <c r="AP39" s="1367"/>
      <c r="AQ39" s="1367"/>
      <c r="AR39" s="235"/>
      <c r="AS39" s="236" t="s">
        <v>98</v>
      </c>
      <c r="AT39" s="235"/>
      <c r="AU39" s="235"/>
      <c r="AV39" s="237"/>
    </row>
    <row r="40" spans="1:48" ht="19.5" customHeight="1" thickBot="1">
      <c r="A40" s="238"/>
      <c r="B40" s="239"/>
      <c r="C40" s="240"/>
      <c r="D40" s="1918"/>
      <c r="E40" s="1919"/>
      <c r="F40" s="1919"/>
      <c r="G40" s="1919"/>
      <c r="H40" s="1919"/>
      <c r="I40" s="1919"/>
      <c r="J40" s="1919"/>
      <c r="K40" s="1919"/>
      <c r="L40" s="1919"/>
      <c r="M40" s="1919"/>
      <c r="N40" s="1919"/>
      <c r="O40" s="1919"/>
      <c r="P40" s="1919"/>
      <c r="Q40" s="1920"/>
      <c r="R40" s="1925" t="s">
        <v>233</v>
      </c>
      <c r="S40" s="1926"/>
      <c r="T40" s="1926"/>
      <c r="U40" s="1926"/>
      <c r="V40" s="1926"/>
      <c r="W40" s="1926"/>
      <c r="X40" s="1926"/>
      <c r="Y40" s="1926"/>
      <c r="Z40" s="1927"/>
      <c r="AA40" s="615"/>
      <c r="AB40" s="616"/>
      <c r="AC40" s="616"/>
      <c r="AD40" s="616"/>
      <c r="AE40" s="616"/>
      <c r="AF40" s="616"/>
      <c r="AG40" s="616"/>
      <c r="AH40" s="616"/>
      <c r="AI40" s="616"/>
      <c r="AJ40" s="1928"/>
      <c r="AK40" s="1929"/>
      <c r="AL40" s="1929"/>
      <c r="AM40" s="1929"/>
      <c r="AN40" s="1929"/>
      <c r="AO40" s="1929"/>
      <c r="AP40" s="1929"/>
      <c r="AQ40" s="1929"/>
      <c r="AR40" s="241"/>
      <c r="AS40" s="242" t="s">
        <v>98</v>
      </c>
      <c r="AT40" s="241"/>
      <c r="AU40" s="241"/>
      <c r="AV40" s="243"/>
    </row>
    <row r="41" spans="1:48" ht="22.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1906" t="str">
        <f>IF(AN31=AO38,"OK","合計(C)と合計(D)が一致していません")</f>
        <v>OK</v>
      </c>
      <c r="AI41" s="1906"/>
      <c r="AJ41" s="1906"/>
      <c r="AK41" s="1906"/>
      <c r="AL41" s="1906"/>
      <c r="AM41" s="1906"/>
      <c r="AN41" s="1906"/>
      <c r="AO41" s="1906"/>
      <c r="AP41" s="1906"/>
      <c r="AQ41" s="1906"/>
      <c r="AR41" s="1906"/>
      <c r="AS41" s="1906"/>
      <c r="AT41" s="1906"/>
      <c r="AU41" s="1906"/>
      <c r="AV41" s="1906"/>
    </row>
    <row r="42" spans="1:48" ht="22.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1907"/>
      <c r="AI42" s="1907"/>
      <c r="AJ42" s="1907"/>
      <c r="AK42" s="1907"/>
      <c r="AL42" s="1907"/>
      <c r="AM42" s="1907"/>
      <c r="AN42" s="1907"/>
      <c r="AO42" s="1907"/>
      <c r="AP42" s="1907"/>
      <c r="AQ42" s="1907"/>
      <c r="AR42" s="1907"/>
      <c r="AS42" s="1907"/>
      <c r="AT42" s="1907"/>
      <c r="AU42" s="1907"/>
      <c r="AV42" s="1907"/>
    </row>
  </sheetData>
  <sheetProtection password="A417" sheet="1" objects="1" scenarios="1" selectLockedCells="1"/>
  <mergeCells count="154">
    <mergeCell ref="AH41:AV42"/>
    <mergeCell ref="A27:C37"/>
    <mergeCell ref="T38:Z38"/>
    <mergeCell ref="AA38:AG38"/>
    <mergeCell ref="AH38:AN38"/>
    <mergeCell ref="AO38:AV38"/>
    <mergeCell ref="D39:Q40"/>
    <mergeCell ref="R39:Z39"/>
    <mergeCell ref="AJ39:AQ39"/>
    <mergeCell ref="R40:Z40"/>
    <mergeCell ref="AJ40:AQ40"/>
    <mergeCell ref="D32:E38"/>
    <mergeCell ref="F32:L32"/>
    <mergeCell ref="M32:S32"/>
    <mergeCell ref="T32:Z32"/>
    <mergeCell ref="AA32:AG32"/>
    <mergeCell ref="AH32:AN32"/>
    <mergeCell ref="AO32:AV32"/>
    <mergeCell ref="T35:Z36"/>
    <mergeCell ref="AA35:AG36"/>
    <mergeCell ref="AH35:AN36"/>
    <mergeCell ref="AO35:AV35"/>
    <mergeCell ref="AO36:AV36"/>
    <mergeCell ref="T37:Z37"/>
    <mergeCell ref="AA37:AG37"/>
    <mergeCell ref="AH37:AN37"/>
    <mergeCell ref="AO37:AV37"/>
    <mergeCell ref="F34:L34"/>
    <mergeCell ref="M34:S34"/>
    <mergeCell ref="T34:Z34"/>
    <mergeCell ref="AA34:AG34"/>
    <mergeCell ref="F33:L33"/>
    <mergeCell ref="M33:S33"/>
    <mergeCell ref="T33:Z33"/>
    <mergeCell ref="AA33:AG33"/>
    <mergeCell ref="AO33:AV33"/>
    <mergeCell ref="AH34:AN34"/>
    <mergeCell ref="AO34:AV34"/>
    <mergeCell ref="AH33:AN33"/>
    <mergeCell ref="AF29:AL29"/>
    <mergeCell ref="AN29:AU29"/>
    <mergeCell ref="AF30:AL31"/>
    <mergeCell ref="AN30:AV30"/>
    <mergeCell ref="AN31:AU31"/>
    <mergeCell ref="F30:O31"/>
    <mergeCell ref="P30:W31"/>
    <mergeCell ref="X30:X31"/>
    <mergeCell ref="Y30:AC31"/>
    <mergeCell ref="AD30:AD31"/>
    <mergeCell ref="AE30:AE31"/>
    <mergeCell ref="D24:E31"/>
    <mergeCell ref="H24:M25"/>
    <mergeCell ref="Q24:V25"/>
    <mergeCell ref="AF24:AM25"/>
    <mergeCell ref="AN24:AV25"/>
    <mergeCell ref="F28:O28"/>
    <mergeCell ref="P28:W28"/>
    <mergeCell ref="Y28:AC28"/>
    <mergeCell ref="AN28:AU28"/>
    <mergeCell ref="F29:O29"/>
    <mergeCell ref="P29:W29"/>
    <mergeCell ref="X25:AE25"/>
    <mergeCell ref="F26:J27"/>
    <mergeCell ref="K26:O26"/>
    <mergeCell ref="P26:W26"/>
    <mergeCell ref="Y26:AC26"/>
    <mergeCell ref="AF26:AL26"/>
    <mergeCell ref="AN26:AU26"/>
    <mergeCell ref="K27:O27"/>
    <mergeCell ref="P27:W27"/>
    <mergeCell ref="Y27:AC27"/>
    <mergeCell ref="AF27:AL27"/>
    <mergeCell ref="AN27:AU27"/>
    <mergeCell ref="Y29:AC29"/>
    <mergeCell ref="AD3:AI4"/>
    <mergeCell ref="AJ3:AO4"/>
    <mergeCell ref="AP3:AV4"/>
    <mergeCell ref="D9:E10"/>
    <mergeCell ref="F9:K10"/>
    <mergeCell ref="L9:Q10"/>
    <mergeCell ref="R9:W10"/>
    <mergeCell ref="X9:AO9"/>
    <mergeCell ref="AP9:AV10"/>
    <mergeCell ref="Y10:AC10"/>
    <mergeCell ref="M4:Q4"/>
    <mergeCell ref="S4:W4"/>
    <mergeCell ref="J5:K5"/>
    <mergeCell ref="P5:Q5"/>
    <mergeCell ref="V5:W5"/>
    <mergeCell ref="AB5:AC5"/>
    <mergeCell ref="AH5:AI5"/>
    <mergeCell ref="AN5:AO5"/>
    <mergeCell ref="AB7:AC7"/>
    <mergeCell ref="AH7:AI7"/>
    <mergeCell ref="AN7:AO7"/>
    <mergeCell ref="AU5:AV5"/>
    <mergeCell ref="AU7:AV7"/>
    <mergeCell ref="F6:K6"/>
    <mergeCell ref="A3:C14"/>
    <mergeCell ref="D3:E4"/>
    <mergeCell ref="F3:K4"/>
    <mergeCell ref="L3:Q3"/>
    <mergeCell ref="R3:W3"/>
    <mergeCell ref="X3:AC4"/>
    <mergeCell ref="F14:K14"/>
    <mergeCell ref="L14:Q14"/>
    <mergeCell ref="X14:AC14"/>
    <mergeCell ref="F12:K12"/>
    <mergeCell ref="L12:Q12"/>
    <mergeCell ref="X12:AC12"/>
    <mergeCell ref="R14:W14"/>
    <mergeCell ref="D5:E6"/>
    <mergeCell ref="D7:E8"/>
    <mergeCell ref="D11:E12"/>
    <mergeCell ref="D13:E14"/>
    <mergeCell ref="J13:K13"/>
    <mergeCell ref="P13:Q13"/>
    <mergeCell ref="V13:W13"/>
    <mergeCell ref="AB13:AC13"/>
    <mergeCell ref="J7:K7"/>
    <mergeCell ref="P7:Q7"/>
    <mergeCell ref="V7:W7"/>
    <mergeCell ref="L6:Q6"/>
    <mergeCell ref="R6:W6"/>
    <mergeCell ref="X6:AC6"/>
    <mergeCell ref="AD6:AI6"/>
    <mergeCell ref="AJ6:AO6"/>
    <mergeCell ref="AP6:AV6"/>
    <mergeCell ref="AH13:AI13"/>
    <mergeCell ref="AD14:AI14"/>
    <mergeCell ref="AD12:AI12"/>
    <mergeCell ref="AJ12:AO12"/>
    <mergeCell ref="AP12:AV12"/>
    <mergeCell ref="AN13:AO13"/>
    <mergeCell ref="AU11:AV11"/>
    <mergeCell ref="AU13:AV13"/>
    <mergeCell ref="AP8:AV8"/>
    <mergeCell ref="AJ14:AO14"/>
    <mergeCell ref="AP14:AV14"/>
    <mergeCell ref="F8:K8"/>
    <mergeCell ref="R12:W12"/>
    <mergeCell ref="J11:K11"/>
    <mergeCell ref="P11:Q11"/>
    <mergeCell ref="V11:W11"/>
    <mergeCell ref="AB11:AC11"/>
    <mergeCell ref="AH11:AI11"/>
    <mergeCell ref="AN11:AO11"/>
    <mergeCell ref="L8:Q8"/>
    <mergeCell ref="R8:W8"/>
    <mergeCell ref="X8:AC8"/>
    <mergeCell ref="AD8:AI8"/>
    <mergeCell ref="AE10:AI10"/>
    <mergeCell ref="AK10:AO10"/>
    <mergeCell ref="AJ8:AO8"/>
  </mergeCells>
  <phoneticPr fontId="6"/>
  <conditionalFormatting sqref="AH41:AV42">
    <cfRule type="containsText" dxfId="2" priority="1" stopIfTrue="1" operator="containsText" text="OK">
      <formula>NOT(ISERROR(SEARCH("OK",AH41)))</formula>
    </cfRule>
    <cfRule type="containsText" dxfId="1" priority="2" stopIfTrue="1" operator="containsText" text="ＯＫ">
      <formula>NOT(ISERROR(SEARCH("ＯＫ",AH41)))</formula>
    </cfRule>
    <cfRule type="containsText" dxfId="0" priority="3" stopIfTrue="1" operator="containsText" text="ＯＫ">
      <formula>NOT(ISERROR(SEARCH("ＯＫ",AH41)))</formula>
    </cfRule>
  </conditionalFormatting>
  <dataValidations count="3">
    <dataValidation imeMode="off" allowBlank="1" showInputMessage="1" showErrorMessage="1" sqref="AV31 AM26:AM30 P30 AF30 AV26:AV29 Y30 AD26:AE30 AF28:AL28 V6 AT15:AU15 F16:AC16 F35:S35 AN30:AN31 O15:P15 I15:J15 X26:X30 U15:V15"/>
    <dataValidation imeMode="halfAlpha" allowBlank="1" showInputMessage="1" showErrorMessage="1" sqref="AP12:AS12 AP14:AS14"/>
    <dataValidation imeMode="disabled" allowBlank="1" showInputMessage="1" showErrorMessage="1" sqref="AK38:AN38 F8:I8 L8:O8 R8:U8 X8:AA8 AD8:AG8 AJ8:AM8 AP8:AS8 F14:I14 L14:O14 R14:U14 X14:AA14 AD14:AG14 P26:W29 Y26:AC29 AF26:AL27 AF29:AL29 AN26:AU29 F34:AV34 T38:Z38 AA38:AJ40 F6:I6 L6:O6 R6:U6 X6:AA6 AD6:AG6 AJ6:AM6 AP6:AS6 F12:I12 L12:O12 R12:U12 X12:AA12 AD12:AG12 AJ12:AM12 AJ14:AM14"/>
  </dataValidations>
  <printOptions horizontalCentered="1"/>
  <pageMargins left="0.39370078740157483" right="0.23622047244094491" top="0.98425196850393704" bottom="0.31496062992125984" header="0.51181102362204722" footer="0"/>
  <pageSetup paperSize="9" scale="95" orientation="portrait" r:id="rId1"/>
  <headerFooter alignWithMargins="0">
    <oddHeader xml:space="preserve">&amp;C&amp;"ＭＳ Ｐゴシック,太字"&amp;14東 京 都 輸 血 状 況 調 査 票　&amp;10（令和5年1月～12月）&amp;R&amp;"ＭＳ Ｐゴシック,太字"&amp;9
&amp;11（５／９）&amp;9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5"/>
  <sheetViews>
    <sheetView view="pageBreakPreview" zoomScaleNormal="100" zoomScaleSheetLayoutView="100" workbookViewId="0">
      <selection activeCell="F4" sqref="F4"/>
    </sheetView>
  </sheetViews>
  <sheetFormatPr defaultColWidth="8.875" defaultRowHeight="13.5"/>
  <cols>
    <col min="1" max="1" width="3.375" customWidth="1"/>
    <col min="2" max="2" width="11.25" customWidth="1"/>
    <col min="3" max="3" width="9.375" customWidth="1"/>
    <col min="4" max="4" width="21.375" customWidth="1"/>
    <col min="5" max="5" width="44.25" customWidth="1"/>
    <col min="6" max="6" width="15" customWidth="1"/>
    <col min="7" max="16384" width="8.875" style="247"/>
  </cols>
  <sheetData>
    <row r="1" spans="1:6" ht="17.25" customHeight="1">
      <c r="A1" s="244" t="s">
        <v>234</v>
      </c>
      <c r="B1" s="245"/>
      <c r="C1" s="245"/>
      <c r="D1" s="245"/>
      <c r="E1" s="246"/>
      <c r="F1" s="245"/>
    </row>
    <row r="2" spans="1:6">
      <c r="A2" s="248" t="s">
        <v>235</v>
      </c>
      <c r="B2" s="245"/>
      <c r="C2" s="245"/>
      <c r="D2" s="249"/>
      <c r="E2" s="245"/>
      <c r="F2" s="250" t="s">
        <v>236</v>
      </c>
    </row>
    <row r="3" spans="1:6" ht="15">
      <c r="A3" s="478"/>
      <c r="B3" s="479" t="s">
        <v>237</v>
      </c>
      <c r="C3" s="480"/>
      <c r="D3" s="481" t="s">
        <v>238</v>
      </c>
      <c r="E3" s="481" t="s">
        <v>239</v>
      </c>
      <c r="F3" s="482" t="s">
        <v>240</v>
      </c>
    </row>
    <row r="4" spans="1:6" ht="15" customHeight="1">
      <c r="A4" s="483"/>
      <c r="B4" s="246"/>
      <c r="C4" s="251"/>
      <c r="D4" s="1967" t="s">
        <v>241</v>
      </c>
      <c r="E4" s="542" t="s">
        <v>707</v>
      </c>
      <c r="F4" s="532"/>
    </row>
    <row r="5" spans="1:6" ht="15" customHeight="1">
      <c r="A5" s="483"/>
      <c r="B5" s="1969" t="s">
        <v>242</v>
      </c>
      <c r="C5" s="862"/>
      <c r="D5" s="1968"/>
      <c r="E5" s="252" t="s">
        <v>243</v>
      </c>
      <c r="F5" s="532"/>
    </row>
    <row r="6" spans="1:6" ht="15" customHeight="1">
      <c r="A6" s="483"/>
      <c r="B6" s="1970"/>
      <c r="C6" s="862"/>
      <c r="D6" s="1959" t="s">
        <v>244</v>
      </c>
      <c r="E6" s="542" t="s">
        <v>708</v>
      </c>
      <c r="F6" s="532"/>
    </row>
    <row r="7" spans="1:6" ht="15" customHeight="1">
      <c r="A7" s="483"/>
      <c r="B7" s="253"/>
      <c r="C7" s="254"/>
      <c r="D7" s="1968"/>
      <c r="E7" s="252" t="s">
        <v>245</v>
      </c>
      <c r="F7" s="532"/>
    </row>
    <row r="8" spans="1:6" ht="15" customHeight="1">
      <c r="A8" s="483"/>
      <c r="B8" s="255"/>
      <c r="C8" s="256"/>
      <c r="D8" s="257"/>
      <c r="E8" s="252" t="s">
        <v>246</v>
      </c>
      <c r="F8" s="532"/>
    </row>
    <row r="9" spans="1:6" ht="15" customHeight="1">
      <c r="A9" s="483"/>
      <c r="B9" s="258"/>
      <c r="C9" s="259"/>
      <c r="D9" s="260" t="s">
        <v>247</v>
      </c>
      <c r="E9" s="252" t="s">
        <v>248</v>
      </c>
      <c r="F9" s="532"/>
    </row>
    <row r="10" spans="1:6" ht="15" customHeight="1">
      <c r="A10" s="483"/>
      <c r="B10" s="251"/>
      <c r="C10" s="259"/>
      <c r="D10" s="777" t="s">
        <v>249</v>
      </c>
      <c r="E10" s="252" t="s">
        <v>250</v>
      </c>
      <c r="F10" s="532"/>
    </row>
    <row r="11" spans="1:6" ht="15" customHeight="1">
      <c r="A11" s="483"/>
      <c r="B11" s="251"/>
      <c r="C11" s="259"/>
      <c r="D11" s="260" t="s">
        <v>247</v>
      </c>
      <c r="E11" s="252" t="s">
        <v>251</v>
      </c>
      <c r="F11" s="532"/>
    </row>
    <row r="12" spans="1:6" ht="15" customHeight="1">
      <c r="A12" s="483"/>
      <c r="B12" s="251"/>
      <c r="C12" s="259"/>
      <c r="D12" s="261" t="s">
        <v>247</v>
      </c>
      <c r="E12" s="252" t="s">
        <v>252</v>
      </c>
      <c r="F12" s="532"/>
    </row>
    <row r="13" spans="1:6" ht="15" customHeight="1">
      <c r="A13" s="483"/>
      <c r="B13" s="251"/>
      <c r="C13" s="259"/>
      <c r="D13" s="1959" t="s">
        <v>253</v>
      </c>
      <c r="E13" s="252" t="s">
        <v>649</v>
      </c>
      <c r="F13" s="532"/>
    </row>
    <row r="14" spans="1:6" ht="15" customHeight="1">
      <c r="A14" s="483"/>
      <c r="B14" s="251"/>
      <c r="C14" s="259"/>
      <c r="D14" s="1960"/>
      <c r="E14" s="252" t="s">
        <v>254</v>
      </c>
      <c r="F14" s="532"/>
    </row>
    <row r="15" spans="1:6" ht="15" customHeight="1">
      <c r="A15" s="483"/>
      <c r="B15" s="251"/>
      <c r="C15" s="259"/>
      <c r="D15" s="257"/>
      <c r="E15" s="252" t="s">
        <v>255</v>
      </c>
      <c r="F15" s="532"/>
    </row>
    <row r="16" spans="1:6" ht="15" customHeight="1">
      <c r="A16" s="483"/>
      <c r="B16" s="251"/>
      <c r="C16" s="259"/>
      <c r="D16" s="260" t="s">
        <v>247</v>
      </c>
      <c r="E16" s="252" t="s">
        <v>256</v>
      </c>
      <c r="F16" s="532"/>
    </row>
    <row r="17" spans="1:6" ht="15" customHeight="1">
      <c r="A17" s="1954" t="s">
        <v>257</v>
      </c>
      <c r="B17" s="251"/>
      <c r="C17" s="259"/>
      <c r="D17" s="260" t="s">
        <v>247</v>
      </c>
      <c r="E17" s="252" t="s">
        <v>258</v>
      </c>
      <c r="F17" s="532"/>
    </row>
    <row r="18" spans="1:6" ht="15" customHeight="1">
      <c r="A18" s="1955"/>
      <c r="B18" s="251"/>
      <c r="C18" s="259"/>
      <c r="D18" s="777" t="s">
        <v>259</v>
      </c>
      <c r="E18" s="252" t="s">
        <v>260</v>
      </c>
      <c r="F18" s="532"/>
    </row>
    <row r="19" spans="1:6" ht="15" customHeight="1">
      <c r="A19" s="1955"/>
      <c r="B19" s="251"/>
      <c r="C19" s="259"/>
      <c r="D19" s="260" t="s">
        <v>247</v>
      </c>
      <c r="E19" s="252" t="s">
        <v>261</v>
      </c>
      <c r="F19" s="532"/>
    </row>
    <row r="20" spans="1:6" ht="15" customHeight="1">
      <c r="A20" s="1955"/>
      <c r="B20" s="251"/>
      <c r="C20" s="259"/>
      <c r="D20" s="260" t="s">
        <v>247</v>
      </c>
      <c r="E20" s="252" t="s">
        <v>262</v>
      </c>
      <c r="F20" s="532"/>
    </row>
    <row r="21" spans="1:6" ht="15" customHeight="1">
      <c r="A21" s="1955"/>
      <c r="B21" s="251"/>
      <c r="C21" s="259"/>
      <c r="D21" s="260" t="s">
        <v>247</v>
      </c>
      <c r="E21" s="262" t="s">
        <v>263</v>
      </c>
      <c r="F21" s="532"/>
    </row>
    <row r="22" spans="1:6" ht="15" customHeight="1">
      <c r="A22" s="1955"/>
      <c r="B22" s="1956" t="s">
        <v>264</v>
      </c>
      <c r="C22" s="1171"/>
      <c r="D22" s="257"/>
      <c r="E22" s="252" t="s">
        <v>265</v>
      </c>
      <c r="F22" s="532"/>
    </row>
    <row r="23" spans="1:6" ht="15" customHeight="1">
      <c r="A23" s="1955"/>
      <c r="B23" s="1956" t="s">
        <v>266</v>
      </c>
      <c r="C23" s="1171"/>
      <c r="D23" s="260" t="s">
        <v>247</v>
      </c>
      <c r="E23" s="252" t="s">
        <v>267</v>
      </c>
      <c r="F23" s="532"/>
    </row>
    <row r="24" spans="1:6" ht="15" customHeight="1">
      <c r="A24" s="1955"/>
      <c r="B24" s="781"/>
      <c r="C24" s="780"/>
      <c r="D24" s="260" t="s">
        <v>247</v>
      </c>
      <c r="E24" s="252" t="s">
        <v>268</v>
      </c>
      <c r="F24" s="532"/>
    </row>
    <row r="25" spans="1:6" s="528" customFormat="1" ht="15" customHeight="1">
      <c r="A25" s="1955"/>
      <c r="B25" s="251"/>
      <c r="C25" s="259"/>
      <c r="D25" s="260"/>
      <c r="E25" s="252" t="s">
        <v>269</v>
      </c>
      <c r="F25" s="532"/>
    </row>
    <row r="26" spans="1:6" ht="15" customHeight="1">
      <c r="A26" s="1955"/>
      <c r="B26" s="251"/>
      <c r="C26" s="259"/>
      <c r="D26" s="777" t="s">
        <v>270</v>
      </c>
      <c r="E26" s="252" t="s">
        <v>271</v>
      </c>
      <c r="F26" s="532"/>
    </row>
    <row r="27" spans="1:6" ht="15" customHeight="1">
      <c r="A27" s="1955"/>
      <c r="B27" s="251"/>
      <c r="C27" s="259"/>
      <c r="D27" s="260" t="s">
        <v>247</v>
      </c>
      <c r="E27" s="252" t="s">
        <v>272</v>
      </c>
      <c r="F27" s="532"/>
    </row>
    <row r="28" spans="1:6" ht="15" customHeight="1">
      <c r="A28" s="1955"/>
      <c r="B28" s="251"/>
      <c r="C28" s="259"/>
      <c r="D28" s="260"/>
      <c r="E28" s="262" t="s">
        <v>273</v>
      </c>
      <c r="F28" s="532"/>
    </row>
    <row r="29" spans="1:6" ht="15" customHeight="1">
      <c r="A29" s="1955"/>
      <c r="B29" s="251"/>
      <c r="C29" s="259"/>
      <c r="D29" s="261" t="s">
        <v>247</v>
      </c>
      <c r="E29" s="262" t="s">
        <v>626</v>
      </c>
      <c r="F29" s="532"/>
    </row>
    <row r="30" spans="1:6" ht="15" customHeight="1">
      <c r="A30" s="1955"/>
      <c r="B30" s="251"/>
      <c r="C30" s="259"/>
      <c r="D30" s="257"/>
      <c r="E30" s="252" t="s">
        <v>274</v>
      </c>
      <c r="F30" s="532"/>
    </row>
    <row r="31" spans="1:6" ht="15" customHeight="1">
      <c r="A31" s="1955"/>
      <c r="B31" s="251"/>
      <c r="C31" s="259"/>
      <c r="D31" s="1957" t="s">
        <v>275</v>
      </c>
      <c r="E31" s="252" t="s">
        <v>276</v>
      </c>
      <c r="F31" s="532"/>
    </row>
    <row r="32" spans="1:6" ht="15" customHeight="1">
      <c r="A32" s="1955"/>
      <c r="B32" s="251"/>
      <c r="C32" s="259"/>
      <c r="D32" s="1958"/>
      <c r="E32" s="252" t="s">
        <v>277</v>
      </c>
      <c r="F32" s="532"/>
    </row>
    <row r="33" spans="1:6" ht="15" customHeight="1">
      <c r="A33" s="1955"/>
      <c r="B33" s="251"/>
      <c r="C33" s="259"/>
      <c r="D33" s="261"/>
      <c r="E33" s="262" t="s">
        <v>627</v>
      </c>
      <c r="F33" s="532"/>
    </row>
    <row r="34" spans="1:6" ht="15" customHeight="1">
      <c r="A34" s="1955"/>
      <c r="B34" s="251"/>
      <c r="C34" s="259"/>
      <c r="D34" s="1959" t="s">
        <v>278</v>
      </c>
      <c r="E34" s="252" t="s">
        <v>279</v>
      </c>
      <c r="F34" s="532"/>
    </row>
    <row r="35" spans="1:6" ht="15" customHeight="1">
      <c r="A35" s="1955"/>
      <c r="B35" s="253"/>
      <c r="C35" s="254"/>
      <c r="D35" s="1960"/>
      <c r="E35" s="262" t="s">
        <v>628</v>
      </c>
      <c r="F35" s="532"/>
    </row>
    <row r="36" spans="1:6" ht="15" customHeight="1">
      <c r="A36" s="1955"/>
      <c r="B36" s="1961" t="s">
        <v>280</v>
      </c>
      <c r="C36" s="1962"/>
      <c r="D36" s="510" t="s">
        <v>281</v>
      </c>
      <c r="E36" s="262" t="s">
        <v>282</v>
      </c>
      <c r="F36" s="532"/>
    </row>
    <row r="37" spans="1:6" ht="15" customHeight="1">
      <c r="A37" s="1955"/>
      <c r="B37" s="1963"/>
      <c r="C37" s="1964"/>
      <c r="D37" s="511" t="s">
        <v>283</v>
      </c>
      <c r="E37" s="262" t="s">
        <v>284</v>
      </c>
      <c r="F37" s="532"/>
    </row>
    <row r="38" spans="1:6" ht="15" customHeight="1">
      <c r="A38" s="1955"/>
      <c r="B38" s="1965"/>
      <c r="C38" s="1966"/>
      <c r="D38" s="512" t="s">
        <v>285</v>
      </c>
      <c r="E38" s="263" t="s">
        <v>286</v>
      </c>
      <c r="F38" s="617"/>
    </row>
    <row r="39" spans="1:6" ht="15" customHeight="1">
      <c r="A39" s="1955"/>
      <c r="B39" s="259"/>
      <c r="C39" s="246"/>
      <c r="D39" s="777"/>
      <c r="E39" s="252" t="s">
        <v>650</v>
      </c>
      <c r="F39" s="532"/>
    </row>
    <row r="40" spans="1:6" ht="15" customHeight="1">
      <c r="A40" s="1955"/>
      <c r="B40" s="259"/>
      <c r="C40" s="260"/>
      <c r="D40" s="777" t="s">
        <v>287</v>
      </c>
      <c r="E40" s="252" t="s">
        <v>288</v>
      </c>
      <c r="F40" s="532"/>
    </row>
    <row r="41" spans="1:6" ht="15" customHeight="1">
      <c r="A41" s="1955"/>
      <c r="B41" s="2"/>
      <c r="C41" s="1971" t="s">
        <v>289</v>
      </c>
      <c r="D41" s="261" t="s">
        <v>247</v>
      </c>
      <c r="E41" s="252" t="s">
        <v>654</v>
      </c>
      <c r="F41" s="532"/>
    </row>
    <row r="42" spans="1:6" ht="15" customHeight="1">
      <c r="A42" s="484"/>
      <c r="B42" s="245"/>
      <c r="C42" s="1972"/>
      <c r="D42" s="260"/>
      <c r="E42" s="252" t="s">
        <v>655</v>
      </c>
      <c r="F42" s="532"/>
    </row>
    <row r="43" spans="1:6" ht="15" customHeight="1">
      <c r="A43" s="484"/>
      <c r="B43" s="2"/>
      <c r="C43" s="1972"/>
      <c r="D43" s="1957" t="s">
        <v>290</v>
      </c>
      <c r="E43" s="252" t="s">
        <v>291</v>
      </c>
      <c r="F43" s="532"/>
    </row>
    <row r="44" spans="1:6" ht="15" customHeight="1">
      <c r="A44" s="484"/>
      <c r="B44" s="259"/>
      <c r="C44" s="260"/>
      <c r="D44" s="1973"/>
      <c r="E44" s="252" t="s">
        <v>292</v>
      </c>
      <c r="F44" s="532"/>
    </row>
    <row r="45" spans="1:6" ht="15" customHeight="1">
      <c r="A45" s="483"/>
      <c r="B45" s="1974" t="s">
        <v>293</v>
      </c>
      <c r="C45" s="261"/>
      <c r="D45" s="261" t="s">
        <v>247</v>
      </c>
      <c r="E45" s="252" t="s">
        <v>294</v>
      </c>
      <c r="F45" s="532"/>
    </row>
    <row r="46" spans="1:6" ht="15" customHeight="1">
      <c r="A46" s="483"/>
      <c r="B46" s="1975"/>
      <c r="C46" s="264"/>
      <c r="D46" s="265"/>
      <c r="E46" s="266" t="s">
        <v>656</v>
      </c>
      <c r="F46" s="618"/>
    </row>
    <row r="47" spans="1:6" ht="15" customHeight="1">
      <c r="A47" s="483"/>
      <c r="B47" s="1975"/>
      <c r="C47" s="1976" t="s">
        <v>295</v>
      </c>
      <c r="D47" s="1957" t="s">
        <v>296</v>
      </c>
      <c r="E47" s="252" t="s">
        <v>657</v>
      </c>
      <c r="F47" s="532"/>
    </row>
    <row r="48" spans="1:6" ht="15" customHeight="1">
      <c r="A48" s="483"/>
      <c r="B48" s="259"/>
      <c r="C48" s="1977"/>
      <c r="D48" s="1973" t="s">
        <v>247</v>
      </c>
      <c r="E48" s="252" t="s">
        <v>297</v>
      </c>
      <c r="F48" s="532"/>
    </row>
    <row r="49" spans="1:6" ht="15" customHeight="1">
      <c r="A49" s="483"/>
      <c r="B49" s="259"/>
      <c r="C49" s="1977"/>
      <c r="D49" s="261" t="s">
        <v>247</v>
      </c>
      <c r="E49" s="252" t="s">
        <v>658</v>
      </c>
      <c r="F49" s="532"/>
    </row>
    <row r="50" spans="1:6" ht="15" customHeight="1">
      <c r="A50" s="483"/>
      <c r="B50" s="259"/>
      <c r="C50" s="261"/>
      <c r="D50" s="267" t="s">
        <v>298</v>
      </c>
      <c r="E50" s="252" t="s">
        <v>299</v>
      </c>
      <c r="F50" s="532"/>
    </row>
    <row r="51" spans="1:6" ht="15" customHeight="1">
      <c r="A51" s="483"/>
      <c r="B51" s="259"/>
      <c r="C51" s="268" t="s">
        <v>300</v>
      </c>
      <c r="D51" s="1959" t="s">
        <v>301</v>
      </c>
      <c r="E51" s="252" t="s">
        <v>659</v>
      </c>
      <c r="F51" s="532"/>
    </row>
    <row r="52" spans="1:6" ht="15" customHeight="1">
      <c r="A52" s="483"/>
      <c r="B52" s="259"/>
      <c r="C52" s="269" t="s">
        <v>302</v>
      </c>
      <c r="D52" s="1960"/>
      <c r="E52" s="252" t="s">
        <v>660</v>
      </c>
      <c r="F52" s="532"/>
    </row>
    <row r="53" spans="1:6" ht="23.25" customHeight="1">
      <c r="A53" s="485"/>
      <c r="B53" s="270"/>
      <c r="C53" s="271" t="s">
        <v>303</v>
      </c>
      <c r="D53" s="272" t="s">
        <v>304</v>
      </c>
      <c r="E53" s="273" t="s">
        <v>661</v>
      </c>
      <c r="F53" s="617"/>
    </row>
    <row r="54" spans="1:6" ht="24" customHeight="1">
      <c r="A54" s="245"/>
      <c r="B54" s="245"/>
      <c r="C54" s="245"/>
      <c r="D54" s="245"/>
      <c r="E54" s="245"/>
      <c r="F54" s="804">
        <f>SUM(F4:F53)</f>
        <v>0</v>
      </c>
    </row>
    <row r="55" spans="1:6" ht="9" customHeight="1"/>
  </sheetData>
  <sheetProtection password="A417" sheet="1" objects="1" scenarios="1" selectLockedCells="1"/>
  <mergeCells count="16">
    <mergeCell ref="D51:D52"/>
    <mergeCell ref="D4:D5"/>
    <mergeCell ref="B5:C6"/>
    <mergeCell ref="D6:D7"/>
    <mergeCell ref="D13:D14"/>
    <mergeCell ref="C41:C43"/>
    <mergeCell ref="D43:D44"/>
    <mergeCell ref="B45:B47"/>
    <mergeCell ref="C47:C49"/>
    <mergeCell ref="D47:D48"/>
    <mergeCell ref="A17:A41"/>
    <mergeCell ref="B22:C22"/>
    <mergeCell ref="B23:C23"/>
    <mergeCell ref="D31:D32"/>
    <mergeCell ref="D34:D35"/>
    <mergeCell ref="B36:C38"/>
  </mergeCells>
  <phoneticPr fontId="6"/>
  <printOptions horizontalCentered="1"/>
  <pageMargins left="0.47244094488188981" right="0.39370078740157483" top="0.78740157480314965" bottom="0" header="0.51181102362204722" footer="0"/>
  <pageSetup paperSize="9" scale="90" orientation="portrait" r:id="rId1"/>
  <headerFooter>
    <oddHeader>&amp;C&amp;"ＭＳ Ｐゴシック,太字"&amp;14東 京 都 輸 血 状 況 調 査 票&amp;10（令和5年1月～12月）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67"/>
  <sheetViews>
    <sheetView view="pageBreakPreview" zoomScaleNormal="100" zoomScaleSheetLayoutView="100" workbookViewId="0">
      <selection activeCell="F3" sqref="F3"/>
    </sheetView>
  </sheetViews>
  <sheetFormatPr defaultColWidth="8.875" defaultRowHeight="13.5"/>
  <cols>
    <col min="1" max="1" width="3.375" customWidth="1"/>
    <col min="2" max="2" width="11.25" customWidth="1"/>
    <col min="3" max="3" width="9.375" customWidth="1"/>
    <col min="4" max="4" width="22.625" customWidth="1"/>
    <col min="5" max="5" width="42.75" customWidth="1"/>
    <col min="6" max="6" width="17" customWidth="1"/>
    <col min="7" max="16384" width="8.875" style="247"/>
  </cols>
  <sheetData>
    <row r="1" spans="1:6" ht="15" customHeight="1">
      <c r="A1" s="248" t="s">
        <v>305</v>
      </c>
      <c r="B1" s="245"/>
      <c r="C1" s="245"/>
      <c r="D1" s="249"/>
      <c r="E1" s="245"/>
      <c r="F1" s="250" t="s">
        <v>306</v>
      </c>
    </row>
    <row r="2" spans="1:6" ht="15" customHeight="1">
      <c r="A2" s="478"/>
      <c r="B2" s="479" t="s">
        <v>237</v>
      </c>
      <c r="C2" s="480"/>
      <c r="D2" s="481" t="s">
        <v>238</v>
      </c>
      <c r="E2" s="481" t="s">
        <v>239</v>
      </c>
      <c r="F2" s="482" t="s">
        <v>240</v>
      </c>
    </row>
    <row r="3" spans="1:6" ht="15" customHeight="1">
      <c r="A3" s="486"/>
      <c r="B3" s="251"/>
      <c r="C3" s="259"/>
      <c r="D3" s="274" t="s">
        <v>307</v>
      </c>
      <c r="E3" s="275" t="s">
        <v>308</v>
      </c>
      <c r="F3" s="619"/>
    </row>
    <row r="4" spans="1:6" ht="15" customHeight="1">
      <c r="A4" s="483"/>
      <c r="B4" s="251"/>
      <c r="C4" s="259"/>
      <c r="D4" s="257"/>
      <c r="E4" s="262" t="s">
        <v>309</v>
      </c>
      <c r="F4" s="532"/>
    </row>
    <row r="5" spans="1:6" ht="15" customHeight="1">
      <c r="A5" s="483"/>
      <c r="B5" s="251"/>
      <c r="C5" s="259"/>
      <c r="D5" s="777" t="s">
        <v>310</v>
      </c>
      <c r="E5" s="513" t="s">
        <v>709</v>
      </c>
      <c r="F5" s="532"/>
    </row>
    <row r="6" spans="1:6" ht="15" customHeight="1">
      <c r="A6" s="483"/>
      <c r="B6" s="251"/>
      <c r="C6" s="259"/>
      <c r="D6" s="261" t="s">
        <v>247</v>
      </c>
      <c r="E6" s="513" t="s">
        <v>311</v>
      </c>
      <c r="F6" s="532"/>
    </row>
    <row r="7" spans="1:6" ht="15" customHeight="1">
      <c r="A7" s="1981" t="s">
        <v>312</v>
      </c>
      <c r="B7" s="251"/>
      <c r="C7" s="259"/>
      <c r="D7" s="1959" t="s">
        <v>313</v>
      </c>
      <c r="E7" s="513" t="s">
        <v>710</v>
      </c>
      <c r="F7" s="532"/>
    </row>
    <row r="8" spans="1:6" ht="15" customHeight="1">
      <c r="A8" s="1982"/>
      <c r="B8" s="251"/>
      <c r="C8" s="259"/>
      <c r="D8" s="1968"/>
      <c r="E8" s="262" t="s">
        <v>314</v>
      </c>
      <c r="F8" s="532"/>
    </row>
    <row r="9" spans="1:6" ht="15" customHeight="1">
      <c r="A9" s="1982"/>
      <c r="B9" s="251"/>
      <c r="C9" s="259"/>
      <c r="D9" s="257"/>
      <c r="E9" s="513" t="s">
        <v>711</v>
      </c>
      <c r="F9" s="532"/>
    </row>
    <row r="10" spans="1:6" ht="15" customHeight="1">
      <c r="A10" s="1982"/>
      <c r="B10" s="1969" t="s">
        <v>315</v>
      </c>
      <c r="C10" s="1978"/>
      <c r="D10" s="777" t="s">
        <v>316</v>
      </c>
      <c r="E10" s="262" t="s">
        <v>317</v>
      </c>
      <c r="F10" s="532"/>
    </row>
    <row r="11" spans="1:6" ht="15" customHeight="1">
      <c r="A11" s="1982"/>
      <c r="B11" s="1979"/>
      <c r="C11" s="1978"/>
      <c r="D11" s="260" t="s">
        <v>247</v>
      </c>
      <c r="E11" s="513" t="s">
        <v>662</v>
      </c>
      <c r="F11" s="532"/>
    </row>
    <row r="12" spans="1:6" ht="15" customHeight="1">
      <c r="A12" s="1982"/>
      <c r="B12" s="251"/>
      <c r="C12" s="259"/>
      <c r="D12" s="261" t="s">
        <v>247</v>
      </c>
      <c r="E12" s="262" t="s">
        <v>318</v>
      </c>
      <c r="F12" s="532"/>
    </row>
    <row r="13" spans="1:6" ht="15" customHeight="1">
      <c r="A13" s="1982"/>
      <c r="B13" s="251"/>
      <c r="C13" s="259"/>
      <c r="D13" s="267" t="s">
        <v>319</v>
      </c>
      <c r="E13" s="262" t="s">
        <v>320</v>
      </c>
      <c r="F13" s="532"/>
    </row>
    <row r="14" spans="1:6" ht="15" customHeight="1">
      <c r="A14" s="1982"/>
      <c r="B14" s="251"/>
      <c r="C14" s="259"/>
      <c r="D14" s="257"/>
      <c r="E14" s="513" t="s">
        <v>663</v>
      </c>
      <c r="F14" s="532"/>
    </row>
    <row r="15" spans="1:6" ht="15" customHeight="1">
      <c r="A15" s="1982"/>
      <c r="B15" s="251"/>
      <c r="C15" s="259"/>
      <c r="D15" s="260" t="s">
        <v>247</v>
      </c>
      <c r="E15" s="262" t="s">
        <v>321</v>
      </c>
      <c r="F15" s="532"/>
    </row>
    <row r="16" spans="1:6" ht="15" customHeight="1">
      <c r="A16" s="1982"/>
      <c r="B16" s="251"/>
      <c r="C16" s="259"/>
      <c r="D16" s="777" t="s">
        <v>322</v>
      </c>
      <c r="E16" s="543" t="s">
        <v>712</v>
      </c>
      <c r="F16" s="532"/>
    </row>
    <row r="17" spans="1:6" ht="15" customHeight="1">
      <c r="A17" s="1982"/>
      <c r="B17" s="251"/>
      <c r="C17" s="259"/>
      <c r="D17" s="260" t="s">
        <v>247</v>
      </c>
      <c r="E17" s="276" t="s">
        <v>323</v>
      </c>
      <c r="F17" s="532"/>
    </row>
    <row r="18" spans="1:6" ht="15" customHeight="1">
      <c r="A18" s="483"/>
      <c r="B18" s="253"/>
      <c r="C18" s="254"/>
      <c r="D18" s="261" t="s">
        <v>247</v>
      </c>
      <c r="E18" s="276" t="s">
        <v>324</v>
      </c>
      <c r="F18" s="532"/>
    </row>
    <row r="19" spans="1:6" ht="15" customHeight="1">
      <c r="A19" s="483"/>
      <c r="B19" s="1983" t="s">
        <v>325</v>
      </c>
      <c r="C19" s="1984"/>
      <c r="D19" s="267" t="s">
        <v>326</v>
      </c>
      <c r="E19" s="276" t="s">
        <v>651</v>
      </c>
      <c r="F19" s="532"/>
    </row>
    <row r="20" spans="1:6" ht="15" customHeight="1">
      <c r="A20" s="485"/>
      <c r="B20" s="1985"/>
      <c r="C20" s="1986"/>
      <c r="D20" s="272" t="s">
        <v>327</v>
      </c>
      <c r="E20" s="277" t="s">
        <v>328</v>
      </c>
      <c r="F20" s="617"/>
    </row>
    <row r="21" spans="1:6" ht="15" customHeight="1">
      <c r="A21" s="483"/>
      <c r="B21" s="278"/>
      <c r="C21" s="259"/>
      <c r="D21" s="274" t="s">
        <v>329</v>
      </c>
      <c r="E21" s="261" t="s">
        <v>330</v>
      </c>
      <c r="F21" s="618"/>
    </row>
    <row r="22" spans="1:6" ht="15" customHeight="1">
      <c r="A22" s="483"/>
      <c r="B22" s="1969" t="s">
        <v>331</v>
      </c>
      <c r="C22" s="1978"/>
      <c r="D22" s="267" t="s">
        <v>332</v>
      </c>
      <c r="E22" s="276" t="s">
        <v>333</v>
      </c>
      <c r="F22" s="532"/>
    </row>
    <row r="23" spans="1:6" ht="15" customHeight="1">
      <c r="A23" s="483"/>
      <c r="B23" s="1979"/>
      <c r="C23" s="1978"/>
      <c r="D23" s="267" t="s">
        <v>334</v>
      </c>
      <c r="E23" s="276" t="s">
        <v>335</v>
      </c>
      <c r="F23" s="532"/>
    </row>
    <row r="24" spans="1:6" ht="15" customHeight="1">
      <c r="A24" s="487"/>
      <c r="B24" s="1987" t="s">
        <v>336</v>
      </c>
      <c r="C24" s="1988"/>
      <c r="D24" s="1989"/>
      <c r="E24" s="281" t="s">
        <v>337</v>
      </c>
      <c r="F24" s="620"/>
    </row>
    <row r="25" spans="1:6" ht="15" customHeight="1">
      <c r="A25" s="483"/>
      <c r="B25" s="278"/>
      <c r="C25" s="259"/>
      <c r="D25" s="1967" t="s">
        <v>338</v>
      </c>
      <c r="E25" s="261" t="s">
        <v>640</v>
      </c>
      <c r="F25" s="618"/>
    </row>
    <row r="26" spans="1:6" ht="15" customHeight="1">
      <c r="A26" s="483"/>
      <c r="B26" s="278"/>
      <c r="C26" s="259"/>
      <c r="D26" s="1980"/>
      <c r="E26" s="276" t="s">
        <v>339</v>
      </c>
      <c r="F26" s="532"/>
    </row>
    <row r="27" spans="1:6" ht="15" customHeight="1">
      <c r="A27" s="483"/>
      <c r="B27" s="251"/>
      <c r="C27" s="259"/>
      <c r="D27" s="257"/>
      <c r="E27" s="276" t="s">
        <v>641</v>
      </c>
      <c r="F27" s="532"/>
    </row>
    <row r="28" spans="1:6" ht="15" customHeight="1">
      <c r="A28" s="483"/>
      <c r="B28" s="1969" t="s">
        <v>340</v>
      </c>
      <c r="C28" s="1978"/>
      <c r="D28" s="777" t="s">
        <v>341</v>
      </c>
      <c r="E28" s="276" t="s">
        <v>342</v>
      </c>
      <c r="F28" s="532"/>
    </row>
    <row r="29" spans="1:6" ht="15" customHeight="1">
      <c r="A29" s="483"/>
      <c r="B29" s="1979"/>
      <c r="C29" s="1978"/>
      <c r="D29" s="261" t="s">
        <v>247</v>
      </c>
      <c r="E29" s="276" t="s">
        <v>652</v>
      </c>
      <c r="F29" s="532"/>
    </row>
    <row r="30" spans="1:6" ht="15" customHeight="1">
      <c r="A30" s="483"/>
      <c r="B30" s="251"/>
      <c r="C30" s="259"/>
      <c r="D30" s="1959" t="s">
        <v>343</v>
      </c>
      <c r="E30" s="276" t="s">
        <v>642</v>
      </c>
      <c r="F30" s="532"/>
    </row>
    <row r="31" spans="1:6" ht="15" customHeight="1">
      <c r="A31" s="1981" t="s">
        <v>344</v>
      </c>
      <c r="B31" s="251"/>
      <c r="C31" s="259"/>
      <c r="D31" s="1980"/>
      <c r="E31" s="276" t="s">
        <v>345</v>
      </c>
      <c r="F31" s="532"/>
    </row>
    <row r="32" spans="1:6" ht="15" customHeight="1">
      <c r="A32" s="1981"/>
      <c r="B32" s="282"/>
      <c r="C32" s="259"/>
      <c r="D32" s="776" t="s">
        <v>346</v>
      </c>
      <c r="E32" s="257" t="s">
        <v>347</v>
      </c>
      <c r="F32" s="621"/>
    </row>
    <row r="33" spans="1:6" ht="15" customHeight="1">
      <c r="A33" s="1982"/>
      <c r="B33" s="283"/>
      <c r="C33" s="284"/>
      <c r="D33" s="514" t="s">
        <v>348</v>
      </c>
      <c r="E33" s="263" t="s">
        <v>349</v>
      </c>
      <c r="F33" s="617"/>
    </row>
    <row r="34" spans="1:6" ht="15" customHeight="1">
      <c r="A34" s="1982"/>
      <c r="B34" s="251"/>
      <c r="C34" s="259"/>
      <c r="D34" s="267" t="s">
        <v>350</v>
      </c>
      <c r="E34" s="262" t="s">
        <v>643</v>
      </c>
      <c r="F34" s="532"/>
    </row>
    <row r="35" spans="1:6" ht="15" customHeight="1">
      <c r="A35" s="1982"/>
      <c r="B35" s="251"/>
      <c r="C35" s="259"/>
      <c r="D35" s="267" t="s">
        <v>351</v>
      </c>
      <c r="E35" s="262" t="s">
        <v>644</v>
      </c>
      <c r="F35" s="532"/>
    </row>
    <row r="36" spans="1:6" ht="15" customHeight="1">
      <c r="A36" s="1982"/>
      <c r="B36" s="251"/>
      <c r="C36" s="259"/>
      <c r="D36" s="267" t="s">
        <v>352</v>
      </c>
      <c r="E36" s="262" t="s">
        <v>645</v>
      </c>
      <c r="F36" s="532"/>
    </row>
    <row r="37" spans="1:6" ht="15" customHeight="1">
      <c r="A37" s="1982"/>
      <c r="B37" s="251"/>
      <c r="C37" s="259"/>
      <c r="D37" s="267" t="s">
        <v>353</v>
      </c>
      <c r="E37" s="262" t="s">
        <v>646</v>
      </c>
      <c r="F37" s="532"/>
    </row>
    <row r="38" spans="1:6" ht="15" customHeight="1">
      <c r="A38" s="1982"/>
      <c r="B38" s="251"/>
      <c r="C38" s="259"/>
      <c r="D38" s="267" t="s">
        <v>354</v>
      </c>
      <c r="E38" s="262" t="s">
        <v>647</v>
      </c>
      <c r="F38" s="532"/>
    </row>
    <row r="39" spans="1:6" s="529" customFormat="1" ht="15" customHeight="1">
      <c r="A39" s="1982"/>
      <c r="B39" s="251"/>
      <c r="C39" s="259"/>
      <c r="D39" s="267" t="s">
        <v>355</v>
      </c>
      <c r="E39" s="262" t="s">
        <v>648</v>
      </c>
      <c r="F39" s="532"/>
    </row>
    <row r="40" spans="1:6" s="529" customFormat="1" ht="15" customHeight="1">
      <c r="A40" s="1982"/>
      <c r="B40" s="251"/>
      <c r="C40" s="259"/>
      <c r="D40" s="267" t="s">
        <v>356</v>
      </c>
      <c r="E40" s="262" t="s">
        <v>357</v>
      </c>
      <c r="F40" s="532"/>
    </row>
    <row r="41" spans="1:6" s="529" customFormat="1" ht="15" customHeight="1">
      <c r="A41" s="1982"/>
      <c r="B41" s="285"/>
      <c r="C41" s="259"/>
      <c r="D41" s="267" t="s">
        <v>358</v>
      </c>
      <c r="E41" s="262" t="s">
        <v>359</v>
      </c>
      <c r="F41" s="532"/>
    </row>
    <row r="42" spans="1:6" s="529" customFormat="1" ht="15" customHeight="1">
      <c r="A42" s="1982"/>
      <c r="B42" s="285"/>
      <c r="C42" s="259"/>
      <c r="D42" s="267" t="s">
        <v>360</v>
      </c>
      <c r="E42" s="262" t="s">
        <v>361</v>
      </c>
      <c r="F42" s="532"/>
    </row>
    <row r="43" spans="1:6" s="529" customFormat="1" ht="15" customHeight="1">
      <c r="A43" s="1982"/>
      <c r="B43" s="1969" t="s">
        <v>362</v>
      </c>
      <c r="C43" s="1978"/>
      <c r="D43" s="267" t="s">
        <v>363</v>
      </c>
      <c r="E43" s="262" t="s">
        <v>364</v>
      </c>
      <c r="F43" s="532"/>
    </row>
    <row r="44" spans="1:6" s="529" customFormat="1" ht="15" customHeight="1">
      <c r="A44" s="1982"/>
      <c r="B44" s="1979"/>
      <c r="C44" s="1978"/>
      <c r="D44" s="267" t="s">
        <v>365</v>
      </c>
      <c r="E44" s="262" t="s">
        <v>366</v>
      </c>
      <c r="F44" s="532"/>
    </row>
    <row r="45" spans="1:6" s="529" customFormat="1" ht="15" customHeight="1">
      <c r="A45" s="1982"/>
      <c r="B45" s="251"/>
      <c r="C45" s="259"/>
      <c r="D45" s="776" t="s">
        <v>367</v>
      </c>
      <c r="E45" s="286" t="s">
        <v>368</v>
      </c>
      <c r="F45" s="621"/>
    </row>
    <row r="46" spans="1:6" s="529" customFormat="1" ht="15" customHeight="1">
      <c r="A46" s="1982"/>
      <c r="B46" s="251"/>
      <c r="C46" s="259"/>
      <c r="D46" s="287" t="s">
        <v>369</v>
      </c>
      <c r="E46" s="288" t="s">
        <v>370</v>
      </c>
      <c r="F46" s="619"/>
    </row>
    <row r="47" spans="1:6" s="529" customFormat="1" ht="15" customHeight="1">
      <c r="A47" s="1982"/>
      <c r="B47" s="251"/>
      <c r="C47" s="259"/>
      <c r="D47" s="267" t="s">
        <v>371</v>
      </c>
      <c r="E47" s="262" t="s">
        <v>372</v>
      </c>
      <c r="F47" s="532"/>
    </row>
    <row r="48" spans="1:6" s="529" customFormat="1" ht="15" customHeight="1">
      <c r="A48" s="1982"/>
      <c r="B48" s="251"/>
      <c r="C48" s="259"/>
      <c r="D48" s="267" t="s">
        <v>373</v>
      </c>
      <c r="E48" s="262" t="s">
        <v>374</v>
      </c>
      <c r="F48" s="532"/>
    </row>
    <row r="49" spans="1:6" s="529" customFormat="1" ht="15" customHeight="1">
      <c r="A49" s="1982"/>
      <c r="B49" s="251"/>
      <c r="C49" s="259"/>
      <c r="D49" s="267" t="s">
        <v>375</v>
      </c>
      <c r="E49" s="262" t="s">
        <v>376</v>
      </c>
      <c r="F49" s="532"/>
    </row>
    <row r="50" spans="1:6" ht="15">
      <c r="A50" s="1982"/>
      <c r="B50" s="251"/>
      <c r="C50" s="259"/>
      <c r="D50" s="267" t="s">
        <v>377</v>
      </c>
      <c r="E50" s="262" t="s">
        <v>378</v>
      </c>
      <c r="F50" s="532"/>
    </row>
    <row r="51" spans="1:6" s="529" customFormat="1" ht="15" customHeight="1">
      <c r="A51" s="483"/>
      <c r="B51" s="278"/>
      <c r="C51" s="259"/>
      <c r="D51" s="274" t="s">
        <v>379</v>
      </c>
      <c r="E51" s="266" t="s">
        <v>380</v>
      </c>
      <c r="F51" s="618"/>
    </row>
    <row r="52" spans="1:6" s="529" customFormat="1" ht="15" customHeight="1">
      <c r="A52" s="483"/>
      <c r="B52" s="278"/>
      <c r="C52" s="259"/>
      <c r="D52" s="267" t="s">
        <v>371</v>
      </c>
      <c r="E52" s="252" t="s">
        <v>381</v>
      </c>
      <c r="F52" s="532"/>
    </row>
    <row r="53" spans="1:6" s="529" customFormat="1" ht="15" customHeight="1">
      <c r="A53" s="483"/>
      <c r="B53" s="251"/>
      <c r="C53" s="259"/>
      <c r="D53" s="267" t="s">
        <v>382</v>
      </c>
      <c r="E53" s="252" t="s">
        <v>383</v>
      </c>
      <c r="F53" s="532"/>
    </row>
    <row r="54" spans="1:6" s="529" customFormat="1" ht="15" customHeight="1">
      <c r="A54" s="483"/>
      <c r="B54" s="251"/>
      <c r="C54" s="259"/>
      <c r="D54" s="267" t="s">
        <v>373</v>
      </c>
      <c r="E54" s="252" t="s">
        <v>384</v>
      </c>
      <c r="F54" s="621"/>
    </row>
    <row r="55" spans="1:6" s="529" customFormat="1" ht="15" customHeight="1">
      <c r="A55" s="483"/>
      <c r="B55" s="251"/>
      <c r="C55" s="259"/>
      <c r="D55" s="267" t="s">
        <v>385</v>
      </c>
      <c r="E55" s="252" t="s">
        <v>386</v>
      </c>
      <c r="F55" s="621"/>
    </row>
    <row r="56" spans="1:6" s="529" customFormat="1" ht="15" customHeight="1">
      <c r="A56" s="483"/>
      <c r="B56" s="251"/>
      <c r="C56" s="259"/>
      <c r="D56" s="267" t="s">
        <v>375</v>
      </c>
      <c r="E56" s="252" t="s">
        <v>387</v>
      </c>
      <c r="F56" s="532"/>
    </row>
    <row r="57" spans="1:6" s="529" customFormat="1" ht="15" customHeight="1">
      <c r="A57" s="483"/>
      <c r="B57" s="251"/>
      <c r="C57" s="259"/>
      <c r="D57" s="267" t="s">
        <v>377</v>
      </c>
      <c r="E57" s="252" t="s">
        <v>388</v>
      </c>
      <c r="F57" s="621"/>
    </row>
    <row r="58" spans="1:6" s="529" customFormat="1" ht="15" customHeight="1">
      <c r="A58" s="483"/>
      <c r="B58" s="251"/>
      <c r="C58" s="259"/>
      <c r="D58" s="289" t="s">
        <v>389</v>
      </c>
      <c r="E58" s="262" t="s">
        <v>390</v>
      </c>
      <c r="F58" s="532"/>
    </row>
    <row r="59" spans="1:6" ht="15" customHeight="1">
      <c r="A59" s="483"/>
      <c r="B59" s="251"/>
      <c r="C59" s="259"/>
      <c r="D59" s="274" t="s">
        <v>391</v>
      </c>
      <c r="E59" s="261" t="s">
        <v>392</v>
      </c>
      <c r="F59" s="618"/>
    </row>
    <row r="60" spans="1:6" ht="15" customHeight="1">
      <c r="A60" s="483"/>
      <c r="B60" s="251"/>
      <c r="C60" s="259"/>
      <c r="D60" s="267" t="s">
        <v>371</v>
      </c>
      <c r="E60" s="276" t="s">
        <v>393</v>
      </c>
      <c r="F60" s="532"/>
    </row>
    <row r="61" spans="1:6" ht="15" customHeight="1">
      <c r="A61" s="483"/>
      <c r="B61" s="251"/>
      <c r="C61" s="259"/>
      <c r="D61" s="267" t="s">
        <v>373</v>
      </c>
      <c r="E61" s="276" t="s">
        <v>394</v>
      </c>
      <c r="F61" s="621"/>
    </row>
    <row r="62" spans="1:6" ht="15" customHeight="1">
      <c r="A62" s="483"/>
      <c r="B62" s="251"/>
      <c r="C62" s="259"/>
      <c r="D62" s="267" t="s">
        <v>385</v>
      </c>
      <c r="E62" s="276" t="s">
        <v>395</v>
      </c>
      <c r="F62" s="621"/>
    </row>
    <row r="63" spans="1:6" ht="15" customHeight="1">
      <c r="A63" s="483"/>
      <c r="B63" s="251"/>
      <c r="C63" s="259"/>
      <c r="D63" s="267" t="s">
        <v>375</v>
      </c>
      <c r="E63" s="276" t="s">
        <v>396</v>
      </c>
      <c r="F63" s="532"/>
    </row>
    <row r="64" spans="1:6" ht="15" customHeight="1">
      <c r="A64" s="483"/>
      <c r="B64" s="251"/>
      <c r="C64" s="259"/>
      <c r="D64" s="267" t="s">
        <v>397</v>
      </c>
      <c r="E64" s="276" t="s">
        <v>398</v>
      </c>
      <c r="F64" s="621"/>
    </row>
    <row r="65" spans="1:6" ht="15" customHeight="1">
      <c r="A65" s="503"/>
      <c r="B65" s="504"/>
      <c r="C65" s="505"/>
      <c r="D65" s="290" t="s">
        <v>377</v>
      </c>
      <c r="E65" s="277" t="s">
        <v>399</v>
      </c>
      <c r="F65" s="617"/>
    </row>
    <row r="66" spans="1:6" ht="15" customHeight="1">
      <c r="A66" s="2"/>
      <c r="B66" s="2"/>
      <c r="C66" s="2"/>
      <c r="D66" s="2"/>
      <c r="E66" s="176"/>
      <c r="F66" s="805">
        <f>SUM(F3:F65)</f>
        <v>0</v>
      </c>
    </row>
    <row r="67" spans="1:6" ht="9" customHeight="1">
      <c r="A67" s="2"/>
      <c r="B67" s="2"/>
      <c r="C67" s="2"/>
      <c r="D67" s="2"/>
      <c r="E67" s="2"/>
      <c r="F67" s="805">
        <f>SUM(F3:F20)</f>
        <v>0</v>
      </c>
    </row>
  </sheetData>
  <sheetProtection password="A417" sheet="1" objects="1" scenarios="1" selectLockedCells="1"/>
  <mergeCells count="11">
    <mergeCell ref="B28:C29"/>
    <mergeCell ref="D30:D31"/>
    <mergeCell ref="A31:A50"/>
    <mergeCell ref="B43:C44"/>
    <mergeCell ref="A7:A17"/>
    <mergeCell ref="B10:C11"/>
    <mergeCell ref="B19:C20"/>
    <mergeCell ref="B22:C23"/>
    <mergeCell ref="B24:D24"/>
    <mergeCell ref="D25:D26"/>
    <mergeCell ref="D7:D8"/>
  </mergeCells>
  <phoneticPr fontId="6"/>
  <printOptions horizontalCentered="1"/>
  <pageMargins left="0.47244094488188981" right="0.39370078740157483" top="0.47244094488188981" bottom="0" header="0.31496062992125984" footer="0"/>
  <pageSetup paperSize="9" scale="85" orientation="portrait" r:id="rId1"/>
  <headerFooter>
    <oddHeader>&amp;C&amp;"ＭＳ Ｐゴシック,太字"&amp;14東 京 都 輸 血 状 況 調 査 票&amp;10（令和5年1月～12月）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2"/>
  <sheetViews>
    <sheetView view="pageBreakPreview" zoomScaleNormal="100" zoomScaleSheetLayoutView="100" workbookViewId="0">
      <selection activeCell="H3" sqref="H3"/>
    </sheetView>
  </sheetViews>
  <sheetFormatPr defaultColWidth="8.875" defaultRowHeight="13.5"/>
  <cols>
    <col min="1" max="1" width="3.375" customWidth="1"/>
    <col min="2" max="2" width="11.5" customWidth="1"/>
    <col min="3" max="3" width="9.375" customWidth="1"/>
    <col min="4" max="4" width="18.375" customWidth="1"/>
    <col min="5" max="5" width="12" style="325" customWidth="1"/>
    <col min="6" max="6" width="0.5" style="325" customWidth="1"/>
    <col min="7" max="7" width="34.5" customWidth="1"/>
    <col min="8" max="8" width="15.5" customWidth="1"/>
    <col min="9" max="16384" width="8.875" style="247"/>
  </cols>
  <sheetData>
    <row r="1" spans="1:8" ht="15" customHeight="1">
      <c r="A1" s="248" t="s">
        <v>305</v>
      </c>
      <c r="B1" s="245"/>
      <c r="C1" s="245"/>
      <c r="D1" s="249"/>
      <c r="E1" s="291"/>
      <c r="F1" s="291"/>
      <c r="G1" s="245"/>
      <c r="H1" s="250" t="s">
        <v>400</v>
      </c>
    </row>
    <row r="2" spans="1:8" ht="15" customHeight="1">
      <c r="A2" s="478"/>
      <c r="B2" s="488" t="s">
        <v>237</v>
      </c>
      <c r="C2" s="480"/>
      <c r="D2" s="823" t="s">
        <v>238</v>
      </c>
      <c r="E2" s="822"/>
      <c r="F2" s="822"/>
      <c r="G2" s="481" t="s">
        <v>239</v>
      </c>
      <c r="H2" s="482" t="s">
        <v>240</v>
      </c>
    </row>
    <row r="3" spans="1:8" ht="15" customHeight="1">
      <c r="A3" s="489"/>
      <c r="B3" s="282"/>
      <c r="C3" s="259"/>
      <c r="D3" s="292" t="s">
        <v>401</v>
      </c>
      <c r="E3" s="293" t="s">
        <v>402</v>
      </c>
      <c r="F3" s="294"/>
      <c r="G3" s="275" t="s">
        <v>403</v>
      </c>
      <c r="H3" s="619"/>
    </row>
    <row r="4" spans="1:8" ht="15" customHeight="1">
      <c r="A4" s="487"/>
      <c r="B4" s="282"/>
      <c r="C4" s="259"/>
      <c r="D4" s="295" t="s">
        <v>404</v>
      </c>
      <c r="E4" s="293" t="s">
        <v>405</v>
      </c>
      <c r="F4" s="294"/>
      <c r="G4" s="262" t="s">
        <v>406</v>
      </c>
      <c r="H4" s="532"/>
    </row>
    <row r="5" spans="1:8" ht="15" customHeight="1">
      <c r="A5" s="487"/>
      <c r="B5" s="282"/>
      <c r="C5" s="259"/>
      <c r="D5" s="295" t="s">
        <v>404</v>
      </c>
      <c r="E5" s="293" t="s">
        <v>407</v>
      </c>
      <c r="F5" s="294"/>
      <c r="G5" s="262" t="s">
        <v>408</v>
      </c>
      <c r="H5" s="532"/>
    </row>
    <row r="6" spans="1:8" ht="15" customHeight="1">
      <c r="A6" s="487"/>
      <c r="B6" s="282"/>
      <c r="C6" s="259"/>
      <c r="D6" s="295" t="s">
        <v>404</v>
      </c>
      <c r="E6" s="544" t="s">
        <v>409</v>
      </c>
      <c r="F6" s="294"/>
      <c r="G6" s="262" t="s">
        <v>410</v>
      </c>
      <c r="H6" s="532"/>
    </row>
    <row r="7" spans="1:8" ht="15" customHeight="1">
      <c r="A7" s="487"/>
      <c r="B7" s="282"/>
      <c r="C7" s="259"/>
      <c r="D7" s="295" t="s">
        <v>404</v>
      </c>
      <c r="E7" s="293" t="s">
        <v>411</v>
      </c>
      <c r="F7" s="294"/>
      <c r="G7" s="262" t="s">
        <v>412</v>
      </c>
      <c r="H7" s="532"/>
    </row>
    <row r="8" spans="1:8" ht="15" customHeight="1">
      <c r="A8" s="487"/>
      <c r="B8" s="282"/>
      <c r="C8" s="259"/>
      <c r="D8" s="295" t="s">
        <v>404</v>
      </c>
      <c r="E8" s="293" t="s">
        <v>413</v>
      </c>
      <c r="F8" s="294"/>
      <c r="G8" s="262" t="s">
        <v>414</v>
      </c>
      <c r="H8" s="532"/>
    </row>
    <row r="9" spans="1:8" ht="15" customHeight="1">
      <c r="A9" s="1981" t="s">
        <v>344</v>
      </c>
      <c r="B9" s="1969"/>
      <c r="C9" s="1998"/>
      <c r="D9" s="296" t="s">
        <v>415</v>
      </c>
      <c r="E9" s="293" t="s">
        <v>405</v>
      </c>
      <c r="F9" s="294"/>
      <c r="G9" s="262" t="s">
        <v>416</v>
      </c>
      <c r="H9" s="532"/>
    </row>
    <row r="10" spans="1:8" ht="15" customHeight="1">
      <c r="A10" s="1955"/>
      <c r="B10" s="1999"/>
      <c r="C10" s="1998"/>
      <c r="D10" s="295" t="s">
        <v>404</v>
      </c>
      <c r="E10" s="293" t="s">
        <v>407</v>
      </c>
      <c r="F10" s="294"/>
      <c r="G10" s="262" t="s">
        <v>417</v>
      </c>
      <c r="H10" s="532"/>
    </row>
    <row r="11" spans="1:8" ht="15" customHeight="1">
      <c r="A11" s="1955"/>
      <c r="B11" s="282"/>
      <c r="C11" s="259"/>
      <c r="D11" s="295" t="s">
        <v>404</v>
      </c>
      <c r="E11" s="293" t="s">
        <v>411</v>
      </c>
      <c r="F11" s="294"/>
      <c r="G11" s="262" t="s">
        <v>418</v>
      </c>
      <c r="H11" s="532"/>
    </row>
    <row r="12" spans="1:8" ht="15" customHeight="1">
      <c r="A12" s="1955"/>
      <c r="B12" s="1969" t="s">
        <v>362</v>
      </c>
      <c r="C12" s="1998"/>
      <c r="D12" s="295" t="s">
        <v>404</v>
      </c>
      <c r="E12" s="293" t="s">
        <v>413</v>
      </c>
      <c r="F12" s="297"/>
      <c r="G12" s="286" t="s">
        <v>419</v>
      </c>
      <c r="H12" s="532"/>
    </row>
    <row r="13" spans="1:8" ht="15" customHeight="1">
      <c r="A13" s="1955"/>
      <c r="B13" s="1999"/>
      <c r="C13" s="1998"/>
      <c r="D13" s="296" t="s">
        <v>420</v>
      </c>
      <c r="E13" s="293" t="s">
        <v>405</v>
      </c>
      <c r="F13" s="297"/>
      <c r="G13" s="286" t="s">
        <v>421</v>
      </c>
      <c r="H13" s="532"/>
    </row>
    <row r="14" spans="1:8" ht="15" customHeight="1">
      <c r="A14" s="1955"/>
      <c r="B14" s="282"/>
      <c r="C14" s="259"/>
      <c r="D14" s="295" t="s">
        <v>404</v>
      </c>
      <c r="E14" s="293" t="s">
        <v>407</v>
      </c>
      <c r="F14" s="297"/>
      <c r="G14" s="286" t="s">
        <v>422</v>
      </c>
      <c r="H14" s="532"/>
    </row>
    <row r="15" spans="1:8" ht="15" customHeight="1">
      <c r="A15" s="1955"/>
      <c r="B15" s="282"/>
      <c r="C15" s="259"/>
      <c r="D15" s="295" t="s">
        <v>404</v>
      </c>
      <c r="E15" s="293" t="s">
        <v>409</v>
      </c>
      <c r="F15" s="297"/>
      <c r="G15" s="286" t="s">
        <v>423</v>
      </c>
      <c r="H15" s="532"/>
    </row>
    <row r="16" spans="1:8" ht="15" customHeight="1">
      <c r="A16" s="1955"/>
      <c r="B16" s="282"/>
      <c r="C16" s="259"/>
      <c r="D16" s="295" t="s">
        <v>404</v>
      </c>
      <c r="E16" s="293" t="s">
        <v>411</v>
      </c>
      <c r="F16" s="294"/>
      <c r="G16" s="262" t="s">
        <v>424</v>
      </c>
      <c r="H16" s="532"/>
    </row>
    <row r="17" spans="1:8" ht="15" customHeight="1">
      <c r="A17" s="1955"/>
      <c r="B17" s="282"/>
      <c r="C17" s="259"/>
      <c r="D17" s="476" t="s">
        <v>404</v>
      </c>
      <c r="E17" s="819" t="s">
        <v>413</v>
      </c>
      <c r="F17" s="314"/>
      <c r="G17" s="286" t="s">
        <v>425</v>
      </c>
      <c r="H17" s="621"/>
    </row>
    <row r="18" spans="1:8" ht="15" customHeight="1">
      <c r="A18" s="1955"/>
      <c r="B18" s="282"/>
      <c r="C18" s="259"/>
      <c r="D18" s="515" t="s">
        <v>426</v>
      </c>
      <c r="E18" s="304" t="s">
        <v>402</v>
      </c>
      <c r="F18" s="516"/>
      <c r="G18" s="517" t="s">
        <v>427</v>
      </c>
      <c r="H18" s="619"/>
    </row>
    <row r="19" spans="1:8" ht="15" customHeight="1">
      <c r="A19" s="1955"/>
      <c r="B19" s="282"/>
      <c r="C19" s="259"/>
      <c r="D19" s="518" t="s">
        <v>404</v>
      </c>
      <c r="E19" s="293" t="s">
        <v>405</v>
      </c>
      <c r="F19" s="519"/>
      <c r="G19" s="261" t="s">
        <v>428</v>
      </c>
      <c r="H19" s="621"/>
    </row>
    <row r="20" spans="1:8" ht="15" customHeight="1">
      <c r="A20" s="1955"/>
      <c r="B20" s="282"/>
      <c r="C20" s="259"/>
      <c r="D20" s="518" t="s">
        <v>404</v>
      </c>
      <c r="E20" s="293" t="s">
        <v>407</v>
      </c>
      <c r="F20" s="519"/>
      <c r="G20" s="261" t="s">
        <v>429</v>
      </c>
      <c r="H20" s="621"/>
    </row>
    <row r="21" spans="1:8" ht="15" customHeight="1">
      <c r="A21" s="1955"/>
      <c r="B21" s="282"/>
      <c r="C21" s="259"/>
      <c r="D21" s="518" t="s">
        <v>404</v>
      </c>
      <c r="E21" s="293" t="s">
        <v>411</v>
      </c>
      <c r="F21" s="519"/>
      <c r="G21" s="261" t="s">
        <v>430</v>
      </c>
      <c r="H21" s="532"/>
    </row>
    <row r="22" spans="1:8" ht="15" customHeight="1">
      <c r="A22" s="1955"/>
      <c r="B22" s="282"/>
      <c r="C22" s="259"/>
      <c r="D22" s="518" t="s">
        <v>404</v>
      </c>
      <c r="E22" s="293" t="s">
        <v>431</v>
      </c>
      <c r="F22" s="519"/>
      <c r="G22" s="261" t="s">
        <v>432</v>
      </c>
      <c r="H22" s="532"/>
    </row>
    <row r="23" spans="1:8" ht="15" customHeight="1">
      <c r="A23" s="1955"/>
      <c r="B23" s="282"/>
      <c r="C23" s="259"/>
      <c r="D23" s="518" t="s">
        <v>404</v>
      </c>
      <c r="E23" s="293" t="s">
        <v>413</v>
      </c>
      <c r="F23" s="519"/>
      <c r="G23" s="261" t="s">
        <v>433</v>
      </c>
      <c r="H23" s="618"/>
    </row>
    <row r="24" spans="1:8" ht="15" customHeight="1">
      <c r="A24" s="1955"/>
      <c r="B24" s="300"/>
      <c r="C24" s="280"/>
      <c r="D24" s="518" t="s">
        <v>404</v>
      </c>
      <c r="E24" s="323" t="s">
        <v>434</v>
      </c>
      <c r="F24" s="290"/>
      <c r="G24" s="277" t="s">
        <v>435</v>
      </c>
      <c r="H24" s="622"/>
    </row>
    <row r="25" spans="1:8" ht="15" customHeight="1">
      <c r="A25" s="1955"/>
      <c r="B25" s="301"/>
      <c r="C25" s="302"/>
      <c r="D25" s="303" t="s">
        <v>436</v>
      </c>
      <c r="E25" s="304" t="s">
        <v>437</v>
      </c>
      <c r="F25" s="294"/>
      <c r="G25" s="275" t="s">
        <v>438</v>
      </c>
      <c r="H25" s="618"/>
    </row>
    <row r="26" spans="1:8" ht="15" customHeight="1">
      <c r="A26" s="1955"/>
      <c r="B26" s="1969" t="s">
        <v>439</v>
      </c>
      <c r="C26" s="1998"/>
      <c r="D26" s="295" t="s">
        <v>404</v>
      </c>
      <c r="E26" s="293" t="s">
        <v>440</v>
      </c>
      <c r="F26" s="294"/>
      <c r="G26" s="262" t="s">
        <v>441</v>
      </c>
      <c r="H26" s="532"/>
    </row>
    <row r="27" spans="1:8" ht="15" customHeight="1">
      <c r="A27" s="1955"/>
      <c r="B27" s="1999"/>
      <c r="C27" s="1998"/>
      <c r="D27" s="295" t="s">
        <v>404</v>
      </c>
      <c r="E27" s="293" t="s">
        <v>442</v>
      </c>
      <c r="F27" s="294"/>
      <c r="G27" s="262" t="s">
        <v>443</v>
      </c>
      <c r="H27" s="532"/>
    </row>
    <row r="28" spans="1:8" ht="15" customHeight="1">
      <c r="A28" s="1955"/>
      <c r="B28" s="282"/>
      <c r="C28" s="259"/>
      <c r="D28" s="295" t="s">
        <v>404</v>
      </c>
      <c r="E28" s="293" t="s">
        <v>444</v>
      </c>
      <c r="F28" s="294"/>
      <c r="G28" s="262" t="s">
        <v>445</v>
      </c>
      <c r="H28" s="532"/>
    </row>
    <row r="29" spans="1:8" ht="15" customHeight="1">
      <c r="A29" s="1955"/>
      <c r="B29" s="300"/>
      <c r="C29" s="280"/>
      <c r="D29" s="295" t="s">
        <v>404</v>
      </c>
      <c r="E29" s="305" t="s">
        <v>446</v>
      </c>
      <c r="F29" s="297"/>
      <c r="G29" s="263" t="s">
        <v>447</v>
      </c>
      <c r="H29" s="617"/>
    </row>
    <row r="30" spans="1:8" ht="15" customHeight="1">
      <c r="A30" s="1955"/>
      <c r="B30" s="306" t="s">
        <v>448</v>
      </c>
      <c r="C30" s="307"/>
      <c r="D30" s="307"/>
      <c r="E30" s="308" t="s">
        <v>449</v>
      </c>
      <c r="F30" s="309"/>
      <c r="G30" s="310" t="s">
        <v>450</v>
      </c>
      <c r="H30" s="620"/>
    </row>
    <row r="31" spans="1:8" ht="15" customHeight="1">
      <c r="A31" s="1955"/>
      <c r="B31" s="311"/>
      <c r="C31" s="259"/>
      <c r="D31" s="312"/>
      <c r="E31" s="293" t="s">
        <v>451</v>
      </c>
      <c r="F31" s="294"/>
      <c r="G31" s="266" t="s">
        <v>452</v>
      </c>
      <c r="H31" s="618"/>
    </row>
    <row r="32" spans="1:8" ht="15" customHeight="1">
      <c r="A32" s="1955"/>
      <c r="B32" s="311"/>
      <c r="C32" s="259"/>
      <c r="D32" s="313"/>
      <c r="E32" s="293" t="s">
        <v>405</v>
      </c>
      <c r="F32" s="294"/>
      <c r="G32" s="252" t="s">
        <v>453</v>
      </c>
      <c r="H32" s="532"/>
    </row>
    <row r="33" spans="1:8" ht="15" customHeight="1">
      <c r="A33" s="1955"/>
      <c r="B33" s="282"/>
      <c r="C33" s="259"/>
      <c r="D33" s="2000"/>
      <c r="E33" s="2002" t="s">
        <v>407</v>
      </c>
      <c r="F33" s="314"/>
      <c r="G33" s="252" t="s">
        <v>454</v>
      </c>
      <c r="H33" s="532"/>
    </row>
    <row r="34" spans="1:8" ht="15" customHeight="1">
      <c r="A34" s="1955"/>
      <c r="B34" s="1969" t="s">
        <v>455</v>
      </c>
      <c r="C34" s="1998"/>
      <c r="D34" s="2001"/>
      <c r="E34" s="2003"/>
      <c r="F34" s="315"/>
      <c r="G34" s="252" t="s">
        <v>456</v>
      </c>
      <c r="H34" s="532"/>
    </row>
    <row r="35" spans="1:8" ht="15" customHeight="1">
      <c r="A35" s="1955"/>
      <c r="B35" s="1999"/>
      <c r="C35" s="1998"/>
      <c r="D35" s="821"/>
      <c r="E35" s="305" t="s">
        <v>411</v>
      </c>
      <c r="F35" s="297"/>
      <c r="G35" s="316" t="s">
        <v>457</v>
      </c>
      <c r="H35" s="621"/>
    </row>
    <row r="36" spans="1:8" ht="15" customHeight="1">
      <c r="A36" s="1955"/>
      <c r="B36" s="282"/>
      <c r="C36" s="259"/>
      <c r="D36" s="317" t="s">
        <v>458</v>
      </c>
      <c r="E36" s="304" t="s">
        <v>459</v>
      </c>
      <c r="F36" s="318"/>
      <c r="G36" s="541" t="s">
        <v>713</v>
      </c>
      <c r="H36" s="619"/>
    </row>
    <row r="37" spans="1:8" ht="15" customHeight="1">
      <c r="A37" s="1955"/>
      <c r="B37" s="282"/>
      <c r="C37" s="259"/>
      <c r="D37" s="2004" t="s">
        <v>458</v>
      </c>
      <c r="E37" s="2002" t="s">
        <v>405</v>
      </c>
      <c r="F37" s="314"/>
      <c r="G37" s="252" t="s">
        <v>460</v>
      </c>
      <c r="H37" s="532"/>
    </row>
    <row r="38" spans="1:8" ht="15" customHeight="1">
      <c r="A38" s="1955"/>
      <c r="B38" s="282"/>
      <c r="C38" s="259"/>
      <c r="D38" s="2005"/>
      <c r="E38" s="2003"/>
      <c r="F38" s="315"/>
      <c r="G38" s="542" t="s">
        <v>714</v>
      </c>
      <c r="H38" s="532"/>
    </row>
    <row r="39" spans="1:8" ht="15" customHeight="1">
      <c r="A39" s="1955"/>
      <c r="B39" s="283"/>
      <c r="C39" s="284"/>
      <c r="D39" s="820" t="s">
        <v>458</v>
      </c>
      <c r="E39" s="305" t="s">
        <v>407</v>
      </c>
      <c r="F39" s="297"/>
      <c r="G39" s="316" t="s">
        <v>461</v>
      </c>
      <c r="H39" s="621"/>
    </row>
    <row r="40" spans="1:8" ht="15" customHeight="1">
      <c r="A40" s="1955"/>
      <c r="B40" s="311"/>
      <c r="C40" s="259"/>
      <c r="D40" s="317" t="s">
        <v>462</v>
      </c>
      <c r="E40" s="304" t="s">
        <v>405</v>
      </c>
      <c r="F40" s="318"/>
      <c r="G40" s="319" t="s">
        <v>463</v>
      </c>
      <c r="H40" s="619"/>
    </row>
    <row r="41" spans="1:8" ht="15" customHeight="1">
      <c r="A41" s="1955"/>
      <c r="B41" s="311"/>
      <c r="C41" s="259"/>
      <c r="D41" s="295" t="s">
        <v>404</v>
      </c>
      <c r="E41" s="293" t="s">
        <v>407</v>
      </c>
      <c r="F41" s="294"/>
      <c r="G41" s="252" t="s">
        <v>464</v>
      </c>
      <c r="H41" s="532"/>
    </row>
    <row r="42" spans="1:8" ht="15" customHeight="1">
      <c r="A42" s="1955"/>
      <c r="B42" s="282"/>
      <c r="C42" s="259"/>
      <c r="D42" s="295" t="s">
        <v>404</v>
      </c>
      <c r="E42" s="293" t="s">
        <v>411</v>
      </c>
      <c r="F42" s="294"/>
      <c r="G42" s="252" t="s">
        <v>465</v>
      </c>
      <c r="H42" s="532"/>
    </row>
    <row r="43" spans="1:8" ht="15" customHeight="1">
      <c r="A43" s="1955"/>
      <c r="B43" s="282"/>
      <c r="C43" s="259"/>
      <c r="D43" s="321" t="s">
        <v>404</v>
      </c>
      <c r="E43" s="545" t="s">
        <v>413</v>
      </c>
      <c r="F43" s="546"/>
      <c r="G43" s="273" t="s">
        <v>466</v>
      </c>
      <c r="H43" s="617"/>
    </row>
    <row r="44" spans="1:8" ht="15" customHeight="1">
      <c r="A44" s="1955"/>
      <c r="B44" s="282"/>
      <c r="C44" s="259"/>
      <c r="D44" s="322" t="s">
        <v>467</v>
      </c>
      <c r="E44" s="293" t="s">
        <v>402</v>
      </c>
      <c r="F44" s="294"/>
      <c r="G44" s="266" t="s">
        <v>468</v>
      </c>
      <c r="H44" s="618"/>
    </row>
    <row r="45" spans="1:8" ht="15" customHeight="1">
      <c r="A45" s="1955"/>
      <c r="B45" s="1969" t="s">
        <v>469</v>
      </c>
      <c r="C45" s="1998"/>
      <c r="D45" s="295" t="s">
        <v>404</v>
      </c>
      <c r="E45" s="293" t="s">
        <v>405</v>
      </c>
      <c r="F45" s="294"/>
      <c r="G45" s="252" t="s">
        <v>470</v>
      </c>
      <c r="H45" s="532"/>
    </row>
    <row r="46" spans="1:8" ht="15" customHeight="1">
      <c r="A46" s="1955"/>
      <c r="B46" s="1999"/>
      <c r="C46" s="1998"/>
      <c r="D46" s="295" t="s">
        <v>404</v>
      </c>
      <c r="E46" s="293" t="s">
        <v>407</v>
      </c>
      <c r="F46" s="294"/>
      <c r="G46" s="252" t="s">
        <v>471</v>
      </c>
      <c r="H46" s="532"/>
    </row>
    <row r="47" spans="1:8" ht="15" customHeight="1">
      <c r="A47" s="1955"/>
      <c r="B47" s="282"/>
      <c r="C47" s="259"/>
      <c r="D47" s="295" t="s">
        <v>404</v>
      </c>
      <c r="E47" s="293" t="s">
        <v>411</v>
      </c>
      <c r="F47" s="294"/>
      <c r="G47" s="252" t="s">
        <v>472</v>
      </c>
      <c r="H47" s="532"/>
    </row>
    <row r="48" spans="1:8" ht="15" customHeight="1">
      <c r="A48" s="1955"/>
      <c r="B48" s="282"/>
      <c r="C48" s="259"/>
      <c r="D48" s="295" t="s">
        <v>404</v>
      </c>
      <c r="E48" s="293" t="s">
        <v>413</v>
      </c>
      <c r="F48" s="294"/>
      <c r="G48" s="252" t="s">
        <v>473</v>
      </c>
      <c r="H48" s="532"/>
    </row>
    <row r="49" spans="1:8" ht="15" customHeight="1">
      <c r="A49" s="1955"/>
      <c r="B49" s="282"/>
      <c r="C49" s="259"/>
      <c r="D49" s="295" t="s">
        <v>404</v>
      </c>
      <c r="E49" s="293" t="s">
        <v>434</v>
      </c>
      <c r="F49" s="294"/>
      <c r="G49" s="252" t="s">
        <v>474</v>
      </c>
      <c r="H49" s="532"/>
    </row>
    <row r="50" spans="1:8" ht="15" customHeight="1">
      <c r="A50" s="487"/>
      <c r="B50" s="282"/>
      <c r="C50" s="259"/>
      <c r="D50" s="320" t="s">
        <v>475</v>
      </c>
      <c r="E50" s="293" t="s">
        <v>402</v>
      </c>
      <c r="F50" s="294"/>
      <c r="G50" s="252" t="s">
        <v>476</v>
      </c>
      <c r="H50" s="532"/>
    </row>
    <row r="51" spans="1:8" ht="15" customHeight="1">
      <c r="A51" s="487"/>
      <c r="B51" s="282"/>
      <c r="C51" s="259"/>
      <c r="D51" s="295" t="s">
        <v>404</v>
      </c>
      <c r="E51" s="293" t="s">
        <v>405</v>
      </c>
      <c r="F51" s="294"/>
      <c r="G51" s="252" t="s">
        <v>477</v>
      </c>
      <c r="H51" s="532"/>
    </row>
    <row r="52" spans="1:8" ht="15" customHeight="1">
      <c r="A52" s="487"/>
      <c r="B52" s="282"/>
      <c r="C52" s="259"/>
      <c r="D52" s="295" t="s">
        <v>404</v>
      </c>
      <c r="E52" s="293" t="s">
        <v>407</v>
      </c>
      <c r="F52" s="294"/>
      <c r="G52" s="252" t="s">
        <v>478</v>
      </c>
      <c r="H52" s="532"/>
    </row>
    <row r="53" spans="1:8" ht="15" customHeight="1">
      <c r="A53" s="487"/>
      <c r="B53" s="282"/>
      <c r="C53" s="259"/>
      <c r="D53" s="295" t="s">
        <v>404</v>
      </c>
      <c r="E53" s="293" t="s">
        <v>411</v>
      </c>
      <c r="F53" s="294"/>
      <c r="G53" s="252" t="s">
        <v>479</v>
      </c>
      <c r="H53" s="532"/>
    </row>
    <row r="54" spans="1:8" ht="15" customHeight="1">
      <c r="A54" s="487"/>
      <c r="B54" s="282"/>
      <c r="C54" s="259"/>
      <c r="D54" s="295" t="s">
        <v>404</v>
      </c>
      <c r="E54" s="293" t="s">
        <v>480</v>
      </c>
      <c r="F54" s="294"/>
      <c r="G54" s="252" t="s">
        <v>481</v>
      </c>
      <c r="H54" s="532"/>
    </row>
    <row r="55" spans="1:8" ht="15" customHeight="1">
      <c r="A55" s="487"/>
      <c r="B55" s="282"/>
      <c r="C55" s="259"/>
      <c r="D55" s="320" t="s">
        <v>482</v>
      </c>
      <c r="E55" s="293" t="s">
        <v>405</v>
      </c>
      <c r="F55" s="294"/>
      <c r="G55" s="252" t="s">
        <v>483</v>
      </c>
      <c r="H55" s="532"/>
    </row>
    <row r="56" spans="1:8" ht="15" customHeight="1">
      <c r="A56" s="487"/>
      <c r="B56" s="282"/>
      <c r="C56" s="259"/>
      <c r="D56" s="295" t="s">
        <v>404</v>
      </c>
      <c r="E56" s="298" t="s">
        <v>407</v>
      </c>
      <c r="F56" s="299"/>
      <c r="G56" s="252" t="s">
        <v>484</v>
      </c>
      <c r="H56" s="532"/>
    </row>
    <row r="57" spans="1:8" ht="15" customHeight="1">
      <c r="A57" s="485"/>
      <c r="B57" s="300"/>
      <c r="C57" s="280"/>
      <c r="D57" s="321" t="s">
        <v>404</v>
      </c>
      <c r="E57" s="323" t="s">
        <v>411</v>
      </c>
      <c r="F57" s="324"/>
      <c r="G57" s="273" t="s">
        <v>485</v>
      </c>
      <c r="H57" s="617"/>
    </row>
    <row r="58" spans="1:8" ht="15" customHeight="1">
      <c r="A58" s="817"/>
      <c r="B58" s="1990" t="s">
        <v>487</v>
      </c>
      <c r="C58" s="1991"/>
      <c r="D58" s="644"/>
      <c r="E58" s="304" t="s">
        <v>488</v>
      </c>
      <c r="F58" s="645"/>
      <c r="G58" s="266" t="s">
        <v>489</v>
      </c>
      <c r="H58" s="618"/>
    </row>
    <row r="59" spans="1:8" ht="15" customHeight="1">
      <c r="A59" s="624"/>
      <c r="B59" s="1992" t="s">
        <v>490</v>
      </c>
      <c r="C59" s="1993"/>
      <c r="D59" s="320" t="s">
        <v>686</v>
      </c>
      <c r="E59" s="323" t="s">
        <v>687</v>
      </c>
      <c r="F59" s="639"/>
      <c r="G59" s="273" t="s">
        <v>491</v>
      </c>
      <c r="H59" s="617"/>
    </row>
    <row r="60" spans="1:8" ht="15" customHeight="1">
      <c r="A60" s="818"/>
      <c r="B60" s="1994" t="s">
        <v>498</v>
      </c>
      <c r="C60" s="1995"/>
      <c r="D60" s="646"/>
      <c r="E60" s="308" t="s">
        <v>499</v>
      </c>
      <c r="F60" s="626"/>
      <c r="G60" s="329" t="s">
        <v>500</v>
      </c>
      <c r="H60" s="623"/>
    </row>
    <row r="61" spans="1:8" ht="15" customHeight="1">
      <c r="A61" s="825"/>
      <c r="B61" s="1996" t="s">
        <v>688</v>
      </c>
      <c r="C61" s="1997"/>
      <c r="D61" s="1997"/>
      <c r="E61" s="308" t="s">
        <v>290</v>
      </c>
      <c r="F61" s="626"/>
      <c r="G61" s="329" t="s">
        <v>501</v>
      </c>
      <c r="H61" s="623"/>
    </row>
    <row r="62" spans="1:8" ht="9" customHeight="1">
      <c r="B62" s="2"/>
      <c r="C62" s="2"/>
      <c r="D62" s="2"/>
      <c r="E62" s="767"/>
      <c r="F62" s="767"/>
      <c r="G62" s="2"/>
      <c r="H62" s="805">
        <f>SUM(H3:H61)</f>
        <v>0</v>
      </c>
    </row>
  </sheetData>
  <sheetProtection password="A417" sheet="1" objects="1" scenarios="1" selectLockedCells="1"/>
  <mergeCells count="14">
    <mergeCell ref="E33:E34"/>
    <mergeCell ref="B34:C35"/>
    <mergeCell ref="D37:D38"/>
    <mergeCell ref="E37:E38"/>
    <mergeCell ref="B45:C46"/>
    <mergeCell ref="B58:C58"/>
    <mergeCell ref="B59:C59"/>
    <mergeCell ref="B60:C60"/>
    <mergeCell ref="B61:D61"/>
    <mergeCell ref="A9:A49"/>
    <mergeCell ref="B9:C10"/>
    <mergeCell ref="B26:C27"/>
    <mergeCell ref="D33:D34"/>
    <mergeCell ref="B12:C13"/>
  </mergeCells>
  <phoneticPr fontId="6"/>
  <printOptions horizontalCentered="1"/>
  <pageMargins left="0.47244094488188981" right="0.39370078740157483" top="0.78740157480314965" bottom="0" header="0.51181102362204722" footer="0"/>
  <pageSetup paperSize="9" scale="87" orientation="portrait" r:id="rId1"/>
  <headerFooter>
    <oddHeader>&amp;C&amp;"ＭＳ Ｐゴシック,太字"&amp;14東 京 都 輸 血 状 況 調 査 票&amp;10（令和5年1月～12月）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48"/>
  <sheetViews>
    <sheetView view="pageBreakPreview" zoomScaleNormal="100" zoomScaleSheetLayoutView="100" workbookViewId="0">
      <selection activeCell="H3" sqref="H3"/>
    </sheetView>
  </sheetViews>
  <sheetFormatPr defaultColWidth="8.875" defaultRowHeight="13.5"/>
  <cols>
    <col min="1" max="1" width="3.375" customWidth="1"/>
    <col min="2" max="2" width="11.25" customWidth="1"/>
    <col min="3" max="3" width="8.25" customWidth="1"/>
    <col min="4" max="4" width="18.375" customWidth="1"/>
    <col min="5" max="5" width="12" customWidth="1"/>
    <col min="6" max="6" width="0.5" customWidth="1"/>
    <col min="7" max="7" width="34.5" customWidth="1"/>
    <col min="8" max="8" width="15.5" customWidth="1"/>
    <col min="9" max="16384" width="8.875" style="247"/>
  </cols>
  <sheetData>
    <row r="1" spans="1:8" ht="15" customHeight="1">
      <c r="A1" s="326" t="s">
        <v>305</v>
      </c>
      <c r="B1" s="246"/>
      <c r="C1" s="246"/>
      <c r="D1" s="291"/>
      <c r="E1" s="291"/>
      <c r="F1" s="291"/>
      <c r="G1" s="246"/>
      <c r="H1" s="250" t="s">
        <v>486</v>
      </c>
    </row>
    <row r="2" spans="1:8" ht="15" customHeight="1">
      <c r="A2" s="478"/>
      <c r="B2" s="479" t="s">
        <v>237</v>
      </c>
      <c r="C2" s="480"/>
      <c r="D2" s="481" t="s">
        <v>238</v>
      </c>
      <c r="E2" s="782"/>
      <c r="F2" s="480"/>
      <c r="G2" s="481" t="s">
        <v>239</v>
      </c>
      <c r="H2" s="482" t="s">
        <v>240</v>
      </c>
    </row>
    <row r="3" spans="1:8" ht="15" customHeight="1">
      <c r="A3" s="2039" t="s">
        <v>689</v>
      </c>
      <c r="B3" s="2041"/>
      <c r="C3" s="2042"/>
      <c r="D3" s="647"/>
      <c r="E3" s="2043" t="s">
        <v>341</v>
      </c>
      <c r="F3" s="648"/>
      <c r="G3" s="319" t="s">
        <v>492</v>
      </c>
      <c r="H3" s="808"/>
    </row>
    <row r="4" spans="1:8" ht="15" customHeight="1">
      <c r="A4" s="2040"/>
      <c r="B4" s="2045" t="s">
        <v>690</v>
      </c>
      <c r="C4" s="2046"/>
      <c r="D4" s="2047" t="s">
        <v>691</v>
      </c>
      <c r="E4" s="2044"/>
      <c r="F4" s="806"/>
      <c r="G4" s="542" t="s">
        <v>493</v>
      </c>
      <c r="H4" s="809"/>
    </row>
    <row r="5" spans="1:8" ht="15" customHeight="1">
      <c r="A5" s="2040"/>
      <c r="B5" s="1956" t="s">
        <v>692</v>
      </c>
      <c r="C5" s="2049"/>
      <c r="D5" s="2048"/>
      <c r="E5" s="2050" t="s">
        <v>494</v>
      </c>
      <c r="F5" s="649"/>
      <c r="G5" s="252" t="s">
        <v>693</v>
      </c>
      <c r="H5" s="809"/>
    </row>
    <row r="6" spans="1:8" ht="15" customHeight="1">
      <c r="A6" s="2040"/>
      <c r="B6" s="283"/>
      <c r="C6" s="284"/>
      <c r="D6" s="327"/>
      <c r="E6" s="2051"/>
      <c r="F6" s="650"/>
      <c r="G6" s="273" t="s">
        <v>495</v>
      </c>
      <c r="H6" s="810"/>
    </row>
    <row r="7" spans="1:8" ht="15" customHeight="1">
      <c r="A7" s="2040"/>
      <c r="B7" s="2052" t="s">
        <v>690</v>
      </c>
      <c r="C7" s="2053"/>
      <c r="D7" s="2047" t="s">
        <v>694</v>
      </c>
      <c r="E7" s="627" t="s">
        <v>695</v>
      </c>
      <c r="F7" s="651"/>
      <c r="G7" s="266" t="s">
        <v>496</v>
      </c>
      <c r="H7" s="811"/>
    </row>
    <row r="8" spans="1:8" ht="15" customHeight="1">
      <c r="A8" s="2040"/>
      <c r="B8" s="2055" t="s">
        <v>625</v>
      </c>
      <c r="C8" s="2056"/>
      <c r="D8" s="2054"/>
      <c r="E8" s="652" t="s">
        <v>696</v>
      </c>
      <c r="F8" s="653"/>
      <c r="G8" s="328" t="s">
        <v>497</v>
      </c>
      <c r="H8" s="812"/>
    </row>
    <row r="9" spans="1:8" ht="15" customHeight="1">
      <c r="A9" s="2025" t="s">
        <v>615</v>
      </c>
      <c r="B9" s="2029" t="s">
        <v>614</v>
      </c>
      <c r="C9" s="2030"/>
      <c r="D9" s="2031"/>
      <c r="E9" s="625" t="s">
        <v>411</v>
      </c>
      <c r="F9" s="626"/>
      <c r="G9" s="329" t="s">
        <v>664</v>
      </c>
      <c r="H9" s="623"/>
    </row>
    <row r="10" spans="1:8" ht="15" customHeight="1">
      <c r="A10" s="2026"/>
      <c r="B10" s="2029" t="s">
        <v>697</v>
      </c>
      <c r="C10" s="2032"/>
      <c r="D10" s="2033"/>
      <c r="E10" s="625" t="s">
        <v>431</v>
      </c>
      <c r="F10" s="626"/>
      <c r="G10" s="329" t="s">
        <v>502</v>
      </c>
      <c r="H10" s="623"/>
    </row>
    <row r="11" spans="1:8" ht="15" customHeight="1">
      <c r="A11" s="2027"/>
      <c r="B11" s="2015" t="s">
        <v>698</v>
      </c>
      <c r="C11" s="2034"/>
      <c r="D11" s="2035"/>
      <c r="E11" s="627" t="s">
        <v>341</v>
      </c>
      <c r="F11" s="519"/>
      <c r="G11" s="266" t="s">
        <v>503</v>
      </c>
      <c r="H11" s="811"/>
    </row>
    <row r="12" spans="1:8" ht="15" customHeight="1">
      <c r="A12" s="2027"/>
      <c r="B12" s="2036"/>
      <c r="C12" s="2037"/>
      <c r="D12" s="2038"/>
      <c r="E12" s="652" t="s">
        <v>411</v>
      </c>
      <c r="F12" s="650"/>
      <c r="G12" s="328" t="s">
        <v>653</v>
      </c>
      <c r="H12" s="812"/>
    </row>
    <row r="13" spans="1:8" ht="15" customHeight="1">
      <c r="A13" s="2027"/>
      <c r="B13" s="628" t="s">
        <v>504</v>
      </c>
      <c r="C13" s="251"/>
      <c r="D13" s="629"/>
      <c r="E13" s="629"/>
      <c r="F13" s="629"/>
      <c r="G13" s="302"/>
      <c r="H13" s="807"/>
    </row>
    <row r="14" spans="1:8" ht="54.75" customHeight="1">
      <c r="A14" s="2028"/>
      <c r="B14" s="2006" t="s">
        <v>505</v>
      </c>
      <c r="C14" s="2007"/>
      <c r="D14" s="2007"/>
      <c r="E14" s="2007"/>
      <c r="F14" s="2007"/>
      <c r="G14" s="2008"/>
      <c r="H14" s="812"/>
    </row>
    <row r="15" spans="1:8" ht="19.5" customHeight="1">
      <c r="A15" s="2019" t="s">
        <v>506</v>
      </c>
      <c r="B15" s="2020"/>
      <c r="C15" s="2020"/>
      <c r="D15" s="2020"/>
      <c r="E15" s="921"/>
      <c r="F15" s="784"/>
      <c r="G15" s="2023">
        <f>SUM('6P'!F54,'7P'!F66,'8P'!H62,'9P'!H3:H12)</f>
        <v>0</v>
      </c>
      <c r="H15" s="330"/>
    </row>
    <row r="16" spans="1:8" ht="19.5" customHeight="1">
      <c r="A16" s="2021"/>
      <c r="B16" s="2022"/>
      <c r="C16" s="2022"/>
      <c r="D16" s="2022"/>
      <c r="E16" s="1568"/>
      <c r="F16" s="785"/>
      <c r="G16" s="2024"/>
      <c r="H16" s="331" t="s">
        <v>507</v>
      </c>
    </row>
    <row r="17" spans="1:8" ht="13.5" customHeight="1">
      <c r="A17" s="332" t="s">
        <v>508</v>
      </c>
      <c r="B17" s="333"/>
      <c r="C17" s="333"/>
      <c r="D17" s="333"/>
      <c r="E17" s="333"/>
      <c r="F17" s="333"/>
      <c r="G17" s="334"/>
      <c r="H17" s="333"/>
    </row>
    <row r="18" spans="1:8" s="530" customFormat="1" ht="15" customHeight="1">
      <c r="A18" s="251"/>
      <c r="B18" s="251"/>
      <c r="C18" s="251"/>
      <c r="D18" s="251"/>
      <c r="E18" s="251"/>
      <c r="F18" s="251"/>
      <c r="G18" s="251"/>
      <c r="H18" s="251"/>
    </row>
    <row r="19" spans="1:8" ht="15" customHeight="1">
      <c r="A19" s="248" t="s">
        <v>509</v>
      </c>
      <c r="B19" s="251"/>
      <c r="C19" s="251"/>
      <c r="D19" s="251"/>
      <c r="E19" s="251"/>
      <c r="F19" s="251"/>
      <c r="G19" s="251"/>
      <c r="H19" s="251"/>
    </row>
    <row r="20" spans="1:8" s="529" customFormat="1" ht="15" customHeight="1">
      <c r="A20" s="478"/>
      <c r="B20" s="2011" t="s">
        <v>237</v>
      </c>
      <c r="C20" s="891"/>
      <c r="D20" s="2012"/>
      <c r="E20" s="2013" t="s">
        <v>238</v>
      </c>
      <c r="F20" s="2012"/>
      <c r="G20" s="782" t="s">
        <v>239</v>
      </c>
      <c r="H20" s="490" t="s">
        <v>510</v>
      </c>
    </row>
    <row r="21" spans="1:8" s="529" customFormat="1" ht="15" customHeight="1">
      <c r="A21" s="779"/>
      <c r="B21" s="336"/>
      <c r="C21" s="251"/>
      <c r="D21" s="630"/>
      <c r="E21" s="631" t="s">
        <v>511</v>
      </c>
      <c r="F21" s="632"/>
      <c r="G21" s="337" t="s">
        <v>512</v>
      </c>
      <c r="H21" s="811"/>
    </row>
    <row r="22" spans="1:8" s="529" customFormat="1" ht="15" customHeight="1">
      <c r="A22" s="1981" t="s">
        <v>639</v>
      </c>
      <c r="B22" s="336"/>
      <c r="C22" s="251"/>
      <c r="D22" s="633"/>
      <c r="E22" s="634" t="s">
        <v>513</v>
      </c>
      <c r="F22" s="635"/>
      <c r="G22" s="338" t="s">
        <v>512</v>
      </c>
      <c r="H22" s="809"/>
    </row>
    <row r="23" spans="1:8" s="529" customFormat="1" ht="15" customHeight="1">
      <c r="A23" s="2014"/>
      <c r="B23" s="251"/>
      <c r="C23" s="251"/>
      <c r="D23" s="633"/>
      <c r="E23" s="634" t="s">
        <v>514</v>
      </c>
      <c r="F23" s="635"/>
      <c r="G23" s="338" t="s">
        <v>512</v>
      </c>
      <c r="H23" s="809"/>
    </row>
    <row r="24" spans="1:8" s="529" customFormat="1" ht="15" customHeight="1">
      <c r="A24" s="2014"/>
      <c r="B24" s="778"/>
      <c r="C24" s="783"/>
      <c r="D24" s="633"/>
      <c r="E24" s="636" t="s">
        <v>515</v>
      </c>
      <c r="F24" s="637"/>
      <c r="G24" s="335" t="s">
        <v>512</v>
      </c>
      <c r="H24" s="810"/>
    </row>
    <row r="25" spans="1:8" s="529" customFormat="1" ht="15" customHeight="1">
      <c r="A25" s="2014"/>
      <c r="B25" s="2015" t="s">
        <v>699</v>
      </c>
      <c r="C25" s="2016"/>
      <c r="D25" s="2017"/>
      <c r="E25" s="627" t="s">
        <v>511</v>
      </c>
      <c r="F25" s="632"/>
      <c r="G25" s="337" t="s">
        <v>516</v>
      </c>
      <c r="H25" s="811"/>
    </row>
    <row r="26" spans="1:8" s="529" customFormat="1" ht="15" customHeight="1">
      <c r="A26" s="2014"/>
      <c r="B26" s="251"/>
      <c r="C26" s="251"/>
      <c r="D26" s="633"/>
      <c r="E26" s="634" t="s">
        <v>513</v>
      </c>
      <c r="F26" s="635"/>
      <c r="G26" s="338" t="s">
        <v>516</v>
      </c>
      <c r="H26" s="809"/>
    </row>
    <row r="27" spans="1:8" s="529" customFormat="1" ht="15" customHeight="1">
      <c r="A27" s="2014"/>
      <c r="B27" s="251"/>
      <c r="C27" s="251"/>
      <c r="D27" s="633"/>
      <c r="E27" s="634" t="s">
        <v>517</v>
      </c>
      <c r="F27" s="635"/>
      <c r="G27" s="338" t="s">
        <v>516</v>
      </c>
      <c r="H27" s="809"/>
    </row>
    <row r="28" spans="1:8" s="529" customFormat="1" ht="15" customHeight="1">
      <c r="A28" s="2014"/>
      <c r="B28" s="251"/>
      <c r="C28" s="251"/>
      <c r="D28" s="633"/>
      <c r="E28" s="634" t="s">
        <v>514</v>
      </c>
      <c r="F28" s="635"/>
      <c r="G28" s="338" t="s">
        <v>516</v>
      </c>
      <c r="H28" s="809"/>
    </row>
    <row r="29" spans="1:8" s="529" customFormat="1" ht="15" customHeight="1">
      <c r="A29" s="2014"/>
      <c r="B29" s="279"/>
      <c r="C29" s="279"/>
      <c r="D29" s="638"/>
      <c r="E29" s="636" t="s">
        <v>515</v>
      </c>
      <c r="F29" s="637"/>
      <c r="G29" s="335" t="s">
        <v>516</v>
      </c>
      <c r="H29" s="810"/>
    </row>
    <row r="30" spans="1:8" ht="15">
      <c r="A30" s="2014"/>
      <c r="B30" s="251"/>
      <c r="C30" s="251"/>
      <c r="D30" s="633"/>
      <c r="E30" s="627" t="s">
        <v>518</v>
      </c>
      <c r="F30" s="632"/>
      <c r="G30" s="337" t="s">
        <v>519</v>
      </c>
      <c r="H30" s="811"/>
    </row>
    <row r="31" spans="1:8" ht="15">
      <c r="A31" s="2014"/>
      <c r="B31" s="1956" t="s">
        <v>520</v>
      </c>
      <c r="C31" s="2018"/>
      <c r="D31" s="633"/>
      <c r="E31" s="634" t="s">
        <v>521</v>
      </c>
      <c r="F31" s="635"/>
      <c r="G31" s="338" t="s">
        <v>519</v>
      </c>
      <c r="H31" s="809"/>
    </row>
    <row r="32" spans="1:8" ht="15">
      <c r="A32" s="491"/>
      <c r="B32" s="253"/>
      <c r="C32" s="253"/>
      <c r="D32" s="639"/>
      <c r="E32" s="636" t="s">
        <v>522</v>
      </c>
      <c r="F32" s="635"/>
      <c r="G32" s="338" t="s">
        <v>519</v>
      </c>
      <c r="H32" s="809"/>
    </row>
    <row r="33" spans="1:8" ht="19.5" customHeight="1">
      <c r="A33" s="2019" t="s">
        <v>506</v>
      </c>
      <c r="B33" s="2020"/>
      <c r="C33" s="2020"/>
      <c r="D33" s="2020"/>
      <c r="E33" s="921"/>
      <c r="F33" s="784"/>
      <c r="G33" s="2009">
        <f>SUM(H21:H32)</f>
        <v>0</v>
      </c>
      <c r="H33" s="330"/>
    </row>
    <row r="34" spans="1:8" ht="19.5" customHeight="1">
      <c r="A34" s="2021"/>
      <c r="B34" s="2022"/>
      <c r="C34" s="2022"/>
      <c r="D34" s="2022"/>
      <c r="E34" s="1568"/>
      <c r="F34" s="785"/>
      <c r="G34" s="2010"/>
      <c r="H34" s="331" t="s">
        <v>523</v>
      </c>
    </row>
    <row r="35" spans="1:8" ht="13.5" customHeight="1">
      <c r="A35" s="251"/>
      <c r="B35" s="251"/>
      <c r="C35" s="251"/>
      <c r="D35" s="251"/>
      <c r="E35" s="251"/>
      <c r="F35" s="251"/>
      <c r="G35" s="339"/>
      <c r="H35" s="251"/>
    </row>
    <row r="36" spans="1:8" ht="30" customHeight="1">
      <c r="A36" s="251"/>
      <c r="B36" s="251"/>
      <c r="C36" s="251"/>
      <c r="D36" s="251"/>
      <c r="E36" s="251"/>
      <c r="F36" s="251"/>
      <c r="G36" s="339"/>
      <c r="H36" s="251"/>
    </row>
    <row r="37" spans="1:8" ht="30" customHeight="1">
      <c r="A37" s="251"/>
      <c r="B37" s="251"/>
      <c r="C37" s="251"/>
      <c r="D37" s="251"/>
      <c r="E37" s="251"/>
      <c r="F37" s="251"/>
      <c r="G37" s="339"/>
      <c r="H37" s="251"/>
    </row>
    <row r="38" spans="1:8" ht="30" customHeight="1">
      <c r="A38" s="251"/>
      <c r="B38" s="251"/>
      <c r="C38" s="251"/>
      <c r="D38" s="251"/>
      <c r="E38" s="251"/>
      <c r="F38" s="251"/>
      <c r="G38" s="339"/>
      <c r="H38" s="251"/>
    </row>
    <row r="39" spans="1:8" ht="30" customHeight="1">
      <c r="A39" s="251"/>
      <c r="B39" s="251"/>
      <c r="C39" s="251"/>
      <c r="D39" s="251"/>
      <c r="E39" s="251"/>
      <c r="F39" s="251"/>
      <c r="G39" s="339"/>
      <c r="H39" s="251"/>
    </row>
    <row r="40" spans="1:8" ht="30" customHeight="1">
      <c r="A40" s="251"/>
      <c r="B40" s="251"/>
      <c r="C40" s="251"/>
      <c r="D40" s="251"/>
      <c r="E40" s="251"/>
      <c r="F40" s="251"/>
      <c r="G40" s="339"/>
      <c r="H40" s="251"/>
    </row>
    <row r="41" spans="1:8" ht="30" customHeight="1">
      <c r="A41" s="245"/>
      <c r="B41" s="245"/>
      <c r="C41" s="245"/>
      <c r="D41" s="245"/>
      <c r="E41" s="245"/>
      <c r="F41" s="245"/>
      <c r="G41" s="245"/>
      <c r="H41" s="245"/>
    </row>
    <row r="42" spans="1:8">
      <c r="A42" s="245"/>
      <c r="B42" s="245"/>
      <c r="C42" s="245"/>
      <c r="D42" s="245"/>
      <c r="E42" s="245"/>
      <c r="F42" s="245"/>
      <c r="G42" s="245"/>
      <c r="H42" s="245"/>
    </row>
    <row r="43" spans="1:8">
      <c r="A43" s="245"/>
      <c r="B43" s="245"/>
      <c r="C43" s="245"/>
      <c r="D43" s="245"/>
      <c r="E43" s="245"/>
      <c r="F43" s="245"/>
      <c r="G43" s="245"/>
      <c r="H43" s="245"/>
    </row>
    <row r="44" spans="1:8">
      <c r="A44" s="245"/>
      <c r="B44" s="245"/>
      <c r="C44" s="245"/>
      <c r="D44" s="245"/>
      <c r="E44" s="245"/>
      <c r="F44" s="245"/>
      <c r="G44" s="245"/>
      <c r="H44" s="245"/>
    </row>
    <row r="45" spans="1:8">
      <c r="A45" s="245"/>
      <c r="B45" s="245"/>
      <c r="C45" s="245"/>
      <c r="D45" s="245"/>
      <c r="E45" s="245"/>
      <c r="F45" s="245"/>
      <c r="G45" s="245"/>
      <c r="H45" s="245"/>
    </row>
    <row r="46" spans="1:8">
      <c r="A46" s="245"/>
      <c r="B46" s="245"/>
      <c r="C46" s="245"/>
      <c r="D46" s="245"/>
      <c r="E46" s="245"/>
      <c r="F46" s="245"/>
      <c r="G46" s="245"/>
      <c r="H46" s="245"/>
    </row>
    <row r="47" spans="1:8">
      <c r="A47" s="245"/>
      <c r="B47" s="245"/>
      <c r="C47" s="245"/>
      <c r="D47" s="245"/>
      <c r="E47" s="245"/>
      <c r="F47" s="245"/>
      <c r="G47" s="245"/>
      <c r="H47" s="245"/>
    </row>
    <row r="48" spans="1:8">
      <c r="A48" s="245"/>
      <c r="B48" s="245"/>
      <c r="C48" s="245"/>
      <c r="D48" s="245"/>
      <c r="E48" s="245"/>
      <c r="F48" s="245"/>
      <c r="G48" s="245"/>
      <c r="H48" s="805">
        <f>SUM(H3:H12)</f>
        <v>0</v>
      </c>
    </row>
  </sheetData>
  <sheetProtection password="A417" sheet="1" objects="1" scenarios="1" selectLockedCells="1"/>
  <mergeCells count="24">
    <mergeCell ref="A3:A8"/>
    <mergeCell ref="B3:C3"/>
    <mergeCell ref="E3:E4"/>
    <mergeCell ref="B4:C4"/>
    <mergeCell ref="D4:D5"/>
    <mergeCell ref="B5:C5"/>
    <mergeCell ref="E5:E6"/>
    <mergeCell ref="B7:C7"/>
    <mergeCell ref="D7:D8"/>
    <mergeCell ref="B8:C8"/>
    <mergeCell ref="B14:G14"/>
    <mergeCell ref="G33:G34"/>
    <mergeCell ref="B20:D20"/>
    <mergeCell ref="E20:F20"/>
    <mergeCell ref="A22:A31"/>
    <mergeCell ref="B25:D25"/>
    <mergeCell ref="B31:C31"/>
    <mergeCell ref="A33:E34"/>
    <mergeCell ref="A15:E16"/>
    <mergeCell ref="G15:G16"/>
    <mergeCell ref="A9:A14"/>
    <mergeCell ref="B9:D9"/>
    <mergeCell ref="B10:D10"/>
    <mergeCell ref="B11:D12"/>
  </mergeCells>
  <phoneticPr fontId="6"/>
  <dataValidations count="1">
    <dataValidation imeMode="on" allowBlank="1" showInputMessage="1" showErrorMessage="1" sqref="B14:G14"/>
  </dataValidations>
  <printOptions horizontalCentered="1"/>
  <pageMargins left="0.47244094488188981" right="0.39370078740157483" top="0.78740157480314965" bottom="0" header="0.51181102362204722" footer="0"/>
  <pageSetup paperSize="9" scale="87" fitToWidth="0" orientation="portrait" r:id="rId1"/>
  <headerFooter>
    <oddHeader>&amp;C&amp;"ＭＳ Ｐゴシック,太字"&amp;14東 京 都 輸 血 状 況 調 査 票&amp;10（令和5年1月～12月）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1P</vt:lpstr>
      <vt:lpstr>2P</vt:lpstr>
      <vt:lpstr>3P</vt:lpstr>
      <vt:lpstr>4P</vt:lpstr>
      <vt:lpstr>5P</vt:lpstr>
      <vt:lpstr>6P</vt:lpstr>
      <vt:lpstr>7P</vt:lpstr>
      <vt:lpstr>8P</vt:lpstr>
      <vt:lpstr>9P</vt:lpstr>
      <vt:lpstr>conv</vt:lpstr>
      <vt:lpstr>'1P'!Print_Area</vt:lpstr>
      <vt:lpstr>'2P'!Print_Area</vt:lpstr>
      <vt:lpstr>'3P'!Print_Area</vt:lpstr>
      <vt:lpstr>'4P'!Print_Area</vt:lpstr>
      <vt:lpstr>'5P'!Print_Area</vt:lpstr>
      <vt:lpstr>'6P'!Print_Area</vt:lpstr>
      <vt:lpstr>'7P'!Print_Area</vt:lpstr>
      <vt:lpstr>'8P'!Print_Area</vt:lpstr>
      <vt:lpstr>'9P'!Print_Area</vt:lpstr>
      <vt:lpstr>conv!Print_Area</vt:lpstr>
      <vt:lpstr>'6P'!Print_Titles</vt:lpstr>
      <vt:lpstr>'7P'!Print_Titles</vt:lpstr>
      <vt:lpstr>'8P'!Print_Titles</vt:lpstr>
      <vt:lpstr>conv!Print_Titles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令和5年東京都輸血状況調査</dc:title>
  <dc:creator>東京都</dc:creator>
  <cp:lastModifiedBy>東京都</cp:lastModifiedBy>
  <cp:lastPrinted>2023-12-22T02:40:24Z</cp:lastPrinted>
  <dcterms:created xsi:type="dcterms:W3CDTF">2021-10-05T03:56:19Z</dcterms:created>
  <dcterms:modified xsi:type="dcterms:W3CDTF">2024-01-11T07:57:27Z</dcterms:modified>
</cp:coreProperties>
</file>