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t2srv2\data\東京都福祉保健局\疾病対策Excel\納品物\"/>
    </mc:Choice>
  </mc:AlternateContent>
  <xr:revisionPtr revIDLastSave="0" documentId="13_ncr:1_{E4638B8A-EE92-47D2-8F53-CF87D0575C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してください" sheetId="2" r:id="rId1"/>
    <sheet name="介護認定" sheetId="9" state="hidden" r:id="rId2"/>
    <sheet name="印刷してください" sheetId="5" r:id="rId3"/>
    <sheet name="郵便番号" sheetId="6" state="hidden" r:id="rId4"/>
    <sheet name="都道府県" sheetId="4" state="hidden" r:id="rId5"/>
    <sheet name="指定難病一覧" sheetId="3" state="hidden" r:id="rId6"/>
  </sheets>
  <definedNames>
    <definedName name="_xlnm.Print_Area" localSheetId="2">印刷してください!$A:$AL</definedName>
    <definedName name="_xlnm.Print_Area" localSheetId="0">入力してください!$A:$AH</definedName>
    <definedName name="医療処置">介護認定!$D$1:$E$7</definedName>
    <definedName name="介護認定">介護認定!$A$1:$B$8</definedName>
    <definedName name="指定難病">指定難病一覧!$A$1:$A$346</definedName>
    <definedName name="都道府県">都道府県!$B$2:$B$48</definedName>
    <definedName name="郵便番号">郵便番号!$A$1:$B$98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0" i="5" l="1"/>
  <c r="L172" i="5"/>
  <c r="AE172" i="5"/>
  <c r="L173" i="5"/>
  <c r="L174" i="5"/>
  <c r="Q174" i="5"/>
  <c r="Q175" i="5"/>
  <c r="L176" i="5"/>
  <c r="T176" i="5"/>
  <c r="L178" i="5"/>
  <c r="N178" i="5"/>
  <c r="P178" i="5"/>
  <c r="R178" i="5"/>
  <c r="T178" i="5"/>
  <c r="V178" i="5"/>
  <c r="X178" i="5"/>
  <c r="L179" i="5"/>
  <c r="N179" i="5"/>
  <c r="P179" i="5"/>
  <c r="R179" i="5"/>
  <c r="T179" i="5"/>
  <c r="V179" i="5"/>
  <c r="X179" i="5"/>
  <c r="Z179" i="5"/>
  <c r="AB179" i="5"/>
  <c r="AD179" i="5"/>
  <c r="AF179" i="5"/>
  <c r="AH179" i="5"/>
  <c r="L181" i="5"/>
  <c r="AE181" i="5"/>
  <c r="L182" i="5"/>
  <c r="L183" i="5"/>
  <c r="L184" i="5"/>
  <c r="Q184" i="5"/>
  <c r="Q185" i="5"/>
  <c r="L186" i="5"/>
  <c r="T186" i="5"/>
  <c r="L188" i="5"/>
  <c r="N188" i="5"/>
  <c r="P188" i="5"/>
  <c r="R188" i="5"/>
  <c r="T188" i="5"/>
  <c r="V188" i="5"/>
  <c r="X188" i="5"/>
  <c r="L189" i="5"/>
  <c r="N189" i="5"/>
  <c r="P189" i="5"/>
  <c r="R189" i="5"/>
  <c r="T189" i="5"/>
  <c r="V189" i="5"/>
  <c r="X189" i="5"/>
  <c r="Z189" i="5"/>
  <c r="AB189" i="5"/>
  <c r="AD189" i="5"/>
  <c r="AF189" i="5"/>
  <c r="AH189" i="5"/>
  <c r="L191" i="5"/>
  <c r="AC191" i="5"/>
  <c r="L192" i="5"/>
  <c r="AC192" i="5"/>
  <c r="L193" i="5"/>
  <c r="Q193" i="5"/>
  <c r="Q194" i="5"/>
  <c r="L196" i="5"/>
  <c r="AE196" i="5"/>
  <c r="L197" i="5"/>
  <c r="L198" i="5"/>
  <c r="L199" i="5"/>
  <c r="Q199" i="5"/>
  <c r="L200" i="5"/>
  <c r="T200" i="5"/>
  <c r="L202" i="5"/>
  <c r="N202" i="5"/>
  <c r="P202" i="5"/>
  <c r="R202" i="5"/>
  <c r="T202" i="5"/>
  <c r="V202" i="5"/>
  <c r="X202" i="5"/>
  <c r="Z202" i="5"/>
  <c r="AB202" i="5"/>
  <c r="AD202" i="5"/>
  <c r="AF202" i="5"/>
  <c r="AH202" i="5"/>
  <c r="L203" i="5"/>
  <c r="AE203" i="5"/>
  <c r="L204" i="5"/>
  <c r="L205" i="5"/>
  <c r="L206" i="5"/>
  <c r="Q206" i="5"/>
  <c r="L207" i="5"/>
  <c r="T207" i="5"/>
  <c r="L209" i="5"/>
  <c r="N209" i="5"/>
  <c r="P209" i="5"/>
  <c r="R209" i="5"/>
  <c r="T209" i="5"/>
  <c r="V209" i="5"/>
  <c r="X209" i="5"/>
  <c r="Z209" i="5"/>
  <c r="AB209" i="5"/>
  <c r="AD209" i="5"/>
  <c r="AF209" i="5"/>
  <c r="AH209" i="5"/>
  <c r="L210" i="5"/>
  <c r="AE210" i="5"/>
  <c r="L211" i="5"/>
  <c r="L212" i="5"/>
  <c r="L213" i="5"/>
  <c r="Q213" i="5"/>
  <c r="L214" i="5"/>
  <c r="T214" i="5"/>
  <c r="L216" i="5"/>
  <c r="N216" i="5"/>
  <c r="P216" i="5"/>
  <c r="R216" i="5"/>
  <c r="T216" i="5"/>
  <c r="V216" i="5"/>
  <c r="X216" i="5"/>
  <c r="Z216" i="5"/>
  <c r="AB216" i="5"/>
  <c r="AD216" i="5"/>
  <c r="AF216" i="5"/>
  <c r="AH216" i="5"/>
  <c r="S114" i="5"/>
  <c r="L116" i="5"/>
  <c r="AE116" i="5"/>
  <c r="L117" i="5"/>
  <c r="L118" i="5"/>
  <c r="Q119" i="5"/>
  <c r="L120" i="5"/>
  <c r="L122" i="5"/>
  <c r="N122" i="5"/>
  <c r="P122" i="5"/>
  <c r="R122" i="5"/>
  <c r="T122" i="5"/>
  <c r="V122" i="5"/>
  <c r="X122" i="5"/>
  <c r="L123" i="5"/>
  <c r="N123" i="5"/>
  <c r="P123" i="5"/>
  <c r="R123" i="5"/>
  <c r="T123" i="5"/>
  <c r="V123" i="5"/>
  <c r="X123" i="5"/>
  <c r="Z123" i="5"/>
  <c r="AB123" i="5"/>
  <c r="AD123" i="5"/>
  <c r="AF123" i="5"/>
  <c r="AH123" i="5"/>
  <c r="L125" i="5"/>
  <c r="AE125" i="5"/>
  <c r="L126" i="5"/>
  <c r="L127" i="5"/>
  <c r="L128" i="5"/>
  <c r="Q128" i="5"/>
  <c r="Q129" i="5"/>
  <c r="L130" i="5"/>
  <c r="L132" i="5"/>
  <c r="N132" i="5"/>
  <c r="P132" i="5"/>
  <c r="R132" i="5"/>
  <c r="T132" i="5"/>
  <c r="V132" i="5"/>
  <c r="X132" i="5"/>
  <c r="L133" i="5"/>
  <c r="N133" i="5"/>
  <c r="P133" i="5"/>
  <c r="R133" i="5"/>
  <c r="T133" i="5"/>
  <c r="V133" i="5"/>
  <c r="X133" i="5"/>
  <c r="Z133" i="5"/>
  <c r="AB133" i="5"/>
  <c r="AD133" i="5"/>
  <c r="AF133" i="5"/>
  <c r="AH133" i="5"/>
  <c r="L135" i="5"/>
  <c r="AC135" i="5"/>
  <c r="L136" i="5"/>
  <c r="AC136" i="5"/>
  <c r="L137" i="5"/>
  <c r="Q137" i="5"/>
  <c r="Q138" i="5"/>
  <c r="L140" i="5"/>
  <c r="AE140" i="5"/>
  <c r="L141" i="5"/>
  <c r="L142" i="5"/>
  <c r="L143" i="5"/>
  <c r="L144" i="5"/>
  <c r="T144" i="5"/>
  <c r="L146" i="5"/>
  <c r="N146" i="5"/>
  <c r="P146" i="5"/>
  <c r="R146" i="5"/>
  <c r="T146" i="5"/>
  <c r="V146" i="5"/>
  <c r="X146" i="5"/>
  <c r="Z146" i="5"/>
  <c r="AB146" i="5"/>
  <c r="AD146" i="5"/>
  <c r="AF146" i="5"/>
  <c r="AH146" i="5"/>
  <c r="L147" i="5"/>
  <c r="AE147" i="5"/>
  <c r="L148" i="5"/>
  <c r="L149" i="5"/>
  <c r="L150" i="5"/>
  <c r="L151" i="5"/>
  <c r="T151" i="5"/>
  <c r="L153" i="5"/>
  <c r="N153" i="5"/>
  <c r="P153" i="5"/>
  <c r="R153" i="5"/>
  <c r="T153" i="5"/>
  <c r="V153" i="5"/>
  <c r="X153" i="5"/>
  <c r="Z153" i="5"/>
  <c r="AB153" i="5"/>
  <c r="AD153" i="5"/>
  <c r="AF153" i="5"/>
  <c r="AH153" i="5"/>
  <c r="L154" i="5"/>
  <c r="AE154" i="5"/>
  <c r="L155" i="5"/>
  <c r="L156" i="5"/>
  <c r="L157" i="5"/>
  <c r="L158" i="5"/>
  <c r="L160" i="5"/>
  <c r="N160" i="5"/>
  <c r="P160" i="5"/>
  <c r="R160" i="5"/>
  <c r="T160" i="5"/>
  <c r="V160" i="5"/>
  <c r="X160" i="5"/>
  <c r="Z160" i="5"/>
  <c r="AB160" i="5"/>
  <c r="AD160" i="5"/>
  <c r="AF160" i="5"/>
  <c r="AH160" i="5"/>
  <c r="AC23" i="5"/>
  <c r="G74" i="2"/>
  <c r="G63" i="2"/>
  <c r="G52" i="2"/>
  <c r="G42" i="2"/>
  <c r="G28" i="2"/>
  <c r="G14" i="2"/>
  <c r="G77" i="2"/>
  <c r="G66" i="2"/>
  <c r="G55" i="2"/>
  <c r="T32" i="5" s="1"/>
  <c r="G31" i="2"/>
  <c r="T18" i="5" s="1"/>
  <c r="G17" i="2"/>
  <c r="T8" i="5" s="1"/>
  <c r="L101" i="5"/>
  <c r="L94" i="5"/>
  <c r="L87" i="5"/>
  <c r="L81" i="5"/>
  <c r="L74" i="5"/>
  <c r="L72" i="5"/>
  <c r="L64" i="5"/>
  <c r="L62" i="5"/>
  <c r="L6" i="5"/>
  <c r="L8" i="5"/>
  <c r="L16" i="5"/>
  <c r="L18" i="5"/>
  <c r="L25" i="5"/>
  <c r="L31" i="5"/>
  <c r="L38" i="5"/>
  <c r="L45" i="5"/>
  <c r="S58" i="5"/>
  <c r="L60" i="5"/>
  <c r="AE60" i="5"/>
  <c r="L61" i="5"/>
  <c r="Q63" i="5"/>
  <c r="L66" i="5"/>
  <c r="N66" i="5"/>
  <c r="P66" i="5"/>
  <c r="R66" i="5"/>
  <c r="T66" i="5"/>
  <c r="V66" i="5"/>
  <c r="X66" i="5"/>
  <c r="L67" i="5"/>
  <c r="N67" i="5"/>
  <c r="P67" i="5"/>
  <c r="R67" i="5"/>
  <c r="T67" i="5"/>
  <c r="V67" i="5"/>
  <c r="X67" i="5"/>
  <c r="Z67" i="5"/>
  <c r="AB67" i="5"/>
  <c r="AD67" i="5"/>
  <c r="AF67" i="5"/>
  <c r="AH67" i="5"/>
  <c r="L69" i="5"/>
  <c r="AE69" i="5"/>
  <c r="L70" i="5"/>
  <c r="L71" i="5"/>
  <c r="Q73" i="5"/>
  <c r="L76" i="5"/>
  <c r="N76" i="5"/>
  <c r="P76" i="5"/>
  <c r="R76" i="5"/>
  <c r="T76" i="5"/>
  <c r="V76" i="5"/>
  <c r="X76" i="5"/>
  <c r="L77" i="5"/>
  <c r="N77" i="5"/>
  <c r="P77" i="5"/>
  <c r="R77" i="5"/>
  <c r="T77" i="5"/>
  <c r="V77" i="5"/>
  <c r="X77" i="5"/>
  <c r="Z77" i="5"/>
  <c r="AB77" i="5"/>
  <c r="AD77" i="5"/>
  <c r="AF77" i="5"/>
  <c r="AH77" i="5"/>
  <c r="L79" i="5"/>
  <c r="AC79" i="5"/>
  <c r="L80" i="5"/>
  <c r="AC80" i="5"/>
  <c r="Q82" i="5"/>
  <c r="L84" i="5"/>
  <c r="AE84" i="5"/>
  <c r="L85" i="5"/>
  <c r="L86" i="5"/>
  <c r="L88" i="5"/>
  <c r="L90" i="5"/>
  <c r="N90" i="5"/>
  <c r="P90" i="5"/>
  <c r="R90" i="5"/>
  <c r="T90" i="5"/>
  <c r="V90" i="5"/>
  <c r="X90" i="5"/>
  <c r="Z90" i="5"/>
  <c r="AB90" i="5"/>
  <c r="AD90" i="5"/>
  <c r="AF90" i="5"/>
  <c r="AH90" i="5"/>
  <c r="L91" i="5"/>
  <c r="AE91" i="5"/>
  <c r="L92" i="5"/>
  <c r="L93" i="5"/>
  <c r="L95" i="5"/>
  <c r="L97" i="5"/>
  <c r="N97" i="5"/>
  <c r="P97" i="5"/>
  <c r="R97" i="5"/>
  <c r="T97" i="5"/>
  <c r="V97" i="5"/>
  <c r="X97" i="5"/>
  <c r="Z97" i="5"/>
  <c r="AB97" i="5"/>
  <c r="AD97" i="5"/>
  <c r="AF97" i="5"/>
  <c r="AH97" i="5"/>
  <c r="L98" i="5"/>
  <c r="AE98" i="5"/>
  <c r="L99" i="5"/>
  <c r="L100" i="5"/>
  <c r="L102" i="5"/>
  <c r="L104" i="5"/>
  <c r="N104" i="5"/>
  <c r="P104" i="5"/>
  <c r="R104" i="5"/>
  <c r="T104" i="5"/>
  <c r="V104" i="5"/>
  <c r="X104" i="5"/>
  <c r="Z104" i="5"/>
  <c r="AB104" i="5"/>
  <c r="AD104" i="5"/>
  <c r="AF104" i="5"/>
  <c r="AH104" i="5"/>
  <c r="AH48" i="5"/>
  <c r="AF48" i="5"/>
  <c r="AD48" i="5"/>
  <c r="AB48" i="5"/>
  <c r="Z48" i="5"/>
  <c r="X48" i="5"/>
  <c r="V48" i="5"/>
  <c r="T48" i="5"/>
  <c r="R48" i="5"/>
  <c r="P48" i="5"/>
  <c r="N48" i="5"/>
  <c r="L48" i="5"/>
  <c r="L46" i="5"/>
  <c r="L44" i="5"/>
  <c r="L37" i="5"/>
  <c r="AE42" i="5"/>
  <c r="AE35" i="5"/>
  <c r="L43" i="5"/>
  <c r="L42" i="5"/>
  <c r="AH41" i="5"/>
  <c r="AF41" i="5"/>
  <c r="AD41" i="5"/>
  <c r="AB41" i="5"/>
  <c r="Z41" i="5"/>
  <c r="X41" i="5"/>
  <c r="V41" i="5"/>
  <c r="T41" i="5"/>
  <c r="R41" i="5"/>
  <c r="P41" i="5"/>
  <c r="N41" i="5"/>
  <c r="L41" i="5"/>
  <c r="L39" i="5"/>
  <c r="AH34" i="5"/>
  <c r="AF34" i="5"/>
  <c r="AD34" i="5"/>
  <c r="AB34" i="5"/>
  <c r="Z34" i="5"/>
  <c r="X34" i="5"/>
  <c r="V34" i="5"/>
  <c r="T34" i="5"/>
  <c r="R34" i="5"/>
  <c r="P34" i="5"/>
  <c r="N34" i="5"/>
  <c r="L34" i="5"/>
  <c r="L36" i="5"/>
  <c r="L35" i="5"/>
  <c r="L32" i="5"/>
  <c r="L30" i="5"/>
  <c r="AE28" i="5"/>
  <c r="L29" i="5"/>
  <c r="L28" i="5"/>
  <c r="Q26" i="5"/>
  <c r="L24" i="5"/>
  <c r="L23" i="5"/>
  <c r="AC24" i="5"/>
  <c r="AH21" i="5"/>
  <c r="AF21" i="5"/>
  <c r="AD21" i="5"/>
  <c r="AB21" i="5"/>
  <c r="Z21" i="5"/>
  <c r="X21" i="5"/>
  <c r="V21" i="5"/>
  <c r="T21" i="5"/>
  <c r="R21" i="5"/>
  <c r="P21" i="5"/>
  <c r="N21" i="5"/>
  <c r="L21" i="5"/>
  <c r="X20" i="5"/>
  <c r="V20" i="5"/>
  <c r="T20" i="5"/>
  <c r="R20" i="5"/>
  <c r="P20" i="5"/>
  <c r="N20" i="5"/>
  <c r="L20" i="5"/>
  <c r="Q17" i="5"/>
  <c r="AE13" i="5"/>
  <c r="L13" i="5"/>
  <c r="L15" i="5"/>
  <c r="L14" i="5"/>
  <c r="AH11" i="5"/>
  <c r="AF11" i="5"/>
  <c r="AD11" i="5"/>
  <c r="AB11" i="5"/>
  <c r="Z11" i="5"/>
  <c r="X11" i="5"/>
  <c r="V11" i="5"/>
  <c r="T11" i="5"/>
  <c r="R11" i="5"/>
  <c r="P11" i="5"/>
  <c r="N11" i="5"/>
  <c r="L11" i="5"/>
  <c r="X10" i="5"/>
  <c r="V10" i="5"/>
  <c r="T10" i="5"/>
  <c r="R10" i="5"/>
  <c r="P10" i="5"/>
  <c r="N10" i="5"/>
  <c r="L10" i="5"/>
  <c r="AE4" i="5"/>
  <c r="V76" i="2"/>
  <c r="T39" i="5"/>
  <c r="V65" i="2"/>
  <c r="Q38" i="5"/>
  <c r="V54" i="2"/>
  <c r="V30" i="2"/>
  <c r="V16" i="2"/>
  <c r="T158" i="5" l="1"/>
  <c r="Q118" i="5"/>
  <c r="Q157" i="5"/>
  <c r="Q150" i="5"/>
  <c r="Q143" i="5"/>
  <c r="T130" i="5"/>
  <c r="T120" i="5"/>
  <c r="Q16" i="5"/>
  <c r="Q101" i="5"/>
  <c r="Q31" i="5"/>
  <c r="Q25" i="5"/>
  <c r="T102" i="5"/>
  <c r="Q87" i="5"/>
  <c r="Q81" i="5"/>
  <c r="Q72" i="5"/>
  <c r="T95" i="5"/>
  <c r="T74" i="5"/>
  <c r="T88" i="5"/>
  <c r="T64" i="5"/>
  <c r="Q94" i="5"/>
  <c r="Q45" i="5"/>
  <c r="T46" i="5"/>
  <c r="G82" i="2"/>
  <c r="S2" i="5"/>
  <c r="Q7" i="5"/>
  <c r="Q62" i="5" l="1"/>
  <c r="Q6" i="5"/>
  <c r="L5" i="5" l="1"/>
  <c r="L4" i="5"/>
</calcChain>
</file>

<file path=xl/sharedStrings.xml><?xml version="1.0" encoding="utf-8"?>
<sst xmlns="http://schemas.openxmlformats.org/spreadsheetml/2006/main" count="1075" uniqueCount="599">
  <si>
    <t>（このシートの黄色のセルへ、必要事項を入力してください。）</t>
    <rPh sb="7" eb="9">
      <t>キイロ</t>
    </rPh>
    <rPh sb="14" eb="16">
      <t>ヒツヨウ</t>
    </rPh>
    <rPh sb="16" eb="18">
      <t>ジコウ</t>
    </rPh>
    <rPh sb="19" eb="21">
      <t>ニュウリョク</t>
    </rPh>
    <phoneticPr fontId="2"/>
  </si>
  <si>
    <t>氏名</t>
  </si>
  <si>
    <t>フリガナ</t>
    <phoneticPr fontId="2"/>
  </si>
  <si>
    <t>生年月日</t>
  </si>
  <si>
    <t>昭和</t>
  </si>
  <si>
    <t>年</t>
  </si>
  <si>
    <t>月</t>
  </si>
  <si>
    <t>日</t>
  </si>
  <si>
    <t>　※和暦を選択し、生年月日を入力してください。</t>
  </si>
  <si>
    <t>郵便番号</t>
  </si>
  <si>
    <t>　※ハイフンを入れて入力してください</t>
  </si>
  <si>
    <t xml:space="preserve">  1 球脊髄性筋萎縮症</t>
  </si>
  <si>
    <t xml:space="preserve">  2 筋萎縮性側索硬化症</t>
  </si>
  <si>
    <t xml:space="preserve">  3 脊髄性筋萎縮症</t>
  </si>
  <si>
    <t xml:space="preserve">  4 原発性側索硬化症</t>
  </si>
  <si>
    <t xml:space="preserve">  5 進行性核上性麻痺</t>
  </si>
  <si>
    <t xml:space="preserve">  6 パーキンソン病</t>
  </si>
  <si>
    <t xml:space="preserve">  7 大脳皮質基底核変性症</t>
  </si>
  <si>
    <t xml:space="preserve">  8 ハンチントン病</t>
  </si>
  <si>
    <t xml:space="preserve">  9 神経有棘赤血球症</t>
  </si>
  <si>
    <t xml:space="preserve"> 10 シャルコー・マリー・トゥース病</t>
  </si>
  <si>
    <t xml:space="preserve"> 11 重症筋無力症</t>
  </si>
  <si>
    <t xml:space="preserve"> 12 先天性筋無力症候群</t>
  </si>
  <si>
    <t xml:space="preserve"> 13 多発性硬化症／視神経脊髄炎</t>
  </si>
  <si>
    <t xml:space="preserve"> 14 慢性炎症性脱髄性多発神経炎／多巣性運動ニューロパチー</t>
  </si>
  <si>
    <t xml:space="preserve"> 15 封入体筋炎</t>
  </si>
  <si>
    <t xml:space="preserve"> 16 クロウ・深瀬症候群</t>
  </si>
  <si>
    <t xml:space="preserve"> 17 多系統萎縮症</t>
  </si>
  <si>
    <t xml:space="preserve"> 18 脊髄小脳変性症(多系統萎縮症を除く。)</t>
  </si>
  <si>
    <t xml:space="preserve"> 19 ライソゾーム病</t>
  </si>
  <si>
    <t xml:space="preserve"> 20 副腎白質ジストロフィー</t>
  </si>
  <si>
    <t xml:space="preserve"> 21 ミトコンドリア病</t>
  </si>
  <si>
    <t xml:space="preserve"> 22 もやもや病</t>
  </si>
  <si>
    <t xml:space="preserve"> 23 プリオン病</t>
  </si>
  <si>
    <t xml:space="preserve"> 24 亜急性硬化性全脳炎</t>
  </si>
  <si>
    <t xml:space="preserve"> 25 進行性多巣性白質脳症</t>
  </si>
  <si>
    <t xml:space="preserve"> 26 HTLV-1関連脊髄症</t>
  </si>
  <si>
    <t xml:space="preserve"> 27 特発性基底核石灰化症</t>
  </si>
  <si>
    <t xml:space="preserve"> 28 全身性アミロイドーシス</t>
  </si>
  <si>
    <t xml:space="preserve"> 29 ウルリッヒ病</t>
  </si>
  <si>
    <t xml:space="preserve"> 30 遠位型ミオパチー</t>
  </si>
  <si>
    <t xml:space="preserve"> 31 ベスレムミオパチー</t>
  </si>
  <si>
    <t xml:space="preserve"> 32 自己貪食空胞性ミオパチー</t>
  </si>
  <si>
    <t xml:space="preserve"> 33 シュワルツ・ヤンペル症候群</t>
  </si>
  <si>
    <t xml:space="preserve"> 34 神経線維腫症</t>
  </si>
  <si>
    <t xml:space="preserve"> 35 天疱瘡</t>
  </si>
  <si>
    <t xml:space="preserve"> 36 表皮水疱症</t>
  </si>
  <si>
    <t xml:space="preserve"> 37 膿疱性乾癬(汎発型)</t>
  </si>
  <si>
    <t xml:space="preserve"> 38 スティーヴンス・ジョンソン症候群</t>
  </si>
  <si>
    <t xml:space="preserve"> 39 中毒性表皮壊死症</t>
  </si>
  <si>
    <t xml:space="preserve"> 40 高安動脈炎</t>
  </si>
  <si>
    <t xml:space="preserve"> 41 巨細胞性動脈炎</t>
  </si>
  <si>
    <t xml:space="preserve"> 42 結節性多発動脈炎</t>
  </si>
  <si>
    <t xml:space="preserve"> 43 顕微鏡的多発血管炎</t>
  </si>
  <si>
    <t xml:space="preserve"> 44 多発血管炎性肉芽腫症</t>
  </si>
  <si>
    <t xml:space="preserve"> 45 好酸球性多発血管炎性肉芽腫症</t>
  </si>
  <si>
    <t xml:space="preserve"> 46 悪性関節リウマチ</t>
  </si>
  <si>
    <t xml:space="preserve"> 47 バージャー病</t>
  </si>
  <si>
    <t xml:space="preserve"> 48 原発性抗リン脂質抗体症候群</t>
  </si>
  <si>
    <t xml:space="preserve"> 49 全身性エリテマトーデス</t>
  </si>
  <si>
    <t xml:space="preserve"> 50 皮膚筋炎／多発性筋炎</t>
  </si>
  <si>
    <t xml:space="preserve"> 51 全身性強皮症</t>
  </si>
  <si>
    <t xml:space="preserve"> 52 混合性結合組織病</t>
  </si>
  <si>
    <t xml:space="preserve"> 53 シェーグレン症候群</t>
  </si>
  <si>
    <t xml:space="preserve"> 54 成人スチル病</t>
  </si>
  <si>
    <t xml:space="preserve"> 55 再発性多発軟骨炎</t>
  </si>
  <si>
    <t xml:space="preserve"> 56 ベーチェット病</t>
  </si>
  <si>
    <t xml:space="preserve"> 57 特発性拡張型心筋症</t>
  </si>
  <si>
    <t xml:space="preserve"> 58 肥大型心筋症</t>
  </si>
  <si>
    <t xml:space="preserve"> 59 拘束型心筋症</t>
  </si>
  <si>
    <t xml:space="preserve"> 60 再生不良性貧血</t>
  </si>
  <si>
    <t xml:space="preserve"> 61 自己免疫性溶血性貧血</t>
  </si>
  <si>
    <t xml:space="preserve"> 62 発作性夜間ヘモグロビン尿症</t>
  </si>
  <si>
    <t xml:space="preserve"> 63 特発性血小板減少性紫斑病</t>
  </si>
  <si>
    <t xml:space="preserve"> 64 血栓性血小板減少性紫斑病</t>
  </si>
  <si>
    <t xml:space="preserve"> 65 原発性免疫不全症候群</t>
  </si>
  <si>
    <t xml:space="preserve"> 66 IgA腎症</t>
  </si>
  <si>
    <t xml:space="preserve"> 67 多発性嚢胞腎</t>
  </si>
  <si>
    <t xml:space="preserve"> 68 黄色靱帯骨化症</t>
  </si>
  <si>
    <t xml:space="preserve"> 69 後縦靱帯骨化症</t>
  </si>
  <si>
    <t xml:space="preserve"> 70 広範脊柱管狭窄症</t>
  </si>
  <si>
    <t xml:space="preserve"> 71 特発性大腿骨頭壊死症</t>
  </si>
  <si>
    <t xml:space="preserve"> 72 下垂体性ADH分泌異常症</t>
  </si>
  <si>
    <t xml:space="preserve"> 73 下垂体性TSH分泌亢進症</t>
  </si>
  <si>
    <t xml:space="preserve"> 74 下垂体性PRL分泌亢進症</t>
  </si>
  <si>
    <t xml:space="preserve"> 75 クッシング病</t>
  </si>
  <si>
    <t xml:space="preserve"> 76 下垂体性ゴナドトロピン分泌亢進症</t>
  </si>
  <si>
    <t xml:space="preserve"> 77 下垂体性成長ホルモン分泌亢進症</t>
  </si>
  <si>
    <t xml:space="preserve"> 78 下垂体前葉機能低下症</t>
  </si>
  <si>
    <t xml:space="preserve"> 79 家族性高コレステロール血症(ホモ接合体)</t>
  </si>
  <si>
    <t xml:space="preserve"> 80 甲状腺ホルモン不応症</t>
  </si>
  <si>
    <t xml:space="preserve"> 81 先天性副腎皮質酵素欠損症</t>
  </si>
  <si>
    <t xml:space="preserve"> 82 先天性副腎低形成症</t>
  </si>
  <si>
    <t xml:space="preserve"> 83 アジソン病</t>
  </si>
  <si>
    <t xml:space="preserve"> 84 サルコイドーシス</t>
  </si>
  <si>
    <t xml:space="preserve"> 85 特発性間質性肺炎</t>
  </si>
  <si>
    <t xml:space="preserve"> 86 肺動脈性肺高血圧症</t>
  </si>
  <si>
    <t xml:space="preserve"> 87 肺静脈閉塞症／肺毛細血管腫症</t>
  </si>
  <si>
    <t xml:space="preserve"> 88 慢性血栓塞栓性肺高血圧症</t>
  </si>
  <si>
    <t xml:space="preserve"> 89 リンパ脈管筋腫症</t>
  </si>
  <si>
    <t xml:space="preserve"> 90 網膜色素変性症</t>
  </si>
  <si>
    <t xml:space="preserve"> 91 バッド・キアリ症候群</t>
  </si>
  <si>
    <t xml:space="preserve"> 92 特発性門脈圧亢進症</t>
  </si>
  <si>
    <t xml:space="preserve"> 93 原発性胆汁性胆管炎</t>
  </si>
  <si>
    <t xml:space="preserve"> 94 原発性硬化性胆管炎</t>
  </si>
  <si>
    <t xml:space="preserve"> 95 自己免疫性肝炎</t>
  </si>
  <si>
    <t xml:space="preserve"> 96 クローン病</t>
  </si>
  <si>
    <t xml:space="preserve"> 97 潰瘍性大腸炎</t>
  </si>
  <si>
    <t xml:space="preserve"> 98 好酸球性消化管疾患</t>
  </si>
  <si>
    <t xml:space="preserve"> 99 慢性特発性偽性腸閉塞症</t>
  </si>
  <si>
    <t>100 巨大膀胱短小結腸腸管蠕動不全症</t>
  </si>
  <si>
    <t>101 腸管神経節細胞僅少症</t>
  </si>
  <si>
    <t>102 ルビンシュタイン・テイビ症候群</t>
  </si>
  <si>
    <t>103 CFC症候群</t>
  </si>
  <si>
    <t>104 コステロ症候群</t>
  </si>
  <si>
    <t>105 チャージ症候群</t>
  </si>
  <si>
    <t>106 クリオピリン関連周期熱症候群</t>
  </si>
  <si>
    <t>107 若年性特発性関節炎</t>
  </si>
  <si>
    <t>108 TNF受容体関連周期性症候群</t>
  </si>
  <si>
    <t>109 非典型溶血性尿毒症症候群</t>
  </si>
  <si>
    <t>110 ブラウ症候群</t>
  </si>
  <si>
    <t>111 先天性ミオパチー</t>
  </si>
  <si>
    <t>112 マリネスコ・シェーグレン症候群</t>
  </si>
  <si>
    <t>113 筋ジストロフィー</t>
  </si>
  <si>
    <t>114 非ジストロフィー性ミオトニー症候群</t>
  </si>
  <si>
    <t>115 遺伝性周期性四肢麻痺</t>
  </si>
  <si>
    <t>116 アトピー性脊髄炎</t>
  </si>
  <si>
    <t>117 脊髄空洞症</t>
  </si>
  <si>
    <t>118 脊髄髄膜瘤</t>
  </si>
  <si>
    <t>119 アイザックス症候群</t>
  </si>
  <si>
    <t>120 遺伝性ジストニア</t>
  </si>
  <si>
    <t>121 神経フェリチン症</t>
  </si>
  <si>
    <t>122 脳表ヘモジデリン沈着症</t>
  </si>
  <si>
    <t>123 禿頭と変形性脊椎症を伴う常染色体劣性白質脳症</t>
  </si>
  <si>
    <t>124 皮質下梗塞と白質脳症を伴う常染色体優性脳動脈症</t>
  </si>
  <si>
    <t>125 神経軸索スフェロイド形成を伴う遺伝性びまん性白質脳症</t>
  </si>
  <si>
    <t>126 ペリー症候群</t>
  </si>
  <si>
    <t>127 前頭側頭葉変性症</t>
  </si>
  <si>
    <t>128 ビッカースタッフ脳幹脳炎</t>
  </si>
  <si>
    <t>129 痙攣重積型(二相性)急性脳症</t>
  </si>
  <si>
    <t>130 先天性無痛無汗症</t>
  </si>
  <si>
    <t>131 アレキサンダー病</t>
  </si>
  <si>
    <t>132 先天性核上性球麻痺</t>
  </si>
  <si>
    <t>133 メビウス症候群</t>
  </si>
  <si>
    <t>134 中隔視神経形成異常症／ドモルシア症候群</t>
  </si>
  <si>
    <t>135 アイカルディ症候群</t>
  </si>
  <si>
    <t>136 片側巨脳症</t>
  </si>
  <si>
    <t>137 限局性皮質異形成</t>
  </si>
  <si>
    <t>138 神経細胞移動異常症</t>
  </si>
  <si>
    <t>139 先天性大脳白質形成不全症</t>
  </si>
  <si>
    <t>140 ドラベ症候群</t>
  </si>
  <si>
    <t>141 海馬硬化を伴う内側側頭葉てんかん</t>
  </si>
  <si>
    <t>142 ミオクロニー欠神てんかん</t>
  </si>
  <si>
    <t>143 ミオクロニー脱力発作を伴うてんかん</t>
  </si>
  <si>
    <t>144 レノックス・ガストー症候群</t>
  </si>
  <si>
    <t>145 ウエスト症候群</t>
  </si>
  <si>
    <t>146 大田原症候群</t>
  </si>
  <si>
    <t>147 早期ミオクロニー脳症</t>
  </si>
  <si>
    <t>148 遊走性焦点発作を伴う乳児てんかん</t>
  </si>
  <si>
    <t>149 片側痙攣・片麻痺・てんかん症候群</t>
  </si>
  <si>
    <t>150 環状20番染色体症候群</t>
  </si>
  <si>
    <t>151 ラスムッセン脳炎</t>
  </si>
  <si>
    <t>152 PCDH19関連症候群</t>
  </si>
  <si>
    <t>153 難治頻回部分発作重積型急性脳炎</t>
  </si>
  <si>
    <t>154 徐波睡眠期持続性棘徐波を示すてんかん性脳症</t>
  </si>
  <si>
    <t>155 ランドウ・クレフナー症候群</t>
  </si>
  <si>
    <t>156 レット症候群</t>
  </si>
  <si>
    <t>157 スタージ・ウェーバー症候群</t>
  </si>
  <si>
    <t>158 結節性硬化症</t>
  </si>
  <si>
    <t>159 色素性乾皮症</t>
  </si>
  <si>
    <t>160 先天性魚鱗癬</t>
  </si>
  <si>
    <t>161 家族性良性慢性天疱瘡</t>
  </si>
  <si>
    <t>162 類天疱瘡(後天性表皮水疱症を含む。)</t>
  </si>
  <si>
    <t>163 特発性後天性全身性無汗症</t>
  </si>
  <si>
    <t>164 眼皮膚白皮症</t>
  </si>
  <si>
    <t>165 肥厚性皮膚骨膜症</t>
  </si>
  <si>
    <t>166 弾性線維性仮性黄色腫</t>
  </si>
  <si>
    <t>167 マルファン症候群</t>
  </si>
  <si>
    <t>168 エーラス・ダンロス症候群</t>
  </si>
  <si>
    <t>169 メンケス病</t>
  </si>
  <si>
    <t>170 オクシピタル・ホーン症候群</t>
  </si>
  <si>
    <t>171 ウィルソン病</t>
  </si>
  <si>
    <t>172 低ホスファターゼ症</t>
  </si>
  <si>
    <t>173 VATER症候群</t>
  </si>
  <si>
    <t>174 那須・ハコラ病</t>
  </si>
  <si>
    <t>175 ウィーバー症候群</t>
  </si>
  <si>
    <t>176 コフィン・ローリー症候群</t>
  </si>
  <si>
    <t>177 ジュベール症候群関連疾患</t>
  </si>
  <si>
    <t>178 モワット・ウィルソン症候群</t>
  </si>
  <si>
    <t>179 ウィリアムズ症候群</t>
  </si>
  <si>
    <t>180 ATR-X症候群</t>
  </si>
  <si>
    <t>181 クルーゾン症候群</t>
  </si>
  <si>
    <t>182 アペール症候群</t>
  </si>
  <si>
    <t>183 ファイファー症候群</t>
  </si>
  <si>
    <t>184 アントレー・ビクスラー症候群</t>
  </si>
  <si>
    <t>185 コフィン・シリス症候群</t>
  </si>
  <si>
    <t>186 ロスムンド・トムソン症候群</t>
  </si>
  <si>
    <t>187 歌舞伎症候群</t>
  </si>
  <si>
    <t>188 多脾症候群</t>
  </si>
  <si>
    <t>189 無脾症候群</t>
  </si>
  <si>
    <t>190 鰓耳腎症候群</t>
  </si>
  <si>
    <t>191 ウェルナー症候群</t>
  </si>
  <si>
    <t>192 コケイン症候群</t>
  </si>
  <si>
    <t>193 プラダー・ウィリ症候群</t>
  </si>
  <si>
    <t>194 ソトス症候群</t>
  </si>
  <si>
    <t>195 ヌーナン症候群</t>
  </si>
  <si>
    <t>196 ヤング・シンプソン症候群</t>
  </si>
  <si>
    <t>197 1p36欠失症候群</t>
  </si>
  <si>
    <t>198 4p欠失症候群</t>
  </si>
  <si>
    <t>199 5p欠失症候群</t>
  </si>
  <si>
    <t>200 第14番染色体父親性ダイソミー症候群</t>
  </si>
  <si>
    <t>201 アンジェルマン症候群</t>
  </si>
  <si>
    <t>202 スミス・マギニス症候群</t>
  </si>
  <si>
    <t>203 22q11.2欠失症候群</t>
  </si>
  <si>
    <t>204 エマヌエル症候群</t>
  </si>
  <si>
    <t>205 脆弱X症候群関連疾患</t>
  </si>
  <si>
    <t>206 脆弱X症候群</t>
  </si>
  <si>
    <t>207 総動脈幹遺残症</t>
  </si>
  <si>
    <t>208 修正大血管転位症</t>
  </si>
  <si>
    <t>209 完全大血管転位症</t>
  </si>
  <si>
    <t>210 単心室症</t>
  </si>
  <si>
    <t>211 左心低形成症候群</t>
  </si>
  <si>
    <t>212 三尖弁閉鎖症</t>
  </si>
  <si>
    <t>213 心室中隔欠損を伴わない肺動脈閉鎖症</t>
  </si>
  <si>
    <t>214 心室中隔欠損を伴う肺動脈閉鎖症</t>
  </si>
  <si>
    <t>215 ファロー四徴症</t>
  </si>
  <si>
    <t>216 両大血管右室起始症</t>
  </si>
  <si>
    <t>217 エプスタイン病</t>
  </si>
  <si>
    <t>218 アルポート症候群</t>
  </si>
  <si>
    <t>219 ギャロウェイ・モワト症候群</t>
  </si>
  <si>
    <t>220 急速進行性糸球体腎炎</t>
  </si>
  <si>
    <t>221 抗糸球体基底膜腎炎</t>
  </si>
  <si>
    <t>222 一次性ネフローゼ症候群</t>
  </si>
  <si>
    <t>223 一次性膜性増殖性糸球体腎炎</t>
  </si>
  <si>
    <t>224 紫斑病性腎炎</t>
  </si>
  <si>
    <t>225 先天性腎性尿崩症</t>
  </si>
  <si>
    <t>226 間質性膀胱炎(ハンナ型)</t>
  </si>
  <si>
    <t>227 オスラー病</t>
  </si>
  <si>
    <t>228 閉塞性細気管支炎</t>
  </si>
  <si>
    <t>229 肺胞蛋白症(自己免疫性又は先天性)</t>
  </si>
  <si>
    <t>230 肺胞低換気症候群</t>
  </si>
  <si>
    <t>231 α1-アンチトリプシン欠乏症</t>
  </si>
  <si>
    <t>232 カーニー複合</t>
  </si>
  <si>
    <t>233 ウォルフラム症候群</t>
  </si>
  <si>
    <t>234 ペルオキシソーム病(副腎白質ジストロフィーを除く。)</t>
  </si>
  <si>
    <t>235 副甲状腺機能低下症</t>
  </si>
  <si>
    <t>236 偽性副甲状腺機能低下症</t>
  </si>
  <si>
    <t>237 副腎皮質刺激ホルモン不応症</t>
  </si>
  <si>
    <t>238 ビタミンＤ抵抗性くる病／骨軟化症</t>
  </si>
  <si>
    <t>239 ビタミンＤ依存性くる病／骨軟化症</t>
  </si>
  <si>
    <t>240 フェニルケトン尿症</t>
  </si>
  <si>
    <t>241 高チロシン血症１型</t>
  </si>
  <si>
    <t>242 高チロシン血症２型</t>
  </si>
  <si>
    <t>243 高チロシン血症３型</t>
  </si>
  <si>
    <t>244 メープルシロップ尿症</t>
  </si>
  <si>
    <t>245 プロピオン酸血症</t>
  </si>
  <si>
    <t>246 メチルマロン酸血症</t>
  </si>
  <si>
    <t>247 イソ吉草酸血症</t>
  </si>
  <si>
    <t>248 グルコーストランスポーター１欠損症</t>
  </si>
  <si>
    <t>249 グルタル酸血症１型</t>
  </si>
  <si>
    <t>250 グルタル酸血症２型</t>
  </si>
  <si>
    <t>251 尿素サイクル異常症</t>
  </si>
  <si>
    <t>252 リジン尿性蛋白不耐症</t>
  </si>
  <si>
    <t>253 先天性葉酸吸収不全</t>
  </si>
  <si>
    <t>254 ポルフィリン症</t>
  </si>
  <si>
    <t>255 複合カルボキシラーゼ欠損症</t>
  </si>
  <si>
    <t>256 筋型糖原病</t>
  </si>
  <si>
    <t>257 肝型糖原病</t>
  </si>
  <si>
    <t>258 ガラクトース-1-リン酸ウリジルトランスフェラーゼ欠損症</t>
  </si>
  <si>
    <t>259 レシチンコレステロールアシルトランスフェラーゼ欠損症</t>
  </si>
  <si>
    <t>260 シトステロール血症</t>
  </si>
  <si>
    <t>261 タンジール病</t>
  </si>
  <si>
    <t>262 原発性高カイロミクロン血症</t>
  </si>
  <si>
    <t>263 脳腱黄色腫症</t>
  </si>
  <si>
    <t>264 無βリポタンパク血症</t>
  </si>
  <si>
    <t>265 脂肪萎縮症</t>
  </si>
  <si>
    <t>266 家族性地中海熱</t>
  </si>
  <si>
    <t>267 高IgD症候群</t>
  </si>
  <si>
    <t>268 中條・西村症候群</t>
  </si>
  <si>
    <t>269 化膿性無菌性関節炎・壊疽性膿皮症・アクネ症候群</t>
  </si>
  <si>
    <t>270 慢性再発性多発性骨髄炎</t>
  </si>
  <si>
    <t>271 強直性脊椎炎</t>
  </si>
  <si>
    <t>272 進行性骨化性線維異形成症</t>
  </si>
  <si>
    <t>273 肋骨異常を伴う先天性側弯症</t>
  </si>
  <si>
    <t>274 骨形成不全症</t>
  </si>
  <si>
    <t>275 タナトフォリック骨異形成症</t>
  </si>
  <si>
    <t>276 軟骨無形成症</t>
  </si>
  <si>
    <t>277 リンパ管腫症／ゴーハム病</t>
  </si>
  <si>
    <t>278 巨大リンパ管奇形(頚部顔面病変)</t>
  </si>
  <si>
    <t>279 巨大静脈奇形(頚部口腔咽頭びまん性病変)</t>
  </si>
  <si>
    <t>280 巨大動静脈奇形(頚部顔面又は四肢病変)</t>
  </si>
  <si>
    <t>281 クリッペル・トレノネー・ウェーバー症候群</t>
  </si>
  <si>
    <t>282 先天性赤血球形成異常性貧血</t>
  </si>
  <si>
    <t>283 後天性赤芽球癆</t>
  </si>
  <si>
    <t>284 ダイアモンド・ブラックファン貧血</t>
  </si>
  <si>
    <t>285 ファンコニ貧血</t>
  </si>
  <si>
    <t>286 遺伝性鉄芽球性貧血</t>
  </si>
  <si>
    <t>287 エプスタイン症候群</t>
  </si>
  <si>
    <t>288 自己免疫性後天性凝固因子欠乏症</t>
  </si>
  <si>
    <t>289 クロンカイト・カナダ症候群</t>
  </si>
  <si>
    <t>290 非特異性多発性小腸潰瘍症</t>
  </si>
  <si>
    <t>291 ヒルシュスプルング病(全結腸型又は小腸型)</t>
  </si>
  <si>
    <t>292 総排泄腔外反症</t>
  </si>
  <si>
    <t>293 総排泄腔遺残</t>
  </si>
  <si>
    <t>294 先天性横隔膜ヘルニア</t>
  </si>
  <si>
    <t>295 乳幼児肝巨大血管腫</t>
  </si>
  <si>
    <t>296 胆道閉鎖症</t>
  </si>
  <si>
    <t>297 アラジール症候群</t>
  </si>
  <si>
    <t>298 遺伝性膵炎</t>
  </si>
  <si>
    <t>299 嚢胞性線維症</t>
  </si>
  <si>
    <t>300 IgG4関連疾患</t>
  </si>
  <si>
    <t>301 黄斑ジストロフィー</t>
  </si>
  <si>
    <t>302 レーベル遺伝性視神経症</t>
  </si>
  <si>
    <t>303 アッシャー症候群</t>
  </si>
  <si>
    <t>304 若年発症型両側性感音難聴</t>
  </si>
  <si>
    <t>305 遅発性内リンパ水腫</t>
  </si>
  <si>
    <t>306 好酸球性副鼻腔炎</t>
  </si>
  <si>
    <t>307 カナバン病</t>
  </si>
  <si>
    <t>308 進行性白質脳症</t>
  </si>
  <si>
    <t>309 進行性ミオクローヌスてんかん</t>
  </si>
  <si>
    <t>310 先天異常症候群</t>
  </si>
  <si>
    <t>311 先天性三尖弁狭窄症</t>
  </si>
  <si>
    <t>312 先天性僧帽弁狭窄症</t>
  </si>
  <si>
    <t>313 先天性肺静脈狭窄症</t>
  </si>
  <si>
    <t>314 左肺動脈右肺動脈起始症</t>
  </si>
  <si>
    <t>315 ネイルパテラ症候群(爪膝蓋骨症候群)／LMX1B関連腎症</t>
  </si>
  <si>
    <t>316 カルニチン回路異常症</t>
  </si>
  <si>
    <t>317 三頭酵素欠損症</t>
  </si>
  <si>
    <t>318 シトリン欠損症</t>
  </si>
  <si>
    <t>319 セピアプテリン還元酵素(SR)欠損症</t>
  </si>
  <si>
    <t>320 先天性グリコシルホスファチジルイノシトール(GPI)欠損症</t>
  </si>
  <si>
    <t>321 非ケトーシス型高グリシン血症</t>
  </si>
  <si>
    <t>322 β-ケトチオラーゼ欠損症</t>
  </si>
  <si>
    <t>323 芳香族L-アミノ酸脱炭酸酵素欠損症</t>
  </si>
  <si>
    <t>324 メチルグルタコン酸尿症</t>
  </si>
  <si>
    <t>325 遺伝性自己炎症疾患</t>
  </si>
  <si>
    <t>326 大理石骨病</t>
  </si>
  <si>
    <t>327 特発性血栓症(遺伝性血栓性素因によるものに限る。)</t>
  </si>
  <si>
    <t>328 前眼部形成異常</t>
  </si>
  <si>
    <t>329 無虹彩症</t>
  </si>
  <si>
    <t>330 先天性気管狭窄症／先天性声門下狭窄症</t>
  </si>
  <si>
    <t>331 特発性多中心性キャッスルマン病</t>
  </si>
  <si>
    <t>332 膠様滴状角膜ジストロフィー</t>
  </si>
  <si>
    <t>333 ハッチンソン・ギルフォード症候群</t>
  </si>
  <si>
    <t>334 脳クレアチン欠乏症候群</t>
  </si>
  <si>
    <t>335 ネフロン癆</t>
  </si>
  <si>
    <t>336 家族性低βリポタンパク血症1(ホモ接合体)</t>
  </si>
  <si>
    <t>337 ホモシスチン尿症</t>
  </si>
  <si>
    <t>338 進行性家族性肝内胆汁うっ滞症</t>
  </si>
  <si>
    <t>都80 原発性骨髄線維症</t>
    <rPh sb="0" eb="1">
      <t>ト</t>
    </rPh>
    <rPh sb="4" eb="7">
      <t>ゲンパツセイ</t>
    </rPh>
    <rPh sb="7" eb="9">
      <t>コツズイ</t>
    </rPh>
    <rPh sb="9" eb="11">
      <t>センイ</t>
    </rPh>
    <rPh sb="11" eb="12">
      <t>ショウ</t>
    </rPh>
    <phoneticPr fontId="2"/>
  </si>
  <si>
    <t>都77 悪性高血圧</t>
    <rPh sb="0" eb="1">
      <t>ト</t>
    </rPh>
    <rPh sb="4" eb="6">
      <t>アクセイ</t>
    </rPh>
    <rPh sb="6" eb="9">
      <t>コウケツアツ</t>
    </rPh>
    <phoneticPr fontId="2"/>
  </si>
  <si>
    <t>都83 母斑症</t>
    <rPh sb="0" eb="1">
      <t>ト</t>
    </rPh>
    <rPh sb="4" eb="6">
      <t>ボハン</t>
    </rPh>
    <rPh sb="6" eb="7">
      <t>ショウ</t>
    </rPh>
    <phoneticPr fontId="2"/>
  </si>
  <si>
    <t>都866 肝内結石症</t>
    <rPh sb="0" eb="1">
      <t>ト</t>
    </rPh>
    <rPh sb="5" eb="6">
      <t>キモ</t>
    </rPh>
    <rPh sb="6" eb="7">
      <t>ナイ</t>
    </rPh>
    <rPh sb="7" eb="9">
      <t>ケッセキ</t>
    </rPh>
    <rPh sb="9" eb="10">
      <t>ショウ</t>
    </rPh>
    <phoneticPr fontId="2"/>
  </si>
  <si>
    <t>都88 古典的突発性好酸球増多症候群</t>
    <rPh sb="0" eb="1">
      <t>ト</t>
    </rPh>
    <rPh sb="4" eb="7">
      <t>コテンテキ</t>
    </rPh>
    <rPh sb="7" eb="10">
      <t>トッパツセイ</t>
    </rPh>
    <rPh sb="10" eb="13">
      <t>コウサンキュウ</t>
    </rPh>
    <rPh sb="13" eb="15">
      <t>ゾウタ</t>
    </rPh>
    <rPh sb="15" eb="18">
      <t>ショウコウグン</t>
    </rPh>
    <phoneticPr fontId="2"/>
  </si>
  <si>
    <t>都91 びまん性汎細気管支炎</t>
    <rPh sb="0" eb="1">
      <t>ト</t>
    </rPh>
    <rPh sb="7" eb="8">
      <t>セイ</t>
    </rPh>
    <rPh sb="8" eb="9">
      <t>ハン</t>
    </rPh>
    <rPh sb="9" eb="14">
      <t>サイキカンシエン</t>
    </rPh>
    <phoneticPr fontId="2"/>
  </si>
  <si>
    <t>都95 遺伝性QT延長症候群</t>
    <rPh sb="0" eb="1">
      <t>ト</t>
    </rPh>
    <rPh sb="4" eb="7">
      <t>イデンセイ</t>
    </rPh>
    <rPh sb="9" eb="11">
      <t>エンチョウ</t>
    </rPh>
    <rPh sb="11" eb="14">
      <t>ショウコウグン</t>
    </rPh>
    <phoneticPr fontId="2"/>
  </si>
  <si>
    <t>都97 網膜脈絡膜萎縮症</t>
    <rPh sb="0" eb="1">
      <t>ト</t>
    </rPh>
    <rPh sb="4" eb="6">
      <t>モウマク</t>
    </rPh>
    <rPh sb="6" eb="8">
      <t>ミャクラク</t>
    </rPh>
    <rPh sb="8" eb="9">
      <t>マク</t>
    </rPh>
    <rPh sb="9" eb="11">
      <t>イシュク</t>
    </rPh>
    <rPh sb="11" eb="12">
      <t>ショウ</t>
    </rPh>
    <phoneticPr fontId="2"/>
  </si>
  <si>
    <t>住所</t>
    <rPh sb="0" eb="2">
      <t>ジュウショ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</si>
  <si>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</si>
  <si>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</si>
  <si>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</si>
  <si>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</si>
  <si>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</si>
  <si>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(マンション名等)</t>
    <rPh sb="6" eb="7">
      <t>メイ</t>
    </rPh>
    <rPh sb="7" eb="8">
      <t>トウ</t>
    </rPh>
    <phoneticPr fontId="2"/>
  </si>
  <si>
    <t>患者</t>
    <rPh sb="0" eb="2">
      <t>カンジャ</t>
    </rPh>
    <phoneticPr fontId="2"/>
  </si>
  <si>
    <t>同じ</t>
    <rPh sb="0" eb="1">
      <t>オナ</t>
    </rPh>
    <phoneticPr fontId="2"/>
  </si>
  <si>
    <t>異なる</t>
    <rPh sb="0" eb="1">
      <t>コト</t>
    </rPh>
    <phoneticPr fontId="2"/>
  </si>
  <si>
    <t xml:space="preserve"> 患者さんの情報を入力してください。</t>
    <phoneticPr fontId="2"/>
  </si>
  <si>
    <t>min1</t>
  </si>
  <si>
    <t>県</t>
  </si>
  <si>
    <t>北海道</t>
  </si>
  <si>
    <t>秋田県</t>
  </si>
  <si>
    <t>青森県</t>
  </si>
  <si>
    <t>岩手県</t>
  </si>
  <si>
    <t>東京都</t>
  </si>
  <si>
    <t>神奈川県</t>
  </si>
  <si>
    <t>千葉県</t>
  </si>
  <si>
    <t>茨城県</t>
  </si>
  <si>
    <t>栃木県</t>
  </si>
  <si>
    <t>埼玉県</t>
  </si>
  <si>
    <t>群馬県</t>
  </si>
  <si>
    <t>長野県</t>
  </si>
  <si>
    <t>新潟県</t>
  </si>
  <si>
    <t>山梨県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</si>
  <si>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</si>
  <si>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</si>
  <si>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</si>
  <si>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</si>
  <si>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</si>
  <si>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</si>
  <si>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</si>
  <si>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</si>
  <si>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</si>
  <si>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</si>
  <si>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</si>
  <si>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</si>
  <si>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</si>
  <si>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</si>
  <si>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</si>
  <si>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</si>
  <si>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</si>
  <si>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高知県</t>
  </si>
  <si>
    <t>愛媛県</t>
  </si>
  <si>
    <t>福岡県</t>
  </si>
  <si>
    <t>長崎県</t>
  </si>
  <si>
    <t>大分県</t>
  </si>
  <si>
    <t>佐賀県</t>
  </si>
  <si>
    <t>熊本県</t>
  </si>
  <si>
    <t>宮崎県</t>
  </si>
  <si>
    <t>鹿児島県</t>
  </si>
  <si>
    <t>沖縄県</t>
  </si>
  <si>
    <t>福井県</t>
  </si>
  <si>
    <t>石川県</t>
  </si>
  <si>
    <t>富山県</t>
  </si>
  <si>
    <t>福島県</t>
  </si>
  <si>
    <t>宮城県</t>
  </si>
  <si>
    <t>山形県</t>
  </si>
  <si>
    <t>受給者番号</t>
    <rPh sb="0" eb="3">
      <t>ジュキュウシャ</t>
    </rPh>
    <rPh sb="3" eb="5">
      <t>バンゴウ</t>
    </rPh>
    <phoneticPr fontId="2"/>
  </si>
  <si>
    <t>日付</t>
    <rPh sb="0" eb="2">
      <t>ヒヅケ</t>
    </rPh>
    <phoneticPr fontId="2"/>
  </si>
  <si>
    <t>　※このシートを作成した日付を入力してください。</t>
    <rPh sb="8" eb="10">
      <t>サクセイ</t>
    </rPh>
    <rPh sb="12" eb="14">
      <t>ヒヅケ</t>
    </rPh>
    <rPh sb="15" eb="17">
      <t>ニュウリョク</t>
    </rPh>
    <phoneticPr fontId="2"/>
  </si>
  <si>
    <t>入力お疲れ様でした。入力漏れがないか、今一度、ご確認ください。</t>
    <rPh sb="0" eb="2">
      <t>ニュウリョク</t>
    </rPh>
    <rPh sb="3" eb="4">
      <t>ツカ</t>
    </rPh>
    <rPh sb="5" eb="6">
      <t>サマ</t>
    </rPh>
    <rPh sb="10" eb="12">
      <t>ニュウリョク</t>
    </rPh>
    <rPh sb="12" eb="13">
      <t>モ</t>
    </rPh>
    <rPh sb="19" eb="22">
      <t>イマイチド</t>
    </rPh>
    <rPh sb="24" eb="26">
      <t>カクニン</t>
    </rPh>
    <phoneticPr fontId="2"/>
  </si>
  <si>
    <t>よろしければ、プリンタにA4用紙をご用意いただき、「印刷してください」というシートを</t>
    <rPh sb="14" eb="16">
      <t>ヨウシ</t>
    </rPh>
    <rPh sb="18" eb="20">
      <t>ヨウイ</t>
    </rPh>
    <rPh sb="26" eb="28">
      <t>インサツ</t>
    </rPh>
    <phoneticPr fontId="2"/>
  </si>
  <si>
    <t>電話番号</t>
    <rPh sb="0" eb="2">
      <t>デンワ</t>
    </rPh>
    <rPh sb="2" eb="4">
      <t>バンゴウ</t>
    </rPh>
    <phoneticPr fontId="2"/>
  </si>
  <si>
    <t>無</t>
  </si>
  <si>
    <t>要支援 1</t>
  </si>
  <si>
    <t>要支援 2</t>
  </si>
  <si>
    <t>要介護 1</t>
  </si>
  <si>
    <t>要介護 2</t>
  </si>
  <si>
    <t>要介護 3</t>
  </si>
  <si>
    <t>要介護 4</t>
  </si>
  <si>
    <t>要介護 5</t>
  </si>
  <si>
    <t>有(人工呼吸器)</t>
  </si>
  <si>
    <t>有(吸引器)</t>
  </si>
  <si>
    <t>有(気管切開)</t>
  </si>
  <si>
    <t>有(酸素)</t>
  </si>
  <si>
    <t>有(胃ろう)</t>
  </si>
  <si>
    <t>有(経管栄養)</t>
  </si>
  <si>
    <t>001-0000</t>
  </si>
  <si>
    <t>010-0000</t>
  </si>
  <si>
    <t>018-5501</t>
  </si>
  <si>
    <t>018-5511</t>
  </si>
  <si>
    <t>020-0000</t>
  </si>
  <si>
    <t>030-0111</t>
  </si>
  <si>
    <t>040-0000</t>
  </si>
  <si>
    <t>100-0000</t>
  </si>
  <si>
    <t>210-0000</t>
  </si>
  <si>
    <t>260-0000</t>
  </si>
  <si>
    <t>300-0000</t>
  </si>
  <si>
    <t>311-4411</t>
  </si>
  <si>
    <t>311-4501</t>
  </si>
  <si>
    <t>320-0001</t>
  </si>
  <si>
    <t>330-0000</t>
  </si>
  <si>
    <t>349-1221</t>
  </si>
  <si>
    <t>350-0001</t>
  </si>
  <si>
    <t>370-0000</t>
  </si>
  <si>
    <t>370-1507</t>
  </si>
  <si>
    <t>370-1511</t>
  </si>
  <si>
    <t>380-0801</t>
  </si>
  <si>
    <t>384-0097</t>
  </si>
  <si>
    <t>384-0301</t>
  </si>
  <si>
    <t>389-0121</t>
  </si>
  <si>
    <t>389-0200</t>
  </si>
  <si>
    <t>389-2261</t>
  </si>
  <si>
    <t>389-2300</t>
  </si>
  <si>
    <t>400-0000</t>
  </si>
  <si>
    <t>410-0000</t>
  </si>
  <si>
    <t>431-4121</t>
  </si>
  <si>
    <t>432-0000</t>
  </si>
  <si>
    <t>440-0001</t>
  </si>
  <si>
    <t>498-0801</t>
  </si>
  <si>
    <t>500-0000</t>
  </si>
  <si>
    <t>510-0000</t>
  </si>
  <si>
    <t>520-0000</t>
  </si>
  <si>
    <t>520-0461</t>
  </si>
  <si>
    <t>520-0471</t>
  </si>
  <si>
    <t>530-0000</t>
  </si>
  <si>
    <t>563-0801</t>
  </si>
  <si>
    <t>564-0000</t>
  </si>
  <si>
    <t>600-0000</t>
  </si>
  <si>
    <t>618-0000</t>
  </si>
  <si>
    <t>618-0071</t>
  </si>
  <si>
    <t>630-0000</t>
  </si>
  <si>
    <t>630-0271</t>
  </si>
  <si>
    <t>630-1101</t>
  </si>
  <si>
    <t>640-0000</t>
  </si>
  <si>
    <t>647-1271</t>
  </si>
  <si>
    <t>647-1321</t>
  </si>
  <si>
    <t>647-1581</t>
  </si>
  <si>
    <t>647-1600</t>
  </si>
  <si>
    <t>648-0300</t>
  </si>
  <si>
    <t>648-0401</t>
  </si>
  <si>
    <t>650-0000</t>
  </si>
  <si>
    <t>680-0000</t>
  </si>
  <si>
    <t>684-0100</t>
  </si>
  <si>
    <t>689-0101</t>
  </si>
  <si>
    <t>690-0000</t>
  </si>
  <si>
    <t>700-0000</t>
  </si>
  <si>
    <t>720-0001</t>
  </si>
  <si>
    <t>740-0000</t>
  </si>
  <si>
    <t>760-0000</t>
  </si>
  <si>
    <t>770-0000</t>
  </si>
  <si>
    <t>780-0000</t>
  </si>
  <si>
    <t>790-0001</t>
  </si>
  <si>
    <t>800-0000</t>
  </si>
  <si>
    <t>811-5100</t>
  </si>
  <si>
    <t>812-0000</t>
  </si>
  <si>
    <t>817-0000</t>
  </si>
  <si>
    <t>818-0000</t>
  </si>
  <si>
    <t>839-1421</t>
  </si>
  <si>
    <t>840-0001</t>
  </si>
  <si>
    <t>848-0401</t>
  </si>
  <si>
    <t>849-0000</t>
  </si>
  <si>
    <t>850-0000</t>
  </si>
  <si>
    <t>860-0001</t>
  </si>
  <si>
    <t>870-0001</t>
  </si>
  <si>
    <t>871-0226</t>
  </si>
  <si>
    <t>871-0311</t>
  </si>
  <si>
    <t>871-0801</t>
  </si>
  <si>
    <t>872-0000</t>
  </si>
  <si>
    <t>880-0000</t>
  </si>
  <si>
    <t>890-0000</t>
  </si>
  <si>
    <t>900-0000</t>
  </si>
  <si>
    <t>910-0001</t>
  </si>
  <si>
    <t>920-0000</t>
  </si>
  <si>
    <t>922-0679</t>
  </si>
  <si>
    <t>922-0801</t>
  </si>
  <si>
    <t>930-0001</t>
  </si>
  <si>
    <t>939-0171</t>
  </si>
  <si>
    <t>939-0231</t>
  </si>
  <si>
    <t>940-0000</t>
  </si>
  <si>
    <t>949-8321</t>
  </si>
  <si>
    <t>949-8401</t>
  </si>
  <si>
    <t>960-0000</t>
  </si>
  <si>
    <t>980-0000</t>
  </si>
  <si>
    <t>990-0000</t>
  </si>
  <si>
    <t>このシートへ入力していただき、「印刷してください」シートを片面印刷で印刷してください。</t>
    <rPh sb="6" eb="8">
      <t>ニュウリョク</t>
    </rPh>
    <rPh sb="16" eb="18">
      <t>インサツ</t>
    </rPh>
    <rPh sb="29" eb="31">
      <t>カタメン</t>
    </rPh>
    <rPh sb="31" eb="33">
      <t>インサツ</t>
    </rPh>
    <rPh sb="34" eb="36">
      <t>インサツ</t>
    </rPh>
    <phoneticPr fontId="2"/>
  </si>
  <si>
    <r>
      <t>片面印刷で印刷してください。</t>
    </r>
    <r>
      <rPr>
        <b/>
        <sz val="12"/>
        <color rgb="FFFF0000"/>
        <rFont val="ＭＳ 明朝"/>
        <family val="1"/>
        <charset val="128"/>
      </rPr>
      <t>（このシートは印刷する必要はありません。）</t>
    </r>
    <rPh sb="0" eb="2">
      <t>カタメン</t>
    </rPh>
    <rPh sb="2" eb="4">
      <t>インサツ</t>
    </rPh>
    <rPh sb="5" eb="7">
      <t>インサツ</t>
    </rPh>
    <rPh sb="21" eb="23">
      <t>インサツ</t>
    </rPh>
    <rPh sb="25" eb="27">
      <t>ヒツヨウ</t>
    </rPh>
    <phoneticPr fontId="2"/>
  </si>
  <si>
    <t>生年月日</t>
    <rPh sb="0" eb="2">
      <t>セイネン</t>
    </rPh>
    <rPh sb="2" eb="4">
      <t>ガッピ</t>
    </rPh>
    <phoneticPr fontId="2"/>
  </si>
  <si>
    <t>個人番号に係る調書（指定難病用）　入力シート</t>
    <rPh sb="0" eb="2">
      <t>コジン</t>
    </rPh>
    <rPh sb="2" eb="4">
      <t>バンゴウ</t>
    </rPh>
    <rPh sb="5" eb="6">
      <t>カカ</t>
    </rPh>
    <rPh sb="7" eb="9">
      <t>チョウショ</t>
    </rPh>
    <rPh sb="10" eb="12">
      <t>シテイ</t>
    </rPh>
    <rPh sb="12" eb="14">
      <t>ナンビョウ</t>
    </rPh>
    <rPh sb="14" eb="15">
      <t>ヨウ</t>
    </rPh>
    <rPh sb="17" eb="19">
      <t>ニュウリョク</t>
    </rPh>
    <phoneticPr fontId="2"/>
  </si>
  <si>
    <t>申請時住所</t>
    <rPh sb="0" eb="3">
      <t>シンセイジ</t>
    </rPh>
    <rPh sb="3" eb="5">
      <t>ジュウショ</t>
    </rPh>
    <phoneticPr fontId="2"/>
  </si>
  <si>
    <t>課税等
区市町村等</t>
    <rPh sb="0" eb="2">
      <t>カゼイ</t>
    </rPh>
    <rPh sb="2" eb="3">
      <t>トウ</t>
    </rPh>
    <rPh sb="4" eb="8">
      <t>クシチョウソン</t>
    </rPh>
    <rPh sb="8" eb="9">
      <t>トウ</t>
    </rPh>
    <phoneticPr fontId="2"/>
  </si>
  <si>
    <t>　　その時点の住所を区市町村までご記入ください。</t>
    <rPh sb="4" eb="6">
      <t>ジテン</t>
    </rPh>
    <rPh sb="7" eb="9">
      <t>ジュウショ</t>
    </rPh>
    <rPh sb="10" eb="14">
      <t>クシチョウソン</t>
    </rPh>
    <rPh sb="17" eb="19">
      <t>キニュウ</t>
    </rPh>
    <phoneticPr fontId="2"/>
  </si>
  <si>
    <r>
      <t xml:space="preserve">個人番号
</t>
    </r>
    <r>
      <rPr>
        <sz val="9"/>
        <color rgb="FF000000"/>
        <rFont val="ＭＳ 明朝"/>
        <family val="1"/>
        <charset val="128"/>
      </rPr>
      <t>(マイナンバー)</t>
    </r>
    <rPh sb="0" eb="2">
      <t>コジン</t>
    </rPh>
    <rPh sb="2" eb="4">
      <t>バンゴウ</t>
    </rPh>
    <phoneticPr fontId="2"/>
  </si>
  <si>
    <t xml:space="preserve"> 保護者の情報を入力してください（患者が18歳未満の場合のみ記入）。</t>
    <rPh sb="1" eb="4">
      <t>ホゴシャ</t>
    </rPh>
    <rPh sb="17" eb="19">
      <t>カンジャ</t>
    </rPh>
    <rPh sb="22" eb="23">
      <t>サイ</t>
    </rPh>
    <rPh sb="23" eb="25">
      <t>ミマン</t>
    </rPh>
    <rPh sb="26" eb="28">
      <t>バアイ</t>
    </rPh>
    <rPh sb="30" eb="32">
      <t>キニュウ</t>
    </rPh>
    <phoneticPr fontId="2"/>
  </si>
  <si>
    <t>保護者</t>
    <rPh sb="0" eb="3">
      <t>ホゴシャ</t>
    </rPh>
    <phoneticPr fontId="2"/>
  </si>
  <si>
    <t>　申請時住所は、患者と同じですか？</t>
    <rPh sb="1" eb="4">
      <t>シンセイジ</t>
    </rPh>
    <rPh sb="4" eb="6">
      <t>ジュウショ</t>
    </rPh>
    <rPh sb="8" eb="10">
      <t>カンジャ</t>
    </rPh>
    <rPh sb="11" eb="12">
      <t>オナ</t>
    </rPh>
    <phoneticPr fontId="2"/>
  </si>
  <si>
    <t xml:space="preserve"> 代理人の情報を入力してください（代理申請の場合のみ記入）。</t>
    <rPh sb="1" eb="3">
      <t>ダイリ</t>
    </rPh>
    <rPh sb="3" eb="4">
      <t>ニン</t>
    </rPh>
    <rPh sb="17" eb="19">
      <t>ダイリ</t>
    </rPh>
    <rPh sb="19" eb="21">
      <t>シンセイ</t>
    </rPh>
    <rPh sb="22" eb="24">
      <t>バアイ</t>
    </rPh>
    <rPh sb="26" eb="28">
      <t>キニュウ</t>
    </rPh>
    <phoneticPr fontId="2"/>
  </si>
  <si>
    <t xml:space="preserve"> 患者と同じ医療保険に加入している者（医療保険の種類が、協会、船員、日雇、組合又は共済の場合は、被保険者のみ記載してください。）</t>
    <rPh sb="4" eb="5">
      <t>オナ</t>
    </rPh>
    <rPh sb="6" eb="8">
      <t>イリョウ</t>
    </rPh>
    <rPh sb="8" eb="10">
      <t>ホケン</t>
    </rPh>
    <rPh sb="11" eb="13">
      <t>カニュウ</t>
    </rPh>
    <rPh sb="17" eb="18">
      <t>モノ</t>
    </rPh>
    <phoneticPr fontId="2"/>
  </si>
  <si>
    <t>一人目</t>
    <rPh sb="0" eb="2">
      <t>ヒトリ</t>
    </rPh>
    <rPh sb="2" eb="3">
      <t>メ</t>
    </rPh>
    <phoneticPr fontId="2"/>
  </si>
  <si>
    <t>二人目</t>
    <rPh sb="0" eb="2">
      <t>フタリ</t>
    </rPh>
    <rPh sb="2" eb="3">
      <t>メ</t>
    </rPh>
    <phoneticPr fontId="2"/>
  </si>
  <si>
    <t>三人目</t>
    <rPh sb="0" eb="1">
      <t>３</t>
    </rPh>
    <rPh sb="1" eb="2">
      <t>ニン</t>
    </rPh>
    <rPh sb="2" eb="3">
      <t>メ</t>
    </rPh>
    <phoneticPr fontId="2"/>
  </si>
  <si>
    <t xml:space="preserve"> 提出日を入力します。</t>
    <rPh sb="1" eb="3">
      <t>テイシュツ</t>
    </rPh>
    <rPh sb="3" eb="4">
      <t>ビ</t>
    </rPh>
    <rPh sb="5" eb="7">
      <t>ニュウリョク</t>
    </rPh>
    <phoneticPr fontId="2"/>
  </si>
  <si>
    <t>患　者</t>
    <rPh sb="0" eb="1">
      <t>カン</t>
    </rPh>
    <rPh sb="2" eb="3">
      <t>モノ</t>
    </rPh>
    <phoneticPr fontId="2"/>
  </si>
  <si>
    <t>課税等区市町村等
※１</t>
    <rPh sb="0" eb="2">
      <t>カゼイ</t>
    </rPh>
    <rPh sb="2" eb="3">
      <t>トウ</t>
    </rPh>
    <rPh sb="3" eb="7">
      <t>クシチョウソン</t>
    </rPh>
    <rPh sb="7" eb="8">
      <t>トウ</t>
    </rPh>
    <phoneticPr fontId="2"/>
  </si>
  <si>
    <t>申請書提出日：</t>
    <rPh sb="0" eb="2">
      <t>シンセイ</t>
    </rPh>
    <rPh sb="2" eb="3">
      <t>ショ</t>
    </rPh>
    <rPh sb="3" eb="5">
      <t>テイシュツ</t>
    </rPh>
    <rPh sb="5" eb="6">
      <t>ビ</t>
    </rPh>
    <phoneticPr fontId="2"/>
  </si>
  <si>
    <t>個人番号に係る調書</t>
    <rPh sb="0" eb="2">
      <t>コジン</t>
    </rPh>
    <rPh sb="2" eb="4">
      <t>バンゴウ</t>
    </rPh>
    <rPh sb="5" eb="6">
      <t>カカ</t>
    </rPh>
    <rPh sb="7" eb="9">
      <t>チョウショ</t>
    </rPh>
    <phoneticPr fontId="2"/>
  </si>
  <si>
    <t>(東京都疾病対策課①)</t>
    <rPh sb="1" eb="4">
      <t>トウキョウト</t>
    </rPh>
    <phoneticPr fontId="2"/>
  </si>
  <si>
    <t>(新規・更新・変更)</t>
    <rPh sb="1" eb="3">
      <t>シンキ</t>
    </rPh>
    <rPh sb="4" eb="6">
      <t>コウシン</t>
    </rPh>
    <rPh sb="7" eb="9">
      <t>ヘンコウ</t>
    </rPh>
    <phoneticPr fontId="2"/>
  </si>
  <si>
    <t>※審査に必要な方のマイナンバーが全員分ない時には、添付書類の省略はできません。</t>
    <rPh sb="1" eb="3">
      <t>シンサ</t>
    </rPh>
    <rPh sb="4" eb="6">
      <t>ヒツヨウ</t>
    </rPh>
    <rPh sb="7" eb="8">
      <t>カタ</t>
    </rPh>
    <rPh sb="16" eb="18">
      <t>ゼンイン</t>
    </rPh>
    <rPh sb="18" eb="19">
      <t>ブン</t>
    </rPh>
    <rPh sb="21" eb="22">
      <t>トキ</t>
    </rPh>
    <rPh sb="25" eb="27">
      <t>テンプ</t>
    </rPh>
    <rPh sb="27" eb="29">
      <t>ショルイ</t>
    </rPh>
    <rPh sb="30" eb="32">
      <t>ショウリャク</t>
    </rPh>
    <phoneticPr fontId="2"/>
  </si>
  <si>
    <r>
      <t xml:space="preserve">受給者番号
</t>
    </r>
    <r>
      <rPr>
        <sz val="8"/>
        <color rgb="FF000000"/>
        <rFont val="ＭＳ ゴシック"/>
        <family val="3"/>
        <charset val="128"/>
      </rPr>
      <t>(お持ちの方のみ)</t>
    </r>
    <rPh sb="0" eb="3">
      <t>ジュキュウシャ</t>
    </rPh>
    <rPh sb="3" eb="5">
      <t>バンゴウ</t>
    </rPh>
    <rPh sb="8" eb="9">
      <t>モ</t>
    </rPh>
    <rPh sb="11" eb="12">
      <t>カタ</t>
    </rPh>
    <phoneticPr fontId="2"/>
  </si>
  <si>
    <t>氏 名</t>
    <rPh sb="0" eb="1">
      <t>シ</t>
    </rPh>
    <rPh sb="2" eb="3">
      <t>メイ</t>
    </rPh>
    <phoneticPr fontId="2"/>
  </si>
  <si>
    <r>
      <t xml:space="preserve">個人番号
</t>
    </r>
    <r>
      <rPr>
        <sz val="8"/>
        <color rgb="FF000000"/>
        <rFont val="ＭＳ ゴシック"/>
        <family val="3"/>
        <charset val="128"/>
      </rPr>
      <t>(マイナンバー)</t>
    </r>
    <rPh sb="0" eb="1">
      <t>コ</t>
    </rPh>
    <rPh sb="1" eb="2">
      <t>ヒト</t>
    </rPh>
    <rPh sb="2" eb="3">
      <t>バン</t>
    </rPh>
    <rPh sb="3" eb="4">
      <t>ゴウ</t>
    </rPh>
    <phoneticPr fontId="2"/>
  </si>
  <si>
    <t>←患者と申請時住所が同じ場合は、こちらにチェックを入れて記入を省略できます。</t>
    <rPh sb="1" eb="3">
      <t>カンジャ</t>
    </rPh>
    <rPh sb="4" eb="7">
      <t>シンセイジ</t>
    </rPh>
    <rPh sb="7" eb="9">
      <t>ジュウショ</t>
    </rPh>
    <rPh sb="10" eb="11">
      <t>オナ</t>
    </rPh>
    <rPh sb="12" eb="14">
      <t>バアイ</t>
    </rPh>
    <rPh sb="25" eb="26">
      <t>イ</t>
    </rPh>
    <rPh sb="28" eb="30">
      <t>キニュウ</t>
    </rPh>
    <rPh sb="31" eb="33">
      <t>ショウリャク</t>
    </rPh>
    <phoneticPr fontId="2"/>
  </si>
  <si>
    <t>代理人</t>
    <rPh sb="0" eb="3">
      <t>ダイリニン</t>
    </rPh>
    <phoneticPr fontId="2"/>
  </si>
  <si>
    <t>※申請時住所と異なる場合のみ記入</t>
    <rPh sb="1" eb="4">
      <t>シンセイジ</t>
    </rPh>
    <rPh sb="4" eb="6">
      <t>ジュウショ</t>
    </rPh>
    <rPh sb="7" eb="8">
      <t>コト</t>
    </rPh>
    <rPh sb="10" eb="12">
      <t>バアイ</t>
    </rPh>
    <rPh sb="14" eb="16">
      <t>キニュウ</t>
    </rPh>
    <phoneticPr fontId="2"/>
  </si>
  <si>
    <t>三人目</t>
    <rPh sb="0" eb="1">
      <t>サン</t>
    </rPh>
    <rPh sb="1" eb="2">
      <t>ニン</t>
    </rPh>
    <rPh sb="2" eb="3">
      <t>メ</t>
    </rPh>
    <phoneticPr fontId="2"/>
  </si>
  <si>
    <t>(R05.03)</t>
    <phoneticPr fontId="2"/>
  </si>
  <si>
    <t>申請する方の身元確認</t>
    <rPh sb="0" eb="2">
      <t>シンセイ</t>
    </rPh>
    <rPh sb="4" eb="5">
      <t>カタ</t>
    </rPh>
    <rPh sb="6" eb="8">
      <t>ミモト</t>
    </rPh>
    <rPh sb="8" eb="10">
      <t>カクニン</t>
    </rPh>
    <phoneticPr fontId="2"/>
  </si>
  <si>
    <t>代理権の確認(代理申請の場合のみ確認)</t>
    <rPh sb="0" eb="2">
      <t>ダイリ</t>
    </rPh>
    <rPh sb="2" eb="3">
      <t>ケン</t>
    </rPh>
    <rPh sb="4" eb="6">
      <t>カクニン</t>
    </rPh>
    <rPh sb="7" eb="9">
      <t>ダイリ</t>
    </rPh>
    <rPh sb="9" eb="11">
      <t>シンセイ</t>
    </rPh>
    <rPh sb="12" eb="14">
      <t>バアイ</t>
    </rPh>
    <rPh sb="16" eb="18">
      <t>カクニン</t>
    </rPh>
    <phoneticPr fontId="2"/>
  </si>
  <si>
    <t>□個人番号カード　□運転免許証　□運転経歴証明書　□旅券　□在留カード
□障害者手帳　□その他（　　　　　　　　　　　　　　　　　　　　　　）</t>
    <rPh sb="26" eb="28">
      <t>リョケン</t>
    </rPh>
    <rPh sb="30" eb="32">
      <t>ザイリュウ</t>
    </rPh>
    <rPh sb="37" eb="40">
      <t>ショウガイシャ</t>
    </rPh>
    <rPh sb="40" eb="42">
      <t>テチョウ</t>
    </rPh>
    <rPh sb="46" eb="47">
      <t>タ</t>
    </rPh>
    <phoneticPr fontId="2"/>
  </si>
  <si>
    <t>患者の個人番号の確認</t>
    <rPh sb="0" eb="2">
      <t>カンジャ</t>
    </rPh>
    <rPh sb="3" eb="5">
      <t>コジン</t>
    </rPh>
    <rPh sb="5" eb="7">
      <t>バンゴウ</t>
    </rPh>
    <rPh sb="8" eb="10">
      <t>カクニン</t>
    </rPh>
    <phoneticPr fontId="2"/>
  </si>
  <si>
    <t>自治体記入欄</t>
    <rPh sb="0" eb="3">
      <t>ジチタイ</t>
    </rPh>
    <rPh sb="3" eb="5">
      <t>キニュウ</t>
    </rPh>
    <rPh sb="5" eb="6">
      <t>ラン</t>
    </rPh>
    <phoneticPr fontId="2"/>
  </si>
  <si>
    <r>
      <t xml:space="preserve">以下は自治体が記入するので申請する方（患者、保護者又は代理人）は記入しないでください。
</t>
    </r>
    <r>
      <rPr>
        <sz val="6"/>
        <color rgb="FF000000"/>
        <rFont val="ＭＳ Ｐゴシック"/>
        <family val="3"/>
        <charset val="128"/>
      </rPr>
      <t>通知カードについて、デジタル手続法施行日てある令和2年5月25日以後に、改姓や転居等により記載事項に変更があった場合などには、以下の確認書類として利用することはてきません。</t>
    </r>
    <phoneticPr fontId="2"/>
  </si>
  <si>
    <t>身元
確認</t>
    <rPh sb="0" eb="2">
      <t>ミモト</t>
    </rPh>
    <rPh sb="3" eb="5">
      <t>カクニン</t>
    </rPh>
    <phoneticPr fontId="2"/>
  </si>
  <si>
    <t>個人番
号確認</t>
    <rPh sb="0" eb="2">
      <t>コジン</t>
    </rPh>
    <rPh sb="2" eb="3">
      <t>バン</t>
    </rPh>
    <rPh sb="4" eb="5">
      <t>ゴウ</t>
    </rPh>
    <rPh sb="5" eb="7">
      <t>カクニン</t>
    </rPh>
    <phoneticPr fontId="2"/>
  </si>
  <si>
    <r>
      <t>□　患者
□　保護者</t>
    </r>
    <r>
      <rPr>
        <sz val="6.5"/>
        <color rgb="FF000000"/>
        <rFont val="ＭＳ ゴシック"/>
        <family val="3"/>
        <charset val="128"/>
      </rPr>
      <t>(患者が18歳未満の場合)</t>
    </r>
    <r>
      <rPr>
        <sz val="7"/>
        <color rgb="FF000000"/>
        <rFont val="ＭＳ ゴシック"/>
        <family val="3"/>
        <charset val="128"/>
      </rPr>
      <t xml:space="preserve">
□　代理人</t>
    </r>
    <rPh sb="2" eb="4">
      <t>カンジャ</t>
    </rPh>
    <rPh sb="7" eb="10">
      <t>ホゴシャ</t>
    </rPh>
    <rPh sb="11" eb="13">
      <t>カンジャ</t>
    </rPh>
    <rPh sb="16" eb="17">
      <t>サイ</t>
    </rPh>
    <rPh sb="17" eb="19">
      <t>ミマン</t>
    </rPh>
    <rPh sb="20" eb="22">
      <t>バアイ</t>
    </rPh>
    <rPh sb="26" eb="29">
      <t>ダイリニン</t>
    </rPh>
    <phoneticPr fontId="2"/>
  </si>
  <si>
    <t>□戸籍謄本(法定代理人)　□委任状(任意代理人)
□その他（　　　　　　　　　　　　　　　　　　　　　　　　　）</t>
    <rPh sb="1" eb="3">
      <t>コセキ</t>
    </rPh>
    <rPh sb="3" eb="5">
      <t>トウホン</t>
    </rPh>
    <rPh sb="6" eb="8">
      <t>ホウテイ</t>
    </rPh>
    <rPh sb="8" eb="11">
      <t>ダイリニン</t>
    </rPh>
    <rPh sb="14" eb="17">
      <t>イニンジョウ</t>
    </rPh>
    <rPh sb="18" eb="20">
      <t>ニンイ</t>
    </rPh>
    <rPh sb="20" eb="23">
      <t>ダイリニン</t>
    </rPh>
    <rPh sb="28" eb="29">
      <t>タ</t>
    </rPh>
    <phoneticPr fontId="2"/>
  </si>
  <si>
    <t>□個人番号カード　□通知カード　□住民票の写し
□その他（　　　　　　　　　　　　　　　　　　　　　　　　　）</t>
    <rPh sb="1" eb="3">
      <t>コジン</t>
    </rPh>
    <rPh sb="3" eb="5">
      <t>バンゴウ</t>
    </rPh>
    <rPh sb="10" eb="12">
      <t>ツウチ</t>
    </rPh>
    <rPh sb="17" eb="20">
      <t>ジュウミンヒョウ</t>
    </rPh>
    <rPh sb="21" eb="22">
      <t>ウツ</t>
    </rPh>
    <rPh sb="27" eb="28">
      <t>タ</t>
    </rPh>
    <phoneticPr fontId="2"/>
  </si>
  <si>
    <t>※1　課税等区市町村等欄には、1月から6月までに申請する場合は前年の1月1日、7月から12月までに申請する場合は申請年の1月1日時点の住所があった区市町村
　　を記載してください。たたし、生活保護又は中国残留邦人等支援給付を受給している方は、当該生活保護等を実施している区市町村等を記載してください。
※2　患者と同じ医療保険の被保険者が四人以上いる場合は、この様式を複数枚使用して、記載してください。
※3　医療保険の種類が、協会、船員、日雇、組合又は共済の場合は、被保険者のみ記載してください。</t>
    <phoneticPr fontId="2"/>
  </si>
  <si>
    <t>(代理申請の場合のみ記入)</t>
    <rPh sb="1" eb="3">
      <t>ダイリ</t>
    </rPh>
    <rPh sb="3" eb="5">
      <t>シンセイ</t>
    </rPh>
    <rPh sb="6" eb="8">
      <t>バアイ</t>
    </rPh>
    <rPh sb="10" eb="12">
      <t>キニュウ</t>
    </rPh>
    <phoneticPr fontId="2"/>
  </si>
  <si>
    <t>（患者が18歳
未満の場合の
み記入）　　</t>
    <phoneticPr fontId="2"/>
  </si>
  <si>
    <t>患者と同じ医療保険に加入している者※２・※３</t>
    <rPh sb="0" eb="2">
      <t>カンジャ</t>
    </rPh>
    <rPh sb="3" eb="4">
      <t>オナ</t>
    </rPh>
    <rPh sb="5" eb="7">
      <t>イリョウ</t>
    </rPh>
    <rPh sb="7" eb="9">
      <t>ホケン</t>
    </rPh>
    <rPh sb="10" eb="12">
      <t>カニュウ</t>
    </rPh>
    <rPh sb="16" eb="17">
      <t>モノ</t>
    </rPh>
    <phoneticPr fontId="2"/>
  </si>
  <si>
    <t>疾病対策課(本人控)④</t>
    <rPh sb="0" eb="2">
      <t>シッペイ</t>
    </rPh>
    <rPh sb="6" eb="8">
      <t>ホンニン</t>
    </rPh>
    <rPh sb="8" eb="9">
      <t>ヒカ</t>
    </rPh>
    <phoneticPr fontId="2"/>
  </si>
  <si>
    <t>疾病対策課(窓口控)③</t>
    <rPh sb="0" eb="2">
      <t>シッペイ</t>
    </rPh>
    <rPh sb="6" eb="8">
      <t>マドグチ</t>
    </rPh>
    <rPh sb="8" eb="9">
      <t>ヒカ</t>
    </rPh>
    <phoneticPr fontId="2"/>
  </si>
  <si>
    <t>(個人番号入力票②)</t>
    <rPh sb="1" eb="3">
      <t>コジン</t>
    </rPh>
    <rPh sb="3" eb="5">
      <t>バンゴウ</t>
    </rPh>
    <rPh sb="5" eb="7">
      <t>ニュウリョク</t>
    </rPh>
    <rPh sb="7" eb="8">
      <t>ヒョウ</t>
    </rPh>
    <phoneticPr fontId="2"/>
  </si>
  <si>
    <t>個人番号に係る調書</t>
    <phoneticPr fontId="2"/>
  </si>
  <si>
    <t>情報照会( 有 ・ 無 )</t>
    <rPh sb="0" eb="2">
      <t>ジョウホウ</t>
    </rPh>
    <rPh sb="2" eb="4">
      <t>ショウカイ</t>
    </rPh>
    <rPh sb="6" eb="7">
      <t>アリ</t>
    </rPh>
    <rPh sb="10" eb="11">
      <t>ナシ</t>
    </rPh>
    <phoneticPr fontId="2"/>
  </si>
  <si>
    <t>生活保護情報( 有 ・ 無 )　F□</t>
    <rPh sb="0" eb="2">
      <t>セイカツ</t>
    </rPh>
    <rPh sb="2" eb="4">
      <t>ホゴ</t>
    </rPh>
    <rPh sb="4" eb="6">
      <t>ジョウホウ</t>
    </rPh>
    <rPh sb="8" eb="9">
      <t>アリ</t>
    </rPh>
    <rPh sb="12" eb="13">
      <t>ナシ</t>
    </rPh>
    <phoneticPr fontId="2"/>
  </si>
  <si>
    <t>口　調書と申請書の氏名、生年月日、性別、住所が同一の場合は要チェック
口　被保険者の場合チェック
□　同一保険の場合チェック</t>
    <phoneticPr fontId="2"/>
  </si>
  <si>
    <t>口　調書と申請書の氏名、生年月日、性別、住所が同一の場合は要チェック
口　被保険者の場合チェック
□　同一保険の場合チェック
□　F</t>
    <phoneticPr fontId="2"/>
  </si>
  <si>
    <t>口　被保険者の場合チェック
□　同一保険の場合チェック
□　F</t>
    <phoneticPr fontId="2"/>
  </si>
  <si>
    <r>
      <rPr>
        <sz val="10"/>
        <color rgb="FF000000"/>
        <rFont val="ＭＳ ゴシック"/>
        <family val="3"/>
        <charset val="128"/>
      </rPr>
      <t>保護者</t>
    </r>
    <r>
      <rPr>
        <sz val="7.5"/>
        <color rgb="FF000000"/>
        <rFont val="ＭＳ ゴシック"/>
        <family val="3"/>
        <charset val="128"/>
      </rPr>
      <t xml:space="preserve">
</t>
    </r>
    <r>
      <rPr>
        <sz val="7"/>
        <color rgb="FF000000"/>
        <rFont val="ＭＳ ゴシック"/>
        <family val="3"/>
        <charset val="128"/>
      </rPr>
      <t>（患者が18歳
未満の場合の
み記入）　　</t>
    </r>
    <rPh sb="0" eb="3">
      <t>ホゴシャ</t>
    </rPh>
    <phoneticPr fontId="2"/>
  </si>
  <si>
    <t>以下は自治体が記入するので申請する方（患者、保護者又は代理人）は記入しないでください。
窓口での身元確認済み→真正性確認の有無（ 有 ・ 無 ）</t>
    <rPh sb="44" eb="46">
      <t>マドグチ</t>
    </rPh>
    <rPh sb="48" eb="50">
      <t>ミモト</t>
    </rPh>
    <rPh sb="50" eb="52">
      <t>カクニン</t>
    </rPh>
    <rPh sb="52" eb="53">
      <t>ズ</t>
    </rPh>
    <rPh sb="55" eb="58">
      <t>シンセイセイ</t>
    </rPh>
    <rPh sb="58" eb="60">
      <t>カクニン</t>
    </rPh>
    <rPh sb="61" eb="63">
      <t>ウム</t>
    </rPh>
    <rPh sb="65" eb="66">
      <t>アリ</t>
    </rPh>
    <rPh sb="69" eb="70">
      <t>ナシ</t>
    </rPh>
    <phoneticPr fontId="2"/>
  </si>
  <si>
    <r>
      <t>このまま</t>
    </r>
    <r>
      <rPr>
        <u/>
        <sz val="47"/>
        <color rgb="FF000000"/>
        <rFont val="ＭＳ ゴシック"/>
        <family val="3"/>
        <charset val="128"/>
      </rPr>
      <t>片面印刷</t>
    </r>
    <r>
      <rPr>
        <sz val="47"/>
        <color rgb="FF000000"/>
        <rFont val="ＭＳ ゴシック"/>
        <family val="3"/>
        <charset val="128"/>
      </rPr>
      <t>で印刷してください。A4の用紙が４枚出力されます。</t>
    </r>
    <rPh sb="4" eb="6">
      <t>カタメン</t>
    </rPh>
    <rPh sb="6" eb="8">
      <t>インサツ</t>
    </rPh>
    <rPh sb="9" eb="11">
      <t>インサツ</t>
    </rPh>
    <rPh sb="21" eb="23">
      <t>ヨウシ</t>
    </rPh>
    <rPh sb="25" eb="26">
      <t>マイ</t>
    </rPh>
    <rPh sb="26" eb="28">
      <t>シュツリョク</t>
    </rPh>
    <phoneticPr fontId="2"/>
  </si>
  <si>
    <t>課税地コード</t>
    <rPh sb="0" eb="2">
      <t>カゼイ</t>
    </rPh>
    <rPh sb="2" eb="3">
      <t>チ</t>
    </rPh>
    <phoneticPr fontId="2"/>
  </si>
  <si>
    <t>新規申請の場合は整理番号（　　　　　　　　　　）</t>
    <rPh sb="0" eb="2">
      <t>シンキ</t>
    </rPh>
    <rPh sb="2" eb="4">
      <t>シンセイ</t>
    </rPh>
    <rPh sb="5" eb="7">
      <t>バアイ</t>
    </rPh>
    <rPh sb="8" eb="10">
      <t>セイリ</t>
    </rPh>
    <rPh sb="10" eb="12">
      <t>バンゴウ</t>
    </rPh>
    <phoneticPr fontId="2"/>
  </si>
  <si>
    <r>
      <t>※1　課税等区市町村等欄には、1月から6月までに申請する場合は前年の1月1日、7月から12月までに申請する場合は申請年の1月1日時点の住所があった区市町村
　　を記載してください。たたし、生活保護又は中国残留邦人等支援給付を受給している方は、当該生活保護等を実施している区市町村等を記載してください。
※2　患者と同じ医療保険の被保険者が四人以上いる場合は、この様式を複数枚使用して、記載してください。</t>
    </r>
    <r>
      <rPr>
        <b/>
        <sz val="6.5"/>
        <color rgb="FF000000"/>
        <rFont val="ＭＳ ゴシック"/>
        <family val="3"/>
        <charset val="128"/>
      </rPr>
      <t>→調書複数枚（ 有 ・ 無 ）</t>
    </r>
    <r>
      <rPr>
        <sz val="6.5"/>
        <color rgb="FF000000"/>
        <rFont val="ＭＳ ゴシック"/>
        <family val="3"/>
        <charset val="128"/>
      </rPr>
      <t xml:space="preserve">
※3　医療保険の種類が、協会、船員、日雇、組合又は共済の場合は、被保険者のみ記載してください。</t>
    </r>
    <phoneticPr fontId="2"/>
  </si>
  <si>
    <t xml:space="preserve"> ↓登録者証のみ申請される方は記入不要です。</t>
    <rPh sb="2" eb="5">
      <t>トウロクシャ</t>
    </rPh>
    <rPh sb="5" eb="6">
      <t>ショウ</t>
    </rPh>
    <rPh sb="8" eb="10">
      <t>シンセイ</t>
    </rPh>
    <rPh sb="13" eb="14">
      <t>カタ</t>
    </rPh>
    <rPh sb="15" eb="17">
      <t>キニュウ</t>
    </rPh>
    <rPh sb="17" eb="19">
      <t>フヨウ</t>
    </rPh>
    <phoneticPr fontId="2"/>
  </si>
  <si>
    <t xml:space="preserve"> ↓登録者証のみ申請される方は記入不要です。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</si>
</sst>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10"/>
      <color rgb="FF00000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47"/>
      <color rgb="FF000000"/>
      <name val="ＭＳ ゴシック"/>
      <family val="3"/>
      <charset val="128"/>
    </font>
    <font>
      <u/>
      <sz val="47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sz val="10"/>
      <color rgb="FF000000"/>
      <name val="Times New Roman"/>
      <family val="1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sz val="9"/>
      <color rgb="FF000000"/>
      <name val="Times New Roman"/>
      <family val="1"/>
    </font>
    <font>
      <sz val="7"/>
      <color rgb="FF000000"/>
      <name val="ＭＳ ゴシック"/>
      <family val="3"/>
      <charset val="128"/>
    </font>
    <font>
      <sz val="6.5"/>
      <color rgb="FF000000"/>
      <name val="ＭＳ ゴシック"/>
      <family val="3"/>
      <charset val="128"/>
    </font>
    <font>
      <sz val="6"/>
      <color rgb="FF000000"/>
      <name val="ＭＳ Ｐゴシック"/>
      <family val="3"/>
      <charset val="128"/>
    </font>
    <font>
      <sz val="7.5"/>
      <color rgb="FF000000"/>
      <name val="ＭＳ ゴシック"/>
      <family val="3"/>
      <charset val="128"/>
    </font>
    <font>
      <sz val="7.5"/>
      <color rgb="FF000000"/>
      <name val="ＭＳ Ｐゴシック"/>
      <family val="3"/>
      <charset val="128"/>
    </font>
    <font>
      <sz val="8.5"/>
      <color rgb="FF000000"/>
      <name val="ＭＳ ゴシック"/>
      <family val="3"/>
      <charset val="128"/>
    </font>
    <font>
      <b/>
      <sz val="6.5"/>
      <color rgb="FF00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006600"/>
      </left>
      <right/>
      <top style="thick">
        <color rgb="FF006600"/>
      </top>
      <bottom/>
      <diagonal/>
    </border>
    <border>
      <left/>
      <right/>
      <top style="thick">
        <color rgb="FF006600"/>
      </top>
      <bottom/>
      <diagonal/>
    </border>
    <border>
      <left/>
      <right style="thick">
        <color rgb="FF006600"/>
      </right>
      <top style="thick">
        <color rgb="FF006600"/>
      </top>
      <bottom/>
      <diagonal/>
    </border>
    <border>
      <left style="thick">
        <color rgb="FF006600"/>
      </left>
      <right/>
      <top/>
      <bottom/>
      <diagonal/>
    </border>
    <border>
      <left/>
      <right style="thick">
        <color rgb="FF006600"/>
      </right>
      <top/>
      <bottom/>
      <diagonal/>
    </border>
    <border>
      <left style="thick">
        <color rgb="FF006600"/>
      </left>
      <right/>
      <top/>
      <bottom style="thick">
        <color rgb="FF006600"/>
      </bottom>
      <diagonal/>
    </border>
    <border>
      <left/>
      <right/>
      <top/>
      <bottom style="thick">
        <color rgb="FF006600"/>
      </bottom>
      <diagonal/>
    </border>
    <border>
      <left/>
      <right style="thick">
        <color rgb="FF006600"/>
      </right>
      <top/>
      <bottom style="thick">
        <color rgb="FF0066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0" fontId="18" fillId="0" borderId="0"/>
  </cellStyleXfs>
  <cellXfs count="350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 indent="1"/>
    </xf>
    <xf numFmtId="0" fontId="4" fillId="4" borderId="27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left" vertical="center"/>
    </xf>
    <xf numFmtId="0" fontId="4" fillId="4" borderId="3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" fillId="0" borderId="0" xfId="2">
      <alignment vertical="center"/>
    </xf>
    <xf numFmtId="0" fontId="10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5" borderId="0" xfId="0" applyFont="1" applyFill="1" applyAlignment="1">
      <alignment vertical="center" wrapText="1"/>
    </xf>
    <xf numFmtId="0" fontId="14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31" xfId="0" applyFont="1" applyBorder="1" applyAlignment="1">
      <alignment horizontal="left" vertical="center"/>
    </xf>
    <xf numFmtId="0" fontId="19" fillId="0" borderId="32" xfId="0" applyFont="1" applyBorder="1" applyAlignment="1">
      <alignment vertical="top"/>
    </xf>
    <xf numFmtId="0" fontId="19" fillId="6" borderId="34" xfId="0" applyFont="1" applyFill="1" applyBorder="1" applyAlignment="1">
      <alignment vertical="center"/>
    </xf>
    <xf numFmtId="0" fontId="19" fillId="6" borderId="12" xfId="0" applyFont="1" applyFill="1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top"/>
    </xf>
    <xf numFmtId="0" fontId="21" fillId="5" borderId="0" xfId="0" applyFont="1" applyFill="1" applyAlignment="1">
      <alignment vertical="center" wrapText="1"/>
    </xf>
    <xf numFmtId="0" fontId="21" fillId="0" borderId="40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top"/>
    </xf>
    <xf numFmtId="0" fontId="21" fillId="0" borderId="34" xfId="0" applyFont="1" applyBorder="1" applyAlignment="1">
      <alignment horizontal="left" vertical="center"/>
    </xf>
    <xf numFmtId="0" fontId="21" fillId="0" borderId="34" xfId="0" applyFont="1" applyBorder="1" applyAlignment="1">
      <alignment horizontal="right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42" xfId="0" applyFont="1" applyBorder="1" applyAlignment="1">
      <alignment horizontal="left" vertical="top"/>
    </xf>
    <xf numFmtId="0" fontId="12" fillId="0" borderId="34" xfId="0" applyFont="1" applyBorder="1" applyAlignment="1">
      <alignment horizontal="left" vertical="center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21" fillId="0" borderId="0" xfId="0" applyFont="1" applyAlignment="1">
      <alignment horizontal="center" vertical="center" textRotation="255" wrapText="1"/>
    </xf>
    <xf numFmtId="0" fontId="22" fillId="0" borderId="0" xfId="0" applyFont="1" applyAlignment="1">
      <alignment horizontal="left" vertical="top"/>
    </xf>
    <xf numFmtId="0" fontId="22" fillId="0" borderId="32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/>
    </xf>
    <xf numFmtId="0" fontId="20" fillId="0" borderId="34" xfId="0" applyFont="1" applyBorder="1" applyAlignment="1">
      <alignment vertical="center"/>
    </xf>
    <xf numFmtId="0" fontId="21" fillId="7" borderId="34" xfId="0" applyFont="1" applyFill="1" applyBorder="1" applyAlignment="1">
      <alignment vertical="center"/>
    </xf>
    <xf numFmtId="0" fontId="21" fillId="7" borderId="35" xfId="0" applyFont="1" applyFill="1" applyBorder="1" applyAlignment="1">
      <alignment vertical="center"/>
    </xf>
    <xf numFmtId="0" fontId="21" fillId="7" borderId="32" xfId="0" applyFont="1" applyFill="1" applyBorder="1" applyAlignment="1">
      <alignment vertical="center"/>
    </xf>
    <xf numFmtId="0" fontId="21" fillId="7" borderId="33" xfId="0" applyFont="1" applyFill="1" applyBorder="1" applyAlignment="1">
      <alignment vertical="center"/>
    </xf>
    <xf numFmtId="0" fontId="19" fillId="6" borderId="32" xfId="0" applyFont="1" applyFill="1" applyBorder="1" applyAlignment="1">
      <alignment vertical="center"/>
    </xf>
    <xf numFmtId="0" fontId="20" fillId="0" borderId="35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26" fillId="0" borderId="31" xfId="0" applyFont="1" applyBorder="1"/>
    <xf numFmtId="0" fontId="26" fillId="0" borderId="32" xfId="0" applyFont="1" applyBorder="1"/>
    <xf numFmtId="0" fontId="19" fillId="7" borderId="0" xfId="0" applyFont="1" applyFill="1" applyAlignment="1">
      <alignment vertical="center"/>
    </xf>
    <xf numFmtId="0" fontId="19" fillId="7" borderId="42" xfId="0" applyFont="1" applyFill="1" applyBorder="1" applyAlignment="1">
      <alignment vertical="center"/>
    </xf>
    <xf numFmtId="0" fontId="10" fillId="0" borderId="34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19" fillId="6" borderId="0" xfId="0" applyFont="1" applyFill="1" applyAlignment="1">
      <alignment vertical="center"/>
    </xf>
    <xf numFmtId="0" fontId="19" fillId="6" borderId="35" xfId="0" applyFont="1" applyFill="1" applyBorder="1" applyAlignment="1">
      <alignment vertical="center"/>
    </xf>
    <xf numFmtId="0" fontId="19" fillId="6" borderId="33" xfId="0" applyFont="1" applyFill="1" applyBorder="1" applyAlignment="1">
      <alignment vertical="center"/>
    </xf>
    <xf numFmtId="0" fontId="19" fillId="6" borderId="42" xfId="0" applyFont="1" applyFill="1" applyBorder="1" applyAlignment="1">
      <alignment vertical="center"/>
    </xf>
    <xf numFmtId="0" fontId="19" fillId="6" borderId="13" xfId="0" applyFont="1" applyFill="1" applyBorder="1" applyAlignment="1">
      <alignment vertical="center"/>
    </xf>
    <xf numFmtId="0" fontId="21" fillId="0" borderId="42" xfId="0" applyFont="1" applyBorder="1" applyAlignment="1">
      <alignment horizontal="left" vertical="top" wrapText="1"/>
    </xf>
    <xf numFmtId="0" fontId="21" fillId="0" borderId="41" xfId="0" applyFont="1" applyBorder="1" applyAlignment="1">
      <alignment horizontal="left" vertical="top"/>
    </xf>
    <xf numFmtId="0" fontId="21" fillId="0" borderId="42" xfId="0" applyFont="1" applyBorder="1" applyAlignment="1">
      <alignment horizontal="left" vertical="top"/>
    </xf>
    <xf numFmtId="0" fontId="21" fillId="0" borderId="42" xfId="0" applyFont="1" applyBorder="1" applyAlignment="1">
      <alignment vertical="top" wrapText="1"/>
    </xf>
    <xf numFmtId="0" fontId="22" fillId="0" borderId="11" xfId="0" applyFont="1" applyBorder="1" applyAlignment="1">
      <alignment horizontal="right" vertical="center"/>
    </xf>
    <xf numFmtId="0" fontId="29" fillId="0" borderId="12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wrapText="1"/>
    </xf>
    <xf numFmtId="0" fontId="19" fillId="7" borderId="40" xfId="0" applyFont="1" applyFill="1" applyBorder="1" applyAlignment="1">
      <alignment vertical="center" wrapText="1"/>
    </xf>
    <xf numFmtId="0" fontId="19" fillId="7" borderId="34" xfId="0" applyFont="1" applyFill="1" applyBorder="1" applyAlignment="1">
      <alignment vertical="center"/>
    </xf>
    <xf numFmtId="0" fontId="19" fillId="7" borderId="35" xfId="0" applyFont="1" applyFill="1" applyBorder="1" applyAlignment="1">
      <alignment vertical="center"/>
    </xf>
    <xf numFmtId="0" fontId="19" fillId="7" borderId="41" xfId="0" applyFont="1" applyFill="1" applyBorder="1" applyAlignment="1">
      <alignment vertical="center"/>
    </xf>
    <xf numFmtId="0" fontId="21" fillId="0" borderId="0" xfId="0" applyFont="1"/>
    <xf numFmtId="0" fontId="22" fillId="0" borderId="34" xfId="0" applyFont="1" applyBorder="1" applyAlignment="1">
      <alignment horizontal="left" vertical="center"/>
    </xf>
    <xf numFmtId="0" fontId="22" fillId="0" borderId="0" xfId="0" applyFont="1"/>
    <xf numFmtId="0" fontId="31" fillId="0" borderId="0" xfId="0" applyFont="1" applyAlignment="1">
      <alignment horizontal="left" vertical="center"/>
    </xf>
    <xf numFmtId="0" fontId="22" fillId="7" borderId="31" xfId="0" applyFont="1" applyFill="1" applyBorder="1" applyAlignment="1">
      <alignment horizontal="left" vertical="center"/>
    </xf>
    <xf numFmtId="0" fontId="19" fillId="7" borderId="32" xfId="0" applyFont="1" applyFill="1" applyBorder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0" fontId="4" fillId="2" borderId="12" xfId="0" applyFont="1" applyFill="1" applyBorder="1" applyAlignment="1" applyProtection="1">
      <alignment horizontal="left" vertical="center" indent="1"/>
      <protection locked="0"/>
    </xf>
    <xf numFmtId="0" fontId="4" fillId="2" borderId="22" xfId="0" applyFont="1" applyFill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textRotation="255"/>
    </xf>
    <xf numFmtId="0" fontId="4" fillId="3" borderId="20" xfId="0" applyFont="1" applyFill="1" applyBorder="1" applyAlignment="1">
      <alignment horizontal="center" vertical="center" textRotation="255"/>
    </xf>
    <xf numFmtId="0" fontId="4" fillId="3" borderId="21" xfId="0" applyFont="1" applyFill="1" applyBorder="1" applyAlignment="1">
      <alignment horizontal="center" vertical="center" textRotation="255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4" fillId="2" borderId="14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36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6" xfId="0" applyFont="1" applyFill="1" applyBorder="1" applyAlignment="1">
      <alignment horizontal="center" vertical="center" textRotation="255"/>
    </xf>
    <xf numFmtId="0" fontId="4" fillId="3" borderId="43" xfId="0" applyFont="1" applyFill="1" applyBorder="1" applyAlignment="1">
      <alignment horizontal="center" vertical="center" textRotation="255"/>
    </xf>
    <xf numFmtId="0" fontId="4" fillId="3" borderId="8" xfId="0" applyFont="1" applyFill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shrinkToFit="1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7" xfId="0" applyFont="1" applyFill="1" applyBorder="1" applyAlignment="1" applyProtection="1">
      <alignment horizontal="left" vertical="center" indent="1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top" shrinkToFit="1"/>
    </xf>
    <xf numFmtId="0" fontId="4" fillId="2" borderId="9" xfId="0" applyFont="1" applyFill="1" applyBorder="1" applyAlignment="1" applyProtection="1">
      <alignment horizontal="left" vertical="center" indent="1"/>
      <protection locked="0"/>
    </xf>
    <xf numFmtId="0" fontId="4" fillId="2" borderId="10" xfId="0" applyFont="1" applyFill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5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4" fillId="0" borderId="58" xfId="0" applyFont="1" applyBorder="1" applyAlignment="1">
      <alignment horizontal="center" vertical="center"/>
    </xf>
    <xf numFmtId="0" fontId="21" fillId="7" borderId="40" xfId="0" applyFont="1" applyFill="1" applyBorder="1" applyAlignment="1">
      <alignment horizontal="center" vertical="center"/>
    </xf>
    <xf numFmtId="0" fontId="21" fillId="7" borderId="35" xfId="0" applyFont="1" applyFill="1" applyBorder="1" applyAlignment="1">
      <alignment horizontal="center" vertical="center"/>
    </xf>
    <xf numFmtId="0" fontId="21" fillId="7" borderId="31" xfId="0" applyFont="1" applyFill="1" applyBorder="1" applyAlignment="1">
      <alignment horizontal="center" vertical="center"/>
    </xf>
    <xf numFmtId="0" fontId="21" fillId="7" borderId="33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1" fillId="7" borderId="44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center" vertical="center"/>
    </xf>
    <xf numFmtId="0" fontId="21" fillId="7" borderId="46" xfId="0" applyFont="1" applyFill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/>
    </xf>
    <xf numFmtId="0" fontId="21" fillId="7" borderId="32" xfId="0" applyFont="1" applyFill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20" fillId="0" borderId="34" xfId="0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34" xfId="0" applyFont="1" applyBorder="1" applyAlignment="1">
      <alignment horizontal="distributed" vertical="center"/>
    </xf>
    <xf numFmtId="0" fontId="21" fillId="0" borderId="0" xfId="0" applyFont="1" applyAlignment="1">
      <alignment horizontal="center"/>
    </xf>
    <xf numFmtId="0" fontId="19" fillId="7" borderId="40" xfId="0" applyFont="1" applyFill="1" applyBorder="1" applyAlignment="1">
      <alignment horizontal="center" vertical="center"/>
    </xf>
    <xf numFmtId="0" fontId="19" fillId="7" borderId="34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0" fontId="19" fillId="7" borderId="31" xfId="0" applyFont="1" applyFill="1" applyBorder="1" applyAlignment="1">
      <alignment horizontal="center" vertical="center"/>
    </xf>
    <xf numFmtId="0" fontId="19" fillId="7" borderId="32" xfId="0" applyFont="1" applyFill="1" applyBorder="1" applyAlignment="1">
      <alignment horizontal="center" vertical="center"/>
    </xf>
    <xf numFmtId="0" fontId="19" fillId="7" borderId="33" xfId="0" applyFont="1" applyFill="1" applyBorder="1" applyAlignment="1">
      <alignment horizontal="center" vertical="center"/>
    </xf>
    <xf numFmtId="0" fontId="21" fillId="7" borderId="51" xfId="0" applyFont="1" applyFill="1" applyBorder="1" applyAlignment="1">
      <alignment horizontal="center"/>
    </xf>
    <xf numFmtId="0" fontId="21" fillId="7" borderId="52" xfId="0" applyFont="1" applyFill="1" applyBorder="1" applyAlignment="1">
      <alignment horizontal="center"/>
    </xf>
    <xf numFmtId="0" fontId="21" fillId="7" borderId="53" xfId="0" applyFont="1" applyFill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21" fillId="7" borderId="40" xfId="0" applyFont="1" applyFill="1" applyBorder="1" applyAlignment="1">
      <alignment horizontal="center" vertical="center" wrapText="1"/>
    </xf>
    <xf numFmtId="0" fontId="21" fillId="7" borderId="34" xfId="0" applyFont="1" applyFill="1" applyBorder="1" applyAlignment="1">
      <alignment horizontal="center" vertical="center" wrapText="1"/>
    </xf>
    <xf numFmtId="0" fontId="21" fillId="7" borderId="35" xfId="0" applyFont="1" applyFill="1" applyBorder="1" applyAlignment="1">
      <alignment horizontal="center" vertical="center" wrapText="1"/>
    </xf>
    <xf numFmtId="0" fontId="21" fillId="7" borderId="31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21" fillId="7" borderId="33" xfId="0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/>
    </xf>
    <xf numFmtId="0" fontId="22" fillId="7" borderId="35" xfId="0" applyFont="1" applyFill="1" applyBorder="1" applyAlignment="1">
      <alignment horizontal="center" vertical="center"/>
    </xf>
    <xf numFmtId="0" fontId="22" fillId="7" borderId="31" xfId="0" applyFont="1" applyFill="1" applyBorder="1" applyAlignment="1">
      <alignment horizontal="center" vertical="center"/>
    </xf>
    <xf numFmtId="0" fontId="22" fillId="7" borderId="32" xfId="0" applyFont="1" applyFill="1" applyBorder="1" applyAlignment="1">
      <alignment horizontal="center" vertical="center"/>
    </xf>
    <xf numFmtId="0" fontId="22" fillId="7" borderId="33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7" borderId="42" xfId="0" applyFont="1" applyFill="1" applyBorder="1" applyAlignment="1">
      <alignment horizontal="center" vertical="center" wrapText="1"/>
    </xf>
    <xf numFmtId="0" fontId="21" fillId="7" borderId="41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1" fillId="7" borderId="42" xfId="0" applyFont="1" applyFill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0" fontId="22" fillId="7" borderId="41" xfId="0" applyFont="1" applyFill="1" applyBorder="1" applyAlignment="1">
      <alignment horizontal="center" vertical="top" wrapText="1"/>
    </xf>
    <xf numFmtId="0" fontId="22" fillId="7" borderId="0" xfId="0" applyFont="1" applyFill="1" applyAlignment="1">
      <alignment horizontal="center" vertical="top" wrapText="1"/>
    </xf>
    <xf numFmtId="0" fontId="22" fillId="7" borderId="42" xfId="0" applyFont="1" applyFill="1" applyBorder="1" applyAlignment="1">
      <alignment horizontal="center" vertical="top" wrapText="1"/>
    </xf>
    <xf numFmtId="0" fontId="22" fillId="7" borderId="31" xfId="0" applyFont="1" applyFill="1" applyBorder="1" applyAlignment="1">
      <alignment horizontal="center" vertical="top" wrapText="1"/>
    </xf>
    <xf numFmtId="0" fontId="22" fillId="7" borderId="32" xfId="0" applyFont="1" applyFill="1" applyBorder="1" applyAlignment="1">
      <alignment horizontal="center" vertical="top" wrapText="1"/>
    </xf>
    <xf numFmtId="0" fontId="22" fillId="7" borderId="33" xfId="0" applyFont="1" applyFill="1" applyBorder="1" applyAlignment="1">
      <alignment horizontal="center" vertical="top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32" xfId="0" applyFont="1" applyBorder="1" applyAlignment="1">
      <alignment horizontal="left" vertical="center" shrinkToFit="1"/>
    </xf>
    <xf numFmtId="0" fontId="20" fillId="0" borderId="33" xfId="0" applyFont="1" applyBorder="1" applyAlignment="1">
      <alignment horizontal="left" vertical="center" shrinkToFit="1"/>
    </xf>
    <xf numFmtId="0" fontId="19" fillId="7" borderId="40" xfId="0" applyFont="1" applyFill="1" applyBorder="1" applyAlignment="1">
      <alignment horizontal="center" vertical="center" textRotation="255"/>
    </xf>
    <xf numFmtId="0" fontId="19" fillId="7" borderId="35" xfId="0" applyFont="1" applyFill="1" applyBorder="1" applyAlignment="1">
      <alignment horizontal="center" vertical="center" textRotation="255"/>
    </xf>
    <xf numFmtId="0" fontId="19" fillId="7" borderId="41" xfId="0" applyFont="1" applyFill="1" applyBorder="1" applyAlignment="1">
      <alignment horizontal="center" vertical="center" textRotation="255"/>
    </xf>
    <xf numFmtId="0" fontId="19" fillId="7" borderId="42" xfId="0" applyFont="1" applyFill="1" applyBorder="1" applyAlignment="1">
      <alignment horizontal="center" vertical="center" textRotation="255"/>
    </xf>
    <xf numFmtId="0" fontId="19" fillId="7" borderId="31" xfId="0" applyFont="1" applyFill="1" applyBorder="1" applyAlignment="1">
      <alignment horizontal="center" vertical="center" textRotation="255"/>
    </xf>
    <xf numFmtId="0" fontId="19" fillId="7" borderId="33" xfId="0" applyFont="1" applyFill="1" applyBorder="1" applyAlignment="1">
      <alignment horizontal="center" vertical="center" textRotation="255"/>
    </xf>
    <xf numFmtId="0" fontId="19" fillId="7" borderId="17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1" fillId="7" borderId="41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42" xfId="0" applyFont="1" applyFill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top" wrapText="1"/>
    </xf>
    <xf numFmtId="0" fontId="27" fillId="0" borderId="38" xfId="0" applyFont="1" applyBorder="1" applyAlignment="1">
      <alignment horizontal="left" vertical="top"/>
    </xf>
    <xf numFmtId="0" fontId="27" fillId="0" borderId="37" xfId="0" applyFont="1" applyBorder="1" applyAlignment="1">
      <alignment horizontal="left" vertical="top" wrapText="1"/>
    </xf>
    <xf numFmtId="0" fontId="22" fillId="0" borderId="40" xfId="0" applyFont="1" applyBorder="1" applyAlignment="1">
      <alignment horizontal="center" vertical="center" textRotation="255"/>
    </xf>
    <xf numFmtId="0" fontId="22" fillId="0" borderId="35" xfId="0" applyFont="1" applyBorder="1" applyAlignment="1">
      <alignment horizontal="center" vertical="center" textRotation="255"/>
    </xf>
    <xf numFmtId="0" fontId="22" fillId="0" borderId="41" xfId="0" applyFont="1" applyBorder="1" applyAlignment="1">
      <alignment horizontal="center" vertical="center" textRotation="255"/>
    </xf>
    <xf numFmtId="0" fontId="22" fillId="0" borderId="42" xfId="0" applyFont="1" applyBorder="1" applyAlignment="1">
      <alignment horizontal="center" vertical="center" textRotation="255"/>
    </xf>
    <xf numFmtId="0" fontId="22" fillId="0" borderId="31" xfId="0" applyFont="1" applyBorder="1" applyAlignment="1">
      <alignment horizontal="center" vertical="center" textRotation="255"/>
    </xf>
    <xf numFmtId="0" fontId="22" fillId="0" borderId="33" xfId="0" applyFont="1" applyBorder="1" applyAlignment="1">
      <alignment horizontal="center" vertical="center" textRotation="255"/>
    </xf>
    <xf numFmtId="0" fontId="22" fillId="0" borderId="40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9" fillId="7" borderId="41" xfId="0" applyFont="1" applyFill="1" applyBorder="1" applyAlignment="1">
      <alignment horizontal="left" vertical="top" wrapText="1"/>
    </xf>
    <xf numFmtId="0" fontId="29" fillId="7" borderId="0" xfId="0" applyFont="1" applyFill="1" applyAlignment="1">
      <alignment horizontal="left" vertical="top" wrapText="1"/>
    </xf>
    <xf numFmtId="0" fontId="29" fillId="7" borderId="42" xfId="0" applyFont="1" applyFill="1" applyBorder="1" applyAlignment="1">
      <alignment horizontal="left" vertical="top" wrapText="1"/>
    </xf>
    <xf numFmtId="0" fontId="29" fillId="7" borderId="31" xfId="0" applyFont="1" applyFill="1" applyBorder="1" applyAlignment="1">
      <alignment horizontal="left" vertical="top" wrapText="1"/>
    </xf>
    <xf numFmtId="0" fontId="29" fillId="7" borderId="32" xfId="0" applyFont="1" applyFill="1" applyBorder="1" applyAlignment="1">
      <alignment horizontal="left" vertical="top" wrapText="1"/>
    </xf>
    <xf numFmtId="0" fontId="29" fillId="7" borderId="33" xfId="0" applyFont="1" applyFill="1" applyBorder="1" applyAlignment="1">
      <alignment horizontal="left" vertical="top" wrapText="1"/>
    </xf>
    <xf numFmtId="0" fontId="29" fillId="7" borderId="40" xfId="0" applyFont="1" applyFill="1" applyBorder="1" applyAlignment="1">
      <alignment horizontal="center" vertical="top" wrapText="1"/>
    </xf>
    <xf numFmtId="0" fontId="29" fillId="7" borderId="34" xfId="0" applyFont="1" applyFill="1" applyBorder="1" applyAlignment="1">
      <alignment horizontal="center" vertical="top" wrapText="1"/>
    </xf>
    <xf numFmtId="0" fontId="29" fillId="7" borderId="35" xfId="0" applyFont="1" applyFill="1" applyBorder="1" applyAlignment="1">
      <alignment horizontal="center" vertical="top" wrapText="1"/>
    </xf>
    <xf numFmtId="0" fontId="29" fillId="7" borderId="41" xfId="0" applyFont="1" applyFill="1" applyBorder="1" applyAlignment="1">
      <alignment horizontal="center" vertical="top" wrapText="1"/>
    </xf>
    <xf numFmtId="0" fontId="29" fillId="7" borderId="0" xfId="0" applyFont="1" applyFill="1" applyAlignment="1">
      <alignment horizontal="center" vertical="top" wrapText="1"/>
    </xf>
    <xf numFmtId="0" fontId="29" fillId="7" borderId="42" xfId="0" applyFont="1" applyFill="1" applyBorder="1" applyAlignment="1">
      <alignment horizontal="center" vertical="top" wrapText="1"/>
    </xf>
    <xf numFmtId="0" fontId="30" fillId="7" borderId="41" xfId="0" applyFont="1" applyFill="1" applyBorder="1" applyAlignment="1">
      <alignment horizontal="left" vertical="top" wrapText="1"/>
    </xf>
    <xf numFmtId="0" fontId="30" fillId="7" borderId="42" xfId="0" applyFont="1" applyFill="1" applyBorder="1" applyAlignment="1">
      <alignment horizontal="left" vertical="top" wrapText="1"/>
    </xf>
    <xf numFmtId="0" fontId="30" fillId="7" borderId="31" xfId="0" applyFont="1" applyFill="1" applyBorder="1" applyAlignment="1">
      <alignment horizontal="left" vertical="top" wrapText="1"/>
    </xf>
    <xf numFmtId="0" fontId="30" fillId="7" borderId="33" xfId="0" applyFont="1" applyFill="1" applyBorder="1" applyAlignment="1">
      <alignment horizontal="left" vertical="top" wrapText="1"/>
    </xf>
    <xf numFmtId="0" fontId="21" fillId="0" borderId="32" xfId="0" applyFont="1" applyBorder="1" applyAlignment="1">
      <alignment horizontal="center"/>
    </xf>
    <xf numFmtId="0" fontId="29" fillId="7" borderId="0" xfId="0" applyFont="1" applyFill="1" applyAlignment="1">
      <alignment horizontal="left" vertical="top"/>
    </xf>
    <xf numFmtId="0" fontId="29" fillId="7" borderId="42" xfId="0" applyFont="1" applyFill="1" applyBorder="1" applyAlignment="1">
      <alignment horizontal="left" vertical="top"/>
    </xf>
    <xf numFmtId="0" fontId="29" fillId="7" borderId="41" xfId="0" applyFont="1" applyFill="1" applyBorder="1" applyAlignment="1">
      <alignment horizontal="left" vertical="top"/>
    </xf>
    <xf numFmtId="0" fontId="29" fillId="7" borderId="31" xfId="0" applyFont="1" applyFill="1" applyBorder="1" applyAlignment="1">
      <alignment horizontal="left" vertical="top"/>
    </xf>
    <xf numFmtId="0" fontId="29" fillId="7" borderId="32" xfId="0" applyFont="1" applyFill="1" applyBorder="1" applyAlignment="1">
      <alignment horizontal="left" vertical="top"/>
    </xf>
    <xf numFmtId="0" fontId="29" fillId="7" borderId="33" xfId="0" applyFont="1" applyFill="1" applyBorder="1" applyAlignment="1">
      <alignment horizontal="left" vertical="top"/>
    </xf>
    <xf numFmtId="0" fontId="20" fillId="7" borderId="0" xfId="0" applyFont="1" applyFill="1" applyAlignment="1">
      <alignment horizontal="left" vertical="center"/>
    </xf>
    <xf numFmtId="0" fontId="20" fillId="7" borderId="42" xfId="0" applyFont="1" applyFill="1" applyBorder="1" applyAlignment="1">
      <alignment horizontal="left" vertical="center"/>
    </xf>
    <xf numFmtId="0" fontId="20" fillId="7" borderId="32" xfId="0" applyFont="1" applyFill="1" applyBorder="1" applyAlignment="1">
      <alignment horizontal="left" vertical="center"/>
    </xf>
    <xf numFmtId="0" fontId="20" fillId="7" borderId="33" xfId="0" applyFont="1" applyFill="1" applyBorder="1" applyAlignment="1">
      <alignment horizontal="left" vertical="center"/>
    </xf>
    <xf numFmtId="0" fontId="22" fillId="7" borderId="40" xfId="0" applyFont="1" applyFill="1" applyBorder="1" applyAlignment="1">
      <alignment horizontal="center" vertical="center" textRotation="255"/>
    </xf>
    <xf numFmtId="0" fontId="22" fillId="7" borderId="35" xfId="0" applyFont="1" applyFill="1" applyBorder="1" applyAlignment="1">
      <alignment horizontal="center" vertical="center" textRotation="255"/>
    </xf>
    <xf numFmtId="0" fontId="22" fillId="7" borderId="41" xfId="0" applyFont="1" applyFill="1" applyBorder="1" applyAlignment="1">
      <alignment horizontal="center" vertical="center" textRotation="255"/>
    </xf>
    <xf numFmtId="0" fontId="22" fillId="7" borderId="42" xfId="0" applyFont="1" applyFill="1" applyBorder="1" applyAlignment="1">
      <alignment horizontal="center" vertical="center" textRotation="255"/>
    </xf>
    <xf numFmtId="0" fontId="22" fillId="7" borderId="31" xfId="0" applyFont="1" applyFill="1" applyBorder="1" applyAlignment="1">
      <alignment horizontal="center" vertical="center" textRotation="255"/>
    </xf>
    <xf numFmtId="0" fontId="22" fillId="7" borderId="33" xfId="0" applyFont="1" applyFill="1" applyBorder="1" applyAlignment="1">
      <alignment horizontal="center" vertical="center" textRotation="255"/>
    </xf>
    <xf numFmtId="0" fontId="22" fillId="7" borderId="35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vertical="center" wrapText="1"/>
    </xf>
    <xf numFmtId="0" fontId="22" fillId="7" borderId="33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left" vertical="center" wrapText="1"/>
    </xf>
    <xf numFmtId="0" fontId="26" fillId="7" borderId="12" xfId="0" applyFont="1" applyFill="1" applyBorder="1" applyAlignment="1">
      <alignment horizontal="left" vertical="center" wrapText="1"/>
    </xf>
    <xf numFmtId="0" fontId="26" fillId="7" borderId="13" xfId="0" applyFont="1" applyFill="1" applyBorder="1" applyAlignment="1">
      <alignment horizontal="left" vertical="center" wrapText="1"/>
    </xf>
    <xf numFmtId="0" fontId="29" fillId="7" borderId="11" xfId="0" applyFont="1" applyFill="1" applyBorder="1" applyAlignment="1">
      <alignment horizontal="left" vertical="center" wrapText="1"/>
    </xf>
    <xf numFmtId="0" fontId="29" fillId="7" borderId="12" xfId="0" applyFont="1" applyFill="1" applyBorder="1" applyAlignment="1">
      <alignment horizontal="left" vertical="center" wrapText="1"/>
    </xf>
    <xf numFmtId="0" fontId="29" fillId="7" borderId="13" xfId="0" applyFont="1" applyFill="1" applyBorder="1" applyAlignment="1">
      <alignment horizontal="left" vertical="center" wrapText="1"/>
    </xf>
    <xf numFmtId="0" fontId="26" fillId="7" borderId="11" xfId="0" applyFont="1" applyFill="1" applyBorder="1" applyAlignment="1">
      <alignment horizontal="left" vertical="center"/>
    </xf>
    <xf numFmtId="0" fontId="26" fillId="7" borderId="12" xfId="0" applyFont="1" applyFill="1" applyBorder="1" applyAlignment="1">
      <alignment horizontal="left" vertical="center"/>
    </xf>
    <xf numFmtId="0" fontId="26" fillId="7" borderId="13" xfId="0" applyFont="1" applyFill="1" applyBorder="1" applyAlignment="1">
      <alignment horizontal="left" vertical="center"/>
    </xf>
    <xf numFmtId="0" fontId="14" fillId="5" borderId="0" xfId="0" applyFont="1" applyFill="1" applyAlignment="1">
      <alignment horizontal="left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left" vertical="center" wrapText="1"/>
    </xf>
    <xf numFmtId="0" fontId="19" fillId="7" borderId="51" xfId="0" applyFont="1" applyFill="1" applyBorder="1" applyAlignment="1">
      <alignment horizontal="center"/>
    </xf>
    <xf numFmtId="0" fontId="19" fillId="7" borderId="52" xfId="0" applyFont="1" applyFill="1" applyBorder="1" applyAlignment="1">
      <alignment horizontal="center"/>
    </xf>
    <xf numFmtId="0" fontId="19" fillId="7" borderId="53" xfId="0" applyFont="1" applyFill="1" applyBorder="1" applyAlignment="1">
      <alignment horizontal="center"/>
    </xf>
    <xf numFmtId="0" fontId="19" fillId="7" borderId="11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23" fillId="7" borderId="44" xfId="0" applyFont="1" applyFill="1" applyBorder="1" applyAlignment="1">
      <alignment horizontal="center" vertical="center"/>
    </xf>
    <xf numFmtId="0" fontId="23" fillId="7" borderId="45" xfId="0" applyFont="1" applyFill="1" applyBorder="1" applyAlignment="1">
      <alignment horizontal="center" vertical="center"/>
    </xf>
    <xf numFmtId="0" fontId="23" fillId="7" borderId="46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textRotation="255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2" fillId="0" borderId="0" xfId="0" applyFont="1" applyAlignment="1">
      <alignment horizontal="left"/>
    </xf>
  </cellXfs>
  <cellStyles count="4">
    <cellStyle name="標準" xfId="0" builtinId="0"/>
    <cellStyle name="標準 2" xfId="1" xr:uid="{550131DD-14CF-4E70-85FF-EE3BA939D311}"/>
    <cellStyle name="標準 3" xfId="2" xr:uid="{1BE6744A-3337-4609-B8E7-878FAB9CFD6F}"/>
    <cellStyle name="標準 4" xfId="3" xr:uid="{3D7D460E-4D53-493A-B652-E2D08B934F6D}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FFFF99"/>
      <color rgb="FFFFCCFF"/>
      <color rgb="FF00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117232</xdr:colOff>
      <xdr:row>112</xdr:row>
      <xdr:rowOff>183173</xdr:rowOff>
    </xdr:from>
    <xdr:to>
      <xdr:col>38</xdr:col>
      <xdr:colOff>9526</xdr:colOff>
      <xdr:row>114</xdr:row>
      <xdr:rowOff>104776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64FAF75-A464-4FB3-9402-E0D94B80C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809" y="21006288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117232</xdr:colOff>
      <xdr:row>57</xdr:row>
      <xdr:rowOff>0</xdr:rowOff>
    </xdr:from>
    <xdr:to>
      <xdr:col>38</xdr:col>
      <xdr:colOff>9526</xdr:colOff>
      <xdr:row>58</xdr:row>
      <xdr:rowOff>104776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E42E9B7-17C8-4009-B00F-75595C5FD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809" y="10594731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124559</xdr:colOff>
      <xdr:row>1</xdr:row>
      <xdr:rowOff>0</xdr:rowOff>
    </xdr:from>
    <xdr:to>
      <xdr:col>38</xdr:col>
      <xdr:colOff>16853</xdr:colOff>
      <xdr:row>2</xdr:row>
      <xdr:rowOff>104775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EEDB18F-3AF3-4D0B-874E-AAAA8228A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9136" y="183173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124559</xdr:colOff>
      <xdr:row>113</xdr:row>
      <xdr:rowOff>0</xdr:rowOff>
    </xdr:from>
    <xdr:ext cx="1137871" cy="236660"/>
    <xdr:pic>
      <xdr:nvPicPr>
        <xdr:cNvPr id="2" name="図 1">
          <a:extLst>
            <a:ext uri="{FF2B5EF4-FFF2-40B4-BE49-F238E27FC236}">
              <a16:creationId xmlns:a16="http://schemas.microsoft.com/office/drawing/2014/main" id="{2D0F5FF7-CDFB-4FB1-BCC6-DDF5FF572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0384" y="161925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124559</xdr:colOff>
      <xdr:row>169</xdr:row>
      <xdr:rowOff>0</xdr:rowOff>
    </xdr:from>
    <xdr:ext cx="1137871" cy="236660"/>
    <xdr:pic>
      <xdr:nvPicPr>
        <xdr:cNvPr id="3" name="図 2">
          <a:extLst>
            <a:ext uri="{FF2B5EF4-FFF2-40B4-BE49-F238E27FC236}">
              <a16:creationId xmlns:a16="http://schemas.microsoft.com/office/drawing/2014/main" id="{01788DE8-3AFE-42D5-AF56-C57B666ED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0384" y="161925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00E0-F897-43E9-81B3-D1D140B5FA08}">
  <sheetPr codeName="Sheet2">
    <tabColor rgb="FFFF0000"/>
    <pageSetUpPr fitToPage="1"/>
  </sheetPr>
  <dimension ref="A1:BL92"/>
  <sheetViews>
    <sheetView showGridLines="0" tabSelected="1" zoomScale="120" zoomScaleNormal="120" workbookViewId="0">
      <selection activeCell="G10" sqref="G10:U10"/>
    </sheetView>
  </sheetViews>
  <sheetFormatPr defaultColWidth="4" defaultRowHeight="18.75" customHeight="1" x14ac:dyDescent="0.2"/>
  <cols>
    <col min="1" max="1" width="3.83203125" style="3" customWidth="1"/>
    <col min="2" max="18" width="4" style="3"/>
    <col min="19" max="19" width="3.83203125" style="3" customWidth="1"/>
    <col min="20" max="28" width="4" style="3"/>
    <col min="29" max="29" width="4" style="3" customWidth="1"/>
    <col min="30" max="39" width="4" style="3"/>
    <col min="40" max="46" width="4" style="18"/>
    <col min="47" max="60" width="4" style="7"/>
    <col min="61" max="64" width="4" style="18"/>
    <col min="65" max="16384" width="4" style="3"/>
  </cols>
  <sheetData>
    <row r="1" spans="1:51" ht="18.75" customHeight="1" x14ac:dyDescent="0.2">
      <c r="B1" s="20" t="s">
        <v>538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51" ht="7.5" customHeight="1" thickBot="1" x14ac:dyDescent="0.25"/>
    <row r="3" spans="1:51" ht="18.75" customHeight="1" thickTop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1"/>
    </row>
    <row r="4" spans="1:51" ht="18.75" customHeight="1" x14ac:dyDescent="0.2">
      <c r="B4" s="12" t="s">
        <v>535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3"/>
    </row>
    <row r="5" spans="1:51" ht="18.75" customHeight="1" x14ac:dyDescent="0.2">
      <c r="B5" s="12" t="s">
        <v>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3"/>
    </row>
    <row r="6" spans="1:51" ht="18.75" customHeight="1" thickBot="1" x14ac:dyDescent="0.25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6"/>
    </row>
    <row r="7" spans="1:51" ht="18.75" customHeight="1" thickTop="1" x14ac:dyDescent="0.2"/>
    <row r="8" spans="1:51" ht="18.75" customHeight="1" thickBot="1" x14ac:dyDescent="0.25">
      <c r="A8" s="5" t="s">
        <v>367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51" ht="9" customHeight="1" thickTop="1" thickBot="1" x14ac:dyDescent="0.25"/>
    <row r="10" spans="1:51" ht="18.75" customHeight="1" x14ac:dyDescent="0.2">
      <c r="B10" s="122" t="s">
        <v>364</v>
      </c>
      <c r="C10" s="126" t="s">
        <v>1</v>
      </c>
      <c r="D10" s="126"/>
      <c r="E10" s="126"/>
      <c r="F10" s="126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8"/>
    </row>
    <row r="11" spans="1:51" ht="18.75" customHeight="1" x14ac:dyDescent="0.2">
      <c r="B11" s="123"/>
      <c r="C11" s="129" t="s">
        <v>2</v>
      </c>
      <c r="D11" s="129"/>
      <c r="E11" s="129"/>
      <c r="F11" s="129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1"/>
    </row>
    <row r="12" spans="1:51" ht="18.75" customHeight="1" x14ac:dyDescent="0.2">
      <c r="B12" s="123"/>
      <c r="C12" s="129" t="s">
        <v>3</v>
      </c>
      <c r="D12" s="129"/>
      <c r="E12" s="129"/>
      <c r="F12" s="129"/>
      <c r="G12" s="114" t="s">
        <v>4</v>
      </c>
      <c r="H12" s="114"/>
      <c r="I12" s="114"/>
      <c r="J12" s="114"/>
      <c r="K12" s="114"/>
      <c r="L12" s="129" t="s">
        <v>5</v>
      </c>
      <c r="M12" s="129"/>
      <c r="N12" s="114"/>
      <c r="O12" s="114"/>
      <c r="P12" s="129" t="s">
        <v>6</v>
      </c>
      <c r="Q12" s="129"/>
      <c r="R12" s="114"/>
      <c r="S12" s="114"/>
      <c r="T12" s="129" t="s">
        <v>7</v>
      </c>
      <c r="U12" s="135"/>
      <c r="V12" s="3" t="s">
        <v>8</v>
      </c>
      <c r="AU12" s="7" t="s">
        <v>358</v>
      </c>
      <c r="AV12" s="7" t="s">
        <v>359</v>
      </c>
      <c r="AW12" s="7" t="s">
        <v>360</v>
      </c>
      <c r="AX12" s="7" t="s">
        <v>361</v>
      </c>
      <c r="AY12" s="7" t="s">
        <v>362</v>
      </c>
    </row>
    <row r="13" spans="1:51" ht="18.75" customHeight="1" x14ac:dyDescent="0.2">
      <c r="B13" s="123"/>
      <c r="C13" s="99" t="s">
        <v>539</v>
      </c>
      <c r="D13" s="100"/>
      <c r="E13" s="100"/>
      <c r="F13" s="101"/>
      <c r="G13" s="99" t="s">
        <v>9</v>
      </c>
      <c r="H13" s="100"/>
      <c r="I13" s="101"/>
      <c r="J13" s="102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4"/>
      <c r="V13" s="3" t="s">
        <v>10</v>
      </c>
    </row>
    <row r="14" spans="1:51" ht="18.75" customHeight="1" x14ac:dyDescent="0.2">
      <c r="B14" s="123"/>
      <c r="C14" s="99"/>
      <c r="D14" s="100"/>
      <c r="E14" s="100"/>
      <c r="F14" s="101"/>
      <c r="G14" s="99" t="str">
        <f>IFERROR(VLOOKUP(J13,郵便番号,2,TRUE),"東京都")</f>
        <v>東京都</v>
      </c>
      <c r="H14" s="100"/>
      <c r="I14" s="101"/>
      <c r="J14" s="102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4"/>
    </row>
    <row r="15" spans="1:51" ht="18.75" customHeight="1" x14ac:dyDescent="0.2">
      <c r="B15" s="123"/>
      <c r="C15" s="99"/>
      <c r="D15" s="100"/>
      <c r="E15" s="100"/>
      <c r="F15" s="101"/>
      <c r="G15" s="136" t="s">
        <v>363</v>
      </c>
      <c r="H15" s="136"/>
      <c r="I15" s="136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8"/>
    </row>
    <row r="16" spans="1:51" ht="18.75" customHeight="1" x14ac:dyDescent="0.2">
      <c r="B16" s="124"/>
      <c r="C16" s="105" t="s">
        <v>540</v>
      </c>
      <c r="D16" s="106"/>
      <c r="E16" s="106"/>
      <c r="F16" s="107"/>
      <c r="G16" s="99" t="s">
        <v>9</v>
      </c>
      <c r="H16" s="100"/>
      <c r="I16" s="101"/>
      <c r="J16" s="102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4"/>
      <c r="V16" s="3" t="str">
        <f ca="1">"　※"&amp;IF(MONTH(NOW())&lt;=6,"前","今") &amp; "年の１月１日時点の住所が申請時住所と異なる場合、"</f>
        <v>　※前年の１月１日時点の住所が申請時住所と異なる場合、</v>
      </c>
    </row>
    <row r="17" spans="1:51" ht="18.75" customHeight="1" x14ac:dyDescent="0.2">
      <c r="B17" s="124"/>
      <c r="C17" s="105"/>
      <c r="D17" s="106"/>
      <c r="E17" s="106"/>
      <c r="F17" s="107"/>
      <c r="G17" s="99" t="str">
        <f>IFERROR(VLOOKUP(J16,郵便番号,2,TRUE),"")</f>
        <v/>
      </c>
      <c r="H17" s="100"/>
      <c r="I17" s="101"/>
      <c r="J17" s="102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4"/>
      <c r="V17" s="3" t="s">
        <v>541</v>
      </c>
    </row>
    <row r="18" spans="1:51" ht="18.75" customHeight="1" x14ac:dyDescent="0.2">
      <c r="B18" s="124"/>
      <c r="C18" s="105" t="s">
        <v>417</v>
      </c>
      <c r="D18" s="106"/>
      <c r="E18" s="106"/>
      <c r="F18" s="107"/>
      <c r="G18" s="132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4"/>
    </row>
    <row r="19" spans="1:51" ht="25.5" customHeight="1" thickBot="1" x14ac:dyDescent="0.25">
      <c r="B19" s="125"/>
      <c r="C19" s="116" t="s">
        <v>542</v>
      </c>
      <c r="D19" s="117"/>
      <c r="E19" s="117"/>
      <c r="F19" s="118"/>
      <c r="G19" s="119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</row>
    <row r="20" spans="1:51" ht="18.75" customHeight="1" x14ac:dyDescent="0.2">
      <c r="Q20"/>
      <c r="R20"/>
      <c r="S20"/>
      <c r="T20"/>
      <c r="U20"/>
    </row>
    <row r="21" spans="1:51" ht="18.75" customHeight="1" thickBot="1" x14ac:dyDescent="0.25">
      <c r="A21" s="5" t="s">
        <v>543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5"/>
      <c r="M21" s="4"/>
      <c r="N21" s="4"/>
      <c r="O21" s="5"/>
      <c r="P21" s="5"/>
      <c r="Q21" s="5"/>
      <c r="R21" s="5"/>
      <c r="S21" s="5"/>
      <c r="T21"/>
      <c r="U21"/>
    </row>
    <row r="22" spans="1:51" ht="9" customHeight="1" thickTop="1" thickBot="1" x14ac:dyDescent="0.25">
      <c r="Q22"/>
      <c r="R22"/>
      <c r="S22"/>
      <c r="T22"/>
      <c r="U22"/>
    </row>
    <row r="23" spans="1:51" ht="18.75" customHeight="1" x14ac:dyDescent="0.2">
      <c r="B23" s="108" t="s">
        <v>544</v>
      </c>
      <c r="C23" s="126" t="s">
        <v>1</v>
      </c>
      <c r="D23" s="126"/>
      <c r="E23" s="126"/>
      <c r="F23" s="126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9"/>
    </row>
    <row r="24" spans="1:51" ht="18.75" customHeight="1" x14ac:dyDescent="0.2">
      <c r="B24" s="109"/>
      <c r="C24" s="129" t="s">
        <v>2</v>
      </c>
      <c r="D24" s="129"/>
      <c r="E24" s="129"/>
      <c r="F24" s="129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5"/>
    </row>
    <row r="25" spans="1:51" ht="18.75" customHeight="1" x14ac:dyDescent="0.2">
      <c r="B25" s="109"/>
      <c r="C25" s="129" t="s">
        <v>3</v>
      </c>
      <c r="D25" s="129"/>
      <c r="E25" s="129"/>
      <c r="F25" s="129"/>
      <c r="G25" s="114" t="s">
        <v>360</v>
      </c>
      <c r="H25" s="114"/>
      <c r="I25" s="114"/>
      <c r="J25" s="114"/>
      <c r="K25" s="114"/>
      <c r="L25" s="129" t="s">
        <v>5</v>
      </c>
      <c r="M25" s="129"/>
      <c r="N25" s="114"/>
      <c r="O25" s="114"/>
      <c r="P25" s="129" t="s">
        <v>6</v>
      </c>
      <c r="Q25" s="129"/>
      <c r="R25" s="114"/>
      <c r="S25" s="114"/>
      <c r="T25" s="129" t="s">
        <v>7</v>
      </c>
      <c r="U25" s="135"/>
      <c r="V25" s="3" t="s">
        <v>8</v>
      </c>
      <c r="AU25" s="7" t="s">
        <v>358</v>
      </c>
      <c r="AV25" s="7" t="s">
        <v>359</v>
      </c>
      <c r="AW25" s="7" t="s">
        <v>360</v>
      </c>
      <c r="AX25" s="7" t="s">
        <v>361</v>
      </c>
      <c r="AY25" s="7" t="s">
        <v>362</v>
      </c>
    </row>
    <row r="26" spans="1:51" ht="18.75" customHeight="1" x14ac:dyDescent="0.2">
      <c r="B26" s="109"/>
      <c r="C26" s="111" t="s">
        <v>545</v>
      </c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3"/>
      <c r="Q26" s="114"/>
      <c r="R26" s="114"/>
      <c r="S26" s="114"/>
      <c r="T26" s="114"/>
      <c r="U26" s="115"/>
      <c r="AU26" s="7" t="s">
        <v>365</v>
      </c>
      <c r="AV26" s="7" t="s">
        <v>366</v>
      </c>
    </row>
    <row r="27" spans="1:51" ht="18.75" customHeight="1" x14ac:dyDescent="0.2">
      <c r="B27" s="109"/>
      <c r="C27" s="99" t="s">
        <v>539</v>
      </c>
      <c r="D27" s="100"/>
      <c r="E27" s="100"/>
      <c r="F27" s="101"/>
      <c r="G27" s="99" t="s">
        <v>9</v>
      </c>
      <c r="H27" s="100"/>
      <c r="I27" s="101"/>
      <c r="J27" s="102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4"/>
      <c r="V27" s="3" t="s">
        <v>10</v>
      </c>
    </row>
    <row r="28" spans="1:51" ht="18.75" customHeight="1" x14ac:dyDescent="0.2">
      <c r="B28" s="109"/>
      <c r="C28" s="99"/>
      <c r="D28" s="100"/>
      <c r="E28" s="100"/>
      <c r="F28" s="101"/>
      <c r="G28" s="99" t="str">
        <f>IFERROR(VLOOKUP(J27,郵便番号,2,TRUE),"東京都")</f>
        <v>東京都</v>
      </c>
      <c r="H28" s="100"/>
      <c r="I28" s="101"/>
      <c r="J28" s="102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4"/>
    </row>
    <row r="29" spans="1:51" ht="18.75" customHeight="1" x14ac:dyDescent="0.2">
      <c r="B29" s="109"/>
      <c r="C29" s="99"/>
      <c r="D29" s="100"/>
      <c r="E29" s="100"/>
      <c r="F29" s="101"/>
      <c r="G29" s="136" t="s">
        <v>363</v>
      </c>
      <c r="H29" s="136"/>
      <c r="I29" s="136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8"/>
    </row>
    <row r="30" spans="1:51" ht="18.75" customHeight="1" x14ac:dyDescent="0.2">
      <c r="B30" s="109"/>
      <c r="C30" s="105" t="s">
        <v>540</v>
      </c>
      <c r="D30" s="106"/>
      <c r="E30" s="106"/>
      <c r="F30" s="107"/>
      <c r="G30" s="99" t="s">
        <v>9</v>
      </c>
      <c r="H30" s="100"/>
      <c r="I30" s="101"/>
      <c r="J30" s="102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4"/>
      <c r="V30" s="3" t="str">
        <f ca="1">"　※"&amp;IF(MONTH(NOW())&lt;=6,"前","今") &amp; "年の１月１日時点の住所が申請時住所と異なる場合、"</f>
        <v>　※前年の１月１日時点の住所が申請時住所と異なる場合、</v>
      </c>
    </row>
    <row r="31" spans="1:51" ht="18.75" customHeight="1" x14ac:dyDescent="0.2">
      <c r="B31" s="109"/>
      <c r="C31" s="105"/>
      <c r="D31" s="106"/>
      <c r="E31" s="106"/>
      <c r="F31" s="107"/>
      <c r="G31" s="99" t="str">
        <f>IFERROR(VLOOKUP(J30,郵便番号,2,TRUE),"")</f>
        <v/>
      </c>
      <c r="H31" s="100"/>
      <c r="I31" s="101"/>
      <c r="J31" s="102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4"/>
      <c r="V31" s="3" t="s">
        <v>541</v>
      </c>
    </row>
    <row r="32" spans="1:51" ht="18.75" customHeight="1" x14ac:dyDescent="0.2">
      <c r="B32" s="109"/>
      <c r="C32" s="105" t="s">
        <v>417</v>
      </c>
      <c r="D32" s="106"/>
      <c r="E32" s="106"/>
      <c r="F32" s="107"/>
      <c r="G32" s="139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1"/>
    </row>
    <row r="33" spans="1:64" ht="25.5" customHeight="1" thickBot="1" x14ac:dyDescent="0.25">
      <c r="B33" s="110"/>
      <c r="C33" s="116" t="s">
        <v>542</v>
      </c>
      <c r="D33" s="117"/>
      <c r="E33" s="117"/>
      <c r="F33" s="118"/>
      <c r="G33" s="119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1"/>
    </row>
    <row r="34" spans="1:64" ht="18.75" customHeight="1" x14ac:dyDescent="0.2">
      <c r="Q34"/>
      <c r="R34"/>
      <c r="S34"/>
      <c r="T34"/>
      <c r="U34"/>
    </row>
    <row r="35" spans="1:64" ht="18.75" customHeight="1" thickBot="1" x14ac:dyDescent="0.25">
      <c r="A35" s="5" t="s">
        <v>546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5"/>
      <c r="M35" s="4"/>
      <c r="N35" s="4"/>
      <c r="O35" s="5"/>
      <c r="P35" s="5"/>
      <c r="Q35" s="5"/>
      <c r="R35" s="5"/>
      <c r="S35" s="5"/>
      <c r="T35"/>
      <c r="U35"/>
    </row>
    <row r="36" spans="1:64" ht="9" customHeight="1" thickTop="1" thickBot="1" x14ac:dyDescent="0.25">
      <c r="Q36"/>
      <c r="R36"/>
      <c r="S36"/>
      <c r="T36"/>
      <c r="U36"/>
    </row>
    <row r="37" spans="1:64" ht="18.75" customHeight="1" x14ac:dyDescent="0.2">
      <c r="B37" s="108" t="s">
        <v>563</v>
      </c>
      <c r="C37" s="126" t="s">
        <v>1</v>
      </c>
      <c r="D37" s="126"/>
      <c r="E37" s="126"/>
      <c r="F37" s="126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9"/>
    </row>
    <row r="38" spans="1:64" ht="18.75" customHeight="1" x14ac:dyDescent="0.2">
      <c r="B38" s="109"/>
      <c r="C38" s="129" t="s">
        <v>2</v>
      </c>
      <c r="D38" s="129"/>
      <c r="E38" s="129"/>
      <c r="F38" s="129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5"/>
    </row>
    <row r="39" spans="1:64" ht="18.75" customHeight="1" x14ac:dyDescent="0.2">
      <c r="B39" s="109"/>
      <c r="C39" s="129" t="s">
        <v>3</v>
      </c>
      <c r="D39" s="129"/>
      <c r="E39" s="129"/>
      <c r="F39" s="129"/>
      <c r="G39" s="114" t="s">
        <v>360</v>
      </c>
      <c r="H39" s="114"/>
      <c r="I39" s="114"/>
      <c r="J39" s="114"/>
      <c r="K39" s="114"/>
      <c r="L39" s="129" t="s">
        <v>5</v>
      </c>
      <c r="M39" s="129"/>
      <c r="N39" s="114"/>
      <c r="O39" s="114"/>
      <c r="P39" s="129" t="s">
        <v>6</v>
      </c>
      <c r="Q39" s="129"/>
      <c r="R39" s="114"/>
      <c r="S39" s="114"/>
      <c r="T39" s="129" t="s">
        <v>7</v>
      </c>
      <c r="U39" s="135"/>
      <c r="V39" s="3" t="s">
        <v>8</v>
      </c>
      <c r="AU39" s="7" t="s">
        <v>358</v>
      </c>
      <c r="AV39" s="7" t="s">
        <v>359</v>
      </c>
      <c r="AW39" s="7" t="s">
        <v>360</v>
      </c>
      <c r="AX39" s="7" t="s">
        <v>361</v>
      </c>
      <c r="AY39" s="7" t="s">
        <v>362</v>
      </c>
    </row>
    <row r="40" spans="1:64" ht="18.75" customHeight="1" x14ac:dyDescent="0.2">
      <c r="B40" s="109"/>
      <c r="C40" s="105" t="s">
        <v>422</v>
      </c>
      <c r="D40" s="106"/>
      <c r="E40" s="106"/>
      <c r="F40" s="107"/>
      <c r="G40" s="139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1"/>
      <c r="V40" s="3" t="s">
        <v>10</v>
      </c>
    </row>
    <row r="41" spans="1:64" ht="18.75" customHeight="1" x14ac:dyDescent="0.2">
      <c r="B41" s="109"/>
      <c r="C41" s="99" t="s">
        <v>357</v>
      </c>
      <c r="D41" s="100"/>
      <c r="E41" s="100"/>
      <c r="F41" s="101"/>
      <c r="G41" s="99" t="s">
        <v>9</v>
      </c>
      <c r="H41" s="100"/>
      <c r="I41" s="101"/>
      <c r="J41" s="102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4"/>
      <c r="V41" s="3" t="s">
        <v>10</v>
      </c>
    </row>
    <row r="42" spans="1:64" ht="18.75" customHeight="1" x14ac:dyDescent="0.2">
      <c r="B42" s="109"/>
      <c r="C42" s="99"/>
      <c r="D42" s="100"/>
      <c r="E42" s="100"/>
      <c r="F42" s="101"/>
      <c r="G42" s="99" t="str">
        <f>IFERROR(VLOOKUP(J41,郵便番号,2,TRUE),"東京都")</f>
        <v>東京都</v>
      </c>
      <c r="H42" s="100"/>
      <c r="I42" s="101"/>
      <c r="J42" s="102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4"/>
    </row>
    <row r="43" spans="1:64" ht="18.75" customHeight="1" thickBot="1" x14ac:dyDescent="0.25">
      <c r="B43" s="110"/>
      <c r="C43" s="145"/>
      <c r="D43" s="146"/>
      <c r="E43" s="146"/>
      <c r="F43" s="147"/>
      <c r="G43" s="142" t="s">
        <v>363</v>
      </c>
      <c r="H43" s="142"/>
      <c r="I43" s="142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4"/>
    </row>
    <row r="44" spans="1:64" s="343" customFormat="1" ht="24.75" customHeight="1" x14ac:dyDescent="0.15">
      <c r="A44" s="343" t="s">
        <v>597</v>
      </c>
      <c r="B44" s="344"/>
      <c r="C44" s="345"/>
      <c r="D44" s="345"/>
      <c r="E44" s="345"/>
      <c r="F44" s="345"/>
      <c r="G44" s="346"/>
      <c r="H44" s="346"/>
      <c r="I44" s="346"/>
      <c r="AN44" s="347"/>
      <c r="AO44" s="347"/>
      <c r="AP44" s="347"/>
      <c r="AQ44" s="347"/>
      <c r="AR44" s="347"/>
      <c r="AS44" s="347"/>
      <c r="AT44" s="347"/>
      <c r="AU44" s="348"/>
      <c r="AV44" s="348"/>
      <c r="AW44" s="348"/>
      <c r="AX44" s="348"/>
      <c r="AY44" s="348"/>
      <c r="AZ44" s="348"/>
      <c r="BA44" s="348"/>
      <c r="BB44" s="348"/>
      <c r="BC44" s="348"/>
      <c r="BD44" s="348"/>
      <c r="BE44" s="348"/>
      <c r="BF44" s="348"/>
      <c r="BG44" s="348"/>
      <c r="BH44" s="348"/>
      <c r="BI44" s="347"/>
      <c r="BJ44" s="347"/>
      <c r="BK44" s="347"/>
      <c r="BL44" s="347"/>
    </row>
    <row r="45" spans="1:64" ht="18.75" customHeight="1" thickBot="1" x14ac:dyDescent="0.25">
      <c r="A45" s="5" t="s">
        <v>547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64" ht="9" customHeight="1" thickTop="1" thickBot="1" x14ac:dyDescent="0.25"/>
    <row r="47" spans="1:64" ht="18.75" customHeight="1" x14ac:dyDescent="0.2">
      <c r="B47" s="122" t="s">
        <v>548</v>
      </c>
      <c r="C47" s="126" t="s">
        <v>1</v>
      </c>
      <c r="D47" s="126"/>
      <c r="E47" s="126"/>
      <c r="F47" s="126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8"/>
    </row>
    <row r="48" spans="1:64" ht="18.75" customHeight="1" x14ac:dyDescent="0.2">
      <c r="B48" s="123"/>
      <c r="C48" s="129" t="s">
        <v>2</v>
      </c>
      <c r="D48" s="129"/>
      <c r="E48" s="129"/>
      <c r="F48" s="129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1"/>
    </row>
    <row r="49" spans="2:51" ht="18.75" customHeight="1" x14ac:dyDescent="0.2">
      <c r="B49" s="123"/>
      <c r="C49" s="129" t="s">
        <v>3</v>
      </c>
      <c r="D49" s="129"/>
      <c r="E49" s="129"/>
      <c r="F49" s="129"/>
      <c r="G49" s="114" t="s">
        <v>4</v>
      </c>
      <c r="H49" s="114"/>
      <c r="I49" s="114"/>
      <c r="J49" s="114"/>
      <c r="K49" s="114"/>
      <c r="L49" s="129" t="s">
        <v>5</v>
      </c>
      <c r="M49" s="129"/>
      <c r="N49" s="114"/>
      <c r="O49" s="114"/>
      <c r="P49" s="129" t="s">
        <v>6</v>
      </c>
      <c r="Q49" s="129"/>
      <c r="R49" s="114"/>
      <c r="S49" s="114"/>
      <c r="T49" s="129" t="s">
        <v>7</v>
      </c>
      <c r="U49" s="135"/>
      <c r="V49" s="3" t="s">
        <v>8</v>
      </c>
      <c r="AU49" s="7" t="s">
        <v>358</v>
      </c>
      <c r="AV49" s="7" t="s">
        <v>359</v>
      </c>
      <c r="AW49" s="7" t="s">
        <v>360</v>
      </c>
      <c r="AX49" s="7" t="s">
        <v>361</v>
      </c>
      <c r="AY49" s="7" t="s">
        <v>362</v>
      </c>
    </row>
    <row r="50" spans="2:51" ht="18.75" customHeight="1" x14ac:dyDescent="0.2">
      <c r="B50" s="123"/>
      <c r="C50" s="111" t="s">
        <v>545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3"/>
      <c r="Q50" s="114"/>
      <c r="R50" s="114"/>
      <c r="S50" s="114"/>
      <c r="T50" s="114"/>
      <c r="U50" s="115"/>
      <c r="AU50" s="7" t="s">
        <v>365</v>
      </c>
      <c r="AV50" s="7" t="s">
        <v>366</v>
      </c>
    </row>
    <row r="51" spans="2:51" ht="18.75" customHeight="1" x14ac:dyDescent="0.2">
      <c r="B51" s="123"/>
      <c r="C51" s="99" t="s">
        <v>539</v>
      </c>
      <c r="D51" s="100"/>
      <c r="E51" s="100"/>
      <c r="F51" s="101"/>
      <c r="G51" s="99" t="s">
        <v>9</v>
      </c>
      <c r="H51" s="100"/>
      <c r="I51" s="101"/>
      <c r="J51" s="102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4"/>
      <c r="V51" s="3" t="s">
        <v>10</v>
      </c>
    </row>
    <row r="52" spans="2:51" ht="18.75" customHeight="1" x14ac:dyDescent="0.2">
      <c r="B52" s="123"/>
      <c r="C52" s="99"/>
      <c r="D52" s="100"/>
      <c r="E52" s="100"/>
      <c r="F52" s="101"/>
      <c r="G52" s="99" t="str">
        <f>IFERROR(VLOOKUP(J51,郵便番号,2,TRUE),"東京都")</f>
        <v>東京都</v>
      </c>
      <c r="H52" s="100"/>
      <c r="I52" s="101"/>
      <c r="J52" s="102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4"/>
    </row>
    <row r="53" spans="2:51" ht="18.75" customHeight="1" x14ac:dyDescent="0.2">
      <c r="B53" s="123"/>
      <c r="C53" s="99"/>
      <c r="D53" s="100"/>
      <c r="E53" s="100"/>
      <c r="F53" s="101"/>
      <c r="G53" s="136" t="s">
        <v>363</v>
      </c>
      <c r="H53" s="136"/>
      <c r="I53" s="136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8"/>
    </row>
    <row r="54" spans="2:51" ht="18.75" customHeight="1" x14ac:dyDescent="0.2">
      <c r="B54" s="124"/>
      <c r="C54" s="105" t="s">
        <v>540</v>
      </c>
      <c r="D54" s="106"/>
      <c r="E54" s="106"/>
      <c r="F54" s="107"/>
      <c r="G54" s="99" t="s">
        <v>9</v>
      </c>
      <c r="H54" s="100"/>
      <c r="I54" s="101"/>
      <c r="J54" s="102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4"/>
      <c r="V54" s="3" t="str">
        <f ca="1">"　※"&amp;IF(MONTH(NOW())&lt;=6,"前","今") &amp; "年の１月１日時点の住所が申請時住所と異なる場合、"</f>
        <v>　※前年の１月１日時点の住所が申請時住所と異なる場合、</v>
      </c>
    </row>
    <row r="55" spans="2:51" ht="18.75" customHeight="1" x14ac:dyDescent="0.2">
      <c r="B55" s="124"/>
      <c r="C55" s="105"/>
      <c r="D55" s="106"/>
      <c r="E55" s="106"/>
      <c r="F55" s="107"/>
      <c r="G55" s="99" t="str">
        <f>IFERROR(VLOOKUP(J54,郵便番号,2,TRUE),"")</f>
        <v/>
      </c>
      <c r="H55" s="100"/>
      <c r="I55" s="101"/>
      <c r="J55" s="102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4"/>
      <c r="V55" s="3" t="s">
        <v>541</v>
      </c>
    </row>
    <row r="56" spans="2:51" ht="25.5" customHeight="1" thickBot="1" x14ac:dyDescent="0.25">
      <c r="B56" s="125"/>
      <c r="C56" s="116" t="s">
        <v>542</v>
      </c>
      <c r="D56" s="117"/>
      <c r="E56" s="117"/>
      <c r="F56" s="118"/>
      <c r="G56" s="119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1"/>
    </row>
    <row r="57" spans="2:51" ht="6" customHeight="1" thickBot="1" x14ac:dyDescent="0.25">
      <c r="B57" s="87"/>
      <c r="C57" s="88"/>
      <c r="D57" s="88"/>
      <c r="E57" s="88"/>
      <c r="F57" s="88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</row>
    <row r="58" spans="2:51" ht="18.75" customHeight="1" x14ac:dyDescent="0.2">
      <c r="B58" s="122" t="s">
        <v>549</v>
      </c>
      <c r="C58" s="126" t="s">
        <v>1</v>
      </c>
      <c r="D58" s="126"/>
      <c r="E58" s="126"/>
      <c r="F58" s="126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8"/>
    </row>
    <row r="59" spans="2:51" ht="18.75" customHeight="1" x14ac:dyDescent="0.2">
      <c r="B59" s="123"/>
      <c r="C59" s="129" t="s">
        <v>2</v>
      </c>
      <c r="D59" s="129"/>
      <c r="E59" s="129"/>
      <c r="F59" s="129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1"/>
    </row>
    <row r="60" spans="2:51" ht="18.75" customHeight="1" x14ac:dyDescent="0.2">
      <c r="B60" s="123"/>
      <c r="C60" s="129" t="s">
        <v>3</v>
      </c>
      <c r="D60" s="129"/>
      <c r="E60" s="129"/>
      <c r="F60" s="129"/>
      <c r="G60" s="114" t="s">
        <v>4</v>
      </c>
      <c r="H60" s="114"/>
      <c r="I60" s="114"/>
      <c r="J60" s="114"/>
      <c r="K60" s="114"/>
      <c r="L60" s="129" t="s">
        <v>5</v>
      </c>
      <c r="M60" s="129"/>
      <c r="N60" s="114"/>
      <c r="O60" s="114"/>
      <c r="P60" s="129" t="s">
        <v>6</v>
      </c>
      <c r="Q60" s="129"/>
      <c r="R60" s="114"/>
      <c r="S60" s="114"/>
      <c r="T60" s="129" t="s">
        <v>7</v>
      </c>
      <c r="U60" s="135"/>
      <c r="V60" s="3" t="s">
        <v>8</v>
      </c>
      <c r="AU60" s="7" t="s">
        <v>358</v>
      </c>
      <c r="AV60" s="7" t="s">
        <v>359</v>
      </c>
      <c r="AW60" s="7" t="s">
        <v>360</v>
      </c>
      <c r="AX60" s="7" t="s">
        <v>361</v>
      </c>
      <c r="AY60" s="7" t="s">
        <v>362</v>
      </c>
    </row>
    <row r="61" spans="2:51" ht="18.75" customHeight="1" x14ac:dyDescent="0.2">
      <c r="B61" s="123"/>
      <c r="C61" s="111" t="s">
        <v>545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3"/>
      <c r="Q61" s="114"/>
      <c r="R61" s="114"/>
      <c r="S61" s="114"/>
      <c r="T61" s="114"/>
      <c r="U61" s="115"/>
      <c r="AU61" s="7" t="s">
        <v>365</v>
      </c>
      <c r="AV61" s="7" t="s">
        <v>366</v>
      </c>
    </row>
    <row r="62" spans="2:51" ht="18.75" customHeight="1" x14ac:dyDescent="0.2">
      <c r="B62" s="123"/>
      <c r="C62" s="99" t="s">
        <v>539</v>
      </c>
      <c r="D62" s="100"/>
      <c r="E62" s="100"/>
      <c r="F62" s="101"/>
      <c r="G62" s="99" t="s">
        <v>9</v>
      </c>
      <c r="H62" s="100"/>
      <c r="I62" s="101"/>
      <c r="J62" s="102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4"/>
      <c r="V62" s="3" t="s">
        <v>10</v>
      </c>
    </row>
    <row r="63" spans="2:51" ht="18.75" customHeight="1" x14ac:dyDescent="0.2">
      <c r="B63" s="123"/>
      <c r="C63" s="99"/>
      <c r="D63" s="100"/>
      <c r="E63" s="100"/>
      <c r="F63" s="101"/>
      <c r="G63" s="99" t="str">
        <f>IFERROR(VLOOKUP(J62,郵便番号,2,TRUE),"東京都")</f>
        <v>東京都</v>
      </c>
      <c r="H63" s="100"/>
      <c r="I63" s="101"/>
      <c r="J63" s="102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4"/>
    </row>
    <row r="64" spans="2:51" ht="18.75" customHeight="1" x14ac:dyDescent="0.2">
      <c r="B64" s="123"/>
      <c r="C64" s="99"/>
      <c r="D64" s="100"/>
      <c r="E64" s="100"/>
      <c r="F64" s="101"/>
      <c r="G64" s="136" t="s">
        <v>363</v>
      </c>
      <c r="H64" s="136"/>
      <c r="I64" s="136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8"/>
    </row>
    <row r="65" spans="1:51" ht="18.75" customHeight="1" x14ac:dyDescent="0.2">
      <c r="B65" s="124"/>
      <c r="C65" s="105" t="s">
        <v>540</v>
      </c>
      <c r="D65" s="106"/>
      <c r="E65" s="106"/>
      <c r="F65" s="107"/>
      <c r="G65" s="99" t="s">
        <v>9</v>
      </c>
      <c r="H65" s="100"/>
      <c r="I65" s="101"/>
      <c r="J65" s="102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4"/>
      <c r="V65" s="3" t="str">
        <f ca="1">"　※"&amp;IF(MONTH(NOW())&lt;=6,"前","今") &amp; "年の１月１日時点の住所が申請時住所と異なる場合、"</f>
        <v>　※前年の１月１日時点の住所が申請時住所と異なる場合、</v>
      </c>
    </row>
    <row r="66" spans="1:51" ht="18.75" customHeight="1" x14ac:dyDescent="0.2">
      <c r="B66" s="124"/>
      <c r="C66" s="105"/>
      <c r="D66" s="106"/>
      <c r="E66" s="106"/>
      <c r="F66" s="107"/>
      <c r="G66" s="99" t="str">
        <f>IFERROR(VLOOKUP(J65,郵便番号,2,TRUE),"")</f>
        <v/>
      </c>
      <c r="H66" s="100"/>
      <c r="I66" s="101"/>
      <c r="J66" s="102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4"/>
      <c r="V66" s="3" t="s">
        <v>541</v>
      </c>
    </row>
    <row r="67" spans="1:51" ht="25.5" customHeight="1" thickBot="1" x14ac:dyDescent="0.25">
      <c r="B67" s="125"/>
      <c r="C67" s="116" t="s">
        <v>542</v>
      </c>
      <c r="D67" s="117"/>
      <c r="E67" s="117"/>
      <c r="F67" s="118"/>
      <c r="G67" s="119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1"/>
    </row>
    <row r="68" spans="1:51" ht="6.75" customHeight="1" thickBot="1" x14ac:dyDescent="0.25">
      <c r="B68" s="87"/>
      <c r="C68" s="88"/>
      <c r="D68" s="88"/>
      <c r="E68" s="88"/>
      <c r="F68" s="88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</row>
    <row r="69" spans="1:51" ht="18.75" customHeight="1" x14ac:dyDescent="0.2">
      <c r="B69" s="122" t="s">
        <v>550</v>
      </c>
      <c r="C69" s="126" t="s">
        <v>1</v>
      </c>
      <c r="D69" s="126"/>
      <c r="E69" s="126"/>
      <c r="F69" s="126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8"/>
    </row>
    <row r="70" spans="1:51" ht="18.75" customHeight="1" x14ac:dyDescent="0.2">
      <c r="B70" s="123"/>
      <c r="C70" s="129" t="s">
        <v>2</v>
      </c>
      <c r="D70" s="129"/>
      <c r="E70" s="129"/>
      <c r="F70" s="129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1"/>
    </row>
    <row r="71" spans="1:51" ht="18.75" customHeight="1" x14ac:dyDescent="0.2">
      <c r="B71" s="123"/>
      <c r="C71" s="129" t="s">
        <v>3</v>
      </c>
      <c r="D71" s="129"/>
      <c r="E71" s="129"/>
      <c r="F71" s="129"/>
      <c r="G71" s="114" t="s">
        <v>360</v>
      </c>
      <c r="H71" s="114"/>
      <c r="I71" s="114"/>
      <c r="J71" s="114"/>
      <c r="K71" s="114"/>
      <c r="L71" s="129" t="s">
        <v>5</v>
      </c>
      <c r="M71" s="129"/>
      <c r="N71" s="114"/>
      <c r="O71" s="114"/>
      <c r="P71" s="129" t="s">
        <v>6</v>
      </c>
      <c r="Q71" s="129"/>
      <c r="R71" s="114"/>
      <c r="S71" s="114"/>
      <c r="T71" s="129" t="s">
        <v>7</v>
      </c>
      <c r="U71" s="135"/>
      <c r="V71" s="3" t="s">
        <v>8</v>
      </c>
      <c r="AU71" s="7" t="s">
        <v>358</v>
      </c>
      <c r="AV71" s="7" t="s">
        <v>359</v>
      </c>
      <c r="AW71" s="7" t="s">
        <v>360</v>
      </c>
      <c r="AX71" s="7" t="s">
        <v>361</v>
      </c>
      <c r="AY71" s="7" t="s">
        <v>362</v>
      </c>
    </row>
    <row r="72" spans="1:51" ht="18.75" customHeight="1" x14ac:dyDescent="0.2">
      <c r="B72" s="123"/>
      <c r="C72" s="111" t="s">
        <v>545</v>
      </c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3"/>
      <c r="Q72" s="114"/>
      <c r="R72" s="114"/>
      <c r="S72" s="114"/>
      <c r="T72" s="114"/>
      <c r="U72" s="115"/>
      <c r="AU72" s="7" t="s">
        <v>365</v>
      </c>
      <c r="AV72" s="7" t="s">
        <v>366</v>
      </c>
    </row>
    <row r="73" spans="1:51" ht="18.75" customHeight="1" x14ac:dyDescent="0.2">
      <c r="B73" s="123"/>
      <c r="C73" s="99" t="s">
        <v>539</v>
      </c>
      <c r="D73" s="100"/>
      <c r="E73" s="100"/>
      <c r="F73" s="101"/>
      <c r="G73" s="99" t="s">
        <v>9</v>
      </c>
      <c r="H73" s="100"/>
      <c r="I73" s="101"/>
      <c r="J73" s="102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4"/>
      <c r="V73" s="3" t="s">
        <v>10</v>
      </c>
    </row>
    <row r="74" spans="1:51" ht="18.75" customHeight="1" x14ac:dyDescent="0.2">
      <c r="B74" s="123"/>
      <c r="C74" s="99"/>
      <c r="D74" s="100"/>
      <c r="E74" s="100"/>
      <c r="F74" s="101"/>
      <c r="G74" s="99" t="str">
        <f>IFERROR(VLOOKUP(J73,郵便番号,2,TRUE),"東京都")</f>
        <v>東京都</v>
      </c>
      <c r="H74" s="100"/>
      <c r="I74" s="101"/>
      <c r="J74" s="102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4"/>
    </row>
    <row r="75" spans="1:51" ht="18.75" customHeight="1" x14ac:dyDescent="0.2">
      <c r="B75" s="123"/>
      <c r="C75" s="99"/>
      <c r="D75" s="100"/>
      <c r="E75" s="100"/>
      <c r="F75" s="101"/>
      <c r="G75" s="136" t="s">
        <v>363</v>
      </c>
      <c r="H75" s="136"/>
      <c r="I75" s="136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8"/>
    </row>
    <row r="76" spans="1:51" ht="18.75" customHeight="1" x14ac:dyDescent="0.2">
      <c r="B76" s="124"/>
      <c r="C76" s="105" t="s">
        <v>540</v>
      </c>
      <c r="D76" s="106"/>
      <c r="E76" s="106"/>
      <c r="F76" s="107"/>
      <c r="G76" s="99" t="s">
        <v>9</v>
      </c>
      <c r="H76" s="100"/>
      <c r="I76" s="101"/>
      <c r="J76" s="102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4"/>
      <c r="V76" s="3" t="str">
        <f ca="1">"　※"&amp;IF(MONTH(NOW())&lt;=6,"前","今") &amp; "年の１月１日時点の住所が申請時住所と異なる場合、"</f>
        <v>　※前年の１月１日時点の住所が申請時住所と異なる場合、</v>
      </c>
    </row>
    <row r="77" spans="1:51" ht="18.75" customHeight="1" x14ac:dyDescent="0.2">
      <c r="B77" s="124"/>
      <c r="C77" s="105"/>
      <c r="D77" s="106"/>
      <c r="E77" s="106"/>
      <c r="F77" s="107"/>
      <c r="G77" s="99" t="str">
        <f>IFERROR(VLOOKUP(J76,郵便番号,2,TRUE),"")</f>
        <v/>
      </c>
      <c r="H77" s="100"/>
      <c r="I77" s="101"/>
      <c r="J77" s="102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4"/>
      <c r="V77" s="3" t="s">
        <v>541</v>
      </c>
    </row>
    <row r="78" spans="1:51" ht="25.5" customHeight="1" thickBot="1" x14ac:dyDescent="0.25">
      <c r="B78" s="125"/>
      <c r="C78" s="116" t="s">
        <v>542</v>
      </c>
      <c r="D78" s="117"/>
      <c r="E78" s="117"/>
      <c r="F78" s="118"/>
      <c r="G78" s="11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1"/>
    </row>
    <row r="80" spans="1:51" ht="18.75" customHeight="1" thickBot="1" x14ac:dyDescent="0.25">
      <c r="A80" s="5" t="s">
        <v>551</v>
      </c>
      <c r="B80" s="4"/>
      <c r="C80" s="4"/>
      <c r="D80" s="4"/>
      <c r="E80" s="4"/>
      <c r="F80" s="4"/>
      <c r="G80" s="4"/>
      <c r="H80" s="4"/>
      <c r="I80"/>
      <c r="J80"/>
      <c r="K80"/>
      <c r="L80"/>
      <c r="AC80" s="6"/>
    </row>
    <row r="81" spans="2:32" ht="8.25" customHeight="1" thickTop="1" thickBot="1" x14ac:dyDescent="0.25"/>
    <row r="82" spans="2:32" ht="18.75" customHeight="1" thickBot="1" x14ac:dyDescent="0.25">
      <c r="B82" s="150" t="s">
        <v>418</v>
      </c>
      <c r="C82" s="151"/>
      <c r="D82" s="151"/>
      <c r="E82" s="151"/>
      <c r="F82" s="151"/>
      <c r="G82" s="153" t="str">
        <f>IF(J82="","令和又は西暦",IF(J82&lt;20,"令和","西暦"))</f>
        <v>令和又は西暦</v>
      </c>
      <c r="H82" s="154"/>
      <c r="I82" s="155"/>
      <c r="J82" s="156"/>
      <c r="K82" s="157"/>
      <c r="L82" s="151" t="s">
        <v>5</v>
      </c>
      <c r="M82" s="151"/>
      <c r="N82" s="152"/>
      <c r="O82" s="152"/>
      <c r="P82" s="151" t="s">
        <v>6</v>
      </c>
      <c r="Q82" s="151"/>
      <c r="R82" s="152"/>
      <c r="S82" s="152"/>
      <c r="T82" s="151" t="s">
        <v>7</v>
      </c>
      <c r="U82" s="158"/>
      <c r="V82" s="3" t="s">
        <v>419</v>
      </c>
    </row>
    <row r="84" spans="2:32" ht="18.75" customHeight="1" thickBot="1" x14ac:dyDescent="0.25"/>
    <row r="85" spans="2:32" ht="18.75" customHeight="1" thickTop="1" x14ac:dyDescent="0.2">
      <c r="B85" s="9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1"/>
    </row>
    <row r="86" spans="2:32" ht="18.75" customHeight="1" x14ac:dyDescent="0.2">
      <c r="B86" s="12" t="s">
        <v>420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13"/>
    </row>
    <row r="87" spans="2:32" ht="18.75" customHeight="1" x14ac:dyDescent="0.2">
      <c r="B87" s="12" t="s">
        <v>421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13"/>
    </row>
    <row r="88" spans="2:32" ht="18.75" customHeight="1" x14ac:dyDescent="0.2">
      <c r="B88" s="12" t="s">
        <v>536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13"/>
    </row>
    <row r="89" spans="2:32" ht="18.75" customHeight="1" x14ac:dyDescent="0.2">
      <c r="B89" s="12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13"/>
    </row>
    <row r="90" spans="2:32" ht="18.75" customHeight="1" x14ac:dyDescent="0.2">
      <c r="B90" s="12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13"/>
    </row>
    <row r="91" spans="2:32" ht="18.75" customHeight="1" thickBot="1" x14ac:dyDescent="0.25">
      <c r="B91" s="14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6"/>
    </row>
    <row r="92" spans="2:32" ht="18.75" customHeight="1" thickTop="1" x14ac:dyDescent="0.2"/>
  </sheetData>
  <sheetProtection algorithmName="SHA-512" hashValue="0zTHgKJYUpsDF+VtTrlP2LtZZE2Lvx3aSs3uB2f+2zxjzAIPDWjhmPy/qgQuBhqL1jUjQwzaeUhhQsSRNoUd6g==" saltValue="OlAiC+NoJMwQRVCNQqwDsw==" spinCount="100000" sheet="1" selectLockedCells="1"/>
  <mergeCells count="177">
    <mergeCell ref="B82:F82"/>
    <mergeCell ref="L82:M82"/>
    <mergeCell ref="N82:O82"/>
    <mergeCell ref="G82:I82"/>
    <mergeCell ref="J82:K82"/>
    <mergeCell ref="P82:Q82"/>
    <mergeCell ref="R82:S82"/>
    <mergeCell ref="T82:U82"/>
    <mergeCell ref="G10:U10"/>
    <mergeCell ref="G11:U11"/>
    <mergeCell ref="Q26:U26"/>
    <mergeCell ref="J14:U14"/>
    <mergeCell ref="G15:I15"/>
    <mergeCell ref="G14:I14"/>
    <mergeCell ref="J15:U15"/>
    <mergeCell ref="B10:B19"/>
    <mergeCell ref="C10:F10"/>
    <mergeCell ref="C11:F11"/>
    <mergeCell ref="C12:F12"/>
    <mergeCell ref="G12:H12"/>
    <mergeCell ref="I12:K12"/>
    <mergeCell ref="N12:O12"/>
    <mergeCell ref="R12:S12"/>
    <mergeCell ref="L12:M12"/>
    <mergeCell ref="C37:F37"/>
    <mergeCell ref="P12:Q12"/>
    <mergeCell ref="T12:U12"/>
    <mergeCell ref="G13:I13"/>
    <mergeCell ref="J13:U13"/>
    <mergeCell ref="C13:F15"/>
    <mergeCell ref="C26:P26"/>
    <mergeCell ref="C24:F24"/>
    <mergeCell ref="G23:U23"/>
    <mergeCell ref="G24:U24"/>
    <mergeCell ref="C25:F25"/>
    <mergeCell ref="G25:H25"/>
    <mergeCell ref="I25:K25"/>
    <mergeCell ref="L25:M25"/>
    <mergeCell ref="N25:O25"/>
    <mergeCell ref="J31:U31"/>
    <mergeCell ref="C16:F17"/>
    <mergeCell ref="G16:I16"/>
    <mergeCell ref="J16:U16"/>
    <mergeCell ref="G17:I17"/>
    <mergeCell ref="J17:U17"/>
    <mergeCell ref="C18:F18"/>
    <mergeCell ref="C19:F19"/>
    <mergeCell ref="G18:U18"/>
    <mergeCell ref="G19:U19"/>
    <mergeCell ref="P25:Q25"/>
    <mergeCell ref="R25:S25"/>
    <mergeCell ref="T25:U25"/>
    <mergeCell ref="C27:F29"/>
    <mergeCell ref="G27:I27"/>
    <mergeCell ref="J27:U27"/>
    <mergeCell ref="C23:F23"/>
    <mergeCell ref="C32:F32"/>
    <mergeCell ref="G32:U32"/>
    <mergeCell ref="C33:F33"/>
    <mergeCell ref="G33:U33"/>
    <mergeCell ref="B23:B33"/>
    <mergeCell ref="G37:U37"/>
    <mergeCell ref="C38:F38"/>
    <mergeCell ref="G38:U38"/>
    <mergeCell ref="C39:F39"/>
    <mergeCell ref="G39:H39"/>
    <mergeCell ref="I39:K39"/>
    <mergeCell ref="L39:M39"/>
    <mergeCell ref="N39:O39"/>
    <mergeCell ref="P39:Q39"/>
    <mergeCell ref="R39:S39"/>
    <mergeCell ref="T39:U39"/>
    <mergeCell ref="G28:I28"/>
    <mergeCell ref="J28:U28"/>
    <mergeCell ref="G29:I29"/>
    <mergeCell ref="J29:U29"/>
    <mergeCell ref="C30:F31"/>
    <mergeCell ref="G30:I30"/>
    <mergeCell ref="J30:U30"/>
    <mergeCell ref="G31:I31"/>
    <mergeCell ref="B47:B56"/>
    <mergeCell ref="C47:F47"/>
    <mergeCell ref="G47:U47"/>
    <mergeCell ref="C48:F48"/>
    <mergeCell ref="G48:U48"/>
    <mergeCell ref="C49:F49"/>
    <mergeCell ref="G49:H49"/>
    <mergeCell ref="I49:K49"/>
    <mergeCell ref="L49:M49"/>
    <mergeCell ref="N49:O49"/>
    <mergeCell ref="P49:Q49"/>
    <mergeCell ref="R49:S49"/>
    <mergeCell ref="T49:U49"/>
    <mergeCell ref="C51:F53"/>
    <mergeCell ref="G51:I51"/>
    <mergeCell ref="J51:U51"/>
    <mergeCell ref="G52:I52"/>
    <mergeCell ref="J52:U52"/>
    <mergeCell ref="G53:I53"/>
    <mergeCell ref="J53:U53"/>
    <mergeCell ref="C54:F55"/>
    <mergeCell ref="G54:I54"/>
    <mergeCell ref="J62:U62"/>
    <mergeCell ref="G63:I63"/>
    <mergeCell ref="J63:U63"/>
    <mergeCell ref="G64:I64"/>
    <mergeCell ref="J64:U64"/>
    <mergeCell ref="J54:U54"/>
    <mergeCell ref="G55:I55"/>
    <mergeCell ref="J55:U55"/>
    <mergeCell ref="C40:F40"/>
    <mergeCell ref="G40:U40"/>
    <mergeCell ref="G42:I42"/>
    <mergeCell ref="J42:U42"/>
    <mergeCell ref="G43:I43"/>
    <mergeCell ref="J43:U43"/>
    <mergeCell ref="C41:F43"/>
    <mergeCell ref="G41:I41"/>
    <mergeCell ref="J41:U41"/>
    <mergeCell ref="C78:F78"/>
    <mergeCell ref="G78:U78"/>
    <mergeCell ref="G75:I75"/>
    <mergeCell ref="J75:U75"/>
    <mergeCell ref="C76:F77"/>
    <mergeCell ref="C56:F56"/>
    <mergeCell ref="G56:U56"/>
    <mergeCell ref="B58:B67"/>
    <mergeCell ref="C58:F58"/>
    <mergeCell ref="G58:U58"/>
    <mergeCell ref="C59:F59"/>
    <mergeCell ref="G59:U59"/>
    <mergeCell ref="C60:F60"/>
    <mergeCell ref="G60:H60"/>
    <mergeCell ref="I60:K60"/>
    <mergeCell ref="L60:M60"/>
    <mergeCell ref="N60:O60"/>
    <mergeCell ref="P60:Q60"/>
    <mergeCell ref="R60:S60"/>
    <mergeCell ref="T60:U60"/>
    <mergeCell ref="C62:F64"/>
    <mergeCell ref="G62:I62"/>
    <mergeCell ref="B37:B43"/>
    <mergeCell ref="C50:P50"/>
    <mergeCell ref="Q50:U50"/>
    <mergeCell ref="C61:P61"/>
    <mergeCell ref="Q61:U61"/>
    <mergeCell ref="C72:P72"/>
    <mergeCell ref="Q72:U72"/>
    <mergeCell ref="J73:U73"/>
    <mergeCell ref="G74:I74"/>
    <mergeCell ref="J74:U74"/>
    <mergeCell ref="C67:F67"/>
    <mergeCell ref="G67:U67"/>
    <mergeCell ref="B69:B78"/>
    <mergeCell ref="C69:F69"/>
    <mergeCell ref="G69:U69"/>
    <mergeCell ref="C70:F70"/>
    <mergeCell ref="G70:U70"/>
    <mergeCell ref="C71:F71"/>
    <mergeCell ref="G71:H71"/>
    <mergeCell ref="I71:K71"/>
    <mergeCell ref="L71:M71"/>
    <mergeCell ref="N71:O71"/>
    <mergeCell ref="G76:I76"/>
    <mergeCell ref="J76:U76"/>
    <mergeCell ref="G77:I77"/>
    <mergeCell ref="J77:U77"/>
    <mergeCell ref="C65:F66"/>
    <mergeCell ref="G65:I65"/>
    <mergeCell ref="J65:U65"/>
    <mergeCell ref="G66:I66"/>
    <mergeCell ref="J66:U66"/>
    <mergeCell ref="P71:Q71"/>
    <mergeCell ref="R71:S71"/>
    <mergeCell ref="T71:U71"/>
    <mergeCell ref="C73:F75"/>
    <mergeCell ref="G73:I73"/>
  </mergeCells>
  <phoneticPr fontId="2"/>
  <conditionalFormatting sqref="J27:U29">
    <cfRule type="expression" dxfId="3" priority="4">
      <formula>$Q$26="同じ"</formula>
    </cfRule>
  </conditionalFormatting>
  <conditionalFormatting sqref="J51:U53">
    <cfRule type="expression" dxfId="2" priority="3">
      <formula>$Q$50="同じ"</formula>
    </cfRule>
  </conditionalFormatting>
  <conditionalFormatting sqref="J62:U64">
    <cfRule type="expression" dxfId="1" priority="2">
      <formula>$Q$61="同じ"</formula>
    </cfRule>
  </conditionalFormatting>
  <conditionalFormatting sqref="J73:U75">
    <cfRule type="expression" dxfId="0" priority="1">
      <formula>$Q$72="同じ"</formula>
    </cfRule>
  </conditionalFormatting>
  <dataValidations count="12">
    <dataValidation type="list" allowBlank="1" showInputMessage="1" showErrorMessage="1" sqref="G12:H12 G71:H72 G25:H26 G39:H39 G49:H50 G60:H61" xr:uid="{9BF2A488-6DFE-43B4-AC6E-96D36CD8A6FF}">
      <formula1>$AU$12:$AY$12</formula1>
    </dataValidation>
    <dataValidation type="whole" imeMode="disabled" allowBlank="1" showInputMessage="1" showErrorMessage="1" sqref="N82:O82 N12:O12 N25:O26 N60:O61 N39:O39 N49:O50 N71:O72" xr:uid="{77219F7C-E093-4014-8F87-4EA68C9CD965}">
      <formula1>1</formula1>
      <formula2>12</formula2>
    </dataValidation>
    <dataValidation type="whole" imeMode="disabled" allowBlank="1" showInputMessage="1" showErrorMessage="1" sqref="R82:S82 R12:S12 R60:S60 R25:S25 R39:S39 R49:S49 R71:S71" xr:uid="{13F5891C-EF0A-4D5C-BE34-5947856A07CA}">
      <formula1>1</formula1>
      <formula2>31</formula2>
    </dataValidation>
    <dataValidation imeMode="fullKatakana" allowBlank="1" showInputMessage="1" showErrorMessage="1" sqref="G11:U11 G24:U24 G38:U38 G48:U48 G59:U59 G70:U70" xr:uid="{2751B625-07FB-4433-B44D-CB5B507093E5}"/>
    <dataValidation type="textLength" imeMode="disabled" allowBlank="1" showInputMessage="1" showErrorMessage="1" sqref="J13 J16 J27 J30 J41 J51 J54 J62 J65 J73 J76" xr:uid="{7B87B327-484E-462E-99C1-F7EB2A5F8628}">
      <formula1>8</formula1>
      <formula2>8</formula2>
    </dataValidation>
    <dataValidation type="whole" imeMode="disabled" allowBlank="1" showInputMessage="1" showErrorMessage="1" sqref="I12:K12 I25:K26 I60:K61 I39:K39 I49:K50 I71:K72" xr:uid="{7C531B2F-D172-4CAC-827E-DBD0219B2331}">
      <formula1>1</formula1>
      <formula2>64</formula2>
    </dataValidation>
    <dataValidation type="whole" imeMode="disabled" operator="notBetween" allowBlank="1" showInputMessage="1" showErrorMessage="1" sqref="J82:K82" xr:uid="{61E595CF-0479-4E13-8994-EF78C5B73A13}">
      <formula1>20</formula1>
      <formula2>2020</formula2>
    </dataValidation>
    <dataValidation type="textLength" imeMode="disabled" operator="equal" allowBlank="1" showInputMessage="1" showErrorMessage="1" sqref="G18:U18 G32:U32" xr:uid="{F060729D-37EA-4935-BC95-2AC1C5C5145D}">
      <formula1>7</formula1>
    </dataValidation>
    <dataValidation type="textLength" imeMode="disabled" operator="equal" allowBlank="1" showInputMessage="1" showErrorMessage="1" sqref="G19:U19 G33:U33 G56:U57 G67:U68 G78:U78" xr:uid="{187BE774-FC3B-48B4-A5BF-24CC1F735ACE}">
      <formula1>12</formula1>
    </dataValidation>
    <dataValidation type="list" allowBlank="1" showInputMessage="1" showErrorMessage="1" sqref="Q23:U24 Q37:U38" xr:uid="{9B14BFE8-06F7-4C28-9922-720541FA6F69}">
      <formula1>#REF!</formula1>
    </dataValidation>
    <dataValidation type="list" allowBlank="1" showInputMessage="1" showErrorMessage="1" sqref="Q26:U26 Q50:U50 Q61:U61 Q72:U72" xr:uid="{B7E5F7D2-A2C2-4D07-975D-A3D14E87786E}">
      <formula1>$AU$26:$AV$26</formula1>
    </dataValidation>
    <dataValidation type="textLength" imeMode="disabled" allowBlank="1" showInputMessage="1" showErrorMessage="1" sqref="G40:U40" xr:uid="{DC38EF12-5714-49C1-8E0C-69B9ADDAEBC1}">
      <formula1>10</formula1>
      <formula2>15</formula2>
    </dataValidation>
  </dataValidations>
  <pageMargins left="0.7" right="0.7" top="0.75" bottom="0.75" header="0.3" footer="0.3"/>
  <pageSetup paperSize="9" scale="7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BD521-998C-4393-8FE5-C78C51CFF3C4}">
  <dimension ref="A1:E14"/>
  <sheetViews>
    <sheetView workbookViewId="0">
      <selection activeCell="D1" sqref="D1:E7"/>
    </sheetView>
  </sheetViews>
  <sheetFormatPr defaultRowHeight="12.75" x14ac:dyDescent="0.2"/>
  <cols>
    <col min="1" max="1" width="11.5" bestFit="1" customWidth="1"/>
    <col min="4" max="4" width="19.5" bestFit="1" customWidth="1"/>
  </cols>
  <sheetData>
    <row r="1" spans="1:5" x14ac:dyDescent="0.2">
      <c r="A1" s="18" t="s">
        <v>423</v>
      </c>
      <c r="B1" s="24">
        <v>0</v>
      </c>
      <c r="D1" s="18" t="s">
        <v>423</v>
      </c>
      <c r="E1">
        <v>0</v>
      </c>
    </row>
    <row r="2" spans="1:5" x14ac:dyDescent="0.2">
      <c r="A2" s="18" t="s">
        <v>424</v>
      </c>
      <c r="B2" s="24">
        <v>6</v>
      </c>
      <c r="D2" s="18" t="s">
        <v>431</v>
      </c>
      <c r="E2">
        <v>1</v>
      </c>
    </row>
    <row r="3" spans="1:5" x14ac:dyDescent="0.2">
      <c r="A3" s="18" t="s">
        <v>425</v>
      </c>
      <c r="B3" s="24">
        <v>6</v>
      </c>
      <c r="D3" s="18" t="s">
        <v>432</v>
      </c>
      <c r="E3">
        <v>2</v>
      </c>
    </row>
    <row r="4" spans="1:5" x14ac:dyDescent="0.2">
      <c r="A4" s="18" t="s">
        <v>426</v>
      </c>
      <c r="B4" s="24">
        <v>1</v>
      </c>
      <c r="D4" s="18" t="s">
        <v>433</v>
      </c>
      <c r="E4">
        <v>3</v>
      </c>
    </row>
    <row r="5" spans="1:5" x14ac:dyDescent="0.2">
      <c r="A5" s="18" t="s">
        <v>427</v>
      </c>
      <c r="B5" s="24">
        <v>2</v>
      </c>
      <c r="D5" s="18" t="s">
        <v>434</v>
      </c>
      <c r="E5">
        <v>4</v>
      </c>
    </row>
    <row r="6" spans="1:5" x14ac:dyDescent="0.2">
      <c r="A6" s="18" t="s">
        <v>428</v>
      </c>
      <c r="B6" s="24">
        <v>3</v>
      </c>
      <c r="D6" s="18" t="s">
        <v>435</v>
      </c>
      <c r="E6">
        <v>5</v>
      </c>
    </row>
    <row r="7" spans="1:5" x14ac:dyDescent="0.2">
      <c r="A7" s="18" t="s">
        <v>429</v>
      </c>
      <c r="B7" s="24">
        <v>4</v>
      </c>
      <c r="D7" s="18" t="s">
        <v>436</v>
      </c>
      <c r="E7">
        <v>6</v>
      </c>
    </row>
    <row r="8" spans="1:5" x14ac:dyDescent="0.2">
      <c r="A8" s="18" t="s">
        <v>430</v>
      </c>
      <c r="B8" s="24">
        <v>5</v>
      </c>
      <c r="D8" s="18"/>
    </row>
    <row r="9" spans="1:5" x14ac:dyDescent="0.2">
      <c r="D9" s="18"/>
    </row>
    <row r="10" spans="1:5" x14ac:dyDescent="0.2">
      <c r="D10" s="18"/>
    </row>
    <row r="11" spans="1:5" x14ac:dyDescent="0.2">
      <c r="D11" s="18"/>
    </row>
    <row r="12" spans="1:5" x14ac:dyDescent="0.2">
      <c r="D12" s="18"/>
    </row>
    <row r="13" spans="1:5" x14ac:dyDescent="0.2">
      <c r="D13" s="18"/>
    </row>
    <row r="14" spans="1:5" x14ac:dyDescent="0.2">
      <c r="D14" s="18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4717-A386-40FC-8769-566E0DF7E2A0}">
  <sheetPr codeName="Sheet4">
    <tabColor rgb="FFFFFF00"/>
    <pageSetUpPr fitToPage="1"/>
  </sheetPr>
  <dimension ref="A1:BT224"/>
  <sheetViews>
    <sheetView showGridLines="0" view="pageBreakPreview" zoomScale="130" zoomScaleNormal="120" zoomScaleSheetLayoutView="130" workbookViewId="0"/>
  </sheetViews>
  <sheetFormatPr defaultColWidth="2.83203125" defaultRowHeight="12.75" customHeight="1" x14ac:dyDescent="0.2"/>
  <cols>
    <col min="1" max="1" width="1" style="31" customWidth="1"/>
    <col min="2" max="2" width="1.83203125" style="31" customWidth="1"/>
    <col min="3" max="4" width="2.1640625" style="31" customWidth="1"/>
    <col min="5" max="6" width="3.5" style="31" customWidth="1"/>
    <col min="7" max="10" width="2.83203125" style="31"/>
    <col min="11" max="11" width="2.83203125" style="31" customWidth="1"/>
    <col min="12" max="20" width="2.83203125" style="31"/>
    <col min="21" max="26" width="2.83203125" style="31" customWidth="1"/>
    <col min="27" max="29" width="2.83203125" style="31"/>
    <col min="30" max="37" width="2.83203125" style="31" customWidth="1"/>
    <col min="38" max="38" width="2" style="31" customWidth="1"/>
    <col min="39" max="39" width="1" style="17" customWidth="1"/>
    <col min="40" max="16384" width="2.83203125" style="17"/>
  </cols>
  <sheetData>
    <row r="1" spans="1:72" ht="14.25" customHeight="1" x14ac:dyDescent="0.2">
      <c r="A1" s="25"/>
      <c r="B1" s="31" t="s">
        <v>557</v>
      </c>
      <c r="C1" s="32"/>
      <c r="D1" s="32"/>
      <c r="E1" s="32"/>
      <c r="F1" s="32"/>
      <c r="G1" s="32"/>
      <c r="H1" s="32"/>
      <c r="I1" s="180" t="s">
        <v>558</v>
      </c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25"/>
      <c r="AG1" s="25"/>
      <c r="AH1" s="25"/>
      <c r="AI1" s="25"/>
      <c r="AL1" s="30" t="s">
        <v>556</v>
      </c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</row>
    <row r="2" spans="1:72" s="19" customFormat="1" ht="10.5" customHeight="1" x14ac:dyDescent="0.2">
      <c r="A2" s="29"/>
      <c r="B2" s="41"/>
      <c r="C2" s="42"/>
      <c r="D2" s="42"/>
      <c r="E2" s="42"/>
      <c r="F2" s="42"/>
      <c r="G2" s="42"/>
      <c r="H2" s="43"/>
      <c r="I2" s="43"/>
      <c r="J2" s="43"/>
      <c r="K2" s="43"/>
      <c r="L2" s="43"/>
      <c r="M2" s="43"/>
      <c r="N2" s="43"/>
      <c r="O2" s="43"/>
      <c r="P2" s="44"/>
      <c r="Q2" s="44"/>
      <c r="R2" s="45" t="s">
        <v>554</v>
      </c>
      <c r="S2" s="181" t="str">
        <f>IF(入力してください!J82&lt;&gt;"","令和" &amp; IF(入力してください!J82&gt;2020,入力してください!J82-2018,入力してください!J82) &amp;"年"&amp;入力してください!N82&amp;"月"&amp;入力してください!R82&amp;"日","年      月      日")</f>
        <v>年      月      日</v>
      </c>
      <c r="T2" s="181"/>
      <c r="U2" s="181"/>
      <c r="V2" s="181"/>
      <c r="W2" s="181"/>
      <c r="X2" s="181"/>
      <c r="Y2" s="181"/>
      <c r="Z2" s="44"/>
      <c r="AA2" s="44"/>
      <c r="AB2" s="44"/>
      <c r="AC2" s="44"/>
      <c r="AD2" s="44"/>
      <c r="AE2" s="53"/>
      <c r="AF2" s="54"/>
      <c r="AG2" s="54"/>
      <c r="AH2" s="54"/>
      <c r="AI2" s="54"/>
      <c r="AJ2" s="54"/>
      <c r="AK2" s="54"/>
      <c r="AL2" s="55"/>
      <c r="AN2" s="40"/>
      <c r="AO2" s="331" t="s">
        <v>593</v>
      </c>
      <c r="AP2" s="331"/>
      <c r="AQ2" s="331"/>
      <c r="AR2" s="331"/>
      <c r="AS2" s="331"/>
      <c r="AT2" s="331"/>
      <c r="AU2" s="331"/>
      <c r="AV2" s="331"/>
      <c r="AW2" s="331"/>
      <c r="AX2" s="331"/>
      <c r="AY2" s="331"/>
      <c r="AZ2" s="331"/>
      <c r="BA2" s="331"/>
      <c r="BB2" s="331"/>
      <c r="BC2" s="331"/>
      <c r="BD2" s="331"/>
      <c r="BE2" s="331"/>
      <c r="BF2" s="331"/>
      <c r="BG2" s="331"/>
      <c r="BH2" s="331"/>
      <c r="BI2" s="331"/>
      <c r="BJ2" s="331"/>
      <c r="BK2" s="331"/>
      <c r="BL2" s="331"/>
      <c r="BM2" s="331"/>
      <c r="BN2" s="331"/>
      <c r="BO2" s="331"/>
      <c r="BP2" s="331"/>
      <c r="BQ2" s="26"/>
      <c r="BR2" s="26"/>
      <c r="BS2" s="26"/>
      <c r="BT2" s="26"/>
    </row>
    <row r="3" spans="1:72" s="28" customFormat="1" ht="10.5" customHeight="1" x14ac:dyDescent="0.15">
      <c r="A3" s="32"/>
      <c r="B3" s="46"/>
      <c r="C3" s="182" t="s">
        <v>555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47"/>
      <c r="AN3" s="27"/>
      <c r="AO3" s="331"/>
      <c r="AP3" s="331"/>
      <c r="AQ3" s="331"/>
      <c r="AR3" s="331"/>
      <c r="AS3" s="331"/>
      <c r="AT3" s="331"/>
      <c r="AU3" s="331"/>
      <c r="AV3" s="331"/>
      <c r="AW3" s="331"/>
      <c r="AX3" s="331"/>
      <c r="AY3" s="331"/>
      <c r="AZ3" s="331"/>
      <c r="BA3" s="331"/>
      <c r="BB3" s="331"/>
      <c r="BC3" s="331"/>
      <c r="BD3" s="331"/>
      <c r="BE3" s="331"/>
      <c r="BF3" s="331"/>
      <c r="BG3" s="331"/>
      <c r="BH3" s="331"/>
      <c r="BI3" s="331"/>
      <c r="BJ3" s="331"/>
      <c r="BK3" s="331"/>
      <c r="BL3" s="331"/>
      <c r="BM3" s="331"/>
      <c r="BN3" s="331"/>
      <c r="BO3" s="331"/>
      <c r="BP3" s="331"/>
      <c r="BQ3" s="26"/>
      <c r="BR3" s="26"/>
      <c r="BS3" s="26"/>
      <c r="BT3" s="26"/>
    </row>
    <row r="4" spans="1:72" ht="12.75" customHeight="1" x14ac:dyDescent="0.15">
      <c r="A4" s="29"/>
      <c r="B4" s="48"/>
      <c r="C4" s="183" t="s">
        <v>552</v>
      </c>
      <c r="D4" s="184"/>
      <c r="E4" s="184"/>
      <c r="F4" s="185"/>
      <c r="G4" s="192" t="s">
        <v>2</v>
      </c>
      <c r="H4" s="193"/>
      <c r="I4" s="193"/>
      <c r="J4" s="193"/>
      <c r="K4" s="194"/>
      <c r="L4" s="195" t="str">
        <f>入力してください!G11 &amp; ""</f>
        <v/>
      </c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7"/>
      <c r="AA4" s="198" t="s">
        <v>537</v>
      </c>
      <c r="AB4" s="199"/>
      <c r="AC4" s="199"/>
      <c r="AD4" s="200"/>
      <c r="AE4" s="163" t="str">
        <f>IF(入力してください!I12&lt;&gt;"",入力してください!G12 &amp; 入力してください!I12 &amp; "年" &amp; 入力してください!N12 &amp; "月" &amp; 入力してください!R12 &amp; "日","年　　月　　日")</f>
        <v>年　　月　　日</v>
      </c>
      <c r="AF4" s="175"/>
      <c r="AG4" s="175"/>
      <c r="AH4" s="175"/>
      <c r="AI4" s="175"/>
      <c r="AJ4" s="175"/>
      <c r="AK4" s="164"/>
      <c r="AL4" s="49"/>
      <c r="AN4" s="26"/>
      <c r="AO4" s="331"/>
      <c r="AP4" s="331"/>
      <c r="AQ4" s="331"/>
      <c r="AR4" s="331"/>
      <c r="AS4" s="331"/>
      <c r="AT4" s="331"/>
      <c r="AU4" s="331"/>
      <c r="AV4" s="331"/>
      <c r="AW4" s="331"/>
      <c r="AX4" s="331"/>
      <c r="AY4" s="331"/>
      <c r="AZ4" s="331"/>
      <c r="BA4" s="331"/>
      <c r="BB4" s="331"/>
      <c r="BC4" s="331"/>
      <c r="BD4" s="331"/>
      <c r="BE4" s="331"/>
      <c r="BF4" s="331"/>
      <c r="BG4" s="331"/>
      <c r="BH4" s="331"/>
      <c r="BI4" s="331"/>
      <c r="BJ4" s="331"/>
      <c r="BK4" s="331"/>
      <c r="BL4" s="331"/>
      <c r="BM4" s="331"/>
      <c r="BN4" s="331"/>
      <c r="BO4" s="331"/>
      <c r="BP4" s="331"/>
      <c r="BQ4" s="26"/>
      <c r="BR4" s="26"/>
      <c r="BS4" s="26"/>
      <c r="BT4" s="26"/>
    </row>
    <row r="5" spans="1:72" ht="17.25" customHeight="1" x14ac:dyDescent="0.2">
      <c r="A5" s="29"/>
      <c r="B5" s="48"/>
      <c r="C5" s="186"/>
      <c r="D5" s="187"/>
      <c r="E5" s="187"/>
      <c r="F5" s="188"/>
      <c r="G5" s="167" t="s">
        <v>560</v>
      </c>
      <c r="H5" s="168"/>
      <c r="I5" s="168"/>
      <c r="J5" s="168"/>
      <c r="K5" s="169"/>
      <c r="L5" s="170" t="str">
        <f>入力してください!G10 &amp; ""</f>
        <v/>
      </c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2"/>
      <c r="AA5" s="201"/>
      <c r="AB5" s="202"/>
      <c r="AC5" s="202"/>
      <c r="AD5" s="203"/>
      <c r="AE5" s="165"/>
      <c r="AF5" s="204"/>
      <c r="AG5" s="204"/>
      <c r="AH5" s="204"/>
      <c r="AI5" s="204"/>
      <c r="AJ5" s="204"/>
      <c r="AK5" s="166"/>
      <c r="AL5" s="49"/>
      <c r="AN5" s="26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  <c r="AZ5" s="331"/>
      <c r="BA5" s="331"/>
      <c r="BB5" s="331"/>
      <c r="BC5" s="331"/>
      <c r="BD5" s="331"/>
      <c r="BE5" s="331"/>
      <c r="BF5" s="331"/>
      <c r="BG5" s="331"/>
      <c r="BH5" s="331"/>
      <c r="BI5" s="331"/>
      <c r="BJ5" s="331"/>
      <c r="BK5" s="331"/>
      <c r="BL5" s="331"/>
      <c r="BM5" s="331"/>
      <c r="BN5" s="331"/>
      <c r="BO5" s="331"/>
      <c r="BP5" s="331"/>
      <c r="BQ5" s="26"/>
      <c r="BR5" s="26"/>
      <c r="BS5" s="26"/>
      <c r="BT5" s="26"/>
    </row>
    <row r="6" spans="1:72" ht="15" customHeight="1" x14ac:dyDescent="0.2">
      <c r="A6" s="29"/>
      <c r="B6" s="48"/>
      <c r="C6" s="186"/>
      <c r="D6" s="187"/>
      <c r="E6" s="187"/>
      <c r="F6" s="188"/>
      <c r="G6" s="159" t="s">
        <v>539</v>
      </c>
      <c r="H6" s="173"/>
      <c r="I6" s="173"/>
      <c r="J6" s="173"/>
      <c r="K6" s="160"/>
      <c r="L6" s="163" t="str">
        <f>"(〒" &amp; IF(入力してください!J13="","   -    ",入力してください!J13) &amp; ")"</f>
        <v>(〒   -    )</v>
      </c>
      <c r="M6" s="175"/>
      <c r="N6" s="175"/>
      <c r="O6" s="175"/>
      <c r="P6" s="175"/>
      <c r="Q6" s="176" t="str">
        <f>入力してください!G14 &amp;入力してください!J14&amp;""</f>
        <v>東京都</v>
      </c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7"/>
      <c r="AL6" s="49"/>
      <c r="AN6" s="26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31"/>
      <c r="BO6" s="331"/>
      <c r="BP6" s="331"/>
      <c r="BQ6" s="26"/>
      <c r="BR6" s="26"/>
      <c r="BS6" s="26"/>
      <c r="BT6" s="26"/>
    </row>
    <row r="7" spans="1:72" ht="15" customHeight="1" x14ac:dyDescent="0.2">
      <c r="A7" s="29"/>
      <c r="B7" s="48"/>
      <c r="C7" s="186"/>
      <c r="D7" s="187"/>
      <c r="E7" s="187"/>
      <c r="F7" s="188"/>
      <c r="G7" s="161"/>
      <c r="H7" s="174"/>
      <c r="I7" s="174"/>
      <c r="J7" s="174"/>
      <c r="K7" s="162"/>
      <c r="L7" s="33"/>
      <c r="M7" s="34"/>
      <c r="N7" s="34"/>
      <c r="O7" s="34"/>
      <c r="P7" s="34"/>
      <c r="Q7" s="178" t="str">
        <f>入力してください!J15 &amp; ""</f>
        <v/>
      </c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9"/>
      <c r="AL7" s="49"/>
      <c r="AN7" s="26"/>
      <c r="AO7" s="331"/>
      <c r="AP7" s="331"/>
      <c r="AQ7" s="331"/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26"/>
      <c r="BR7" s="26"/>
      <c r="BS7" s="26"/>
      <c r="BT7" s="26"/>
    </row>
    <row r="8" spans="1:72" ht="12.75" customHeight="1" x14ac:dyDescent="0.2">
      <c r="A8" s="29"/>
      <c r="B8" s="48"/>
      <c r="C8" s="186"/>
      <c r="D8" s="187"/>
      <c r="E8" s="187"/>
      <c r="F8" s="188"/>
      <c r="G8" s="205" t="s">
        <v>553</v>
      </c>
      <c r="H8" s="206"/>
      <c r="I8" s="206"/>
      <c r="J8" s="206"/>
      <c r="K8" s="207"/>
      <c r="L8" s="163" t="str">
        <f>"(〒" &amp; IF(入力してください!J16="","   -    ",入力してください!J16) &amp; ")"</f>
        <v>(〒   -    )</v>
      </c>
      <c r="M8" s="175"/>
      <c r="N8" s="175"/>
      <c r="O8" s="175"/>
      <c r="P8" s="175"/>
      <c r="Q8" s="17"/>
      <c r="R8" s="60"/>
      <c r="S8" s="17"/>
      <c r="T8" s="176" t="str">
        <f>入力してください!G17 &amp;"　"&amp;入力してください!J17&amp;""</f>
        <v>　</v>
      </c>
      <c r="U8" s="176"/>
      <c r="V8" s="176"/>
      <c r="W8" s="176"/>
      <c r="X8" s="176"/>
      <c r="Y8" s="176"/>
      <c r="Z8" s="176"/>
      <c r="AA8" s="177"/>
      <c r="AB8" s="35"/>
      <c r="AC8" s="35"/>
      <c r="AD8" s="35"/>
      <c r="AE8" s="35"/>
      <c r="AF8" s="35"/>
      <c r="AG8" s="35"/>
      <c r="AH8" s="35"/>
      <c r="AI8" s="35"/>
      <c r="AJ8" s="35"/>
      <c r="AK8" s="75"/>
      <c r="AL8" s="49"/>
      <c r="AN8" s="26"/>
      <c r="AO8" s="331"/>
      <c r="AP8" s="331"/>
      <c r="AQ8" s="331"/>
      <c r="AR8" s="331"/>
      <c r="AS8" s="331"/>
      <c r="AT8" s="331"/>
      <c r="AU8" s="331"/>
      <c r="AV8" s="331"/>
      <c r="AW8" s="331"/>
      <c r="AX8" s="331"/>
      <c r="AY8" s="331"/>
      <c r="AZ8" s="331"/>
      <c r="BA8" s="331"/>
      <c r="BB8" s="331"/>
      <c r="BC8" s="331"/>
      <c r="BD8" s="331"/>
      <c r="BE8" s="331"/>
      <c r="BF8" s="331"/>
      <c r="BG8" s="331"/>
      <c r="BH8" s="331"/>
      <c r="BI8" s="331"/>
      <c r="BJ8" s="331"/>
      <c r="BK8" s="331"/>
      <c r="BL8" s="331"/>
      <c r="BM8" s="331"/>
      <c r="BN8" s="331"/>
      <c r="BO8" s="331"/>
      <c r="BP8" s="331"/>
      <c r="BQ8" s="26"/>
      <c r="BR8" s="26"/>
      <c r="BS8" s="26"/>
      <c r="BT8" s="26"/>
    </row>
    <row r="9" spans="1:72" ht="12.75" customHeight="1" x14ac:dyDescent="0.15">
      <c r="A9" s="29"/>
      <c r="B9" s="48"/>
      <c r="C9" s="186"/>
      <c r="D9" s="187"/>
      <c r="E9" s="187"/>
      <c r="F9" s="188"/>
      <c r="G9" s="208"/>
      <c r="H9" s="209"/>
      <c r="I9" s="209"/>
      <c r="J9" s="209"/>
      <c r="K9" s="210"/>
      <c r="L9" s="68" t="s">
        <v>564</v>
      </c>
      <c r="M9" s="69"/>
      <c r="N9" s="69"/>
      <c r="O9" s="69"/>
      <c r="P9" s="69"/>
      <c r="Q9" s="67"/>
      <c r="R9" s="67"/>
      <c r="S9" s="67"/>
      <c r="T9" s="178"/>
      <c r="U9" s="178"/>
      <c r="V9" s="178"/>
      <c r="W9" s="178"/>
      <c r="X9" s="178"/>
      <c r="Y9" s="178"/>
      <c r="Z9" s="178"/>
      <c r="AA9" s="179"/>
      <c r="AB9" s="65"/>
      <c r="AC9" s="65"/>
      <c r="AD9" s="65"/>
      <c r="AE9" s="65"/>
      <c r="AF9" s="65"/>
      <c r="AG9" s="65"/>
      <c r="AH9" s="65"/>
      <c r="AI9" s="65"/>
      <c r="AJ9" s="65"/>
      <c r="AK9" s="76"/>
      <c r="AL9" s="49"/>
      <c r="AN9" s="26"/>
      <c r="AO9" s="331"/>
      <c r="AP9" s="331"/>
      <c r="AQ9" s="331"/>
      <c r="AR9" s="331"/>
      <c r="AS9" s="331"/>
      <c r="AT9" s="331"/>
      <c r="AU9" s="331"/>
      <c r="AV9" s="331"/>
      <c r="AW9" s="331"/>
      <c r="AX9" s="331"/>
      <c r="AY9" s="331"/>
      <c r="AZ9" s="331"/>
      <c r="BA9" s="331"/>
      <c r="BB9" s="331"/>
      <c r="BC9" s="331"/>
      <c r="BD9" s="331"/>
      <c r="BE9" s="331"/>
      <c r="BF9" s="331"/>
      <c r="BG9" s="331"/>
      <c r="BH9" s="331"/>
      <c r="BI9" s="331"/>
      <c r="BJ9" s="331"/>
      <c r="BK9" s="331"/>
      <c r="BL9" s="331"/>
      <c r="BM9" s="331"/>
      <c r="BN9" s="331"/>
      <c r="BO9" s="331"/>
      <c r="BP9" s="331"/>
      <c r="BQ9" s="26"/>
      <c r="BR9" s="26"/>
      <c r="BS9" s="26"/>
      <c r="BT9" s="26"/>
    </row>
    <row r="10" spans="1:72" ht="25.5" customHeight="1" x14ac:dyDescent="0.2">
      <c r="A10" s="29"/>
      <c r="B10" s="48"/>
      <c r="C10" s="186"/>
      <c r="D10" s="187"/>
      <c r="E10" s="187"/>
      <c r="F10" s="188"/>
      <c r="G10" s="211" t="s">
        <v>559</v>
      </c>
      <c r="H10" s="212"/>
      <c r="I10" s="212"/>
      <c r="J10" s="212"/>
      <c r="K10" s="213"/>
      <c r="L10" s="214" t="str">
        <f>MID(入力してください!$G$18,1,1)</f>
        <v/>
      </c>
      <c r="M10" s="215"/>
      <c r="N10" s="215" t="str">
        <f>MID(入力してください!$G$18,2,1)</f>
        <v/>
      </c>
      <c r="O10" s="215"/>
      <c r="P10" s="215" t="str">
        <f>MID(入力してください!$G$18,3,1)</f>
        <v/>
      </c>
      <c r="Q10" s="215"/>
      <c r="R10" s="215" t="str">
        <f>MID(入力してください!$G$18,4,1)</f>
        <v/>
      </c>
      <c r="S10" s="215"/>
      <c r="T10" s="215" t="str">
        <f>MID(入力してください!$G$18,5,1)</f>
        <v/>
      </c>
      <c r="U10" s="215"/>
      <c r="V10" s="215" t="str">
        <f>MID(入力してください!$G$18,6,1)</f>
        <v/>
      </c>
      <c r="W10" s="215"/>
      <c r="X10" s="215" t="str">
        <f>MID(入力してください!$G$18,7,1)</f>
        <v/>
      </c>
      <c r="Y10" s="21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78"/>
      <c r="AL10" s="49"/>
      <c r="AN10" s="26"/>
      <c r="AO10" s="331"/>
      <c r="AP10" s="331"/>
      <c r="AQ10" s="331"/>
      <c r="AR10" s="331"/>
      <c r="AS10" s="331"/>
      <c r="AT10" s="331"/>
      <c r="AU10" s="331"/>
      <c r="AV10" s="331"/>
      <c r="AW10" s="331"/>
      <c r="AX10" s="331"/>
      <c r="AY10" s="331"/>
      <c r="AZ10" s="331"/>
      <c r="BA10" s="331"/>
      <c r="BB10" s="331"/>
      <c r="BC10" s="331"/>
      <c r="BD10" s="331"/>
      <c r="BE10" s="331"/>
      <c r="BF10" s="331"/>
      <c r="BG10" s="331"/>
      <c r="BH10" s="331"/>
      <c r="BI10" s="331"/>
      <c r="BJ10" s="331"/>
      <c r="BK10" s="331"/>
      <c r="BL10" s="331"/>
      <c r="BM10" s="331"/>
      <c r="BN10" s="331"/>
      <c r="BO10" s="331"/>
      <c r="BP10" s="331"/>
      <c r="BQ10" s="26"/>
      <c r="BR10" s="26"/>
      <c r="BS10" s="26"/>
      <c r="BT10" s="26"/>
    </row>
    <row r="11" spans="1:72" ht="25.5" customHeight="1" x14ac:dyDescent="0.2">
      <c r="A11" s="29"/>
      <c r="B11" s="48"/>
      <c r="C11" s="189"/>
      <c r="D11" s="190"/>
      <c r="E11" s="190"/>
      <c r="F11" s="191"/>
      <c r="G11" s="211" t="s">
        <v>561</v>
      </c>
      <c r="H11" s="212"/>
      <c r="I11" s="212"/>
      <c r="J11" s="212"/>
      <c r="K11" s="213"/>
      <c r="L11" s="214" t="str">
        <f>MID(入力してください!$G$19,1,1)</f>
        <v/>
      </c>
      <c r="M11" s="215"/>
      <c r="N11" s="215" t="str">
        <f>MID(入力してください!$G$19,2,1)</f>
        <v/>
      </c>
      <c r="O11" s="215"/>
      <c r="P11" s="215" t="str">
        <f>MID(入力してください!$G$19,3,1)</f>
        <v/>
      </c>
      <c r="Q11" s="215"/>
      <c r="R11" s="216" t="str">
        <f>MID(入力してください!$G$19,4,1)</f>
        <v/>
      </c>
      <c r="S11" s="217"/>
      <c r="T11" s="217" t="str">
        <f>MID(入力してください!$G$19,5,1)</f>
        <v/>
      </c>
      <c r="U11" s="214"/>
      <c r="V11" s="215" t="str">
        <f>MID(入力してください!$G$19,6,1)</f>
        <v/>
      </c>
      <c r="W11" s="215"/>
      <c r="X11" s="215" t="str">
        <f>MID(入力してください!$G$19,7,1)</f>
        <v/>
      </c>
      <c r="Y11" s="215"/>
      <c r="Z11" s="216" t="str">
        <f>MID(入力してください!$G$19,8,1)</f>
        <v/>
      </c>
      <c r="AA11" s="217"/>
      <c r="AB11" s="217" t="str">
        <f>MID(入力してください!$G$19,9,1)</f>
        <v/>
      </c>
      <c r="AC11" s="214"/>
      <c r="AD11" s="215" t="str">
        <f>MID(入力してください!$G$19,10,1)</f>
        <v/>
      </c>
      <c r="AE11" s="215"/>
      <c r="AF11" s="215" t="str">
        <f>MID(入力してください!$G$19,11,1)</f>
        <v/>
      </c>
      <c r="AG11" s="215"/>
      <c r="AH11" s="215" t="str">
        <f>MID(入力してください!$G$19,12,1)</f>
        <v/>
      </c>
      <c r="AI11" s="216"/>
      <c r="AJ11" s="218"/>
      <c r="AK11" s="219"/>
      <c r="AL11" s="49"/>
      <c r="AN11" s="26"/>
      <c r="AO11" s="331"/>
      <c r="AP11" s="331"/>
      <c r="AQ11" s="331"/>
      <c r="AR11" s="331"/>
      <c r="AS11" s="331"/>
      <c r="AT11" s="331"/>
      <c r="AU11" s="331"/>
      <c r="AV11" s="331"/>
      <c r="AW11" s="331"/>
      <c r="AX11" s="331"/>
      <c r="AY11" s="331"/>
      <c r="AZ11" s="331"/>
      <c r="BA11" s="331"/>
      <c r="BB11" s="331"/>
      <c r="BC11" s="331"/>
      <c r="BD11" s="331"/>
      <c r="BE11" s="331"/>
      <c r="BF11" s="331"/>
      <c r="BG11" s="331"/>
      <c r="BH11" s="331"/>
      <c r="BI11" s="331"/>
      <c r="BJ11" s="331"/>
      <c r="BK11" s="331"/>
      <c r="BL11" s="331"/>
      <c r="BM11" s="331"/>
      <c r="BN11" s="331"/>
      <c r="BO11" s="331"/>
      <c r="BP11" s="331"/>
      <c r="BQ11" s="26"/>
      <c r="BR11" s="26"/>
      <c r="BS11" s="26"/>
      <c r="BT11" s="26"/>
    </row>
    <row r="12" spans="1:72" ht="3.75" customHeight="1" x14ac:dyDescent="0.2">
      <c r="A12" s="29"/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2"/>
      <c r="AN12" s="26"/>
      <c r="AO12" s="331"/>
      <c r="AP12" s="331"/>
      <c r="AQ12" s="331"/>
      <c r="AR12" s="331"/>
      <c r="AS12" s="331"/>
      <c r="AT12" s="331"/>
      <c r="AU12" s="331"/>
      <c r="AV12" s="331"/>
      <c r="AW12" s="331"/>
      <c r="AX12" s="331"/>
      <c r="AY12" s="331"/>
      <c r="AZ12" s="331"/>
      <c r="BA12" s="331"/>
      <c r="BB12" s="331"/>
      <c r="BC12" s="331"/>
      <c r="BD12" s="331"/>
      <c r="BE12" s="331"/>
      <c r="BF12" s="331"/>
      <c r="BG12" s="331"/>
      <c r="BH12" s="331"/>
      <c r="BI12" s="331"/>
      <c r="BJ12" s="331"/>
      <c r="BK12" s="331"/>
      <c r="BL12" s="331"/>
      <c r="BM12" s="331"/>
      <c r="BN12" s="331"/>
      <c r="BO12" s="331"/>
      <c r="BP12" s="331"/>
      <c r="BQ12" s="26"/>
      <c r="BR12" s="26"/>
      <c r="BS12" s="26"/>
      <c r="BT12" s="26"/>
    </row>
    <row r="13" spans="1:72" ht="12.75" customHeight="1" x14ac:dyDescent="0.15">
      <c r="A13" s="29"/>
      <c r="B13" s="48"/>
      <c r="C13" s="89"/>
      <c r="D13" s="90"/>
      <c r="E13" s="90"/>
      <c r="F13" s="91"/>
      <c r="G13" s="192" t="s">
        <v>2</v>
      </c>
      <c r="H13" s="193"/>
      <c r="I13" s="193"/>
      <c r="J13" s="193"/>
      <c r="K13" s="194"/>
      <c r="L13" s="195" t="str">
        <f>入力してください!G24 &amp; ""</f>
        <v/>
      </c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7"/>
      <c r="AA13" s="198" t="s">
        <v>537</v>
      </c>
      <c r="AB13" s="199"/>
      <c r="AC13" s="199"/>
      <c r="AD13" s="200"/>
      <c r="AE13" s="163" t="str">
        <f>IF(入力してください!I25&lt;&gt;"",入力してください!G25 &amp; 入力してください!I25 &amp; "年" &amp; 入力してください!N25 &amp; "月" &amp; 入力してください!R25 &amp; "日","年　　月　　日")</f>
        <v>年　　月　　日</v>
      </c>
      <c r="AF13" s="175"/>
      <c r="AG13" s="175"/>
      <c r="AH13" s="175"/>
      <c r="AI13" s="175"/>
      <c r="AJ13" s="175"/>
      <c r="AK13" s="164"/>
      <c r="AL13" s="49"/>
      <c r="AN13" s="26"/>
      <c r="AO13" s="331"/>
      <c r="AP13" s="331"/>
      <c r="AQ13" s="331"/>
      <c r="AR13" s="331"/>
      <c r="AS13" s="331"/>
      <c r="AT13" s="331"/>
      <c r="AU13" s="331"/>
      <c r="AV13" s="331"/>
      <c r="AW13" s="331"/>
      <c r="AX13" s="331"/>
      <c r="AY13" s="331"/>
      <c r="AZ13" s="331"/>
      <c r="BA13" s="331"/>
      <c r="BB13" s="331"/>
      <c r="BC13" s="331"/>
      <c r="BD13" s="331"/>
      <c r="BE13" s="331"/>
      <c r="BF13" s="331"/>
      <c r="BG13" s="331"/>
      <c r="BH13" s="331"/>
      <c r="BI13" s="331"/>
      <c r="BJ13" s="331"/>
      <c r="BK13" s="331"/>
      <c r="BL13" s="331"/>
      <c r="BM13" s="331"/>
      <c r="BN13" s="331"/>
      <c r="BO13" s="331"/>
      <c r="BP13" s="331"/>
      <c r="BQ13" s="26"/>
      <c r="BR13" s="26"/>
      <c r="BS13" s="26"/>
      <c r="BT13" s="26"/>
    </row>
    <row r="14" spans="1:72" ht="17.25" customHeight="1" x14ac:dyDescent="0.2">
      <c r="A14" s="29"/>
      <c r="B14" s="48"/>
      <c r="C14" s="92"/>
      <c r="D14" s="70"/>
      <c r="E14" s="70"/>
      <c r="F14" s="71"/>
      <c r="G14" s="167" t="s">
        <v>560</v>
      </c>
      <c r="H14" s="168"/>
      <c r="I14" s="168"/>
      <c r="J14" s="168"/>
      <c r="K14" s="169"/>
      <c r="L14" s="170" t="str">
        <f>入力してください!G23 &amp; ""</f>
        <v/>
      </c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2"/>
      <c r="AA14" s="201"/>
      <c r="AB14" s="202"/>
      <c r="AC14" s="202"/>
      <c r="AD14" s="203"/>
      <c r="AE14" s="165"/>
      <c r="AF14" s="204"/>
      <c r="AG14" s="204"/>
      <c r="AH14" s="204"/>
      <c r="AI14" s="204"/>
      <c r="AJ14" s="204"/>
      <c r="AK14" s="166"/>
      <c r="AL14" s="49"/>
      <c r="AN14" s="26"/>
      <c r="AO14" s="331"/>
      <c r="AP14" s="331"/>
      <c r="AQ14" s="331"/>
      <c r="AR14" s="331"/>
      <c r="AS14" s="331"/>
      <c r="AT14" s="331"/>
      <c r="AU14" s="331"/>
      <c r="AV14" s="331"/>
      <c r="AW14" s="331"/>
      <c r="AX14" s="331"/>
      <c r="AY14" s="331"/>
      <c r="AZ14" s="331"/>
      <c r="BA14" s="331"/>
      <c r="BB14" s="331"/>
      <c r="BC14" s="331"/>
      <c r="BD14" s="331"/>
      <c r="BE14" s="331"/>
      <c r="BF14" s="331"/>
      <c r="BG14" s="331"/>
      <c r="BH14" s="331"/>
      <c r="BI14" s="331"/>
      <c r="BJ14" s="331"/>
      <c r="BK14" s="331"/>
      <c r="BL14" s="331"/>
      <c r="BM14" s="331"/>
      <c r="BN14" s="331"/>
      <c r="BO14" s="331"/>
      <c r="BP14" s="331"/>
      <c r="BQ14" s="26"/>
      <c r="BR14" s="26"/>
      <c r="BS14" s="26"/>
      <c r="BT14" s="26"/>
    </row>
    <row r="15" spans="1:72" ht="12.75" customHeight="1" x14ac:dyDescent="0.2">
      <c r="A15" s="29"/>
      <c r="B15" s="48"/>
      <c r="C15" s="220" t="s">
        <v>544</v>
      </c>
      <c r="D15" s="221"/>
      <c r="E15" s="221"/>
      <c r="F15" s="222"/>
      <c r="G15" s="159" t="s">
        <v>539</v>
      </c>
      <c r="H15" s="173"/>
      <c r="I15" s="173"/>
      <c r="J15" s="173"/>
      <c r="K15" s="160"/>
      <c r="L15" s="83" t="str">
        <f>IF(入力してください!Q26="同じ","☑","□")</f>
        <v>□</v>
      </c>
      <c r="M15" s="84" t="s">
        <v>562</v>
      </c>
      <c r="N15" s="85"/>
      <c r="O15" s="85"/>
      <c r="P15" s="85"/>
      <c r="Q15" s="85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6"/>
      <c r="AL15" s="49"/>
      <c r="AN15" s="26"/>
      <c r="AO15" s="331"/>
      <c r="AP15" s="331"/>
      <c r="AQ15" s="331"/>
      <c r="AR15" s="331"/>
      <c r="AS15" s="331"/>
      <c r="AT15" s="331"/>
      <c r="AU15" s="331"/>
      <c r="AV15" s="331"/>
      <c r="AW15" s="331"/>
      <c r="AX15" s="331"/>
      <c r="AY15" s="331"/>
      <c r="AZ15" s="331"/>
      <c r="BA15" s="331"/>
      <c r="BB15" s="331"/>
      <c r="BC15" s="331"/>
      <c r="BD15" s="331"/>
      <c r="BE15" s="331"/>
      <c r="BF15" s="331"/>
      <c r="BG15" s="331"/>
      <c r="BH15" s="331"/>
      <c r="BI15" s="331"/>
      <c r="BJ15" s="331"/>
      <c r="BK15" s="331"/>
      <c r="BL15" s="331"/>
      <c r="BM15" s="331"/>
      <c r="BN15" s="331"/>
      <c r="BO15" s="331"/>
      <c r="BP15" s="331"/>
      <c r="BQ15" s="26"/>
      <c r="BR15" s="26"/>
      <c r="BS15" s="26"/>
      <c r="BT15" s="26"/>
    </row>
    <row r="16" spans="1:72" ht="12.75" customHeight="1" x14ac:dyDescent="0.2">
      <c r="A16" s="29"/>
      <c r="B16" s="48"/>
      <c r="C16" s="220"/>
      <c r="D16" s="221"/>
      <c r="E16" s="221"/>
      <c r="F16" s="222"/>
      <c r="G16" s="223"/>
      <c r="H16" s="224"/>
      <c r="I16" s="224"/>
      <c r="J16" s="224"/>
      <c r="K16" s="225"/>
      <c r="L16" s="226" t="str">
        <f>"(〒" &amp; IF(入力してください!J27="","   -    ",入力してください!J27) &amp; ")"</f>
        <v>(〒   -    )</v>
      </c>
      <c r="M16" s="227"/>
      <c r="N16" s="227"/>
      <c r="O16" s="227"/>
      <c r="P16" s="227"/>
      <c r="Q16" s="228" t="str">
        <f>入力してください!G28 &amp;入力してください!J28&amp;""</f>
        <v>東京都</v>
      </c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9"/>
      <c r="AL16" s="49"/>
      <c r="AN16" s="26"/>
      <c r="AO16" s="331"/>
      <c r="AP16" s="331"/>
      <c r="AQ16" s="331"/>
      <c r="AR16" s="331"/>
      <c r="AS16" s="331"/>
      <c r="AT16" s="331"/>
      <c r="AU16" s="331"/>
      <c r="AV16" s="331"/>
      <c r="AW16" s="331"/>
      <c r="AX16" s="331"/>
      <c r="AY16" s="331"/>
      <c r="AZ16" s="331"/>
      <c r="BA16" s="331"/>
      <c r="BB16" s="331"/>
      <c r="BC16" s="331"/>
      <c r="BD16" s="331"/>
      <c r="BE16" s="331"/>
      <c r="BF16" s="331"/>
      <c r="BG16" s="331"/>
      <c r="BH16" s="331"/>
      <c r="BI16" s="331"/>
      <c r="BJ16" s="331"/>
      <c r="BK16" s="331"/>
      <c r="BL16" s="331"/>
      <c r="BM16" s="331"/>
      <c r="BN16" s="331"/>
      <c r="BO16" s="331"/>
      <c r="BP16" s="331"/>
      <c r="BQ16" s="26"/>
      <c r="BR16" s="26"/>
      <c r="BS16" s="26"/>
      <c r="BT16" s="26"/>
    </row>
    <row r="17" spans="1:72" ht="12.75" customHeight="1" x14ac:dyDescent="0.2">
      <c r="A17" s="29"/>
      <c r="B17" s="48"/>
      <c r="C17" s="220"/>
      <c r="D17" s="221"/>
      <c r="E17" s="221"/>
      <c r="F17" s="222"/>
      <c r="G17" s="161"/>
      <c r="H17" s="174"/>
      <c r="I17" s="174"/>
      <c r="J17" s="174"/>
      <c r="K17" s="162"/>
      <c r="L17" s="33"/>
      <c r="M17" s="34"/>
      <c r="N17" s="34"/>
      <c r="O17" s="34"/>
      <c r="P17" s="34"/>
      <c r="Q17" s="178" t="str">
        <f>入力してください!J29 &amp; ""</f>
        <v/>
      </c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9"/>
      <c r="AL17" s="49"/>
      <c r="AN17" s="26"/>
      <c r="AO17" s="331"/>
      <c r="AP17" s="331"/>
      <c r="AQ17" s="331"/>
      <c r="AR17" s="331"/>
      <c r="AS17" s="331"/>
      <c r="AT17" s="331"/>
      <c r="AU17" s="331"/>
      <c r="AV17" s="331"/>
      <c r="AW17" s="331"/>
      <c r="AX17" s="331"/>
      <c r="AY17" s="331"/>
      <c r="AZ17" s="331"/>
      <c r="BA17" s="331"/>
      <c r="BB17" s="331"/>
      <c r="BC17" s="331"/>
      <c r="BD17" s="331"/>
      <c r="BE17" s="331"/>
      <c r="BF17" s="331"/>
      <c r="BG17" s="331"/>
      <c r="BH17" s="331"/>
      <c r="BI17" s="331"/>
      <c r="BJ17" s="331"/>
      <c r="BK17" s="331"/>
      <c r="BL17" s="331"/>
      <c r="BM17" s="331"/>
      <c r="BN17" s="331"/>
      <c r="BO17" s="331"/>
      <c r="BP17" s="331"/>
      <c r="BQ17" s="26"/>
      <c r="BR17" s="26"/>
      <c r="BS17" s="26"/>
      <c r="BT17" s="26"/>
    </row>
    <row r="18" spans="1:72" ht="12.75" customHeight="1" x14ac:dyDescent="0.2">
      <c r="A18" s="29"/>
      <c r="B18" s="48"/>
      <c r="C18" s="230" t="s">
        <v>580</v>
      </c>
      <c r="D18" s="231"/>
      <c r="E18" s="231"/>
      <c r="F18" s="232"/>
      <c r="G18" s="205" t="s">
        <v>553</v>
      </c>
      <c r="H18" s="206"/>
      <c r="I18" s="206"/>
      <c r="J18" s="206"/>
      <c r="K18" s="207"/>
      <c r="L18" s="163" t="str">
        <f>"(〒" &amp; IF(入力してください!J30="","   -    ",入力してください!J30) &amp; ")"</f>
        <v>(〒   -    )</v>
      </c>
      <c r="M18" s="175"/>
      <c r="N18" s="175"/>
      <c r="O18" s="175"/>
      <c r="P18" s="175"/>
      <c r="Q18" s="17"/>
      <c r="R18" s="60"/>
      <c r="S18" s="17"/>
      <c r="T18" s="176" t="str">
        <f>入力してください!G31 &amp;"　"&amp;入力してください!J31&amp;""</f>
        <v>　</v>
      </c>
      <c r="U18" s="176"/>
      <c r="V18" s="176"/>
      <c r="W18" s="176"/>
      <c r="X18" s="176"/>
      <c r="Y18" s="176"/>
      <c r="Z18" s="176"/>
      <c r="AA18" s="177"/>
      <c r="AB18" s="35"/>
      <c r="AC18" s="35"/>
      <c r="AD18" s="35"/>
      <c r="AE18" s="35"/>
      <c r="AF18" s="35"/>
      <c r="AG18" s="35"/>
      <c r="AH18" s="35"/>
      <c r="AI18" s="35"/>
      <c r="AJ18" s="35"/>
      <c r="AK18" s="75"/>
      <c r="AL18" s="49"/>
      <c r="AN18" s="26"/>
      <c r="AO18" s="331"/>
      <c r="AP18" s="331"/>
      <c r="AQ18" s="331"/>
      <c r="AR18" s="331"/>
      <c r="AS18" s="331"/>
      <c r="AT18" s="331"/>
      <c r="AU18" s="331"/>
      <c r="AV18" s="331"/>
      <c r="AW18" s="331"/>
      <c r="AX18" s="331"/>
      <c r="AY18" s="331"/>
      <c r="AZ18" s="331"/>
      <c r="BA18" s="331"/>
      <c r="BB18" s="331"/>
      <c r="BC18" s="331"/>
      <c r="BD18" s="331"/>
      <c r="BE18" s="331"/>
      <c r="BF18" s="331"/>
      <c r="BG18" s="331"/>
      <c r="BH18" s="331"/>
      <c r="BI18" s="331"/>
      <c r="BJ18" s="331"/>
      <c r="BK18" s="331"/>
      <c r="BL18" s="331"/>
      <c r="BM18" s="331"/>
      <c r="BN18" s="331"/>
      <c r="BO18" s="331"/>
      <c r="BP18" s="331"/>
      <c r="BQ18" s="26"/>
      <c r="BR18" s="26"/>
      <c r="BS18" s="26"/>
      <c r="BT18" s="26"/>
    </row>
    <row r="19" spans="1:72" ht="12.75" customHeight="1" x14ac:dyDescent="0.15">
      <c r="A19" s="29"/>
      <c r="B19" s="48"/>
      <c r="C19" s="230"/>
      <c r="D19" s="231"/>
      <c r="E19" s="231"/>
      <c r="F19" s="232"/>
      <c r="G19" s="208"/>
      <c r="H19" s="209"/>
      <c r="I19" s="209"/>
      <c r="J19" s="209"/>
      <c r="K19" s="210"/>
      <c r="L19" s="68" t="s">
        <v>564</v>
      </c>
      <c r="M19" s="69"/>
      <c r="N19" s="69"/>
      <c r="O19" s="69"/>
      <c r="P19" s="69"/>
      <c r="Q19" s="67"/>
      <c r="R19" s="67"/>
      <c r="S19" s="67"/>
      <c r="T19" s="178"/>
      <c r="U19" s="178"/>
      <c r="V19" s="178"/>
      <c r="W19" s="178"/>
      <c r="X19" s="178"/>
      <c r="Y19" s="178"/>
      <c r="Z19" s="178"/>
      <c r="AA19" s="179"/>
      <c r="AB19" s="65"/>
      <c r="AC19" s="65"/>
      <c r="AD19" s="65"/>
      <c r="AE19" s="65"/>
      <c r="AF19" s="65"/>
      <c r="AG19" s="65"/>
      <c r="AH19" s="65"/>
      <c r="AI19" s="65"/>
      <c r="AJ19" s="65"/>
      <c r="AK19" s="76"/>
      <c r="AL19" s="49"/>
      <c r="AN19" s="26"/>
      <c r="AO19" s="331"/>
      <c r="AP19" s="331"/>
      <c r="AQ19" s="331"/>
      <c r="AR19" s="331"/>
      <c r="AS19" s="331"/>
      <c r="AT19" s="331"/>
      <c r="AU19" s="331"/>
      <c r="AV19" s="331"/>
      <c r="AW19" s="331"/>
      <c r="AX19" s="331"/>
      <c r="AY19" s="331"/>
      <c r="AZ19" s="331"/>
      <c r="BA19" s="331"/>
      <c r="BB19" s="331"/>
      <c r="BC19" s="331"/>
      <c r="BD19" s="331"/>
      <c r="BE19" s="331"/>
      <c r="BF19" s="331"/>
      <c r="BG19" s="331"/>
      <c r="BH19" s="331"/>
      <c r="BI19" s="331"/>
      <c r="BJ19" s="331"/>
      <c r="BK19" s="331"/>
      <c r="BL19" s="331"/>
      <c r="BM19" s="331"/>
      <c r="BN19" s="331"/>
      <c r="BO19" s="331"/>
      <c r="BP19" s="331"/>
      <c r="BQ19" s="26"/>
      <c r="BR19" s="26"/>
      <c r="BS19" s="26"/>
      <c r="BT19" s="26"/>
    </row>
    <row r="20" spans="1:72" ht="25.5" customHeight="1" x14ac:dyDescent="0.2">
      <c r="A20" s="29"/>
      <c r="B20" s="48"/>
      <c r="C20" s="230"/>
      <c r="D20" s="231"/>
      <c r="E20" s="231"/>
      <c r="F20" s="232"/>
      <c r="G20" s="211" t="s">
        <v>559</v>
      </c>
      <c r="H20" s="212"/>
      <c r="I20" s="212"/>
      <c r="J20" s="212"/>
      <c r="K20" s="213"/>
      <c r="L20" s="214" t="str">
        <f>MID(入力してください!$G$32,1,1)</f>
        <v/>
      </c>
      <c r="M20" s="215"/>
      <c r="N20" s="215" t="str">
        <f>MID(入力してください!$G$32,2,1)</f>
        <v/>
      </c>
      <c r="O20" s="215"/>
      <c r="P20" s="215" t="str">
        <f>MID(入力してください!$G$32,3,1)</f>
        <v/>
      </c>
      <c r="Q20" s="215"/>
      <c r="R20" s="215" t="str">
        <f>MID(入力してください!$G$32,4,1)</f>
        <v/>
      </c>
      <c r="S20" s="215"/>
      <c r="T20" s="215" t="str">
        <f>MID(入力してください!$G$32,5,1)</f>
        <v/>
      </c>
      <c r="U20" s="215"/>
      <c r="V20" s="215" t="str">
        <f>MID(入力してください!$G$32,6,1)</f>
        <v/>
      </c>
      <c r="W20" s="215"/>
      <c r="X20" s="215" t="str">
        <f>MID(入力してください!$G$32,7,1)</f>
        <v/>
      </c>
      <c r="Y20" s="21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78"/>
      <c r="AL20" s="49"/>
      <c r="AN20" s="26"/>
      <c r="AO20" s="331"/>
      <c r="AP20" s="331"/>
      <c r="AQ20" s="331"/>
      <c r="AR20" s="331"/>
      <c r="AS20" s="331"/>
      <c r="AT20" s="331"/>
      <c r="AU20" s="331"/>
      <c r="AV20" s="331"/>
      <c r="AW20" s="331"/>
      <c r="AX20" s="331"/>
      <c r="AY20" s="331"/>
      <c r="AZ20" s="331"/>
      <c r="BA20" s="331"/>
      <c r="BB20" s="331"/>
      <c r="BC20" s="331"/>
      <c r="BD20" s="331"/>
      <c r="BE20" s="331"/>
      <c r="BF20" s="331"/>
      <c r="BG20" s="331"/>
      <c r="BH20" s="331"/>
      <c r="BI20" s="331"/>
      <c r="BJ20" s="331"/>
      <c r="BK20" s="331"/>
      <c r="BL20" s="331"/>
      <c r="BM20" s="331"/>
      <c r="BN20" s="331"/>
      <c r="BO20" s="331"/>
      <c r="BP20" s="331"/>
      <c r="BQ20" s="26"/>
      <c r="BR20" s="26"/>
      <c r="BS20" s="26"/>
      <c r="BT20" s="26"/>
    </row>
    <row r="21" spans="1:72" ht="25.5" customHeight="1" x14ac:dyDescent="0.2">
      <c r="A21" s="29"/>
      <c r="B21" s="48"/>
      <c r="C21" s="233"/>
      <c r="D21" s="234"/>
      <c r="E21" s="234"/>
      <c r="F21" s="235"/>
      <c r="G21" s="211" t="s">
        <v>561</v>
      </c>
      <c r="H21" s="212"/>
      <c r="I21" s="212"/>
      <c r="J21" s="212"/>
      <c r="K21" s="213"/>
      <c r="L21" s="214" t="str">
        <f>MID(入力してください!$G$33,1,1)</f>
        <v/>
      </c>
      <c r="M21" s="215"/>
      <c r="N21" s="215" t="str">
        <f>MID(入力してください!$G$33,2,1)</f>
        <v/>
      </c>
      <c r="O21" s="215"/>
      <c r="P21" s="215" t="str">
        <f>MID(入力してください!$G$33,3,1)</f>
        <v/>
      </c>
      <c r="Q21" s="215"/>
      <c r="R21" s="216" t="str">
        <f>MID(入力してください!$G$33,4,1)</f>
        <v/>
      </c>
      <c r="S21" s="217"/>
      <c r="T21" s="217" t="str">
        <f>MID(入力してください!$G$33,5,1)</f>
        <v/>
      </c>
      <c r="U21" s="214"/>
      <c r="V21" s="215" t="str">
        <f>MID(入力してください!$G$33,6,1)</f>
        <v/>
      </c>
      <c r="W21" s="215"/>
      <c r="X21" s="215" t="str">
        <f>MID(入力してください!$G$33,7,1)</f>
        <v/>
      </c>
      <c r="Y21" s="215"/>
      <c r="Z21" s="216" t="str">
        <f>MID(入力してください!$G$33,8,1)</f>
        <v/>
      </c>
      <c r="AA21" s="217"/>
      <c r="AB21" s="217" t="str">
        <f>MID(入力してください!$G$33,9,1)</f>
        <v/>
      </c>
      <c r="AC21" s="214"/>
      <c r="AD21" s="215" t="str">
        <f>MID(入力してください!$G$33,10,1)</f>
        <v/>
      </c>
      <c r="AE21" s="215"/>
      <c r="AF21" s="215" t="str">
        <f>MID(入力してください!$G$33,11,1)</f>
        <v/>
      </c>
      <c r="AG21" s="215"/>
      <c r="AH21" s="215" t="str">
        <f>MID(入力してください!$G$33,12,1)</f>
        <v/>
      </c>
      <c r="AI21" s="216"/>
      <c r="AJ21" s="218"/>
      <c r="AK21" s="219"/>
      <c r="AL21" s="49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</row>
    <row r="22" spans="1:72" ht="3.75" customHeight="1" x14ac:dyDescent="0.2">
      <c r="A22" s="29"/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2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</row>
    <row r="23" spans="1:72" ht="12.75" customHeight="1" x14ac:dyDescent="0.15">
      <c r="A23" s="29"/>
      <c r="B23" s="48"/>
      <c r="C23" s="183" t="s">
        <v>563</v>
      </c>
      <c r="D23" s="184"/>
      <c r="E23" s="184"/>
      <c r="F23" s="185"/>
      <c r="G23" s="192" t="s">
        <v>2</v>
      </c>
      <c r="H23" s="193"/>
      <c r="I23" s="193"/>
      <c r="J23" s="193"/>
      <c r="K23" s="194"/>
      <c r="L23" s="195" t="str">
        <f>入力してください!G38 &amp; ""</f>
        <v/>
      </c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7"/>
      <c r="Y23" s="211" t="s">
        <v>537</v>
      </c>
      <c r="Z23" s="236"/>
      <c r="AA23" s="236"/>
      <c r="AB23" s="237"/>
      <c r="AC23" s="238" t="str">
        <f>IF(入力してください!I39&lt;&gt;"",入力してください!G39 &amp; 入力してください!I39&amp; "年" &amp; 入力してください!N39 &amp; "月" &amp; 入力してください!R39 &amp; "日","　年　　月　　日")</f>
        <v>　年　　月　　日</v>
      </c>
      <c r="AD23" s="239"/>
      <c r="AE23" s="239"/>
      <c r="AF23" s="239"/>
      <c r="AG23" s="239"/>
      <c r="AH23" s="239"/>
      <c r="AI23" s="239"/>
      <c r="AJ23" s="239"/>
      <c r="AK23" s="240"/>
      <c r="AL23" s="49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</row>
    <row r="24" spans="1:72" ht="15" customHeight="1" x14ac:dyDescent="0.2">
      <c r="A24" s="29"/>
      <c r="B24" s="48"/>
      <c r="C24" s="186"/>
      <c r="D24" s="187"/>
      <c r="E24" s="187"/>
      <c r="F24" s="188"/>
      <c r="G24" s="167" t="s">
        <v>560</v>
      </c>
      <c r="H24" s="168"/>
      <c r="I24" s="168"/>
      <c r="J24" s="168"/>
      <c r="K24" s="169"/>
      <c r="L24" s="170" t="str">
        <f>入力してください!G37 &amp; ""</f>
        <v/>
      </c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2"/>
      <c r="Y24" s="211" t="s">
        <v>422</v>
      </c>
      <c r="Z24" s="236"/>
      <c r="AA24" s="236"/>
      <c r="AB24" s="237"/>
      <c r="AC24" s="238" t="str">
        <f>入力してください!G40&amp;""</f>
        <v/>
      </c>
      <c r="AD24" s="239"/>
      <c r="AE24" s="239"/>
      <c r="AF24" s="239"/>
      <c r="AG24" s="239"/>
      <c r="AH24" s="239"/>
      <c r="AI24" s="239"/>
      <c r="AJ24" s="239"/>
      <c r="AK24" s="240"/>
      <c r="AL24" s="49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</row>
    <row r="25" spans="1:72" ht="12.75" customHeight="1" x14ac:dyDescent="0.2">
      <c r="A25" s="29"/>
      <c r="B25" s="48"/>
      <c r="C25" s="230" t="s">
        <v>579</v>
      </c>
      <c r="D25" s="231"/>
      <c r="E25" s="231"/>
      <c r="F25" s="232"/>
      <c r="G25" s="159" t="s">
        <v>357</v>
      </c>
      <c r="H25" s="173"/>
      <c r="I25" s="173"/>
      <c r="J25" s="173"/>
      <c r="K25" s="160"/>
      <c r="L25" s="163" t="str">
        <f>"(〒" &amp; IF(入力してください!J41="","   -    ",入力してください!J41) &amp; ")"</f>
        <v>(〒   -    )</v>
      </c>
      <c r="M25" s="175"/>
      <c r="N25" s="175"/>
      <c r="O25" s="175"/>
      <c r="P25" s="175"/>
      <c r="Q25" s="228" t="str">
        <f>入力してください!G42 &amp;入力してください!J42&amp;""</f>
        <v>東京都</v>
      </c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9"/>
      <c r="AL25" s="49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</row>
    <row r="26" spans="1:72" ht="12.75" customHeight="1" x14ac:dyDescent="0.2">
      <c r="A26" s="29"/>
      <c r="B26" s="48"/>
      <c r="C26" s="233"/>
      <c r="D26" s="234"/>
      <c r="E26" s="234"/>
      <c r="F26" s="235"/>
      <c r="G26" s="161"/>
      <c r="H26" s="174"/>
      <c r="I26" s="174"/>
      <c r="J26" s="174"/>
      <c r="K26" s="162"/>
      <c r="L26" s="33"/>
      <c r="M26" s="34"/>
      <c r="N26" s="34"/>
      <c r="O26" s="34"/>
      <c r="P26" s="34"/>
      <c r="Q26" s="178" t="str">
        <f>入力してください!J43 &amp; ""</f>
        <v/>
      </c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9"/>
      <c r="AL26" s="49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</row>
    <row r="27" spans="1:72" ht="12" customHeight="1" x14ac:dyDescent="0.15">
      <c r="A27" s="29"/>
      <c r="B27" s="50"/>
      <c r="C27" s="349" t="s">
        <v>598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2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</row>
    <row r="28" spans="1:72" ht="11.25" customHeight="1" x14ac:dyDescent="0.15">
      <c r="A28" s="29"/>
      <c r="B28" s="48"/>
      <c r="C28" s="243" t="s">
        <v>581</v>
      </c>
      <c r="D28" s="244"/>
      <c r="E28" s="249" t="s">
        <v>548</v>
      </c>
      <c r="F28" s="249"/>
      <c r="G28" s="192" t="s">
        <v>2</v>
      </c>
      <c r="H28" s="193"/>
      <c r="I28" s="193"/>
      <c r="J28" s="193"/>
      <c r="K28" s="194"/>
      <c r="L28" s="195" t="str">
        <f>入力してください!G48 &amp; ""</f>
        <v/>
      </c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7"/>
      <c r="AA28" s="198" t="s">
        <v>537</v>
      </c>
      <c r="AB28" s="199"/>
      <c r="AC28" s="199"/>
      <c r="AD28" s="200"/>
      <c r="AE28" s="163" t="str">
        <f>IF(入力してください!I49&lt;&gt;"",入力してください!G49 &amp; 入力してください!I49 &amp; "年" &amp; 入力してください!N49 &amp; "月" &amp; 入力してください!R49 &amp; "日","年　　月　　日")</f>
        <v>年　　月　　日</v>
      </c>
      <c r="AF28" s="175"/>
      <c r="AG28" s="175"/>
      <c r="AH28" s="175"/>
      <c r="AI28" s="175"/>
      <c r="AJ28" s="175"/>
      <c r="AK28" s="164"/>
      <c r="AL28" s="49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</row>
    <row r="29" spans="1:72" ht="14.25" customHeight="1" x14ac:dyDescent="0.2">
      <c r="A29" s="29"/>
      <c r="B29" s="48"/>
      <c r="C29" s="245"/>
      <c r="D29" s="246"/>
      <c r="E29" s="250"/>
      <c r="F29" s="250"/>
      <c r="G29" s="167" t="s">
        <v>560</v>
      </c>
      <c r="H29" s="168"/>
      <c r="I29" s="168"/>
      <c r="J29" s="168"/>
      <c r="K29" s="169"/>
      <c r="L29" s="170" t="str">
        <f>入力してください!G47 &amp; ""</f>
        <v/>
      </c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2"/>
      <c r="AA29" s="201"/>
      <c r="AB29" s="202"/>
      <c r="AC29" s="202"/>
      <c r="AD29" s="203"/>
      <c r="AE29" s="165"/>
      <c r="AF29" s="204"/>
      <c r="AG29" s="204"/>
      <c r="AH29" s="204"/>
      <c r="AI29" s="204"/>
      <c r="AJ29" s="204"/>
      <c r="AK29" s="166"/>
      <c r="AL29" s="49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</row>
    <row r="30" spans="1:72" ht="12.75" customHeight="1" x14ac:dyDescent="0.2">
      <c r="A30" s="29"/>
      <c r="B30" s="48"/>
      <c r="C30" s="245"/>
      <c r="D30" s="246"/>
      <c r="E30" s="250"/>
      <c r="F30" s="250"/>
      <c r="G30" s="159" t="s">
        <v>539</v>
      </c>
      <c r="H30" s="173"/>
      <c r="I30" s="173"/>
      <c r="J30" s="173"/>
      <c r="K30" s="160"/>
      <c r="L30" s="83" t="str">
        <f>IF(入力してください!Q50="同じ","☑","□")</f>
        <v>□</v>
      </c>
      <c r="M30" s="84" t="s">
        <v>562</v>
      </c>
      <c r="N30" s="85"/>
      <c r="O30" s="85"/>
      <c r="P30" s="85"/>
      <c r="Q30" s="85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6"/>
      <c r="AL30" s="49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</row>
    <row r="31" spans="1:72" ht="12.75" customHeight="1" x14ac:dyDescent="0.2">
      <c r="A31" s="29"/>
      <c r="B31" s="48"/>
      <c r="C31" s="245"/>
      <c r="D31" s="246"/>
      <c r="E31" s="250"/>
      <c r="F31" s="250"/>
      <c r="G31" s="223"/>
      <c r="H31" s="224"/>
      <c r="I31" s="224"/>
      <c r="J31" s="224"/>
      <c r="K31" s="225"/>
      <c r="L31" s="165" t="str">
        <f>"(〒" &amp; IF(入力してください!J51="","   -    ",入力してください!J51) &amp; ")"</f>
        <v>(〒   -    )</v>
      </c>
      <c r="M31" s="204"/>
      <c r="N31" s="204"/>
      <c r="O31" s="204"/>
      <c r="P31" s="204"/>
      <c r="Q31" s="241" t="str">
        <f>入力してください!G52 &amp;入力してください!J52&amp;入力してください!J53</f>
        <v>東京都</v>
      </c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2"/>
      <c r="AL31" s="49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</row>
    <row r="32" spans="1:72" ht="12" customHeight="1" x14ac:dyDescent="0.2">
      <c r="A32" s="29"/>
      <c r="B32" s="48"/>
      <c r="C32" s="245"/>
      <c r="D32" s="246"/>
      <c r="E32" s="250"/>
      <c r="F32" s="250"/>
      <c r="G32" s="205" t="s">
        <v>553</v>
      </c>
      <c r="H32" s="206"/>
      <c r="I32" s="206"/>
      <c r="J32" s="206"/>
      <c r="K32" s="207"/>
      <c r="L32" s="163" t="str">
        <f>"(〒" &amp; IF(入力してください!J54="","   -    ",入力してください!J54) &amp; ")"</f>
        <v>(〒   -    )</v>
      </c>
      <c r="M32" s="175"/>
      <c r="N32" s="175"/>
      <c r="O32" s="175"/>
      <c r="P32" s="175"/>
      <c r="Q32" s="72"/>
      <c r="R32" s="60"/>
      <c r="S32" s="72"/>
      <c r="T32" s="176" t="str">
        <f>入力してください!G55 &amp;"　"&amp;入力してください!J55&amp;""</f>
        <v>　</v>
      </c>
      <c r="U32" s="176"/>
      <c r="V32" s="176"/>
      <c r="W32" s="176"/>
      <c r="X32" s="176"/>
      <c r="Y32" s="176"/>
      <c r="Z32" s="176"/>
      <c r="AA32" s="177"/>
      <c r="AB32" s="35"/>
      <c r="AC32" s="35"/>
      <c r="AD32" s="35"/>
      <c r="AE32" s="35"/>
      <c r="AF32" s="35"/>
      <c r="AG32" s="35"/>
      <c r="AH32" s="35"/>
      <c r="AI32" s="35"/>
      <c r="AJ32" s="35"/>
      <c r="AK32" s="75"/>
      <c r="AL32" s="49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</row>
    <row r="33" spans="1:67" ht="12" customHeight="1" x14ac:dyDescent="0.15">
      <c r="A33" s="29"/>
      <c r="B33" s="48"/>
      <c r="C33" s="245"/>
      <c r="D33" s="246"/>
      <c r="E33" s="250"/>
      <c r="F33" s="250"/>
      <c r="G33" s="208"/>
      <c r="H33" s="209"/>
      <c r="I33" s="209"/>
      <c r="J33" s="209"/>
      <c r="K33" s="210"/>
      <c r="L33" s="68" t="s">
        <v>564</v>
      </c>
      <c r="M33" s="69"/>
      <c r="N33" s="69"/>
      <c r="O33" s="69"/>
      <c r="P33" s="69"/>
      <c r="Q33" s="67"/>
      <c r="R33" s="67"/>
      <c r="S33" s="67"/>
      <c r="T33" s="178"/>
      <c r="U33" s="178"/>
      <c r="V33" s="178"/>
      <c r="W33" s="178"/>
      <c r="X33" s="178"/>
      <c r="Y33" s="178"/>
      <c r="Z33" s="178"/>
      <c r="AA33" s="179"/>
      <c r="AB33" s="65"/>
      <c r="AC33" s="65"/>
      <c r="AD33" s="65"/>
      <c r="AE33" s="65"/>
      <c r="AF33" s="65"/>
      <c r="AG33" s="65"/>
      <c r="AH33" s="65"/>
      <c r="AI33" s="65"/>
      <c r="AJ33" s="65"/>
      <c r="AK33" s="76"/>
      <c r="AL33" s="49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</row>
    <row r="34" spans="1:67" ht="24" customHeight="1" x14ac:dyDescent="0.2">
      <c r="A34" s="29"/>
      <c r="B34" s="48"/>
      <c r="C34" s="245"/>
      <c r="D34" s="246"/>
      <c r="E34" s="251"/>
      <c r="F34" s="251"/>
      <c r="G34" s="211" t="s">
        <v>561</v>
      </c>
      <c r="H34" s="212"/>
      <c r="I34" s="212"/>
      <c r="J34" s="212"/>
      <c r="K34" s="213"/>
      <c r="L34" s="214" t="str">
        <f>MID(入力してください!$G$56,1,1)</f>
        <v/>
      </c>
      <c r="M34" s="215"/>
      <c r="N34" s="215" t="str">
        <f>MID(入力してください!$G$56,2,1)</f>
        <v/>
      </c>
      <c r="O34" s="215"/>
      <c r="P34" s="215" t="str">
        <f>MID(入力してください!$G$56,3,1)</f>
        <v/>
      </c>
      <c r="Q34" s="215"/>
      <c r="R34" s="216" t="str">
        <f>MID(入力してください!$G$56,4,1)</f>
        <v/>
      </c>
      <c r="S34" s="217"/>
      <c r="T34" s="217" t="str">
        <f>MID(入力してください!$G$56,5,1)</f>
        <v/>
      </c>
      <c r="U34" s="214"/>
      <c r="V34" s="215" t="str">
        <f>MID(入力してください!$G$56,6,1)</f>
        <v/>
      </c>
      <c r="W34" s="215"/>
      <c r="X34" s="215" t="str">
        <f>MID(入力してください!$G$56,7,1)</f>
        <v/>
      </c>
      <c r="Y34" s="215"/>
      <c r="Z34" s="216" t="str">
        <f>MID(入力してください!$G$56,8,1)</f>
        <v/>
      </c>
      <c r="AA34" s="217"/>
      <c r="AB34" s="217" t="str">
        <f>MID(入力してください!$G$56,9,1)</f>
        <v/>
      </c>
      <c r="AC34" s="214"/>
      <c r="AD34" s="215" t="str">
        <f>MID(入力してください!$G$56,10,1)</f>
        <v/>
      </c>
      <c r="AE34" s="215"/>
      <c r="AF34" s="215" t="str">
        <f>MID(入力してください!$G$56,11,1)</f>
        <v/>
      </c>
      <c r="AG34" s="215"/>
      <c r="AH34" s="215" t="str">
        <f>MID(入力してください!$G$56,12,1)</f>
        <v/>
      </c>
      <c r="AI34" s="216"/>
      <c r="AJ34" s="218"/>
      <c r="AK34" s="219"/>
      <c r="AL34" s="49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</row>
    <row r="35" spans="1:67" ht="11.25" customHeight="1" x14ac:dyDescent="0.15">
      <c r="A35" s="29"/>
      <c r="B35" s="48"/>
      <c r="C35" s="245"/>
      <c r="D35" s="246"/>
      <c r="E35" s="249" t="s">
        <v>549</v>
      </c>
      <c r="F35" s="249"/>
      <c r="G35" s="192" t="s">
        <v>2</v>
      </c>
      <c r="H35" s="193"/>
      <c r="I35" s="193"/>
      <c r="J35" s="193"/>
      <c r="K35" s="194"/>
      <c r="L35" s="195" t="str">
        <f>入力してください!G59 &amp; ""</f>
        <v/>
      </c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7"/>
      <c r="AA35" s="198" t="s">
        <v>537</v>
      </c>
      <c r="AB35" s="199"/>
      <c r="AC35" s="199"/>
      <c r="AD35" s="200"/>
      <c r="AE35" s="163" t="str">
        <f>IF(入力してください!I60&lt;&gt;"",入力してください!G60 &amp; 入力してください!I60 &amp; "年" &amp; 入力してください!N60 &amp; "月" &amp; 入力してください!R60 &amp; "日","年　　月　　日")</f>
        <v>年　　月　　日</v>
      </c>
      <c r="AF35" s="175"/>
      <c r="AG35" s="175"/>
      <c r="AH35" s="175"/>
      <c r="AI35" s="175"/>
      <c r="AJ35" s="175"/>
      <c r="AK35" s="164"/>
      <c r="AL35" s="49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</row>
    <row r="36" spans="1:67" ht="14.25" customHeight="1" x14ac:dyDescent="0.2">
      <c r="A36" s="29"/>
      <c r="B36" s="48"/>
      <c r="C36" s="245"/>
      <c r="D36" s="246"/>
      <c r="E36" s="250"/>
      <c r="F36" s="250"/>
      <c r="G36" s="167" t="s">
        <v>560</v>
      </c>
      <c r="H36" s="168"/>
      <c r="I36" s="168"/>
      <c r="J36" s="168"/>
      <c r="K36" s="169"/>
      <c r="L36" s="170" t="str">
        <f>入力してください!G58 &amp; ""</f>
        <v/>
      </c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2"/>
      <c r="AA36" s="201"/>
      <c r="AB36" s="202"/>
      <c r="AC36" s="202"/>
      <c r="AD36" s="203"/>
      <c r="AE36" s="165"/>
      <c r="AF36" s="204"/>
      <c r="AG36" s="204"/>
      <c r="AH36" s="204"/>
      <c r="AI36" s="204"/>
      <c r="AJ36" s="204"/>
      <c r="AK36" s="166"/>
      <c r="AL36" s="49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</row>
    <row r="37" spans="1:67" ht="12.75" customHeight="1" x14ac:dyDescent="0.2">
      <c r="A37" s="29"/>
      <c r="B37" s="48"/>
      <c r="C37" s="245"/>
      <c r="D37" s="246"/>
      <c r="E37" s="250"/>
      <c r="F37" s="250"/>
      <c r="G37" s="159" t="s">
        <v>539</v>
      </c>
      <c r="H37" s="173"/>
      <c r="I37" s="173"/>
      <c r="J37" s="173"/>
      <c r="K37" s="160"/>
      <c r="L37" s="83" t="str">
        <f>IF(入力してください!Q61="同じ","☑","□")</f>
        <v>□</v>
      </c>
      <c r="M37" s="84" t="s">
        <v>562</v>
      </c>
      <c r="N37" s="85"/>
      <c r="O37" s="85"/>
      <c r="P37" s="85"/>
      <c r="Q37" s="85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6"/>
      <c r="AL37" s="49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</row>
    <row r="38" spans="1:67" ht="12.75" customHeight="1" x14ac:dyDescent="0.2">
      <c r="A38" s="29"/>
      <c r="B38" s="48"/>
      <c r="C38" s="245"/>
      <c r="D38" s="246"/>
      <c r="E38" s="250"/>
      <c r="F38" s="250"/>
      <c r="G38" s="223"/>
      <c r="H38" s="224"/>
      <c r="I38" s="224"/>
      <c r="J38" s="224"/>
      <c r="K38" s="225"/>
      <c r="L38" s="226" t="str">
        <f>"(〒" &amp; IF(入力してください!J62="","   -    ",入力してください!J62) &amp; ")"</f>
        <v>(〒   -    )</v>
      </c>
      <c r="M38" s="227"/>
      <c r="N38" s="227"/>
      <c r="O38" s="227"/>
      <c r="P38" s="227"/>
      <c r="Q38" s="241" t="str">
        <f>入力してください!G63 &amp;入力してください!J63&amp;入力してください!J64</f>
        <v>東京都</v>
      </c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2"/>
      <c r="AL38" s="49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</row>
    <row r="39" spans="1:67" ht="12" customHeight="1" x14ac:dyDescent="0.2">
      <c r="A39" s="29"/>
      <c r="B39" s="48"/>
      <c r="C39" s="245"/>
      <c r="D39" s="246"/>
      <c r="E39" s="250"/>
      <c r="F39" s="250"/>
      <c r="G39" s="205" t="s">
        <v>553</v>
      </c>
      <c r="H39" s="206"/>
      <c r="I39" s="206"/>
      <c r="J39" s="206"/>
      <c r="K39" s="207"/>
      <c r="L39" s="163" t="str">
        <f>"(〒" &amp; IF(入力してください!J65="","   -    ",入力してください!J65) &amp; ")"</f>
        <v>(〒   -    )</v>
      </c>
      <c r="M39" s="175"/>
      <c r="N39" s="175"/>
      <c r="O39" s="175"/>
      <c r="P39" s="175"/>
      <c r="Q39" s="17"/>
      <c r="R39" s="73"/>
      <c r="S39" s="17"/>
      <c r="T39" s="228" t="str">
        <f>入力してください!G66 &amp;"　"&amp;入力してください!J66&amp;""</f>
        <v>　</v>
      </c>
      <c r="U39" s="228"/>
      <c r="V39" s="228"/>
      <c r="W39" s="228"/>
      <c r="X39" s="228"/>
      <c r="Y39" s="228"/>
      <c r="Z39" s="228"/>
      <c r="AA39" s="229"/>
      <c r="AB39" s="74"/>
      <c r="AC39" s="74"/>
      <c r="AD39" s="74"/>
      <c r="AE39" s="74"/>
      <c r="AF39" s="74"/>
      <c r="AG39" s="74"/>
      <c r="AH39" s="74"/>
      <c r="AI39" s="74"/>
      <c r="AJ39" s="74"/>
      <c r="AK39" s="77"/>
      <c r="AL39" s="49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</row>
    <row r="40" spans="1:67" ht="12" customHeight="1" x14ac:dyDescent="0.15">
      <c r="A40" s="29"/>
      <c r="B40" s="48"/>
      <c r="C40" s="245"/>
      <c r="D40" s="246"/>
      <c r="E40" s="250"/>
      <c r="F40" s="250"/>
      <c r="G40" s="208"/>
      <c r="H40" s="209"/>
      <c r="I40" s="209"/>
      <c r="J40" s="209"/>
      <c r="K40" s="210"/>
      <c r="L40" s="68" t="s">
        <v>564</v>
      </c>
      <c r="M40" s="69"/>
      <c r="N40" s="69"/>
      <c r="O40" s="69"/>
      <c r="P40" s="69"/>
      <c r="Q40" s="67"/>
      <c r="R40" s="67"/>
      <c r="S40" s="67"/>
      <c r="T40" s="178"/>
      <c r="U40" s="178"/>
      <c r="V40" s="178"/>
      <c r="W40" s="178"/>
      <c r="X40" s="178"/>
      <c r="Y40" s="178"/>
      <c r="Z40" s="178"/>
      <c r="AA40" s="179"/>
      <c r="AB40" s="65"/>
      <c r="AC40" s="65"/>
      <c r="AD40" s="65"/>
      <c r="AE40" s="65"/>
      <c r="AF40" s="65"/>
      <c r="AG40" s="65"/>
      <c r="AH40" s="65"/>
      <c r="AI40" s="65"/>
      <c r="AJ40" s="65"/>
      <c r="AK40" s="76"/>
      <c r="AL40" s="49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</row>
    <row r="41" spans="1:67" ht="24" customHeight="1" x14ac:dyDescent="0.2">
      <c r="A41" s="29"/>
      <c r="B41" s="48"/>
      <c r="C41" s="245"/>
      <c r="D41" s="246"/>
      <c r="E41" s="251"/>
      <c r="F41" s="251"/>
      <c r="G41" s="211" t="s">
        <v>561</v>
      </c>
      <c r="H41" s="212"/>
      <c r="I41" s="212"/>
      <c r="J41" s="212"/>
      <c r="K41" s="213"/>
      <c r="L41" s="214" t="str">
        <f>MID(入力してください!$G$67,1,1)</f>
        <v/>
      </c>
      <c r="M41" s="215"/>
      <c r="N41" s="215" t="str">
        <f>MID(入力してください!$G$67,2,1)</f>
        <v/>
      </c>
      <c r="O41" s="215"/>
      <c r="P41" s="215" t="str">
        <f>MID(入力してください!$G$67,3,1)</f>
        <v/>
      </c>
      <c r="Q41" s="215"/>
      <c r="R41" s="216" t="str">
        <f>MID(入力してください!$G$67,4,1)</f>
        <v/>
      </c>
      <c r="S41" s="217"/>
      <c r="T41" s="217" t="str">
        <f>MID(入力してください!$G$67,5,1)</f>
        <v/>
      </c>
      <c r="U41" s="214"/>
      <c r="V41" s="215" t="str">
        <f>MID(入力してください!$G$67,6,1)</f>
        <v/>
      </c>
      <c r="W41" s="215"/>
      <c r="X41" s="215" t="str">
        <f>MID(入力してください!$G$67,7,1)</f>
        <v/>
      </c>
      <c r="Y41" s="215"/>
      <c r="Z41" s="216" t="str">
        <f>MID(入力してください!$G$67,8,1)</f>
        <v/>
      </c>
      <c r="AA41" s="217"/>
      <c r="AB41" s="217" t="str">
        <f>MID(入力してください!$G$67,9,1)</f>
        <v/>
      </c>
      <c r="AC41" s="214"/>
      <c r="AD41" s="215" t="str">
        <f>MID(入力してください!$G$67,10,1)</f>
        <v/>
      </c>
      <c r="AE41" s="215"/>
      <c r="AF41" s="215" t="str">
        <f>MID(入力してください!$G$67,11,1)</f>
        <v/>
      </c>
      <c r="AG41" s="215"/>
      <c r="AH41" s="215" t="str">
        <f>MID(入力してください!$G$67,12,1)</f>
        <v/>
      </c>
      <c r="AI41" s="216"/>
      <c r="AJ41" s="218"/>
      <c r="AK41" s="219"/>
      <c r="AL41" s="49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</row>
    <row r="42" spans="1:67" ht="11.25" customHeight="1" x14ac:dyDescent="0.15">
      <c r="A42" s="29"/>
      <c r="B42" s="48"/>
      <c r="C42" s="245"/>
      <c r="D42" s="246"/>
      <c r="E42" s="250" t="s">
        <v>565</v>
      </c>
      <c r="F42" s="250"/>
      <c r="G42" s="192" t="s">
        <v>2</v>
      </c>
      <c r="H42" s="193"/>
      <c r="I42" s="193"/>
      <c r="J42" s="193"/>
      <c r="K42" s="194"/>
      <c r="L42" s="195" t="str">
        <f>入力してください!G70 &amp; ""</f>
        <v/>
      </c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7"/>
      <c r="AA42" s="252" t="s">
        <v>537</v>
      </c>
      <c r="AB42" s="253"/>
      <c r="AC42" s="253"/>
      <c r="AD42" s="254"/>
      <c r="AE42" s="226" t="str">
        <f>IF(入力してください!I71&lt;&gt;"",入力してください!G71 &amp; 入力してください!I71 &amp; "年" &amp; 入力してください!N71 &amp; "月" &amp; 入力してください!R71 &amp; "日","年　　月　　日")</f>
        <v>年　　月　　日</v>
      </c>
      <c r="AF42" s="227"/>
      <c r="AG42" s="227"/>
      <c r="AH42" s="227"/>
      <c r="AI42" s="227"/>
      <c r="AJ42" s="227"/>
      <c r="AK42" s="255"/>
      <c r="AL42" s="49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</row>
    <row r="43" spans="1:67" ht="14.25" customHeight="1" x14ac:dyDescent="0.2">
      <c r="A43" s="29"/>
      <c r="B43" s="48"/>
      <c r="C43" s="245"/>
      <c r="D43" s="246"/>
      <c r="E43" s="250"/>
      <c r="F43" s="250"/>
      <c r="G43" s="167" t="s">
        <v>560</v>
      </c>
      <c r="H43" s="168"/>
      <c r="I43" s="168"/>
      <c r="J43" s="168"/>
      <c r="K43" s="169"/>
      <c r="L43" s="170" t="str">
        <f>入力してください!G69 &amp; ""</f>
        <v/>
      </c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2"/>
      <c r="AA43" s="201"/>
      <c r="AB43" s="202"/>
      <c r="AC43" s="202"/>
      <c r="AD43" s="203"/>
      <c r="AE43" s="165"/>
      <c r="AF43" s="204"/>
      <c r="AG43" s="204"/>
      <c r="AH43" s="204"/>
      <c r="AI43" s="204"/>
      <c r="AJ43" s="204"/>
      <c r="AK43" s="166"/>
      <c r="AL43" s="49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</row>
    <row r="44" spans="1:67" ht="12.75" customHeight="1" x14ac:dyDescent="0.2">
      <c r="A44" s="29"/>
      <c r="B44" s="48"/>
      <c r="C44" s="245"/>
      <c r="D44" s="246"/>
      <c r="E44" s="250"/>
      <c r="F44" s="250"/>
      <c r="G44" s="159" t="s">
        <v>539</v>
      </c>
      <c r="H44" s="173"/>
      <c r="I44" s="173"/>
      <c r="J44" s="173"/>
      <c r="K44" s="160"/>
      <c r="L44" s="83" t="str">
        <f>IF(入力してください!Q72="同じ","☑","□")</f>
        <v>□</v>
      </c>
      <c r="M44" s="84" t="s">
        <v>562</v>
      </c>
      <c r="N44" s="85"/>
      <c r="O44" s="85"/>
      <c r="P44" s="85"/>
      <c r="Q44" s="85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6"/>
      <c r="AL44" s="49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</row>
    <row r="45" spans="1:67" ht="12.75" customHeight="1" x14ac:dyDescent="0.2">
      <c r="A45" s="29"/>
      <c r="B45" s="48"/>
      <c r="C45" s="245"/>
      <c r="D45" s="246"/>
      <c r="E45" s="250"/>
      <c r="F45" s="250"/>
      <c r="G45" s="223"/>
      <c r="H45" s="224"/>
      <c r="I45" s="224"/>
      <c r="J45" s="224"/>
      <c r="K45" s="225"/>
      <c r="L45" s="226" t="str">
        <f>"(〒" &amp; IF(入力してください!J73="","   -    ",入力してください!J73) &amp; ")"</f>
        <v>(〒   -    )</v>
      </c>
      <c r="M45" s="227"/>
      <c r="N45" s="227"/>
      <c r="O45" s="227"/>
      <c r="P45" s="227"/>
      <c r="Q45" s="241" t="str">
        <f>入力してください!G74 &amp;入力してください!J74&amp;入力してください!J75</f>
        <v>東京都</v>
      </c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2"/>
      <c r="AL45" s="49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</row>
    <row r="46" spans="1:67" ht="12" customHeight="1" x14ac:dyDescent="0.2">
      <c r="A46" s="29"/>
      <c r="B46" s="48"/>
      <c r="C46" s="245"/>
      <c r="D46" s="246"/>
      <c r="E46" s="250"/>
      <c r="F46" s="250"/>
      <c r="G46" s="205" t="s">
        <v>553</v>
      </c>
      <c r="H46" s="206"/>
      <c r="I46" s="206"/>
      <c r="J46" s="206"/>
      <c r="K46" s="207"/>
      <c r="L46" s="163" t="str">
        <f>"(〒" &amp; IF(入力してください!J76="","   -    ",入力してください!J76) &amp; ")"</f>
        <v>(〒   -    )</v>
      </c>
      <c r="M46" s="175"/>
      <c r="N46" s="175"/>
      <c r="O46" s="175"/>
      <c r="P46" s="175"/>
      <c r="Q46" s="17"/>
      <c r="R46" s="73"/>
      <c r="S46" s="17"/>
      <c r="T46" s="228" t="str">
        <f>入力してください!G77 &amp;"　"&amp;入力してください!J77&amp;""</f>
        <v>　</v>
      </c>
      <c r="U46" s="228"/>
      <c r="V46" s="228"/>
      <c r="W46" s="228"/>
      <c r="X46" s="228"/>
      <c r="Y46" s="228"/>
      <c r="Z46" s="228"/>
      <c r="AA46" s="229"/>
      <c r="AB46" s="74"/>
      <c r="AC46" s="74"/>
      <c r="AD46" s="74"/>
      <c r="AE46" s="74"/>
      <c r="AF46" s="74"/>
      <c r="AG46" s="74"/>
      <c r="AH46" s="74"/>
      <c r="AI46" s="74"/>
      <c r="AJ46" s="74"/>
      <c r="AK46" s="77"/>
      <c r="AL46" s="49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</row>
    <row r="47" spans="1:67" ht="12" customHeight="1" x14ac:dyDescent="0.15">
      <c r="A47" s="29"/>
      <c r="B47" s="48"/>
      <c r="C47" s="245"/>
      <c r="D47" s="246"/>
      <c r="E47" s="250"/>
      <c r="F47" s="250"/>
      <c r="G47" s="208"/>
      <c r="H47" s="209"/>
      <c r="I47" s="209"/>
      <c r="J47" s="209"/>
      <c r="K47" s="210"/>
      <c r="L47" s="68" t="s">
        <v>564</v>
      </c>
      <c r="M47" s="69"/>
      <c r="N47" s="69"/>
      <c r="O47" s="69"/>
      <c r="P47" s="69"/>
      <c r="Q47" s="67"/>
      <c r="R47" s="67"/>
      <c r="S47" s="67"/>
      <c r="T47" s="178"/>
      <c r="U47" s="178"/>
      <c r="V47" s="178"/>
      <c r="W47" s="178"/>
      <c r="X47" s="178"/>
      <c r="Y47" s="178"/>
      <c r="Z47" s="178"/>
      <c r="AA47" s="179"/>
      <c r="AB47" s="65"/>
      <c r="AC47" s="65"/>
      <c r="AD47" s="65"/>
      <c r="AE47" s="65"/>
      <c r="AF47" s="65"/>
      <c r="AG47" s="65"/>
      <c r="AH47" s="65"/>
      <c r="AI47" s="65"/>
      <c r="AJ47" s="65"/>
      <c r="AK47" s="76"/>
      <c r="AL47" s="49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</row>
    <row r="48" spans="1:67" ht="24" customHeight="1" x14ac:dyDescent="0.2">
      <c r="A48" s="29"/>
      <c r="B48" s="48"/>
      <c r="C48" s="247"/>
      <c r="D48" s="248"/>
      <c r="E48" s="251"/>
      <c r="F48" s="251"/>
      <c r="G48" s="211" t="s">
        <v>561</v>
      </c>
      <c r="H48" s="212"/>
      <c r="I48" s="212"/>
      <c r="J48" s="212"/>
      <c r="K48" s="213"/>
      <c r="L48" s="214" t="str">
        <f>MID(入力してください!$G$78,1,1)</f>
        <v/>
      </c>
      <c r="M48" s="215"/>
      <c r="N48" s="215" t="str">
        <f>MID(入力してください!$G$78,2,1)</f>
        <v/>
      </c>
      <c r="O48" s="215"/>
      <c r="P48" s="215" t="str">
        <f>MID(入力してください!$G$78,3,1)</f>
        <v/>
      </c>
      <c r="Q48" s="215"/>
      <c r="R48" s="216" t="str">
        <f>MID(入力してください!$G$78,4,1)</f>
        <v/>
      </c>
      <c r="S48" s="217"/>
      <c r="T48" s="217" t="str">
        <f>MID(入力してください!$G$78,5,1)</f>
        <v/>
      </c>
      <c r="U48" s="214"/>
      <c r="V48" s="215" t="str">
        <f>MID(入力してください!$G$78,6,1)</f>
        <v/>
      </c>
      <c r="W48" s="215"/>
      <c r="X48" s="215" t="str">
        <f>MID(入力してください!$G$78,7,1)</f>
        <v/>
      </c>
      <c r="Y48" s="215"/>
      <c r="Z48" s="216" t="str">
        <f>MID(入力してください!$G$78,8,1)</f>
        <v/>
      </c>
      <c r="AA48" s="217"/>
      <c r="AB48" s="217" t="str">
        <f>MID(入力してください!$G$78,9,1)</f>
        <v/>
      </c>
      <c r="AC48" s="214"/>
      <c r="AD48" s="215" t="str">
        <f>MID(入力してください!$G$78,10,1)</f>
        <v/>
      </c>
      <c r="AE48" s="215"/>
      <c r="AF48" s="215" t="str">
        <f>MID(入力してください!$G$78,11,1)</f>
        <v/>
      </c>
      <c r="AG48" s="215"/>
      <c r="AH48" s="215" t="str">
        <f>MID(入力してください!$G$78,12,1)</f>
        <v/>
      </c>
      <c r="AI48" s="216"/>
      <c r="AJ48" s="218"/>
      <c r="AK48" s="219"/>
      <c r="AL48" s="49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</row>
    <row r="49" spans="1:72" ht="0.75" customHeight="1" x14ac:dyDescent="0.2">
      <c r="A49" s="29"/>
      <c r="B49" s="48"/>
      <c r="C49" s="56"/>
      <c r="D49" s="56"/>
      <c r="E49" s="32"/>
      <c r="F49" s="32"/>
      <c r="G49" s="32"/>
      <c r="H49" s="32"/>
      <c r="I49" s="57"/>
      <c r="J49" s="57"/>
      <c r="K49" s="57"/>
      <c r="L49" s="57"/>
      <c r="M49" s="57"/>
      <c r="N49" s="57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49"/>
    </row>
    <row r="50" spans="1:72" s="23" customFormat="1" ht="33" customHeight="1" x14ac:dyDescent="0.2">
      <c r="A50" s="39"/>
      <c r="B50" s="80"/>
      <c r="C50" s="261" t="s">
        <v>578</v>
      </c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81"/>
    </row>
    <row r="51" spans="1:72" ht="16.5" customHeight="1" x14ac:dyDescent="0.2">
      <c r="A51" s="29"/>
      <c r="B51" s="48"/>
      <c r="C51" s="263" t="s">
        <v>572</v>
      </c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G51" s="263"/>
      <c r="AH51" s="263"/>
      <c r="AI51" s="263"/>
      <c r="AJ51" s="263"/>
      <c r="AK51" s="263"/>
      <c r="AL51" s="82"/>
    </row>
    <row r="52" spans="1:72" ht="26.25" customHeight="1" x14ac:dyDescent="0.2">
      <c r="A52" s="29"/>
      <c r="B52" s="48"/>
      <c r="C52" s="264" t="s">
        <v>571</v>
      </c>
      <c r="D52" s="265"/>
      <c r="E52" s="270" t="s">
        <v>573</v>
      </c>
      <c r="F52" s="271"/>
      <c r="G52" s="274" t="s">
        <v>567</v>
      </c>
      <c r="H52" s="275"/>
      <c r="I52" s="276"/>
      <c r="J52" s="277" t="s">
        <v>575</v>
      </c>
      <c r="K52" s="278"/>
      <c r="L52" s="278"/>
      <c r="M52" s="278"/>
      <c r="N52" s="278"/>
      <c r="O52" s="278"/>
      <c r="P52" s="278"/>
      <c r="Q52" s="279"/>
      <c r="R52" s="256" t="s">
        <v>569</v>
      </c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  <c r="AK52" s="258"/>
      <c r="AL52" s="79"/>
    </row>
    <row r="53" spans="1:72" ht="19.5" customHeight="1" x14ac:dyDescent="0.2">
      <c r="A53" s="29"/>
      <c r="B53" s="48"/>
      <c r="C53" s="266"/>
      <c r="D53" s="267"/>
      <c r="E53" s="272"/>
      <c r="F53" s="273"/>
      <c r="G53" s="280" t="s">
        <v>568</v>
      </c>
      <c r="H53" s="281"/>
      <c r="I53" s="281"/>
      <c r="J53" s="281"/>
      <c r="K53" s="281"/>
      <c r="L53" s="281"/>
      <c r="M53" s="281"/>
      <c r="N53" s="281"/>
      <c r="O53" s="281"/>
      <c r="P53" s="281"/>
      <c r="Q53" s="282"/>
      <c r="R53" s="256" t="s">
        <v>576</v>
      </c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  <c r="AK53" s="258"/>
      <c r="AL53" s="49"/>
    </row>
    <row r="54" spans="1:72" ht="19.5" customHeight="1" x14ac:dyDescent="0.2">
      <c r="A54" s="29"/>
      <c r="B54" s="48"/>
      <c r="C54" s="268"/>
      <c r="D54" s="269"/>
      <c r="E54" s="259" t="s">
        <v>574</v>
      </c>
      <c r="F54" s="259"/>
      <c r="G54" s="260" t="s">
        <v>570</v>
      </c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56" t="s">
        <v>577</v>
      </c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  <c r="AK54" s="258"/>
      <c r="AL54" s="82"/>
    </row>
    <row r="55" spans="1:72" ht="5.25" customHeight="1" x14ac:dyDescent="0.2">
      <c r="B55" s="33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9"/>
    </row>
    <row r="56" spans="1:72" ht="9.75" customHeight="1" x14ac:dyDescent="0.2">
      <c r="B56" s="31" t="s">
        <v>566</v>
      </c>
      <c r="C56" s="37"/>
      <c r="D56" s="37"/>
      <c r="E56" s="37"/>
      <c r="P56" s="38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72" ht="14.25" customHeight="1" x14ac:dyDescent="0.2">
      <c r="A57" s="25"/>
      <c r="B57" s="31" t="s">
        <v>557</v>
      </c>
      <c r="C57" s="32"/>
      <c r="D57" s="32"/>
      <c r="E57" s="32"/>
      <c r="F57" s="32"/>
      <c r="G57" s="32"/>
      <c r="H57" s="32"/>
      <c r="I57"/>
      <c r="J57"/>
      <c r="K57"/>
      <c r="L57"/>
      <c r="M57"/>
      <c r="N57"/>
      <c r="O57"/>
      <c r="P57"/>
      <c r="Q57" s="96" t="s">
        <v>595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 s="25"/>
      <c r="AG57" s="25"/>
      <c r="AH57" s="25"/>
      <c r="AI57" s="25"/>
      <c r="AL57" s="30" t="s">
        <v>584</v>
      </c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</row>
    <row r="58" spans="1:72" s="19" customFormat="1" ht="10.5" customHeight="1" x14ac:dyDescent="0.2">
      <c r="A58" s="29"/>
      <c r="B58" s="41"/>
      <c r="C58" s="94" t="s">
        <v>586</v>
      </c>
      <c r="D58" s="42"/>
      <c r="E58" s="42"/>
      <c r="F58" s="42"/>
      <c r="G58" s="42"/>
      <c r="H58" s="43"/>
      <c r="I58" s="43"/>
      <c r="J58" s="43"/>
      <c r="K58" s="43"/>
      <c r="L58" s="43"/>
      <c r="M58" s="43"/>
      <c r="N58" s="43"/>
      <c r="O58" s="43"/>
      <c r="P58" s="44"/>
      <c r="Q58" s="44"/>
      <c r="R58" s="45" t="s">
        <v>554</v>
      </c>
      <c r="S58" s="181" t="str">
        <f>IF(入力してください!J82&lt;&gt;"","令和" &amp; IF(入力してください!J82&gt;2020,入力してください!J82-2018,入力してください!J82) &amp;"年"&amp;入力してください!N82&amp;"月"&amp;入力してください!R82&amp;"日","年      月      日")</f>
        <v>年      月      日</v>
      </c>
      <c r="T58" s="181"/>
      <c r="U58" s="181"/>
      <c r="V58" s="181"/>
      <c r="W58" s="181"/>
      <c r="X58" s="181"/>
      <c r="Y58" s="181"/>
      <c r="Z58" s="44"/>
      <c r="AA58" s="44"/>
      <c r="AB58" s="44"/>
      <c r="AC58" s="44"/>
      <c r="AD58" s="44"/>
      <c r="AE58" s="53"/>
      <c r="AF58" s="54"/>
      <c r="AG58" s="54"/>
      <c r="AH58" s="54"/>
      <c r="AI58" s="54"/>
      <c r="AJ58" s="54"/>
      <c r="AK58" s="54"/>
      <c r="AL58" s="55"/>
      <c r="AN58" s="40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 s="26"/>
      <c r="BS58" s="26"/>
      <c r="BT58" s="26"/>
    </row>
    <row r="59" spans="1:72" s="28" customFormat="1" ht="10.5" customHeight="1" x14ac:dyDescent="0.15">
      <c r="A59" s="32"/>
      <c r="B59" s="46"/>
      <c r="C59" s="95" t="s">
        <v>587</v>
      </c>
      <c r="D59" s="93"/>
      <c r="E59" s="93"/>
      <c r="F59" s="93"/>
      <c r="G59" s="93"/>
      <c r="H59" s="93"/>
      <c r="I59" s="93"/>
      <c r="J59" s="93"/>
      <c r="K59" s="93"/>
      <c r="L59" s="93"/>
      <c r="M59" s="299" t="s">
        <v>585</v>
      </c>
      <c r="N59" s="299"/>
      <c r="O59" s="299"/>
      <c r="P59" s="299"/>
      <c r="Q59" s="299"/>
      <c r="R59" s="299"/>
      <c r="S59" s="299"/>
      <c r="T59" s="299"/>
      <c r="U59" s="299"/>
      <c r="V59" s="299"/>
      <c r="W59" s="299"/>
      <c r="X59" s="299"/>
      <c r="Y59" s="299"/>
      <c r="Z59" s="299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47"/>
      <c r="AN59" s="27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 s="26"/>
      <c r="BS59" s="26"/>
      <c r="BT59" s="26"/>
    </row>
    <row r="60" spans="1:72" ht="12.75" customHeight="1" x14ac:dyDescent="0.15">
      <c r="A60" s="29"/>
      <c r="B60" s="48"/>
      <c r="C60" s="183" t="s">
        <v>552</v>
      </c>
      <c r="D60" s="184"/>
      <c r="E60" s="184"/>
      <c r="F60" s="185"/>
      <c r="G60" s="192" t="s">
        <v>2</v>
      </c>
      <c r="H60" s="193"/>
      <c r="I60" s="193"/>
      <c r="J60" s="193"/>
      <c r="K60" s="194"/>
      <c r="L60" s="195" t="str">
        <f>入力してください!G11 &amp; ""</f>
        <v/>
      </c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7"/>
      <c r="AA60" s="198" t="s">
        <v>537</v>
      </c>
      <c r="AB60" s="199"/>
      <c r="AC60" s="199"/>
      <c r="AD60" s="200"/>
      <c r="AE60" s="163" t="str">
        <f>IF(入力してください!I12&lt;&gt;"",入力してください!G12 &amp; 入力してください!I12 &amp; "年" &amp; 入力してください!N12 &amp; "月" &amp; 入力してください!R12 &amp; "日","年　　月　　日")</f>
        <v>年　　月　　日</v>
      </c>
      <c r="AF60" s="175"/>
      <c r="AG60" s="175"/>
      <c r="AH60" s="175"/>
      <c r="AI60" s="175"/>
      <c r="AJ60" s="175"/>
      <c r="AK60" s="164"/>
      <c r="AL60" s="49"/>
      <c r="AN60" s="26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 s="26"/>
      <c r="BS60" s="26"/>
      <c r="BT60" s="26"/>
    </row>
    <row r="61" spans="1:72" ht="17.25" customHeight="1" x14ac:dyDescent="0.2">
      <c r="A61" s="29"/>
      <c r="B61" s="48"/>
      <c r="C61" s="186"/>
      <c r="D61" s="187"/>
      <c r="E61" s="187"/>
      <c r="F61" s="188"/>
      <c r="G61" s="167" t="s">
        <v>560</v>
      </c>
      <c r="H61" s="168"/>
      <c r="I61" s="168"/>
      <c r="J61" s="168"/>
      <c r="K61" s="169"/>
      <c r="L61" s="170" t="str">
        <f>入力してください!G10 &amp; ""</f>
        <v/>
      </c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2"/>
      <c r="AA61" s="201"/>
      <c r="AB61" s="202"/>
      <c r="AC61" s="202"/>
      <c r="AD61" s="203"/>
      <c r="AE61" s="165"/>
      <c r="AF61" s="204"/>
      <c r="AG61" s="204"/>
      <c r="AH61" s="204"/>
      <c r="AI61" s="204"/>
      <c r="AJ61" s="204"/>
      <c r="AK61" s="166"/>
      <c r="AL61" s="49"/>
      <c r="AN61" s="26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 s="26"/>
      <c r="BS61" s="26"/>
      <c r="BT61" s="26"/>
    </row>
    <row r="62" spans="1:72" ht="15" customHeight="1" x14ac:dyDescent="0.2">
      <c r="A62" s="29"/>
      <c r="B62" s="48"/>
      <c r="C62" s="283" t="s">
        <v>588</v>
      </c>
      <c r="D62" s="300"/>
      <c r="E62" s="300"/>
      <c r="F62" s="301"/>
      <c r="G62" s="159" t="s">
        <v>539</v>
      </c>
      <c r="H62" s="173"/>
      <c r="I62" s="173"/>
      <c r="J62" s="173"/>
      <c r="K62" s="160"/>
      <c r="L62" s="163" t="str">
        <f>"(〒" &amp; IF(入力してください!J13="","   -    ",入力してください!J13) &amp; ")"</f>
        <v>(〒   -    )</v>
      </c>
      <c r="M62" s="175"/>
      <c r="N62" s="175"/>
      <c r="O62" s="175"/>
      <c r="P62" s="175"/>
      <c r="Q62" s="176" t="str">
        <f>入力してください!G14 &amp;入力してください!J14&amp;""</f>
        <v>東京都</v>
      </c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7"/>
      <c r="AL62" s="49"/>
      <c r="AN62" s="26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 s="26"/>
      <c r="BS62" s="26"/>
      <c r="BT62" s="26"/>
    </row>
    <row r="63" spans="1:72" ht="15" customHeight="1" x14ac:dyDescent="0.2">
      <c r="A63" s="29"/>
      <c r="B63" s="48"/>
      <c r="C63" s="302"/>
      <c r="D63" s="300"/>
      <c r="E63" s="300"/>
      <c r="F63" s="301"/>
      <c r="G63" s="161"/>
      <c r="H63" s="174"/>
      <c r="I63" s="174"/>
      <c r="J63" s="174"/>
      <c r="K63" s="162"/>
      <c r="L63" s="33"/>
      <c r="M63" s="34"/>
      <c r="N63" s="34"/>
      <c r="O63" s="34"/>
      <c r="P63" s="34"/>
      <c r="Q63" s="178" t="str">
        <f>入力してください!J15 &amp; ""</f>
        <v/>
      </c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9"/>
      <c r="AL63" s="49"/>
      <c r="AN63" s="26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 s="26"/>
      <c r="BS63" s="26"/>
      <c r="BT63" s="26"/>
    </row>
    <row r="64" spans="1:72" ht="12.75" customHeight="1" x14ac:dyDescent="0.2">
      <c r="A64" s="29"/>
      <c r="B64" s="48"/>
      <c r="C64" s="302"/>
      <c r="D64" s="300"/>
      <c r="E64" s="300"/>
      <c r="F64" s="301"/>
      <c r="G64" s="205" t="s">
        <v>553</v>
      </c>
      <c r="H64" s="206"/>
      <c r="I64" s="206"/>
      <c r="J64" s="206"/>
      <c r="K64" s="207"/>
      <c r="L64" s="163" t="str">
        <f>"(〒" &amp; IF(入力してください!J16="","   -    ",入力してください!J16) &amp; ")"</f>
        <v>(〒   -    )</v>
      </c>
      <c r="M64" s="175"/>
      <c r="N64" s="175"/>
      <c r="O64" s="175"/>
      <c r="P64" s="175"/>
      <c r="Q64" s="17"/>
      <c r="R64" s="60"/>
      <c r="S64" s="17"/>
      <c r="T64" s="176" t="str">
        <f>入力してください!G17 &amp;"　"&amp;入力してください!J17&amp;""</f>
        <v>　</v>
      </c>
      <c r="U64" s="176"/>
      <c r="V64" s="176"/>
      <c r="W64" s="176"/>
      <c r="X64" s="176"/>
      <c r="Y64" s="176"/>
      <c r="Z64" s="176"/>
      <c r="AA64" s="177"/>
      <c r="AB64" s="61" t="s">
        <v>594</v>
      </c>
      <c r="AC64" s="61"/>
      <c r="AD64" s="61"/>
      <c r="AE64" s="61"/>
      <c r="AF64" s="61"/>
      <c r="AG64" s="61"/>
      <c r="AH64" s="61"/>
      <c r="AI64" s="61"/>
      <c r="AJ64" s="61"/>
      <c r="AK64" s="62"/>
      <c r="AL64" s="49"/>
      <c r="AN64" s="26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 s="26"/>
      <c r="BS64" s="26"/>
      <c r="BT64" s="26"/>
    </row>
    <row r="65" spans="1:72" ht="12.75" customHeight="1" x14ac:dyDescent="0.15">
      <c r="A65" s="29"/>
      <c r="B65" s="48"/>
      <c r="C65" s="302"/>
      <c r="D65" s="300"/>
      <c r="E65" s="300"/>
      <c r="F65" s="301"/>
      <c r="G65" s="208"/>
      <c r="H65" s="209"/>
      <c r="I65" s="209"/>
      <c r="J65" s="209"/>
      <c r="K65" s="210"/>
      <c r="L65" s="68" t="s">
        <v>564</v>
      </c>
      <c r="M65" s="69"/>
      <c r="N65" s="69"/>
      <c r="O65" s="69"/>
      <c r="P65" s="69"/>
      <c r="Q65" s="67"/>
      <c r="R65" s="67"/>
      <c r="S65" s="67"/>
      <c r="T65" s="178"/>
      <c r="U65" s="178"/>
      <c r="V65" s="178"/>
      <c r="W65" s="178"/>
      <c r="X65" s="178"/>
      <c r="Y65" s="178"/>
      <c r="Z65" s="178"/>
      <c r="AA65" s="179"/>
      <c r="AB65" s="63"/>
      <c r="AC65" s="63"/>
      <c r="AD65" s="63"/>
      <c r="AE65" s="63"/>
      <c r="AF65" s="63"/>
      <c r="AG65" s="63"/>
      <c r="AH65" s="63"/>
      <c r="AI65" s="63"/>
      <c r="AJ65" s="63"/>
      <c r="AK65" s="64"/>
      <c r="AL65" s="49"/>
      <c r="AN65" s="26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 s="26"/>
      <c r="BS65" s="26"/>
      <c r="BT65" s="26"/>
    </row>
    <row r="66" spans="1:72" ht="25.5" customHeight="1" x14ac:dyDescent="0.2">
      <c r="A66" s="29"/>
      <c r="B66" s="48"/>
      <c r="C66" s="302"/>
      <c r="D66" s="300"/>
      <c r="E66" s="300"/>
      <c r="F66" s="301"/>
      <c r="G66" s="211" t="s">
        <v>559</v>
      </c>
      <c r="H66" s="212"/>
      <c r="I66" s="212"/>
      <c r="J66" s="212"/>
      <c r="K66" s="213"/>
      <c r="L66" s="214" t="str">
        <f>MID(入力してください!$G$18,1,1)</f>
        <v/>
      </c>
      <c r="M66" s="215"/>
      <c r="N66" s="215" t="str">
        <f>MID(入力してください!$G$18,2,1)</f>
        <v/>
      </c>
      <c r="O66" s="215"/>
      <c r="P66" s="215" t="str">
        <f>MID(入力してください!$G$18,3,1)</f>
        <v/>
      </c>
      <c r="Q66" s="215"/>
      <c r="R66" s="215" t="str">
        <f>MID(入力してください!$G$18,4,1)</f>
        <v/>
      </c>
      <c r="S66" s="215"/>
      <c r="T66" s="215" t="str">
        <f>MID(入力してください!$G$18,5,1)</f>
        <v/>
      </c>
      <c r="U66" s="215"/>
      <c r="V66" s="215" t="str">
        <f>MID(入力してください!$G$18,6,1)</f>
        <v/>
      </c>
      <c r="W66" s="215"/>
      <c r="X66" s="215" t="str">
        <f>MID(入力してください!$G$18,7,1)</f>
        <v/>
      </c>
      <c r="Y66" s="21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78"/>
      <c r="AL66" s="49"/>
      <c r="AN66" s="2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 s="26"/>
      <c r="BS66" s="26"/>
      <c r="BT66" s="26"/>
    </row>
    <row r="67" spans="1:72" ht="25.5" customHeight="1" x14ac:dyDescent="0.2">
      <c r="A67" s="29"/>
      <c r="B67" s="48"/>
      <c r="C67" s="303"/>
      <c r="D67" s="304"/>
      <c r="E67" s="304"/>
      <c r="F67" s="305"/>
      <c r="G67" s="211" t="s">
        <v>561</v>
      </c>
      <c r="H67" s="212"/>
      <c r="I67" s="212"/>
      <c r="J67" s="212"/>
      <c r="K67" s="213"/>
      <c r="L67" s="214" t="str">
        <f>MID(入力してください!$G$19,1,1)</f>
        <v/>
      </c>
      <c r="M67" s="215"/>
      <c r="N67" s="215" t="str">
        <f>MID(入力してください!$G$19,2,1)</f>
        <v/>
      </c>
      <c r="O67" s="215"/>
      <c r="P67" s="215" t="str">
        <f>MID(入力してください!$G$19,3,1)</f>
        <v/>
      </c>
      <c r="Q67" s="215"/>
      <c r="R67" s="216" t="str">
        <f>MID(入力してください!$G$19,4,1)</f>
        <v/>
      </c>
      <c r="S67" s="217"/>
      <c r="T67" s="217" t="str">
        <f>MID(入力してください!$G$19,5,1)</f>
        <v/>
      </c>
      <c r="U67" s="214"/>
      <c r="V67" s="215" t="str">
        <f>MID(入力してください!$G$19,6,1)</f>
        <v/>
      </c>
      <c r="W67" s="215"/>
      <c r="X67" s="215" t="str">
        <f>MID(入力してください!$G$19,7,1)</f>
        <v/>
      </c>
      <c r="Y67" s="215"/>
      <c r="Z67" s="216" t="str">
        <f>MID(入力してください!$G$19,8,1)</f>
        <v/>
      </c>
      <c r="AA67" s="217"/>
      <c r="AB67" s="217" t="str">
        <f>MID(入力してください!$G$19,9,1)</f>
        <v/>
      </c>
      <c r="AC67" s="214"/>
      <c r="AD67" s="215" t="str">
        <f>MID(入力してください!$G$19,10,1)</f>
        <v/>
      </c>
      <c r="AE67" s="215"/>
      <c r="AF67" s="215" t="str">
        <f>MID(入力してください!$G$19,11,1)</f>
        <v/>
      </c>
      <c r="AG67" s="215"/>
      <c r="AH67" s="215" t="str">
        <f>MID(入力してください!$G$19,12,1)</f>
        <v/>
      </c>
      <c r="AI67" s="216"/>
      <c r="AJ67" s="218"/>
      <c r="AK67" s="219"/>
      <c r="AL67" s="49"/>
      <c r="AN67" s="26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 s="26"/>
      <c r="BS67" s="26"/>
      <c r="BT67" s="26"/>
    </row>
    <row r="68" spans="1:72" ht="3.75" customHeight="1" x14ac:dyDescent="0.2">
      <c r="A68" s="29"/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2"/>
      <c r="AN68" s="26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 s="26"/>
      <c r="BS68" s="26"/>
      <c r="BT68" s="26"/>
    </row>
    <row r="69" spans="1:72" ht="12.75" customHeight="1" x14ac:dyDescent="0.15">
      <c r="A69" s="29"/>
      <c r="B69" s="48"/>
      <c r="C69" s="289" t="s">
        <v>591</v>
      </c>
      <c r="D69" s="290"/>
      <c r="E69" s="290"/>
      <c r="F69" s="291"/>
      <c r="G69" s="192" t="s">
        <v>2</v>
      </c>
      <c r="H69" s="193"/>
      <c r="I69" s="193"/>
      <c r="J69" s="193"/>
      <c r="K69" s="194"/>
      <c r="L69" s="195" t="str">
        <f>入力してください!G24 &amp; ""</f>
        <v/>
      </c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7"/>
      <c r="AA69" s="198" t="s">
        <v>537</v>
      </c>
      <c r="AB69" s="199"/>
      <c r="AC69" s="199"/>
      <c r="AD69" s="200"/>
      <c r="AE69" s="163" t="str">
        <f>IF(入力してください!I25&lt;&gt;"",入力してください!G25 &amp; 入力してください!I25 &amp; "年" &amp; 入力してください!N25 &amp; "月" &amp; 入力してください!R25 &amp; "日","年　　月　　日")</f>
        <v>年　　月　　日</v>
      </c>
      <c r="AF69" s="175"/>
      <c r="AG69" s="175"/>
      <c r="AH69" s="175"/>
      <c r="AI69" s="175"/>
      <c r="AJ69" s="175"/>
      <c r="AK69" s="164"/>
      <c r="AL69" s="49"/>
      <c r="AN69" s="26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 s="26"/>
      <c r="BS69" s="26"/>
      <c r="BT69" s="26"/>
    </row>
    <row r="70" spans="1:72" ht="17.25" customHeight="1" x14ac:dyDescent="0.2">
      <c r="A70" s="29"/>
      <c r="B70" s="48"/>
      <c r="C70" s="292"/>
      <c r="D70" s="293"/>
      <c r="E70" s="293"/>
      <c r="F70" s="294"/>
      <c r="G70" s="167" t="s">
        <v>560</v>
      </c>
      <c r="H70" s="168"/>
      <c r="I70" s="168"/>
      <c r="J70" s="168"/>
      <c r="K70" s="169"/>
      <c r="L70" s="170" t="str">
        <f>入力してください!G23 &amp; ""</f>
        <v/>
      </c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2"/>
      <c r="AA70" s="201"/>
      <c r="AB70" s="202"/>
      <c r="AC70" s="202"/>
      <c r="AD70" s="203"/>
      <c r="AE70" s="165"/>
      <c r="AF70" s="204"/>
      <c r="AG70" s="204"/>
      <c r="AH70" s="204"/>
      <c r="AI70" s="204"/>
      <c r="AJ70" s="204"/>
      <c r="AK70" s="166"/>
      <c r="AL70" s="49"/>
      <c r="AN70" s="26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 s="26"/>
      <c r="BS70" s="26"/>
      <c r="BT70" s="26"/>
    </row>
    <row r="71" spans="1:72" ht="12.75" customHeight="1" x14ac:dyDescent="0.2">
      <c r="A71" s="29"/>
      <c r="B71" s="48"/>
      <c r="C71" s="292"/>
      <c r="D71" s="293"/>
      <c r="E71" s="293"/>
      <c r="F71" s="294"/>
      <c r="G71" s="159" t="s">
        <v>539</v>
      </c>
      <c r="H71" s="173"/>
      <c r="I71" s="173"/>
      <c r="J71" s="173"/>
      <c r="K71" s="160"/>
      <c r="L71" s="83" t="str">
        <f>IF(入力してください!Q26="同じ","☑","□")</f>
        <v>□</v>
      </c>
      <c r="M71" s="84" t="s">
        <v>562</v>
      </c>
      <c r="N71" s="85"/>
      <c r="O71" s="85"/>
      <c r="P71" s="85"/>
      <c r="Q71" s="85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6"/>
      <c r="AL71" s="49"/>
      <c r="AN71" s="26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 s="26"/>
      <c r="BS71" s="26"/>
      <c r="BT71" s="26"/>
    </row>
    <row r="72" spans="1:72" ht="12.75" customHeight="1" x14ac:dyDescent="0.2">
      <c r="A72" s="29"/>
      <c r="B72" s="48"/>
      <c r="C72" s="283" t="s">
        <v>589</v>
      </c>
      <c r="D72" s="284"/>
      <c r="E72" s="284"/>
      <c r="F72" s="285"/>
      <c r="G72" s="223"/>
      <c r="H72" s="224"/>
      <c r="I72" s="224"/>
      <c r="J72" s="224"/>
      <c r="K72" s="225"/>
      <c r="L72" s="226" t="str">
        <f>"(〒" &amp; IF(入力してください!J27="","   -    ",入力してください!J27) &amp; ")"</f>
        <v>(〒   -    )</v>
      </c>
      <c r="M72" s="227"/>
      <c r="N72" s="227"/>
      <c r="O72" s="227"/>
      <c r="P72" s="227"/>
      <c r="Q72" s="228" t="str">
        <f>入力してください!G28 &amp;入力してください!J28&amp;""</f>
        <v>東京都</v>
      </c>
      <c r="R72" s="228"/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28"/>
      <c r="AG72" s="228"/>
      <c r="AH72" s="228"/>
      <c r="AI72" s="228"/>
      <c r="AJ72" s="228"/>
      <c r="AK72" s="229"/>
      <c r="AL72" s="49"/>
      <c r="AN72" s="26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 s="26"/>
      <c r="BS72" s="26"/>
      <c r="BT72" s="26"/>
    </row>
    <row r="73" spans="1:72" ht="12.75" customHeight="1" x14ac:dyDescent="0.2">
      <c r="A73" s="29"/>
      <c r="B73" s="48"/>
      <c r="C73" s="283"/>
      <c r="D73" s="284"/>
      <c r="E73" s="284"/>
      <c r="F73" s="285"/>
      <c r="G73" s="161"/>
      <c r="H73" s="174"/>
      <c r="I73" s="174"/>
      <c r="J73" s="174"/>
      <c r="K73" s="162"/>
      <c r="L73" s="33"/>
      <c r="M73" s="34"/>
      <c r="N73" s="34"/>
      <c r="O73" s="34"/>
      <c r="P73" s="34"/>
      <c r="Q73" s="178" t="str">
        <f>入力してください!J29 &amp; ""</f>
        <v/>
      </c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9"/>
      <c r="AL73" s="49"/>
      <c r="AN73" s="26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 s="26"/>
      <c r="BS73" s="26"/>
      <c r="BT73" s="26"/>
    </row>
    <row r="74" spans="1:72" ht="12.75" customHeight="1" x14ac:dyDescent="0.2">
      <c r="A74" s="29"/>
      <c r="B74" s="48"/>
      <c r="C74" s="283"/>
      <c r="D74" s="284"/>
      <c r="E74" s="284"/>
      <c r="F74" s="285"/>
      <c r="G74" s="205" t="s">
        <v>553</v>
      </c>
      <c r="H74" s="206"/>
      <c r="I74" s="206"/>
      <c r="J74" s="206"/>
      <c r="K74" s="207"/>
      <c r="L74" s="163" t="str">
        <f>"(〒" &amp; IF(入力してください!J30="","   -    ",入力してください!J30) &amp; ")"</f>
        <v>(〒   -    )</v>
      </c>
      <c r="M74" s="175"/>
      <c r="N74" s="175"/>
      <c r="O74" s="175"/>
      <c r="P74" s="175"/>
      <c r="Q74" s="17"/>
      <c r="R74" s="60"/>
      <c r="S74" s="17"/>
      <c r="T74" s="176" t="str">
        <f>入力してください!G31 &amp;"　"&amp;入力してください!J31&amp;""</f>
        <v>　</v>
      </c>
      <c r="U74" s="176"/>
      <c r="V74" s="176"/>
      <c r="W74" s="176"/>
      <c r="X74" s="176"/>
      <c r="Y74" s="176"/>
      <c r="Z74" s="176"/>
      <c r="AA74" s="177"/>
      <c r="AB74" s="61" t="s">
        <v>594</v>
      </c>
      <c r="AC74" s="61"/>
      <c r="AD74" s="61"/>
      <c r="AE74" s="61"/>
      <c r="AF74" s="61"/>
      <c r="AG74" s="61"/>
      <c r="AH74" s="61"/>
      <c r="AI74" s="61"/>
      <c r="AJ74" s="61"/>
      <c r="AK74" s="62"/>
      <c r="AL74" s="49"/>
      <c r="AN74" s="26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 s="26"/>
      <c r="BS74" s="26"/>
      <c r="BT74" s="26"/>
    </row>
    <row r="75" spans="1:72" ht="12.75" customHeight="1" x14ac:dyDescent="0.15">
      <c r="A75" s="29"/>
      <c r="B75" s="48"/>
      <c r="C75" s="283"/>
      <c r="D75" s="284"/>
      <c r="E75" s="284"/>
      <c r="F75" s="285"/>
      <c r="G75" s="208"/>
      <c r="H75" s="209"/>
      <c r="I75" s="209"/>
      <c r="J75" s="209"/>
      <c r="K75" s="210"/>
      <c r="L75" s="68" t="s">
        <v>564</v>
      </c>
      <c r="M75" s="69"/>
      <c r="N75" s="69"/>
      <c r="O75" s="69"/>
      <c r="P75" s="69"/>
      <c r="Q75" s="67"/>
      <c r="R75" s="67"/>
      <c r="S75" s="67"/>
      <c r="T75" s="178"/>
      <c r="U75" s="178"/>
      <c r="V75" s="178"/>
      <c r="W75" s="178"/>
      <c r="X75" s="178"/>
      <c r="Y75" s="178"/>
      <c r="Z75" s="178"/>
      <c r="AA75" s="179"/>
      <c r="AB75" s="63"/>
      <c r="AC75" s="63"/>
      <c r="AD75" s="63"/>
      <c r="AE75" s="63"/>
      <c r="AF75" s="63"/>
      <c r="AG75" s="63"/>
      <c r="AH75" s="63"/>
      <c r="AI75" s="63"/>
      <c r="AJ75" s="63"/>
      <c r="AK75" s="64"/>
      <c r="AL75" s="49"/>
      <c r="AN75" s="26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 s="26"/>
      <c r="BS75" s="26"/>
      <c r="BT75" s="26"/>
    </row>
    <row r="76" spans="1:72" ht="25.5" customHeight="1" x14ac:dyDescent="0.2">
      <c r="A76" s="29"/>
      <c r="B76" s="48"/>
      <c r="C76" s="283"/>
      <c r="D76" s="284"/>
      <c r="E76" s="284"/>
      <c r="F76" s="285"/>
      <c r="G76" s="211" t="s">
        <v>559</v>
      </c>
      <c r="H76" s="212"/>
      <c r="I76" s="212"/>
      <c r="J76" s="212"/>
      <c r="K76" s="213"/>
      <c r="L76" s="214" t="str">
        <f>MID(入力してください!$G$32,1,1)</f>
        <v/>
      </c>
      <c r="M76" s="215"/>
      <c r="N76" s="215" t="str">
        <f>MID(入力してください!$G$32,2,1)</f>
        <v/>
      </c>
      <c r="O76" s="215"/>
      <c r="P76" s="215" t="str">
        <f>MID(入力してください!$G$32,3,1)</f>
        <v/>
      </c>
      <c r="Q76" s="215"/>
      <c r="R76" s="215" t="str">
        <f>MID(入力してください!$G$32,4,1)</f>
        <v/>
      </c>
      <c r="S76" s="215"/>
      <c r="T76" s="215" t="str">
        <f>MID(入力してください!$G$32,5,1)</f>
        <v/>
      </c>
      <c r="U76" s="215"/>
      <c r="V76" s="215" t="str">
        <f>MID(入力してください!$G$32,6,1)</f>
        <v/>
      </c>
      <c r="W76" s="215"/>
      <c r="X76" s="215" t="str">
        <f>MID(入力してください!$G$32,7,1)</f>
        <v/>
      </c>
      <c r="Y76" s="21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78"/>
      <c r="AL76" s="49"/>
      <c r="AN76" s="2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 s="26"/>
      <c r="BS76" s="26"/>
      <c r="BT76" s="26"/>
    </row>
    <row r="77" spans="1:72" ht="25.5" customHeight="1" x14ac:dyDescent="0.2">
      <c r="A77" s="29"/>
      <c r="B77" s="48"/>
      <c r="C77" s="286"/>
      <c r="D77" s="287"/>
      <c r="E77" s="287"/>
      <c r="F77" s="288"/>
      <c r="G77" s="211" t="s">
        <v>561</v>
      </c>
      <c r="H77" s="212"/>
      <c r="I77" s="212"/>
      <c r="J77" s="212"/>
      <c r="K77" s="213"/>
      <c r="L77" s="214" t="str">
        <f>MID(入力してください!$G$33,1,1)</f>
        <v/>
      </c>
      <c r="M77" s="215"/>
      <c r="N77" s="215" t="str">
        <f>MID(入力してください!$G$33,2,1)</f>
        <v/>
      </c>
      <c r="O77" s="215"/>
      <c r="P77" s="215" t="str">
        <f>MID(入力してください!$G$33,3,1)</f>
        <v/>
      </c>
      <c r="Q77" s="215"/>
      <c r="R77" s="216" t="str">
        <f>MID(入力してください!$G$33,4,1)</f>
        <v/>
      </c>
      <c r="S77" s="217"/>
      <c r="T77" s="217" t="str">
        <f>MID(入力してください!$G$33,5,1)</f>
        <v/>
      </c>
      <c r="U77" s="214"/>
      <c r="V77" s="215" t="str">
        <f>MID(入力してください!$G$33,6,1)</f>
        <v/>
      </c>
      <c r="W77" s="215"/>
      <c r="X77" s="215" t="str">
        <f>MID(入力してください!$G$33,7,1)</f>
        <v/>
      </c>
      <c r="Y77" s="215"/>
      <c r="Z77" s="216" t="str">
        <f>MID(入力してください!$G$33,8,1)</f>
        <v/>
      </c>
      <c r="AA77" s="217"/>
      <c r="AB77" s="217" t="str">
        <f>MID(入力してください!$G$33,9,1)</f>
        <v/>
      </c>
      <c r="AC77" s="214"/>
      <c r="AD77" s="215" t="str">
        <f>MID(入力してください!$G$33,10,1)</f>
        <v/>
      </c>
      <c r="AE77" s="215"/>
      <c r="AF77" s="215" t="str">
        <f>MID(入力してください!$G$33,11,1)</f>
        <v/>
      </c>
      <c r="AG77" s="215"/>
      <c r="AH77" s="215" t="str">
        <f>MID(入力してください!$G$33,12,1)</f>
        <v/>
      </c>
      <c r="AI77" s="216"/>
      <c r="AJ77" s="218"/>
      <c r="AK77" s="219"/>
      <c r="AL77" s="49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</row>
    <row r="78" spans="1:72" ht="3.75" customHeight="1" x14ac:dyDescent="0.2">
      <c r="A78" s="29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2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</row>
    <row r="79" spans="1:72" ht="12.75" customHeight="1" x14ac:dyDescent="0.15">
      <c r="A79" s="29"/>
      <c r="B79" s="48"/>
      <c r="C79" s="183" t="s">
        <v>563</v>
      </c>
      <c r="D79" s="184"/>
      <c r="E79" s="184"/>
      <c r="F79" s="185"/>
      <c r="G79" s="192" t="s">
        <v>2</v>
      </c>
      <c r="H79" s="193"/>
      <c r="I79" s="193"/>
      <c r="J79" s="193"/>
      <c r="K79" s="194"/>
      <c r="L79" s="334" t="str">
        <f>入力してください!G38 &amp; ""</f>
        <v/>
      </c>
      <c r="M79" s="335"/>
      <c r="N79" s="335"/>
      <c r="O79" s="335"/>
      <c r="P79" s="335"/>
      <c r="Q79" s="335"/>
      <c r="R79" s="335"/>
      <c r="S79" s="335"/>
      <c r="T79" s="335"/>
      <c r="U79" s="335"/>
      <c r="V79" s="335"/>
      <c r="W79" s="335"/>
      <c r="X79" s="336"/>
      <c r="Y79" s="211" t="s">
        <v>537</v>
      </c>
      <c r="Z79" s="236"/>
      <c r="AA79" s="236"/>
      <c r="AB79" s="237"/>
      <c r="AC79" s="337" t="str">
        <f>IF(入力してください!I39&lt;&gt;"",入力してください!G39 &amp; 入力してください!I39&amp; "年" &amp; 入力してください!N39 &amp; "月" &amp; 入力してください!R39 &amp; "日","年　　月　　日")</f>
        <v>年　　月　　日</v>
      </c>
      <c r="AD79" s="338"/>
      <c r="AE79" s="338"/>
      <c r="AF79" s="338"/>
      <c r="AG79" s="338"/>
      <c r="AH79" s="338"/>
      <c r="AI79" s="338"/>
      <c r="AJ79" s="338"/>
      <c r="AK79" s="339"/>
      <c r="AL79" s="49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</row>
    <row r="80" spans="1:72" ht="15" customHeight="1" x14ac:dyDescent="0.2">
      <c r="A80" s="29"/>
      <c r="B80" s="48"/>
      <c r="C80" s="186"/>
      <c r="D80" s="187"/>
      <c r="E80" s="187"/>
      <c r="F80" s="188"/>
      <c r="G80" s="167" t="s">
        <v>560</v>
      </c>
      <c r="H80" s="168"/>
      <c r="I80" s="168"/>
      <c r="J80" s="168"/>
      <c r="K80" s="169"/>
      <c r="L80" s="340" t="str">
        <f>入力してください!G37 &amp; ""</f>
        <v/>
      </c>
      <c r="M80" s="341"/>
      <c r="N80" s="341"/>
      <c r="O80" s="341"/>
      <c r="P80" s="341"/>
      <c r="Q80" s="341"/>
      <c r="R80" s="341"/>
      <c r="S80" s="341"/>
      <c r="T80" s="341"/>
      <c r="U80" s="341"/>
      <c r="V80" s="341"/>
      <c r="W80" s="341"/>
      <c r="X80" s="342"/>
      <c r="Y80" s="211" t="s">
        <v>422</v>
      </c>
      <c r="Z80" s="236"/>
      <c r="AA80" s="236"/>
      <c r="AB80" s="237"/>
      <c r="AC80" s="337" t="str">
        <f>入力してください!G40&amp;""</f>
        <v/>
      </c>
      <c r="AD80" s="338"/>
      <c r="AE80" s="338"/>
      <c r="AF80" s="338"/>
      <c r="AG80" s="338"/>
      <c r="AH80" s="338"/>
      <c r="AI80" s="338"/>
      <c r="AJ80" s="338"/>
      <c r="AK80" s="339"/>
      <c r="AL80" s="49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</row>
    <row r="81" spans="1:67" ht="12.75" customHeight="1" x14ac:dyDescent="0.2">
      <c r="A81" s="29"/>
      <c r="B81" s="48"/>
      <c r="C81" s="230" t="s">
        <v>579</v>
      </c>
      <c r="D81" s="231"/>
      <c r="E81" s="231"/>
      <c r="F81" s="232"/>
      <c r="G81" s="159" t="s">
        <v>357</v>
      </c>
      <c r="H81" s="173"/>
      <c r="I81" s="173"/>
      <c r="J81" s="173"/>
      <c r="K81" s="160"/>
      <c r="L81" s="183" t="str">
        <f>"(〒" &amp; IF(入力してください!J41="","   -    ",入力してください!J41) &amp; ")"</f>
        <v>(〒   -    )</v>
      </c>
      <c r="M81" s="184"/>
      <c r="N81" s="184"/>
      <c r="O81" s="184"/>
      <c r="P81" s="184"/>
      <c r="Q81" s="306" t="str">
        <f>入力してください!G42 &amp;入力してください!J42&amp;""</f>
        <v>東京都</v>
      </c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7"/>
      <c r="AL81" s="49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</row>
    <row r="82" spans="1:67" ht="12.75" customHeight="1" x14ac:dyDescent="0.2">
      <c r="A82" s="29"/>
      <c r="B82" s="48"/>
      <c r="C82" s="233"/>
      <c r="D82" s="234"/>
      <c r="E82" s="234"/>
      <c r="F82" s="235"/>
      <c r="G82" s="161"/>
      <c r="H82" s="174"/>
      <c r="I82" s="174"/>
      <c r="J82" s="174"/>
      <c r="K82" s="162"/>
      <c r="L82" s="97"/>
      <c r="M82" s="98"/>
      <c r="N82" s="98"/>
      <c r="O82" s="98"/>
      <c r="P82" s="98"/>
      <c r="Q82" s="308" t="str">
        <f>入力してください!J43 &amp; ""</f>
        <v/>
      </c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9"/>
      <c r="AL82" s="49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</row>
    <row r="83" spans="1:67" ht="12" customHeight="1" x14ac:dyDescent="0.15">
      <c r="A83" s="29"/>
      <c r="B83" s="50"/>
      <c r="C83" s="349" t="s">
        <v>598</v>
      </c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2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</row>
    <row r="84" spans="1:67" ht="11.25" customHeight="1" x14ac:dyDescent="0.15">
      <c r="A84" s="29"/>
      <c r="B84" s="48"/>
      <c r="C84" s="243" t="s">
        <v>581</v>
      </c>
      <c r="D84" s="244"/>
      <c r="E84" s="198" t="s">
        <v>548</v>
      </c>
      <c r="F84" s="200"/>
      <c r="G84" s="192" t="s">
        <v>2</v>
      </c>
      <c r="H84" s="193"/>
      <c r="I84" s="193"/>
      <c r="J84" s="193"/>
      <c r="K84" s="194"/>
      <c r="L84" s="195" t="str">
        <f>入力してください!G48 &amp; ""</f>
        <v/>
      </c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7"/>
      <c r="AA84" s="198" t="s">
        <v>537</v>
      </c>
      <c r="AB84" s="199"/>
      <c r="AC84" s="199"/>
      <c r="AD84" s="200"/>
      <c r="AE84" s="163" t="str">
        <f>IF(入力してください!I49&lt;&gt;"",入力してください!G49 &amp; 入力してください!I49 &amp; "年" &amp; 入力してください!N49 &amp; "月" &amp; 入力してください!R49 &amp; "日","年　　月　　日")</f>
        <v>年　　月　　日</v>
      </c>
      <c r="AF84" s="175"/>
      <c r="AG84" s="175"/>
      <c r="AH84" s="175"/>
      <c r="AI84" s="175"/>
      <c r="AJ84" s="175"/>
      <c r="AK84" s="164"/>
      <c r="AL84" s="49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</row>
    <row r="85" spans="1:67" ht="14.25" customHeight="1" x14ac:dyDescent="0.2">
      <c r="A85" s="29"/>
      <c r="B85" s="48"/>
      <c r="C85" s="245"/>
      <c r="D85" s="246"/>
      <c r="E85" s="252"/>
      <c r="F85" s="254"/>
      <c r="G85" s="167" t="s">
        <v>560</v>
      </c>
      <c r="H85" s="168"/>
      <c r="I85" s="168"/>
      <c r="J85" s="168"/>
      <c r="K85" s="169"/>
      <c r="L85" s="170" t="str">
        <f>入力してください!G47 &amp; ""</f>
        <v/>
      </c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2"/>
      <c r="AA85" s="201"/>
      <c r="AB85" s="202"/>
      <c r="AC85" s="202"/>
      <c r="AD85" s="203"/>
      <c r="AE85" s="165"/>
      <c r="AF85" s="204"/>
      <c r="AG85" s="204"/>
      <c r="AH85" s="204"/>
      <c r="AI85" s="204"/>
      <c r="AJ85" s="204"/>
      <c r="AK85" s="166"/>
      <c r="AL85" s="49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</row>
    <row r="86" spans="1:67" ht="12.75" customHeight="1" x14ac:dyDescent="0.2">
      <c r="A86" s="29"/>
      <c r="B86" s="48"/>
      <c r="C86" s="245"/>
      <c r="D86" s="246"/>
      <c r="E86" s="295" t="s">
        <v>590</v>
      </c>
      <c r="F86" s="296"/>
      <c r="G86" s="159" t="s">
        <v>539</v>
      </c>
      <c r="H86" s="173"/>
      <c r="I86" s="173"/>
      <c r="J86" s="173"/>
      <c r="K86" s="160"/>
      <c r="L86" s="83" t="str">
        <f>IF(入力してください!Q50="同じ","☑","□")</f>
        <v>□</v>
      </c>
      <c r="M86" s="84" t="s">
        <v>562</v>
      </c>
      <c r="N86" s="85"/>
      <c r="O86" s="85"/>
      <c r="P86" s="85"/>
      <c r="Q86" s="85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6"/>
      <c r="AL86" s="49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</row>
    <row r="87" spans="1:67" ht="12.75" customHeight="1" x14ac:dyDescent="0.2">
      <c r="A87" s="29"/>
      <c r="B87" s="48"/>
      <c r="C87" s="245"/>
      <c r="D87" s="246"/>
      <c r="E87" s="295"/>
      <c r="F87" s="296"/>
      <c r="G87" s="223"/>
      <c r="H87" s="224"/>
      <c r="I87" s="224"/>
      <c r="J87" s="224"/>
      <c r="K87" s="225"/>
      <c r="L87" s="165" t="str">
        <f>"(〒" &amp; IF(入力してください!J51="","   -    ",入力してください!J51) &amp; ")"</f>
        <v>(〒   -    )</v>
      </c>
      <c r="M87" s="204"/>
      <c r="N87" s="204"/>
      <c r="O87" s="204"/>
      <c r="P87" s="204"/>
      <c r="Q87" s="241" t="str">
        <f>入力してください!G52 &amp;入力してください!J52&amp;入力してください!J53</f>
        <v>東京都</v>
      </c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1"/>
      <c r="AI87" s="241"/>
      <c r="AJ87" s="241"/>
      <c r="AK87" s="242"/>
      <c r="AL87" s="49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</row>
    <row r="88" spans="1:67" ht="12" customHeight="1" x14ac:dyDescent="0.2">
      <c r="A88" s="29"/>
      <c r="B88" s="48"/>
      <c r="C88" s="245"/>
      <c r="D88" s="246"/>
      <c r="E88" s="295"/>
      <c r="F88" s="296"/>
      <c r="G88" s="205" t="s">
        <v>553</v>
      </c>
      <c r="H88" s="206"/>
      <c r="I88" s="206"/>
      <c r="J88" s="206"/>
      <c r="K88" s="207"/>
      <c r="L88" s="163" t="str">
        <f>"(〒" &amp; IF(入力してください!J54="","   -    ",入力してください!J54) &amp; ")"</f>
        <v>(〒   -    )</v>
      </c>
      <c r="M88" s="175"/>
      <c r="N88" s="175"/>
      <c r="O88" s="175"/>
      <c r="P88" s="175"/>
      <c r="Q88" s="72"/>
      <c r="R88" s="60"/>
      <c r="S88" s="72"/>
      <c r="T88" s="176" t="str">
        <f>入力してください!G55 &amp;"　"&amp;入力してください!J55&amp;""</f>
        <v>　</v>
      </c>
      <c r="U88" s="176"/>
      <c r="V88" s="176"/>
      <c r="W88" s="176"/>
      <c r="X88" s="176"/>
      <c r="Y88" s="176"/>
      <c r="Z88" s="176"/>
      <c r="AA88" s="177"/>
      <c r="AB88" s="61" t="s">
        <v>594</v>
      </c>
      <c r="AC88" s="61"/>
      <c r="AD88" s="61"/>
      <c r="AE88" s="61"/>
      <c r="AF88" s="61"/>
      <c r="AG88" s="61"/>
      <c r="AH88" s="61"/>
      <c r="AI88" s="61"/>
      <c r="AJ88" s="61"/>
      <c r="AK88" s="62"/>
      <c r="AL88" s="49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</row>
    <row r="89" spans="1:67" ht="12" customHeight="1" x14ac:dyDescent="0.15">
      <c r="A89" s="29"/>
      <c r="B89" s="48"/>
      <c r="C89" s="245"/>
      <c r="D89" s="246"/>
      <c r="E89" s="295"/>
      <c r="F89" s="296"/>
      <c r="G89" s="208"/>
      <c r="H89" s="209"/>
      <c r="I89" s="209"/>
      <c r="J89" s="209"/>
      <c r="K89" s="210"/>
      <c r="L89" s="68" t="s">
        <v>564</v>
      </c>
      <c r="M89" s="69"/>
      <c r="N89" s="69"/>
      <c r="O89" s="69"/>
      <c r="P89" s="69"/>
      <c r="Q89" s="67"/>
      <c r="R89" s="67"/>
      <c r="S89" s="67"/>
      <c r="T89" s="178"/>
      <c r="U89" s="178"/>
      <c r="V89" s="178"/>
      <c r="W89" s="178"/>
      <c r="X89" s="178"/>
      <c r="Y89" s="178"/>
      <c r="Z89" s="178"/>
      <c r="AA89" s="179"/>
      <c r="AB89" s="63"/>
      <c r="AC89" s="63"/>
      <c r="AD89" s="63"/>
      <c r="AE89" s="63"/>
      <c r="AF89" s="63"/>
      <c r="AG89" s="63"/>
      <c r="AH89" s="63"/>
      <c r="AI89" s="63"/>
      <c r="AJ89" s="63"/>
      <c r="AK89" s="64"/>
      <c r="AL89" s="49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</row>
    <row r="90" spans="1:67" ht="24" customHeight="1" x14ac:dyDescent="0.2">
      <c r="A90" s="29"/>
      <c r="B90" s="48"/>
      <c r="C90" s="245"/>
      <c r="D90" s="246"/>
      <c r="E90" s="297"/>
      <c r="F90" s="298"/>
      <c r="G90" s="211" t="s">
        <v>561</v>
      </c>
      <c r="H90" s="212"/>
      <c r="I90" s="212"/>
      <c r="J90" s="212"/>
      <c r="K90" s="213"/>
      <c r="L90" s="214" t="str">
        <f>MID(入力してください!$G$56,1,1)</f>
        <v/>
      </c>
      <c r="M90" s="215"/>
      <c r="N90" s="215" t="str">
        <f>MID(入力してください!$G$56,2,1)</f>
        <v/>
      </c>
      <c r="O90" s="215"/>
      <c r="P90" s="215" t="str">
        <f>MID(入力してください!$G$56,3,1)</f>
        <v/>
      </c>
      <c r="Q90" s="215"/>
      <c r="R90" s="216" t="str">
        <f>MID(入力してください!$G$56,4,1)</f>
        <v/>
      </c>
      <c r="S90" s="217"/>
      <c r="T90" s="217" t="str">
        <f>MID(入力してください!$G$56,5,1)</f>
        <v/>
      </c>
      <c r="U90" s="214"/>
      <c r="V90" s="215" t="str">
        <f>MID(入力してください!$G$56,6,1)</f>
        <v/>
      </c>
      <c r="W90" s="215"/>
      <c r="X90" s="215" t="str">
        <f>MID(入力してください!$G$56,7,1)</f>
        <v/>
      </c>
      <c r="Y90" s="215"/>
      <c r="Z90" s="216" t="str">
        <f>MID(入力してください!$G$56,8,1)</f>
        <v/>
      </c>
      <c r="AA90" s="217"/>
      <c r="AB90" s="217" t="str">
        <f>MID(入力してください!$G$56,9,1)</f>
        <v/>
      </c>
      <c r="AC90" s="214"/>
      <c r="AD90" s="215" t="str">
        <f>MID(入力してください!$G$56,10,1)</f>
        <v/>
      </c>
      <c r="AE90" s="215"/>
      <c r="AF90" s="215" t="str">
        <f>MID(入力してください!$G$56,11,1)</f>
        <v/>
      </c>
      <c r="AG90" s="215"/>
      <c r="AH90" s="215" t="str">
        <f>MID(入力してください!$G$56,12,1)</f>
        <v/>
      </c>
      <c r="AI90" s="216"/>
      <c r="AJ90" s="218"/>
      <c r="AK90" s="219"/>
      <c r="AL90" s="49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</row>
    <row r="91" spans="1:67" ht="11.25" customHeight="1" x14ac:dyDescent="0.15">
      <c r="A91" s="29"/>
      <c r="B91" s="48"/>
      <c r="C91" s="245"/>
      <c r="D91" s="246"/>
      <c r="E91" s="183" t="s">
        <v>549</v>
      </c>
      <c r="F91" s="185"/>
      <c r="G91" s="192" t="s">
        <v>2</v>
      </c>
      <c r="H91" s="193"/>
      <c r="I91" s="193"/>
      <c r="J91" s="193"/>
      <c r="K91" s="194"/>
      <c r="L91" s="195" t="str">
        <f>入力してください!G59 &amp; ""</f>
        <v/>
      </c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7"/>
      <c r="AA91" s="198" t="s">
        <v>537</v>
      </c>
      <c r="AB91" s="199"/>
      <c r="AC91" s="199"/>
      <c r="AD91" s="200"/>
      <c r="AE91" s="163" t="str">
        <f>IF(入力してください!I60&lt;&gt;"",入力してください!G60 &amp; 入力してください!I60 &amp; "年" &amp; 入力してください!N60 &amp; "月" &amp; 入力してください!R60 &amp; "日","年　　月　　日")</f>
        <v>年　　月　　日</v>
      </c>
      <c r="AF91" s="175"/>
      <c r="AG91" s="175"/>
      <c r="AH91" s="175"/>
      <c r="AI91" s="175"/>
      <c r="AJ91" s="175"/>
      <c r="AK91" s="164"/>
      <c r="AL91" s="49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</row>
    <row r="92" spans="1:67" ht="14.25" customHeight="1" x14ac:dyDescent="0.2">
      <c r="A92" s="29"/>
      <c r="B92" s="48"/>
      <c r="C92" s="245"/>
      <c r="D92" s="246"/>
      <c r="E92" s="186"/>
      <c r="F92" s="188"/>
      <c r="G92" s="167" t="s">
        <v>560</v>
      </c>
      <c r="H92" s="168"/>
      <c r="I92" s="168"/>
      <c r="J92" s="168"/>
      <c r="K92" s="169"/>
      <c r="L92" s="170" t="str">
        <f>入力してください!G58 &amp; ""</f>
        <v/>
      </c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2"/>
      <c r="AA92" s="201"/>
      <c r="AB92" s="202"/>
      <c r="AC92" s="202"/>
      <c r="AD92" s="203"/>
      <c r="AE92" s="165"/>
      <c r="AF92" s="204"/>
      <c r="AG92" s="204"/>
      <c r="AH92" s="204"/>
      <c r="AI92" s="204"/>
      <c r="AJ92" s="204"/>
      <c r="AK92" s="166"/>
      <c r="AL92" s="49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</row>
    <row r="93" spans="1:67" ht="12.75" customHeight="1" x14ac:dyDescent="0.2">
      <c r="A93" s="29"/>
      <c r="B93" s="48"/>
      <c r="C93" s="245"/>
      <c r="D93" s="246"/>
      <c r="E93" s="295" t="s">
        <v>590</v>
      </c>
      <c r="F93" s="296"/>
      <c r="G93" s="159" t="s">
        <v>539</v>
      </c>
      <c r="H93" s="173"/>
      <c r="I93" s="173"/>
      <c r="J93" s="173"/>
      <c r="K93" s="160"/>
      <c r="L93" s="83" t="str">
        <f>IF(入力してください!Q61="同じ","☑","□")</f>
        <v>□</v>
      </c>
      <c r="M93" s="84" t="s">
        <v>562</v>
      </c>
      <c r="N93" s="85"/>
      <c r="O93" s="85"/>
      <c r="P93" s="85"/>
      <c r="Q93" s="85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6"/>
      <c r="AL93" s="49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</row>
    <row r="94" spans="1:67" ht="12.75" customHeight="1" x14ac:dyDescent="0.2">
      <c r="A94" s="29"/>
      <c r="B94" s="48"/>
      <c r="C94" s="245"/>
      <c r="D94" s="246"/>
      <c r="E94" s="295"/>
      <c r="F94" s="296"/>
      <c r="G94" s="223"/>
      <c r="H94" s="224"/>
      <c r="I94" s="224"/>
      <c r="J94" s="224"/>
      <c r="K94" s="225"/>
      <c r="L94" s="226" t="str">
        <f>"(〒" &amp; IF(入力してください!J62="","   -    ",入力してください!J62) &amp; ")"</f>
        <v>(〒   -    )</v>
      </c>
      <c r="M94" s="227"/>
      <c r="N94" s="227"/>
      <c r="O94" s="227"/>
      <c r="P94" s="227"/>
      <c r="Q94" s="241" t="str">
        <f>入力してください!G63 &amp;入力してください!J63&amp;入力してください!J64</f>
        <v>東京都</v>
      </c>
      <c r="R94" s="241"/>
      <c r="S94" s="241"/>
      <c r="T94" s="241"/>
      <c r="U94" s="241"/>
      <c r="V94" s="241"/>
      <c r="W94" s="241"/>
      <c r="X94" s="241"/>
      <c r="Y94" s="241"/>
      <c r="Z94" s="241"/>
      <c r="AA94" s="241"/>
      <c r="AB94" s="241"/>
      <c r="AC94" s="241"/>
      <c r="AD94" s="241"/>
      <c r="AE94" s="241"/>
      <c r="AF94" s="241"/>
      <c r="AG94" s="241"/>
      <c r="AH94" s="241"/>
      <c r="AI94" s="241"/>
      <c r="AJ94" s="241"/>
      <c r="AK94" s="242"/>
      <c r="AL94" s="49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</row>
    <row r="95" spans="1:67" ht="12" customHeight="1" x14ac:dyDescent="0.2">
      <c r="A95" s="29"/>
      <c r="B95" s="48"/>
      <c r="C95" s="245"/>
      <c r="D95" s="246"/>
      <c r="E95" s="295"/>
      <c r="F95" s="296"/>
      <c r="G95" s="205" t="s">
        <v>553</v>
      </c>
      <c r="H95" s="206"/>
      <c r="I95" s="206"/>
      <c r="J95" s="206"/>
      <c r="K95" s="207"/>
      <c r="L95" s="163" t="str">
        <f>"(〒" &amp; IF(入力してください!J65="","   -    ",入力してください!J65) &amp; ")"</f>
        <v>(〒   -    )</v>
      </c>
      <c r="M95" s="175"/>
      <c r="N95" s="175"/>
      <c r="O95" s="175"/>
      <c r="P95" s="175"/>
      <c r="Q95" s="17"/>
      <c r="R95" s="73"/>
      <c r="S95" s="17"/>
      <c r="T95" s="228" t="str">
        <f>入力してください!G66 &amp;"　"&amp;入力してください!J66&amp;""</f>
        <v>　</v>
      </c>
      <c r="U95" s="228"/>
      <c r="V95" s="228"/>
      <c r="W95" s="228"/>
      <c r="X95" s="228"/>
      <c r="Y95" s="228"/>
      <c r="Z95" s="228"/>
      <c r="AA95" s="229"/>
      <c r="AB95" s="61" t="s">
        <v>594</v>
      </c>
      <c r="AC95" s="61"/>
      <c r="AD95" s="61"/>
      <c r="AE95" s="61"/>
      <c r="AF95" s="61"/>
      <c r="AG95" s="61"/>
      <c r="AH95" s="61"/>
      <c r="AI95" s="61"/>
      <c r="AJ95" s="61"/>
      <c r="AK95" s="62"/>
      <c r="AL95" s="49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</row>
    <row r="96" spans="1:67" ht="12" customHeight="1" x14ac:dyDescent="0.15">
      <c r="A96" s="29"/>
      <c r="B96" s="48"/>
      <c r="C96" s="245"/>
      <c r="D96" s="246"/>
      <c r="E96" s="295"/>
      <c r="F96" s="296"/>
      <c r="G96" s="208"/>
      <c r="H96" s="209"/>
      <c r="I96" s="209"/>
      <c r="J96" s="209"/>
      <c r="K96" s="210"/>
      <c r="L96" s="68" t="s">
        <v>564</v>
      </c>
      <c r="M96" s="69"/>
      <c r="N96" s="69"/>
      <c r="O96" s="69"/>
      <c r="P96" s="69"/>
      <c r="Q96" s="67"/>
      <c r="R96" s="67"/>
      <c r="S96" s="67"/>
      <c r="T96" s="178"/>
      <c r="U96" s="178"/>
      <c r="V96" s="178"/>
      <c r="W96" s="178"/>
      <c r="X96" s="178"/>
      <c r="Y96" s="178"/>
      <c r="Z96" s="178"/>
      <c r="AA96" s="179"/>
      <c r="AB96" s="63"/>
      <c r="AC96" s="63"/>
      <c r="AD96" s="63"/>
      <c r="AE96" s="63"/>
      <c r="AF96" s="63"/>
      <c r="AG96" s="63"/>
      <c r="AH96" s="63"/>
      <c r="AI96" s="63"/>
      <c r="AJ96" s="63"/>
      <c r="AK96" s="64"/>
      <c r="AL96" s="49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</row>
    <row r="97" spans="1:67" ht="24" customHeight="1" x14ac:dyDescent="0.2">
      <c r="A97" s="29"/>
      <c r="B97" s="48"/>
      <c r="C97" s="245"/>
      <c r="D97" s="246"/>
      <c r="E97" s="297"/>
      <c r="F97" s="298"/>
      <c r="G97" s="211" t="s">
        <v>561</v>
      </c>
      <c r="H97" s="212"/>
      <c r="I97" s="212"/>
      <c r="J97" s="212"/>
      <c r="K97" s="213"/>
      <c r="L97" s="214" t="str">
        <f>MID(入力してください!$G$67,1,1)</f>
        <v/>
      </c>
      <c r="M97" s="215"/>
      <c r="N97" s="215" t="str">
        <f>MID(入力してください!$G$67,2,1)</f>
        <v/>
      </c>
      <c r="O97" s="215"/>
      <c r="P97" s="215" t="str">
        <f>MID(入力してください!$G$67,3,1)</f>
        <v/>
      </c>
      <c r="Q97" s="215"/>
      <c r="R97" s="216" t="str">
        <f>MID(入力してください!$G$67,4,1)</f>
        <v/>
      </c>
      <c r="S97" s="217"/>
      <c r="T97" s="217" t="str">
        <f>MID(入力してください!$G$67,5,1)</f>
        <v/>
      </c>
      <c r="U97" s="214"/>
      <c r="V97" s="215" t="str">
        <f>MID(入力してください!$G$67,6,1)</f>
        <v/>
      </c>
      <c r="W97" s="215"/>
      <c r="X97" s="215" t="str">
        <f>MID(入力してください!$G$67,7,1)</f>
        <v/>
      </c>
      <c r="Y97" s="215"/>
      <c r="Z97" s="216" t="str">
        <f>MID(入力してください!$G$67,8,1)</f>
        <v/>
      </c>
      <c r="AA97" s="217"/>
      <c r="AB97" s="217" t="str">
        <f>MID(入力してください!$G$67,9,1)</f>
        <v/>
      </c>
      <c r="AC97" s="214"/>
      <c r="AD97" s="215" t="str">
        <f>MID(入力してください!$G$67,10,1)</f>
        <v/>
      </c>
      <c r="AE97" s="215"/>
      <c r="AF97" s="215" t="str">
        <f>MID(入力してください!$G$67,11,1)</f>
        <v/>
      </c>
      <c r="AG97" s="215"/>
      <c r="AH97" s="215" t="str">
        <f>MID(入力してください!$G$67,12,1)</f>
        <v/>
      </c>
      <c r="AI97" s="216"/>
      <c r="AJ97" s="218"/>
      <c r="AK97" s="219"/>
      <c r="AL97" s="49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</row>
    <row r="98" spans="1:67" ht="11.25" customHeight="1" x14ac:dyDescent="0.15">
      <c r="A98" s="29"/>
      <c r="B98" s="48"/>
      <c r="C98" s="245"/>
      <c r="D98" s="246"/>
      <c r="E98" s="183" t="s">
        <v>565</v>
      </c>
      <c r="F98" s="185"/>
      <c r="G98" s="192" t="s">
        <v>2</v>
      </c>
      <c r="H98" s="193"/>
      <c r="I98" s="193"/>
      <c r="J98" s="193"/>
      <c r="K98" s="194"/>
      <c r="L98" s="195" t="str">
        <f>入力してください!G70 &amp; ""</f>
        <v/>
      </c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7"/>
      <c r="AA98" s="252" t="s">
        <v>537</v>
      </c>
      <c r="AB98" s="253"/>
      <c r="AC98" s="253"/>
      <c r="AD98" s="254"/>
      <c r="AE98" s="226" t="str">
        <f>IF(入力してください!I71&lt;&gt;"",入力してください!G71 &amp; 入力してください!I71 &amp; "年" &amp; 入力してください!N71 &amp; "月" &amp; 入力してください!R71 &amp; "日","年　　月　　日")</f>
        <v>年　　月　　日</v>
      </c>
      <c r="AF98" s="227"/>
      <c r="AG98" s="227"/>
      <c r="AH98" s="227"/>
      <c r="AI98" s="227"/>
      <c r="AJ98" s="227"/>
      <c r="AK98" s="255"/>
      <c r="AL98" s="49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</row>
    <row r="99" spans="1:67" ht="14.25" customHeight="1" x14ac:dyDescent="0.2">
      <c r="A99" s="29"/>
      <c r="B99" s="48"/>
      <c r="C99" s="245"/>
      <c r="D99" s="246"/>
      <c r="E99" s="186"/>
      <c r="F99" s="188"/>
      <c r="G99" s="167" t="s">
        <v>560</v>
      </c>
      <c r="H99" s="168"/>
      <c r="I99" s="168"/>
      <c r="J99" s="168"/>
      <c r="K99" s="169"/>
      <c r="L99" s="170" t="str">
        <f>入力してください!G69 &amp; ""</f>
        <v/>
      </c>
      <c r="M99" s="171"/>
      <c r="N99" s="171"/>
      <c r="O99" s="171"/>
      <c r="P99" s="171"/>
      <c r="Q99" s="171"/>
      <c r="R99" s="171"/>
      <c r="S99" s="171"/>
      <c r="T99" s="171"/>
      <c r="U99" s="171"/>
      <c r="V99" s="171"/>
      <c r="W99" s="171"/>
      <c r="X99" s="171"/>
      <c r="Y99" s="171"/>
      <c r="Z99" s="172"/>
      <c r="AA99" s="201"/>
      <c r="AB99" s="202"/>
      <c r="AC99" s="202"/>
      <c r="AD99" s="203"/>
      <c r="AE99" s="165"/>
      <c r="AF99" s="204"/>
      <c r="AG99" s="204"/>
      <c r="AH99" s="204"/>
      <c r="AI99" s="204"/>
      <c r="AJ99" s="204"/>
      <c r="AK99" s="166"/>
      <c r="AL99" s="49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</row>
    <row r="100" spans="1:67" ht="12.75" customHeight="1" x14ac:dyDescent="0.2">
      <c r="A100" s="29"/>
      <c r="B100" s="48"/>
      <c r="C100" s="245"/>
      <c r="D100" s="246"/>
      <c r="E100" s="295" t="s">
        <v>590</v>
      </c>
      <c r="F100" s="296"/>
      <c r="G100" s="159" t="s">
        <v>539</v>
      </c>
      <c r="H100" s="173"/>
      <c r="I100" s="173"/>
      <c r="J100" s="173"/>
      <c r="K100" s="160"/>
      <c r="L100" s="83" t="str">
        <f>IF(入力してください!Q72="同じ","☑","□")</f>
        <v>□</v>
      </c>
      <c r="M100" s="84" t="s">
        <v>562</v>
      </c>
      <c r="N100" s="85"/>
      <c r="O100" s="85"/>
      <c r="P100" s="85"/>
      <c r="Q100" s="85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6"/>
      <c r="AL100" s="49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</row>
    <row r="101" spans="1:67" ht="12.75" customHeight="1" x14ac:dyDescent="0.2">
      <c r="A101" s="29"/>
      <c r="B101" s="48"/>
      <c r="C101" s="245"/>
      <c r="D101" s="246"/>
      <c r="E101" s="295"/>
      <c r="F101" s="296"/>
      <c r="G101" s="223"/>
      <c r="H101" s="224"/>
      <c r="I101" s="224"/>
      <c r="J101" s="224"/>
      <c r="K101" s="225"/>
      <c r="L101" s="226" t="str">
        <f>"(〒" &amp; IF(入力してください!J73="","   -    ",入力してください!J73) &amp; ")"</f>
        <v>(〒   -    )</v>
      </c>
      <c r="M101" s="227"/>
      <c r="N101" s="227"/>
      <c r="O101" s="227"/>
      <c r="P101" s="227"/>
      <c r="Q101" s="241" t="str">
        <f>入力してください!G74 &amp;入力してください!J74&amp;入力してください!J75</f>
        <v>東京都</v>
      </c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  <c r="AF101" s="241"/>
      <c r="AG101" s="241"/>
      <c r="AH101" s="241"/>
      <c r="AI101" s="241"/>
      <c r="AJ101" s="241"/>
      <c r="AK101" s="242"/>
      <c r="AL101" s="49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</row>
    <row r="102" spans="1:67" ht="12" customHeight="1" x14ac:dyDescent="0.2">
      <c r="A102" s="29"/>
      <c r="B102" s="48"/>
      <c r="C102" s="245"/>
      <c r="D102" s="246"/>
      <c r="E102" s="295"/>
      <c r="F102" s="296"/>
      <c r="G102" s="205" t="s">
        <v>553</v>
      </c>
      <c r="H102" s="206"/>
      <c r="I102" s="206"/>
      <c r="J102" s="206"/>
      <c r="K102" s="207"/>
      <c r="L102" s="163" t="str">
        <f>"(〒" &amp; IF(入力してください!J76="","   -    ",入力してください!J76) &amp; ")"</f>
        <v>(〒   -    )</v>
      </c>
      <c r="M102" s="175"/>
      <c r="N102" s="175"/>
      <c r="O102" s="175"/>
      <c r="P102" s="175"/>
      <c r="Q102" s="17"/>
      <c r="R102" s="73"/>
      <c r="S102" s="17"/>
      <c r="T102" s="228" t="str">
        <f>入力してください!G77 &amp;"　"&amp;入力してください!J77&amp;""</f>
        <v>　</v>
      </c>
      <c r="U102" s="228"/>
      <c r="V102" s="228"/>
      <c r="W102" s="228"/>
      <c r="X102" s="228"/>
      <c r="Y102" s="228"/>
      <c r="Z102" s="228"/>
      <c r="AA102" s="229"/>
      <c r="AB102" s="61" t="s">
        <v>594</v>
      </c>
      <c r="AC102" s="61"/>
      <c r="AD102" s="61"/>
      <c r="AE102" s="61"/>
      <c r="AF102" s="61"/>
      <c r="AG102" s="61"/>
      <c r="AH102" s="61"/>
      <c r="AI102" s="61"/>
      <c r="AJ102" s="61"/>
      <c r="AK102" s="62"/>
      <c r="AL102" s="49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</row>
    <row r="103" spans="1:67" ht="12" customHeight="1" x14ac:dyDescent="0.15">
      <c r="A103" s="29"/>
      <c r="B103" s="48"/>
      <c r="C103" s="245"/>
      <c r="D103" s="246"/>
      <c r="E103" s="295"/>
      <c r="F103" s="296"/>
      <c r="G103" s="208"/>
      <c r="H103" s="209"/>
      <c r="I103" s="209"/>
      <c r="J103" s="209"/>
      <c r="K103" s="210"/>
      <c r="L103" s="68" t="s">
        <v>564</v>
      </c>
      <c r="M103" s="69"/>
      <c r="N103" s="69"/>
      <c r="O103" s="69"/>
      <c r="P103" s="69"/>
      <c r="Q103" s="67"/>
      <c r="R103" s="67"/>
      <c r="S103" s="67"/>
      <c r="T103" s="178"/>
      <c r="U103" s="178"/>
      <c r="V103" s="178"/>
      <c r="W103" s="178"/>
      <c r="X103" s="178"/>
      <c r="Y103" s="178"/>
      <c r="Z103" s="178"/>
      <c r="AA103" s="179"/>
      <c r="AB103" s="63"/>
      <c r="AC103" s="63"/>
      <c r="AD103" s="63"/>
      <c r="AE103" s="63"/>
      <c r="AF103" s="63"/>
      <c r="AG103" s="63"/>
      <c r="AH103" s="63"/>
      <c r="AI103" s="63"/>
      <c r="AJ103" s="63"/>
      <c r="AK103" s="64"/>
      <c r="AL103" s="49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</row>
    <row r="104" spans="1:67" ht="24" customHeight="1" x14ac:dyDescent="0.2">
      <c r="A104" s="29"/>
      <c r="B104" s="48"/>
      <c r="C104" s="247"/>
      <c r="D104" s="248"/>
      <c r="E104" s="297"/>
      <c r="F104" s="298"/>
      <c r="G104" s="211" t="s">
        <v>561</v>
      </c>
      <c r="H104" s="212"/>
      <c r="I104" s="212"/>
      <c r="J104" s="212"/>
      <c r="K104" s="213"/>
      <c r="L104" s="214" t="str">
        <f>MID(入力してください!$G$78,1,1)</f>
        <v/>
      </c>
      <c r="M104" s="215"/>
      <c r="N104" s="215" t="str">
        <f>MID(入力してください!$G$78,2,1)</f>
        <v/>
      </c>
      <c r="O104" s="215"/>
      <c r="P104" s="215" t="str">
        <f>MID(入力してください!$G$78,3,1)</f>
        <v/>
      </c>
      <c r="Q104" s="215"/>
      <c r="R104" s="216" t="str">
        <f>MID(入力してください!$G$78,4,1)</f>
        <v/>
      </c>
      <c r="S104" s="217"/>
      <c r="T104" s="217" t="str">
        <f>MID(入力してください!$G$78,5,1)</f>
        <v/>
      </c>
      <c r="U104" s="214"/>
      <c r="V104" s="215" t="str">
        <f>MID(入力してください!$G$78,6,1)</f>
        <v/>
      </c>
      <c r="W104" s="215"/>
      <c r="X104" s="215" t="str">
        <f>MID(入力してください!$G$78,7,1)</f>
        <v/>
      </c>
      <c r="Y104" s="215"/>
      <c r="Z104" s="216" t="str">
        <f>MID(入力してください!$G$78,8,1)</f>
        <v/>
      </c>
      <c r="AA104" s="217"/>
      <c r="AB104" s="217" t="str">
        <f>MID(入力してください!$G$78,9,1)</f>
        <v/>
      </c>
      <c r="AC104" s="214"/>
      <c r="AD104" s="215" t="str">
        <f>MID(入力してください!$G$78,10,1)</f>
        <v/>
      </c>
      <c r="AE104" s="215"/>
      <c r="AF104" s="215" t="str">
        <f>MID(入力してください!$G$78,11,1)</f>
        <v/>
      </c>
      <c r="AG104" s="215"/>
      <c r="AH104" s="215" t="str">
        <f>MID(入力してください!$G$78,12,1)</f>
        <v/>
      </c>
      <c r="AI104" s="216"/>
      <c r="AJ104" s="218"/>
      <c r="AK104" s="219"/>
      <c r="AL104" s="49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</row>
    <row r="105" spans="1:67" ht="0.75" customHeight="1" x14ac:dyDescent="0.2">
      <c r="A105" s="29"/>
      <c r="B105" s="48"/>
      <c r="C105" s="56"/>
      <c r="D105" s="56"/>
      <c r="E105" s="32"/>
      <c r="F105" s="32"/>
      <c r="G105" s="32"/>
      <c r="H105" s="32"/>
      <c r="I105" s="57"/>
      <c r="J105" s="57"/>
      <c r="K105" s="57"/>
      <c r="L105" s="57"/>
      <c r="M105" s="57"/>
      <c r="N105" s="57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49"/>
    </row>
    <row r="106" spans="1:67" s="23" customFormat="1" ht="33" customHeight="1" x14ac:dyDescent="0.2">
      <c r="A106" s="39"/>
      <c r="B106" s="80"/>
      <c r="C106" s="261" t="s">
        <v>596</v>
      </c>
      <c r="D106" s="262"/>
      <c r="E106" s="262"/>
      <c r="F106" s="262"/>
      <c r="G106" s="262"/>
      <c r="H106" s="262"/>
      <c r="I106" s="262"/>
      <c r="J106" s="262"/>
      <c r="K106" s="262"/>
      <c r="L106" s="262"/>
      <c r="M106" s="262"/>
      <c r="N106" s="262"/>
      <c r="O106" s="262"/>
      <c r="P106" s="262"/>
      <c r="Q106" s="262"/>
      <c r="R106" s="262"/>
      <c r="S106" s="262"/>
      <c r="T106" s="262"/>
      <c r="U106" s="262"/>
      <c r="V106" s="262"/>
      <c r="W106" s="262"/>
      <c r="X106" s="262"/>
      <c r="Y106" s="262"/>
      <c r="Z106" s="262"/>
      <c r="AA106" s="262"/>
      <c r="AB106" s="262"/>
      <c r="AC106" s="262"/>
      <c r="AD106" s="262"/>
      <c r="AE106" s="262"/>
      <c r="AF106" s="262"/>
      <c r="AG106" s="262"/>
      <c r="AH106" s="262"/>
      <c r="AI106" s="262"/>
      <c r="AJ106" s="262"/>
      <c r="AK106" s="262"/>
      <c r="AL106" s="81"/>
    </row>
    <row r="107" spans="1:67" ht="16.5" customHeight="1" x14ac:dyDescent="0.2">
      <c r="A107" s="29"/>
      <c r="B107" s="48"/>
      <c r="C107" s="263" t="s">
        <v>592</v>
      </c>
      <c r="D107" s="263"/>
      <c r="E107" s="263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  <c r="AJ107" s="263"/>
      <c r="AK107" s="263"/>
      <c r="AL107" s="82"/>
    </row>
    <row r="108" spans="1:67" ht="26.25" customHeight="1" x14ac:dyDescent="0.2">
      <c r="A108" s="29"/>
      <c r="B108" s="48"/>
      <c r="C108" s="310" t="s">
        <v>571</v>
      </c>
      <c r="D108" s="311"/>
      <c r="E108" s="205" t="s">
        <v>573</v>
      </c>
      <c r="F108" s="316"/>
      <c r="G108" s="319" t="s">
        <v>567</v>
      </c>
      <c r="H108" s="320"/>
      <c r="I108" s="321"/>
      <c r="J108" s="322" t="s">
        <v>575</v>
      </c>
      <c r="K108" s="323"/>
      <c r="L108" s="323"/>
      <c r="M108" s="323"/>
      <c r="N108" s="323"/>
      <c r="O108" s="323"/>
      <c r="P108" s="323"/>
      <c r="Q108" s="324"/>
      <c r="R108" s="325" t="s">
        <v>569</v>
      </c>
      <c r="S108" s="326"/>
      <c r="T108" s="326"/>
      <c r="U108" s="326"/>
      <c r="V108" s="326"/>
      <c r="W108" s="326"/>
      <c r="X108" s="326"/>
      <c r="Y108" s="326"/>
      <c r="Z108" s="326"/>
      <c r="AA108" s="326"/>
      <c r="AB108" s="326"/>
      <c r="AC108" s="326"/>
      <c r="AD108" s="326"/>
      <c r="AE108" s="326"/>
      <c r="AF108" s="326"/>
      <c r="AG108" s="326"/>
      <c r="AH108" s="326"/>
      <c r="AI108" s="326"/>
      <c r="AJ108" s="326"/>
      <c r="AK108" s="327"/>
      <c r="AL108" s="79"/>
    </row>
    <row r="109" spans="1:67" ht="19.5" customHeight="1" x14ac:dyDescent="0.2">
      <c r="A109" s="29"/>
      <c r="B109" s="48"/>
      <c r="C109" s="312"/>
      <c r="D109" s="313"/>
      <c r="E109" s="317"/>
      <c r="F109" s="318"/>
      <c r="G109" s="328" t="s">
        <v>568</v>
      </c>
      <c r="H109" s="329"/>
      <c r="I109" s="329"/>
      <c r="J109" s="329"/>
      <c r="K109" s="329"/>
      <c r="L109" s="329"/>
      <c r="M109" s="329"/>
      <c r="N109" s="329"/>
      <c r="O109" s="329"/>
      <c r="P109" s="329"/>
      <c r="Q109" s="330"/>
      <c r="R109" s="325" t="s">
        <v>576</v>
      </c>
      <c r="S109" s="326"/>
      <c r="T109" s="326"/>
      <c r="U109" s="326"/>
      <c r="V109" s="326"/>
      <c r="W109" s="326"/>
      <c r="X109" s="326"/>
      <c r="Y109" s="326"/>
      <c r="Z109" s="326"/>
      <c r="AA109" s="326"/>
      <c r="AB109" s="326"/>
      <c r="AC109" s="326"/>
      <c r="AD109" s="326"/>
      <c r="AE109" s="326"/>
      <c r="AF109" s="326"/>
      <c r="AG109" s="326"/>
      <c r="AH109" s="326"/>
      <c r="AI109" s="326"/>
      <c r="AJ109" s="326"/>
      <c r="AK109" s="327"/>
      <c r="AL109" s="49"/>
    </row>
    <row r="110" spans="1:67" ht="19.5" customHeight="1" x14ac:dyDescent="0.2">
      <c r="A110" s="29"/>
      <c r="B110" s="48"/>
      <c r="C110" s="314"/>
      <c r="D110" s="315"/>
      <c r="E110" s="332" t="s">
        <v>574</v>
      </c>
      <c r="F110" s="332"/>
      <c r="G110" s="333" t="s">
        <v>570</v>
      </c>
      <c r="H110" s="333"/>
      <c r="I110" s="333"/>
      <c r="J110" s="333"/>
      <c r="K110" s="333"/>
      <c r="L110" s="333"/>
      <c r="M110" s="333"/>
      <c r="N110" s="333"/>
      <c r="O110" s="333"/>
      <c r="P110" s="333"/>
      <c r="Q110" s="333"/>
      <c r="R110" s="325" t="s">
        <v>577</v>
      </c>
      <c r="S110" s="326"/>
      <c r="T110" s="326"/>
      <c r="U110" s="326"/>
      <c r="V110" s="326"/>
      <c r="W110" s="326"/>
      <c r="X110" s="326"/>
      <c r="Y110" s="326"/>
      <c r="Z110" s="326"/>
      <c r="AA110" s="326"/>
      <c r="AB110" s="326"/>
      <c r="AC110" s="326"/>
      <c r="AD110" s="326"/>
      <c r="AE110" s="326"/>
      <c r="AF110" s="326"/>
      <c r="AG110" s="326"/>
      <c r="AH110" s="326"/>
      <c r="AI110" s="326"/>
      <c r="AJ110" s="326"/>
      <c r="AK110" s="327"/>
      <c r="AL110" s="82"/>
    </row>
    <row r="111" spans="1:67" ht="5.25" customHeight="1" x14ac:dyDescent="0.2">
      <c r="B111" s="33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9"/>
    </row>
    <row r="112" spans="1:67" ht="9.75" customHeight="1" x14ac:dyDescent="0.2">
      <c r="B112" s="31" t="s">
        <v>566</v>
      </c>
      <c r="C112" s="37"/>
      <c r="D112" s="37"/>
      <c r="E112" s="37"/>
      <c r="P112" s="38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</row>
    <row r="113" spans="1:72" ht="14.25" customHeight="1" x14ac:dyDescent="0.2">
      <c r="A113" s="25"/>
      <c r="B113" s="31" t="s">
        <v>557</v>
      </c>
      <c r="C113" s="32"/>
      <c r="D113" s="32"/>
      <c r="E113" s="32"/>
      <c r="F113" s="32"/>
      <c r="G113" s="32"/>
      <c r="H113" s="32"/>
      <c r="I113" s="180" t="s">
        <v>558</v>
      </c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180"/>
      <c r="Y113" s="180"/>
      <c r="Z113" s="180"/>
      <c r="AA113" s="180"/>
      <c r="AB113" s="180"/>
      <c r="AC113" s="180"/>
      <c r="AD113" s="180"/>
      <c r="AE113" s="180"/>
      <c r="AF113" s="25"/>
      <c r="AG113" s="25"/>
      <c r="AH113" s="25"/>
      <c r="AI113" s="25"/>
      <c r="AL113" s="30" t="s">
        <v>583</v>
      </c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</row>
    <row r="114" spans="1:72" s="19" customFormat="1" ht="10.5" customHeight="1" x14ac:dyDescent="0.2">
      <c r="A114" s="29"/>
      <c r="B114" s="41"/>
      <c r="C114" s="42"/>
      <c r="D114" s="42"/>
      <c r="E114" s="42"/>
      <c r="F114" s="42"/>
      <c r="G114" s="42"/>
      <c r="H114" s="43"/>
      <c r="I114" s="43"/>
      <c r="J114" s="43"/>
      <c r="K114" s="43"/>
      <c r="L114" s="43"/>
      <c r="M114" s="43"/>
      <c r="N114" s="43"/>
      <c r="O114" s="43"/>
      <c r="P114" s="44"/>
      <c r="Q114" s="44"/>
      <c r="R114" s="45" t="s">
        <v>554</v>
      </c>
      <c r="S114" s="181" t="str">
        <f>IF(入力してください!J82&lt;&gt;"","令和" &amp; IF(入力してください!J82&gt;2020,入力してください!J82-2018,入力してください!J82) &amp;"年"&amp;入力してください!N82&amp;"月"&amp;入力してください!R82&amp;"日","年      月      日")</f>
        <v>年      月      日</v>
      </c>
      <c r="T114" s="181"/>
      <c r="U114" s="181"/>
      <c r="V114" s="181"/>
      <c r="W114" s="181"/>
      <c r="X114" s="181"/>
      <c r="Y114" s="181"/>
      <c r="Z114" s="44"/>
      <c r="AA114" s="44"/>
      <c r="AB114" s="44"/>
      <c r="AC114" s="44"/>
      <c r="AD114" s="44"/>
      <c r="AE114" s="53"/>
      <c r="AF114" s="54"/>
      <c r="AG114" s="54"/>
      <c r="AH114" s="54"/>
      <c r="AI114" s="54"/>
      <c r="AJ114" s="54"/>
      <c r="AK114" s="54"/>
      <c r="AL114" s="55"/>
      <c r="AN114" s="40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 s="26"/>
      <c r="BP114" s="26"/>
      <c r="BQ114" s="26"/>
      <c r="BR114" s="26"/>
      <c r="BS114" s="26"/>
      <c r="BT114" s="26"/>
    </row>
    <row r="115" spans="1:72" s="28" customFormat="1" ht="10.5" customHeight="1" x14ac:dyDescent="0.15">
      <c r="A115" s="32"/>
      <c r="B115" s="46"/>
      <c r="C115" s="182" t="s">
        <v>555</v>
      </c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47"/>
      <c r="AN115" s="27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</row>
    <row r="116" spans="1:72" ht="12.75" customHeight="1" x14ac:dyDescent="0.15">
      <c r="A116" s="29"/>
      <c r="B116" s="48"/>
      <c r="C116" s="183" t="s">
        <v>552</v>
      </c>
      <c r="D116" s="184"/>
      <c r="E116" s="184"/>
      <c r="F116" s="185"/>
      <c r="G116" s="192" t="s">
        <v>2</v>
      </c>
      <c r="H116" s="193"/>
      <c r="I116" s="193"/>
      <c r="J116" s="193"/>
      <c r="K116" s="194"/>
      <c r="L116" s="195" t="str">
        <f>入力してください!G11 &amp; ""</f>
        <v/>
      </c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7"/>
      <c r="AA116" s="198" t="s">
        <v>537</v>
      </c>
      <c r="AB116" s="199"/>
      <c r="AC116" s="199"/>
      <c r="AD116" s="200"/>
      <c r="AE116" s="163" t="str">
        <f>IF(入力してください!I12&lt;&gt;"",入力してください!G12 &amp; 入力してください!I12 &amp; "年" &amp; 入力してください!N12 &amp; "月" &amp; 入力してください!R12 &amp; "日","年　　月　　日")</f>
        <v>年　　月　　日</v>
      </c>
      <c r="AF116" s="175"/>
      <c r="AG116" s="175"/>
      <c r="AH116" s="175"/>
      <c r="AI116" s="175"/>
      <c r="AJ116" s="175"/>
      <c r="AK116" s="164"/>
      <c r="AL116" s="49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</row>
    <row r="117" spans="1:72" ht="17.25" customHeight="1" x14ac:dyDescent="0.2">
      <c r="A117" s="29"/>
      <c r="B117" s="48"/>
      <c r="C117" s="186"/>
      <c r="D117" s="187"/>
      <c r="E117" s="187"/>
      <c r="F117" s="188"/>
      <c r="G117" s="167" t="s">
        <v>560</v>
      </c>
      <c r="H117" s="168"/>
      <c r="I117" s="168"/>
      <c r="J117" s="168"/>
      <c r="K117" s="169"/>
      <c r="L117" s="170" t="str">
        <f>入力してください!G10 &amp; ""</f>
        <v/>
      </c>
      <c r="M117" s="171"/>
      <c r="N117" s="171"/>
      <c r="O117" s="171"/>
      <c r="P117" s="171"/>
      <c r="Q117" s="171"/>
      <c r="R117" s="171"/>
      <c r="S117" s="171"/>
      <c r="T117" s="171"/>
      <c r="U117" s="171"/>
      <c r="V117" s="171"/>
      <c r="W117" s="171"/>
      <c r="X117" s="171"/>
      <c r="Y117" s="171"/>
      <c r="Z117" s="172"/>
      <c r="AA117" s="201"/>
      <c r="AB117" s="202"/>
      <c r="AC117" s="202"/>
      <c r="AD117" s="203"/>
      <c r="AE117" s="165"/>
      <c r="AF117" s="204"/>
      <c r="AG117" s="204"/>
      <c r="AH117" s="204"/>
      <c r="AI117" s="204"/>
      <c r="AJ117" s="204"/>
      <c r="AK117" s="166"/>
      <c r="AL117" s="49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</row>
    <row r="118" spans="1:72" ht="15" customHeight="1" x14ac:dyDescent="0.2">
      <c r="A118" s="29"/>
      <c r="B118" s="48"/>
      <c r="C118" s="186"/>
      <c r="D118" s="187"/>
      <c r="E118" s="187"/>
      <c r="F118" s="188"/>
      <c r="G118" s="159" t="s">
        <v>539</v>
      </c>
      <c r="H118" s="173"/>
      <c r="I118" s="173"/>
      <c r="J118" s="173"/>
      <c r="K118" s="160"/>
      <c r="L118" s="163" t="str">
        <f>"(〒" &amp; IF(入力してください!J13="","   -    ",入力してください!J13) &amp; ")"</f>
        <v>(〒   -    )</v>
      </c>
      <c r="M118" s="175"/>
      <c r="N118" s="175"/>
      <c r="O118" s="175"/>
      <c r="P118" s="175"/>
      <c r="Q118" s="176" t="str">
        <f>入力してください!G14 &amp;入力してください!J14&amp;""</f>
        <v>東京都</v>
      </c>
      <c r="R118" s="176"/>
      <c r="S118" s="176"/>
      <c r="T118" s="176"/>
      <c r="U118" s="176"/>
      <c r="V118" s="176"/>
      <c r="W118" s="176"/>
      <c r="X118" s="176"/>
      <c r="Y118" s="176"/>
      <c r="Z118" s="176"/>
      <c r="AA118" s="176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7"/>
      <c r="AL118" s="49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</row>
    <row r="119" spans="1:72" ht="15" customHeight="1" x14ac:dyDescent="0.2">
      <c r="A119" s="29"/>
      <c r="B119" s="48"/>
      <c r="C119" s="186"/>
      <c r="D119" s="187"/>
      <c r="E119" s="187"/>
      <c r="F119" s="188"/>
      <c r="G119" s="161"/>
      <c r="H119" s="174"/>
      <c r="I119" s="174"/>
      <c r="J119" s="174"/>
      <c r="K119" s="162"/>
      <c r="L119" s="33"/>
      <c r="M119" s="34"/>
      <c r="N119" s="34"/>
      <c r="O119" s="34"/>
      <c r="P119" s="34"/>
      <c r="Q119" s="178" t="str">
        <f>入力してください!J15 &amp; ""</f>
        <v/>
      </c>
      <c r="R119" s="178"/>
      <c r="S119" s="178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78"/>
      <c r="AK119" s="179"/>
      <c r="AL119" s="49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</row>
    <row r="120" spans="1:72" ht="12.75" customHeight="1" x14ac:dyDescent="0.2">
      <c r="A120" s="29"/>
      <c r="B120" s="48"/>
      <c r="C120" s="186"/>
      <c r="D120" s="187"/>
      <c r="E120" s="187"/>
      <c r="F120" s="188"/>
      <c r="G120" s="205" t="s">
        <v>553</v>
      </c>
      <c r="H120" s="206"/>
      <c r="I120" s="206"/>
      <c r="J120" s="206"/>
      <c r="K120" s="207"/>
      <c r="L120" s="163" t="str">
        <f>"(〒" &amp; IF(入力してください!J16="","   -    ",入力してください!J16) &amp; ")"</f>
        <v>(〒   -    )</v>
      </c>
      <c r="M120" s="175"/>
      <c r="N120" s="175"/>
      <c r="O120" s="175"/>
      <c r="P120" s="175"/>
      <c r="Q120" s="17"/>
      <c r="R120" s="60"/>
      <c r="S120" s="17"/>
      <c r="T120" s="176" t="str">
        <f>入力してください!G17 &amp;"　"&amp;入力してください!J17&amp;""</f>
        <v>　</v>
      </c>
      <c r="U120" s="176"/>
      <c r="V120" s="176"/>
      <c r="W120" s="176"/>
      <c r="X120" s="176"/>
      <c r="Y120" s="176"/>
      <c r="Z120" s="176"/>
      <c r="AA120" s="177"/>
      <c r="AB120" s="35"/>
      <c r="AC120" s="35"/>
      <c r="AD120" s="35"/>
      <c r="AE120" s="35"/>
      <c r="AF120" s="35"/>
      <c r="AG120" s="35"/>
      <c r="AH120" s="35"/>
      <c r="AI120" s="35"/>
      <c r="AJ120" s="35"/>
      <c r="AK120" s="75"/>
      <c r="AL120" s="49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</row>
    <row r="121" spans="1:72" ht="12.75" customHeight="1" x14ac:dyDescent="0.15">
      <c r="A121" s="29"/>
      <c r="B121" s="48"/>
      <c r="C121" s="186"/>
      <c r="D121" s="187"/>
      <c r="E121" s="187"/>
      <c r="F121" s="188"/>
      <c r="G121" s="208"/>
      <c r="H121" s="209"/>
      <c r="I121" s="209"/>
      <c r="J121" s="209"/>
      <c r="K121" s="210"/>
      <c r="L121" s="68" t="s">
        <v>564</v>
      </c>
      <c r="M121" s="69"/>
      <c r="N121" s="69"/>
      <c r="O121" s="69"/>
      <c r="P121" s="69"/>
      <c r="Q121" s="67"/>
      <c r="R121" s="67"/>
      <c r="S121" s="67"/>
      <c r="T121" s="178"/>
      <c r="U121" s="178"/>
      <c r="V121" s="178"/>
      <c r="W121" s="178"/>
      <c r="X121" s="178"/>
      <c r="Y121" s="178"/>
      <c r="Z121" s="178"/>
      <c r="AA121" s="179"/>
      <c r="AB121" s="65"/>
      <c r="AC121" s="65"/>
      <c r="AD121" s="65"/>
      <c r="AE121" s="65"/>
      <c r="AF121" s="65"/>
      <c r="AG121" s="65"/>
      <c r="AH121" s="65"/>
      <c r="AI121" s="65"/>
      <c r="AJ121" s="65"/>
      <c r="AK121" s="76"/>
      <c r="AL121" s="49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</row>
    <row r="122" spans="1:72" ht="25.5" customHeight="1" x14ac:dyDescent="0.2">
      <c r="A122" s="29"/>
      <c r="B122" s="48"/>
      <c r="C122" s="186"/>
      <c r="D122" s="187"/>
      <c r="E122" s="187"/>
      <c r="F122" s="188"/>
      <c r="G122" s="211" t="s">
        <v>559</v>
      </c>
      <c r="H122" s="212"/>
      <c r="I122" s="212"/>
      <c r="J122" s="212"/>
      <c r="K122" s="213"/>
      <c r="L122" s="214" t="str">
        <f>MID(入力してください!$G$18,1,1)</f>
        <v/>
      </c>
      <c r="M122" s="215"/>
      <c r="N122" s="215" t="str">
        <f>MID(入力してください!$G$18,2,1)</f>
        <v/>
      </c>
      <c r="O122" s="215"/>
      <c r="P122" s="215" t="str">
        <f>MID(入力してください!$G$18,3,1)</f>
        <v/>
      </c>
      <c r="Q122" s="215"/>
      <c r="R122" s="215" t="str">
        <f>MID(入力してください!$G$18,4,1)</f>
        <v/>
      </c>
      <c r="S122" s="215"/>
      <c r="T122" s="215" t="str">
        <f>MID(入力してください!$G$18,5,1)</f>
        <v/>
      </c>
      <c r="U122" s="215"/>
      <c r="V122" s="215" t="str">
        <f>MID(入力してください!$G$18,6,1)</f>
        <v/>
      </c>
      <c r="W122" s="215"/>
      <c r="X122" s="215" t="str">
        <f>MID(入力してください!$G$18,7,1)</f>
        <v/>
      </c>
      <c r="Y122" s="21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78"/>
      <c r="AL122" s="49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</row>
    <row r="123" spans="1:72" ht="25.5" customHeight="1" x14ac:dyDescent="0.2">
      <c r="A123" s="29"/>
      <c r="B123" s="48"/>
      <c r="C123" s="189"/>
      <c r="D123" s="190"/>
      <c r="E123" s="190"/>
      <c r="F123" s="191"/>
      <c r="G123" s="211" t="s">
        <v>561</v>
      </c>
      <c r="H123" s="212"/>
      <c r="I123" s="212"/>
      <c r="J123" s="212"/>
      <c r="K123" s="213"/>
      <c r="L123" s="214" t="str">
        <f>MID(入力してください!$G$19,1,1)</f>
        <v/>
      </c>
      <c r="M123" s="215"/>
      <c r="N123" s="215" t="str">
        <f>MID(入力してください!$G$19,2,1)</f>
        <v/>
      </c>
      <c r="O123" s="215"/>
      <c r="P123" s="215" t="str">
        <f>MID(入力してください!$G$19,3,1)</f>
        <v/>
      </c>
      <c r="Q123" s="215"/>
      <c r="R123" s="216" t="str">
        <f>MID(入力してください!$G$19,4,1)</f>
        <v/>
      </c>
      <c r="S123" s="217"/>
      <c r="T123" s="217" t="str">
        <f>MID(入力してください!$G$19,5,1)</f>
        <v/>
      </c>
      <c r="U123" s="214"/>
      <c r="V123" s="215" t="str">
        <f>MID(入力してください!$G$19,6,1)</f>
        <v/>
      </c>
      <c r="W123" s="215"/>
      <c r="X123" s="215" t="str">
        <f>MID(入力してください!$G$19,7,1)</f>
        <v/>
      </c>
      <c r="Y123" s="215"/>
      <c r="Z123" s="216" t="str">
        <f>MID(入力してください!$G$19,8,1)</f>
        <v/>
      </c>
      <c r="AA123" s="217"/>
      <c r="AB123" s="217" t="str">
        <f>MID(入力してください!$G$19,9,1)</f>
        <v/>
      </c>
      <c r="AC123" s="214"/>
      <c r="AD123" s="215" t="str">
        <f>MID(入力してください!$G$19,10,1)</f>
        <v/>
      </c>
      <c r="AE123" s="215"/>
      <c r="AF123" s="215" t="str">
        <f>MID(入力してください!$G$19,11,1)</f>
        <v/>
      </c>
      <c r="AG123" s="215"/>
      <c r="AH123" s="215" t="str">
        <f>MID(入力してください!$G$19,12,1)</f>
        <v/>
      </c>
      <c r="AI123" s="216"/>
      <c r="AJ123" s="218"/>
      <c r="AK123" s="219"/>
      <c r="AL123" s="49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</row>
    <row r="124" spans="1:72" ht="3.75" customHeight="1" x14ac:dyDescent="0.2">
      <c r="A124" s="29"/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2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</row>
    <row r="125" spans="1:72" ht="12.75" customHeight="1" x14ac:dyDescent="0.15">
      <c r="A125" s="29"/>
      <c r="B125" s="48"/>
      <c r="C125" s="89"/>
      <c r="D125" s="90"/>
      <c r="E125" s="90"/>
      <c r="F125" s="91"/>
      <c r="G125" s="192" t="s">
        <v>2</v>
      </c>
      <c r="H125" s="193"/>
      <c r="I125" s="193"/>
      <c r="J125" s="193"/>
      <c r="K125" s="194"/>
      <c r="L125" s="195" t="str">
        <f>入力してください!G24 &amp; ""</f>
        <v/>
      </c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7"/>
      <c r="AA125" s="198" t="s">
        <v>537</v>
      </c>
      <c r="AB125" s="199"/>
      <c r="AC125" s="199"/>
      <c r="AD125" s="200"/>
      <c r="AE125" s="163" t="str">
        <f>IF(入力してください!I25&lt;&gt;"",入力してください!G25 &amp; 入力してください!I25 &amp; "年" &amp; 入力してください!N25 &amp; "月" &amp; 入力してください!R25 &amp; "日","年　　月　　日")</f>
        <v>年　　月　　日</v>
      </c>
      <c r="AF125" s="175"/>
      <c r="AG125" s="175"/>
      <c r="AH125" s="175"/>
      <c r="AI125" s="175"/>
      <c r="AJ125" s="175"/>
      <c r="AK125" s="164"/>
      <c r="AL125" s="49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</row>
    <row r="126" spans="1:72" ht="17.25" customHeight="1" x14ac:dyDescent="0.2">
      <c r="A126" s="29"/>
      <c r="B126" s="48"/>
      <c r="C126" s="92"/>
      <c r="D126" s="70"/>
      <c r="E126" s="70"/>
      <c r="F126" s="71"/>
      <c r="G126" s="167" t="s">
        <v>560</v>
      </c>
      <c r="H126" s="168"/>
      <c r="I126" s="168"/>
      <c r="J126" s="168"/>
      <c r="K126" s="169"/>
      <c r="L126" s="170" t="str">
        <f>入力してください!G23 &amp; ""</f>
        <v/>
      </c>
      <c r="M126" s="171"/>
      <c r="N126" s="171"/>
      <c r="O126" s="171"/>
      <c r="P126" s="171"/>
      <c r="Q126" s="171"/>
      <c r="R126" s="171"/>
      <c r="S126" s="171"/>
      <c r="T126" s="171"/>
      <c r="U126" s="171"/>
      <c r="V126" s="171"/>
      <c r="W126" s="171"/>
      <c r="X126" s="171"/>
      <c r="Y126" s="171"/>
      <c r="Z126" s="172"/>
      <c r="AA126" s="201"/>
      <c r="AB126" s="202"/>
      <c r="AC126" s="202"/>
      <c r="AD126" s="203"/>
      <c r="AE126" s="165"/>
      <c r="AF126" s="204"/>
      <c r="AG126" s="204"/>
      <c r="AH126" s="204"/>
      <c r="AI126" s="204"/>
      <c r="AJ126" s="204"/>
      <c r="AK126" s="166"/>
      <c r="AL126" s="49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</row>
    <row r="127" spans="1:72" ht="12.75" customHeight="1" x14ac:dyDescent="0.2">
      <c r="A127" s="29"/>
      <c r="B127" s="48"/>
      <c r="C127" s="220" t="s">
        <v>544</v>
      </c>
      <c r="D127" s="221"/>
      <c r="E127" s="221"/>
      <c r="F127" s="222"/>
      <c r="G127" s="159" t="s">
        <v>539</v>
      </c>
      <c r="H127" s="173"/>
      <c r="I127" s="173"/>
      <c r="J127" s="173"/>
      <c r="K127" s="160"/>
      <c r="L127" s="83" t="str">
        <f>IF(入力してください!Q26="同じ","☑","□")</f>
        <v>□</v>
      </c>
      <c r="M127" s="84" t="s">
        <v>562</v>
      </c>
      <c r="N127" s="85"/>
      <c r="O127" s="85"/>
      <c r="P127" s="85"/>
      <c r="Q127" s="85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6"/>
      <c r="AL127" s="49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</row>
    <row r="128" spans="1:72" ht="12.75" customHeight="1" x14ac:dyDescent="0.2">
      <c r="A128" s="29"/>
      <c r="B128" s="48"/>
      <c r="C128" s="220"/>
      <c r="D128" s="221"/>
      <c r="E128" s="221"/>
      <c r="F128" s="222"/>
      <c r="G128" s="223"/>
      <c r="H128" s="224"/>
      <c r="I128" s="224"/>
      <c r="J128" s="224"/>
      <c r="K128" s="225"/>
      <c r="L128" s="226" t="str">
        <f>"(〒" &amp; IF(入力してください!J27="","   -    ",入力してください!J27) &amp; ")"</f>
        <v>(〒   -    )</v>
      </c>
      <c r="M128" s="227"/>
      <c r="N128" s="227"/>
      <c r="O128" s="227"/>
      <c r="P128" s="227"/>
      <c r="Q128" s="228" t="str">
        <f>入力してください!G28 &amp;入力してください!J28&amp;""</f>
        <v>東京都</v>
      </c>
      <c r="R128" s="228"/>
      <c r="S128" s="228"/>
      <c r="T128" s="228"/>
      <c r="U128" s="228"/>
      <c r="V128" s="228"/>
      <c r="W128" s="228"/>
      <c r="X128" s="228"/>
      <c r="Y128" s="228"/>
      <c r="Z128" s="228"/>
      <c r="AA128" s="228"/>
      <c r="AB128" s="228"/>
      <c r="AC128" s="228"/>
      <c r="AD128" s="228"/>
      <c r="AE128" s="228"/>
      <c r="AF128" s="228"/>
      <c r="AG128" s="228"/>
      <c r="AH128" s="228"/>
      <c r="AI128" s="228"/>
      <c r="AJ128" s="228"/>
      <c r="AK128" s="229"/>
      <c r="AL128" s="49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</row>
    <row r="129" spans="1:72" ht="12.75" customHeight="1" x14ac:dyDescent="0.2">
      <c r="A129" s="29"/>
      <c r="B129" s="48"/>
      <c r="C129" s="220"/>
      <c r="D129" s="221"/>
      <c r="E129" s="221"/>
      <c r="F129" s="222"/>
      <c r="G129" s="161"/>
      <c r="H129" s="174"/>
      <c r="I129" s="174"/>
      <c r="J129" s="174"/>
      <c r="K129" s="162"/>
      <c r="L129" s="33"/>
      <c r="M129" s="34"/>
      <c r="N129" s="34"/>
      <c r="O129" s="34"/>
      <c r="P129" s="34"/>
      <c r="Q129" s="178" t="str">
        <f>入力してください!J29 &amp; ""</f>
        <v/>
      </c>
      <c r="R129" s="178"/>
      <c r="S129" s="178"/>
      <c r="T129" s="178"/>
      <c r="U129" s="178"/>
      <c r="V129" s="178"/>
      <c r="W129" s="178"/>
      <c r="X129" s="178"/>
      <c r="Y129" s="178"/>
      <c r="Z129" s="178"/>
      <c r="AA129" s="178"/>
      <c r="AB129" s="178"/>
      <c r="AC129" s="178"/>
      <c r="AD129" s="178"/>
      <c r="AE129" s="178"/>
      <c r="AF129" s="178"/>
      <c r="AG129" s="178"/>
      <c r="AH129" s="178"/>
      <c r="AI129" s="178"/>
      <c r="AJ129" s="178"/>
      <c r="AK129" s="179"/>
      <c r="AL129" s="49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</row>
    <row r="130" spans="1:72" ht="12.75" customHeight="1" x14ac:dyDescent="0.2">
      <c r="A130" s="29"/>
      <c r="B130" s="48"/>
      <c r="C130" s="230" t="s">
        <v>580</v>
      </c>
      <c r="D130" s="231"/>
      <c r="E130" s="231"/>
      <c r="F130" s="232"/>
      <c r="G130" s="205" t="s">
        <v>553</v>
      </c>
      <c r="H130" s="206"/>
      <c r="I130" s="206"/>
      <c r="J130" s="206"/>
      <c r="K130" s="207"/>
      <c r="L130" s="163" t="str">
        <f>"(〒" &amp; IF(入力してください!J30="","   -    ",入力してください!J30) &amp; ")"</f>
        <v>(〒   -    )</v>
      </c>
      <c r="M130" s="175"/>
      <c r="N130" s="175"/>
      <c r="O130" s="175"/>
      <c r="P130" s="175"/>
      <c r="Q130" s="17"/>
      <c r="R130" s="60"/>
      <c r="S130" s="17"/>
      <c r="T130" s="176" t="str">
        <f>入力してください!G31 &amp;"　"&amp;入力してください!J31&amp;""</f>
        <v>　</v>
      </c>
      <c r="U130" s="176"/>
      <c r="V130" s="176"/>
      <c r="W130" s="176"/>
      <c r="X130" s="176"/>
      <c r="Y130" s="176"/>
      <c r="Z130" s="176"/>
      <c r="AA130" s="177"/>
      <c r="AB130" s="35"/>
      <c r="AC130" s="35"/>
      <c r="AD130" s="35"/>
      <c r="AE130" s="35"/>
      <c r="AF130" s="35"/>
      <c r="AG130" s="35"/>
      <c r="AH130" s="35"/>
      <c r="AI130" s="35"/>
      <c r="AJ130" s="35"/>
      <c r="AK130" s="75"/>
      <c r="AL130" s="49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</row>
    <row r="131" spans="1:72" ht="12.75" customHeight="1" x14ac:dyDescent="0.15">
      <c r="A131" s="29"/>
      <c r="B131" s="48"/>
      <c r="C131" s="230"/>
      <c r="D131" s="231"/>
      <c r="E131" s="231"/>
      <c r="F131" s="232"/>
      <c r="G131" s="208"/>
      <c r="H131" s="209"/>
      <c r="I131" s="209"/>
      <c r="J131" s="209"/>
      <c r="K131" s="210"/>
      <c r="L131" s="68" t="s">
        <v>564</v>
      </c>
      <c r="M131" s="69"/>
      <c r="N131" s="69"/>
      <c r="O131" s="69"/>
      <c r="P131" s="69"/>
      <c r="Q131" s="67"/>
      <c r="R131" s="67"/>
      <c r="S131" s="67"/>
      <c r="T131" s="178"/>
      <c r="U131" s="178"/>
      <c r="V131" s="178"/>
      <c r="W131" s="178"/>
      <c r="X131" s="178"/>
      <c r="Y131" s="178"/>
      <c r="Z131" s="178"/>
      <c r="AA131" s="179"/>
      <c r="AB131" s="65"/>
      <c r="AC131" s="65"/>
      <c r="AD131" s="65"/>
      <c r="AE131" s="65"/>
      <c r="AF131" s="65"/>
      <c r="AG131" s="65"/>
      <c r="AH131" s="65"/>
      <c r="AI131" s="65"/>
      <c r="AJ131" s="65"/>
      <c r="AK131" s="76"/>
      <c r="AL131" s="49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</row>
    <row r="132" spans="1:72" ht="25.5" customHeight="1" x14ac:dyDescent="0.2">
      <c r="A132" s="29"/>
      <c r="B132" s="48"/>
      <c r="C132" s="230"/>
      <c r="D132" s="231"/>
      <c r="E132" s="231"/>
      <c r="F132" s="232"/>
      <c r="G132" s="211" t="s">
        <v>559</v>
      </c>
      <c r="H132" s="212"/>
      <c r="I132" s="212"/>
      <c r="J132" s="212"/>
      <c r="K132" s="213"/>
      <c r="L132" s="214" t="str">
        <f>MID(入力してください!$G$32,1,1)</f>
        <v/>
      </c>
      <c r="M132" s="215"/>
      <c r="N132" s="215" t="str">
        <f>MID(入力してください!$G$32,2,1)</f>
        <v/>
      </c>
      <c r="O132" s="215"/>
      <c r="P132" s="215" t="str">
        <f>MID(入力してください!$G$32,3,1)</f>
        <v/>
      </c>
      <c r="Q132" s="215"/>
      <c r="R132" s="215" t="str">
        <f>MID(入力してください!$G$32,4,1)</f>
        <v/>
      </c>
      <c r="S132" s="215"/>
      <c r="T132" s="215" t="str">
        <f>MID(入力してください!$G$32,5,1)</f>
        <v/>
      </c>
      <c r="U132" s="215"/>
      <c r="V132" s="215" t="str">
        <f>MID(入力してください!$G$32,6,1)</f>
        <v/>
      </c>
      <c r="W132" s="215"/>
      <c r="X132" s="215" t="str">
        <f>MID(入力してください!$G$32,7,1)</f>
        <v/>
      </c>
      <c r="Y132" s="21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78"/>
      <c r="AL132" s="49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</row>
    <row r="133" spans="1:72" ht="25.5" customHeight="1" x14ac:dyDescent="0.2">
      <c r="A133" s="29"/>
      <c r="B133" s="48"/>
      <c r="C133" s="233"/>
      <c r="D133" s="234"/>
      <c r="E133" s="234"/>
      <c r="F133" s="235"/>
      <c r="G133" s="211" t="s">
        <v>561</v>
      </c>
      <c r="H133" s="212"/>
      <c r="I133" s="212"/>
      <c r="J133" s="212"/>
      <c r="K133" s="213"/>
      <c r="L133" s="214" t="str">
        <f>MID(入力してください!$G$33,1,1)</f>
        <v/>
      </c>
      <c r="M133" s="215"/>
      <c r="N133" s="215" t="str">
        <f>MID(入力してください!$G$33,2,1)</f>
        <v/>
      </c>
      <c r="O133" s="215"/>
      <c r="P133" s="215" t="str">
        <f>MID(入力してください!$G$33,3,1)</f>
        <v/>
      </c>
      <c r="Q133" s="215"/>
      <c r="R133" s="216" t="str">
        <f>MID(入力してください!$G$33,4,1)</f>
        <v/>
      </c>
      <c r="S133" s="217"/>
      <c r="T133" s="217" t="str">
        <f>MID(入力してください!$G$33,5,1)</f>
        <v/>
      </c>
      <c r="U133" s="214"/>
      <c r="V133" s="215" t="str">
        <f>MID(入力してください!$G$33,6,1)</f>
        <v/>
      </c>
      <c r="W133" s="215"/>
      <c r="X133" s="215" t="str">
        <f>MID(入力してください!$G$33,7,1)</f>
        <v/>
      </c>
      <c r="Y133" s="215"/>
      <c r="Z133" s="216" t="str">
        <f>MID(入力してください!$G$33,8,1)</f>
        <v/>
      </c>
      <c r="AA133" s="217"/>
      <c r="AB133" s="217" t="str">
        <f>MID(入力してください!$G$33,9,1)</f>
        <v/>
      </c>
      <c r="AC133" s="214"/>
      <c r="AD133" s="215" t="str">
        <f>MID(入力してください!$G$33,10,1)</f>
        <v/>
      </c>
      <c r="AE133" s="215"/>
      <c r="AF133" s="215" t="str">
        <f>MID(入力してください!$G$33,11,1)</f>
        <v/>
      </c>
      <c r="AG133" s="215"/>
      <c r="AH133" s="215" t="str">
        <f>MID(入力してください!$G$33,12,1)</f>
        <v/>
      </c>
      <c r="AI133" s="216"/>
      <c r="AJ133" s="218"/>
      <c r="AK133" s="219"/>
      <c r="AL133" s="49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</row>
    <row r="134" spans="1:72" ht="3.75" customHeight="1" x14ac:dyDescent="0.2">
      <c r="A134" s="29"/>
      <c r="B134" s="50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2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</row>
    <row r="135" spans="1:72" ht="12.75" customHeight="1" x14ac:dyDescent="0.15">
      <c r="A135" s="29"/>
      <c r="B135" s="48"/>
      <c r="C135" s="183" t="s">
        <v>563</v>
      </c>
      <c r="D135" s="184"/>
      <c r="E135" s="184"/>
      <c r="F135" s="185"/>
      <c r="G135" s="192" t="s">
        <v>2</v>
      </c>
      <c r="H135" s="193"/>
      <c r="I135" s="193"/>
      <c r="J135" s="193"/>
      <c r="K135" s="194"/>
      <c r="L135" s="195" t="str">
        <f>入力してください!G38 &amp; ""</f>
        <v/>
      </c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7"/>
      <c r="Y135" s="211" t="s">
        <v>537</v>
      </c>
      <c r="Z135" s="236"/>
      <c r="AA135" s="236"/>
      <c r="AB135" s="237"/>
      <c r="AC135" s="238" t="str">
        <f>IF(入力してください!I39&lt;&gt;"",入力してください!G39 &amp; 入力してください!I39&amp; "年" &amp; 入力してください!N39 &amp; "月" &amp; 入力してください!R39 &amp; "日","　年　　月　　日")</f>
        <v>　年　　月　　日</v>
      </c>
      <c r="AD135" s="239"/>
      <c r="AE135" s="239"/>
      <c r="AF135" s="239"/>
      <c r="AG135" s="239"/>
      <c r="AH135" s="239"/>
      <c r="AI135" s="239"/>
      <c r="AJ135" s="239"/>
      <c r="AK135" s="240"/>
      <c r="AL135" s="49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</row>
    <row r="136" spans="1:72" ht="15" customHeight="1" x14ac:dyDescent="0.2">
      <c r="A136" s="29"/>
      <c r="B136" s="48"/>
      <c r="C136" s="186"/>
      <c r="D136" s="187"/>
      <c r="E136" s="187"/>
      <c r="F136" s="188"/>
      <c r="G136" s="167" t="s">
        <v>560</v>
      </c>
      <c r="H136" s="168"/>
      <c r="I136" s="168"/>
      <c r="J136" s="168"/>
      <c r="K136" s="169"/>
      <c r="L136" s="170" t="str">
        <f>入力してください!G37 &amp; ""</f>
        <v/>
      </c>
      <c r="M136" s="171"/>
      <c r="N136" s="171"/>
      <c r="O136" s="171"/>
      <c r="P136" s="171"/>
      <c r="Q136" s="171"/>
      <c r="R136" s="171"/>
      <c r="S136" s="171"/>
      <c r="T136" s="171"/>
      <c r="U136" s="171"/>
      <c r="V136" s="171"/>
      <c r="W136" s="171"/>
      <c r="X136" s="172"/>
      <c r="Y136" s="211" t="s">
        <v>422</v>
      </c>
      <c r="Z136" s="236"/>
      <c r="AA136" s="236"/>
      <c r="AB136" s="237"/>
      <c r="AC136" s="238" t="str">
        <f>入力してください!G40&amp;""</f>
        <v/>
      </c>
      <c r="AD136" s="239"/>
      <c r="AE136" s="239"/>
      <c r="AF136" s="239"/>
      <c r="AG136" s="239"/>
      <c r="AH136" s="239"/>
      <c r="AI136" s="239"/>
      <c r="AJ136" s="239"/>
      <c r="AK136" s="240"/>
      <c r="AL136" s="49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</row>
    <row r="137" spans="1:72" ht="12.75" customHeight="1" x14ac:dyDescent="0.2">
      <c r="A137" s="29"/>
      <c r="B137" s="48"/>
      <c r="C137" s="230" t="s">
        <v>579</v>
      </c>
      <c r="D137" s="231"/>
      <c r="E137" s="231"/>
      <c r="F137" s="232"/>
      <c r="G137" s="159" t="s">
        <v>357</v>
      </c>
      <c r="H137" s="173"/>
      <c r="I137" s="173"/>
      <c r="J137" s="173"/>
      <c r="K137" s="160"/>
      <c r="L137" s="163" t="str">
        <f>"(〒" &amp; IF(入力してください!J41="","   -    ",入力してください!J41) &amp; ")"</f>
        <v>(〒   -    )</v>
      </c>
      <c r="M137" s="175"/>
      <c r="N137" s="175"/>
      <c r="O137" s="175"/>
      <c r="P137" s="175"/>
      <c r="Q137" s="228" t="str">
        <f>入力してください!G42 &amp;入力してください!J42&amp;""</f>
        <v>東京都</v>
      </c>
      <c r="R137" s="228"/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  <c r="AC137" s="228"/>
      <c r="AD137" s="228"/>
      <c r="AE137" s="228"/>
      <c r="AF137" s="228"/>
      <c r="AG137" s="228"/>
      <c r="AH137" s="228"/>
      <c r="AI137" s="228"/>
      <c r="AJ137" s="228"/>
      <c r="AK137" s="229"/>
      <c r="AL137" s="49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</row>
    <row r="138" spans="1:72" ht="12.75" customHeight="1" x14ac:dyDescent="0.2">
      <c r="A138" s="29"/>
      <c r="B138" s="48"/>
      <c r="C138" s="233"/>
      <c r="D138" s="234"/>
      <c r="E138" s="234"/>
      <c r="F138" s="235"/>
      <c r="G138" s="161"/>
      <c r="H138" s="174"/>
      <c r="I138" s="174"/>
      <c r="J138" s="174"/>
      <c r="K138" s="162"/>
      <c r="L138" s="33"/>
      <c r="M138" s="34"/>
      <c r="N138" s="34"/>
      <c r="O138" s="34"/>
      <c r="P138" s="34"/>
      <c r="Q138" s="178" t="str">
        <f>入力してください!J43 &amp; ""</f>
        <v/>
      </c>
      <c r="R138" s="178"/>
      <c r="S138" s="178"/>
      <c r="T138" s="178"/>
      <c r="U138" s="178"/>
      <c r="V138" s="178"/>
      <c r="W138" s="178"/>
      <c r="X138" s="178"/>
      <c r="Y138" s="178"/>
      <c r="Z138" s="178"/>
      <c r="AA138" s="178"/>
      <c r="AB138" s="178"/>
      <c r="AC138" s="178"/>
      <c r="AD138" s="178"/>
      <c r="AE138" s="178"/>
      <c r="AF138" s="178"/>
      <c r="AG138" s="178"/>
      <c r="AH138" s="178"/>
      <c r="AI138" s="178"/>
      <c r="AJ138" s="178"/>
      <c r="AK138" s="179"/>
      <c r="AL138" s="49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</row>
    <row r="139" spans="1:72" ht="12" customHeight="1" x14ac:dyDescent="0.15">
      <c r="A139" s="29"/>
      <c r="B139" s="50"/>
      <c r="C139" s="349" t="s">
        <v>598</v>
      </c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2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</row>
    <row r="140" spans="1:72" ht="11.25" customHeight="1" x14ac:dyDescent="0.15">
      <c r="A140" s="29"/>
      <c r="B140" s="48"/>
      <c r="C140" s="243" t="s">
        <v>581</v>
      </c>
      <c r="D140" s="244"/>
      <c r="E140" s="249" t="s">
        <v>548</v>
      </c>
      <c r="F140" s="249"/>
      <c r="G140" s="192" t="s">
        <v>2</v>
      </c>
      <c r="H140" s="193"/>
      <c r="I140" s="193"/>
      <c r="J140" s="193"/>
      <c r="K140" s="194"/>
      <c r="L140" s="195" t="str">
        <f>入力してください!G48 &amp; ""</f>
        <v/>
      </c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7"/>
      <c r="AA140" s="198" t="s">
        <v>537</v>
      </c>
      <c r="AB140" s="199"/>
      <c r="AC140" s="199"/>
      <c r="AD140" s="200"/>
      <c r="AE140" s="163" t="str">
        <f>IF(入力してください!I49&lt;&gt;"",入力してください!G49 &amp; 入力してください!I49 &amp; "年" &amp; 入力してください!N49 &amp; "月" &amp; 入力してください!R49 &amp; "日","年　　月　　日")</f>
        <v>年　　月　　日</v>
      </c>
      <c r="AF140" s="175"/>
      <c r="AG140" s="175"/>
      <c r="AH140" s="175"/>
      <c r="AI140" s="175"/>
      <c r="AJ140" s="175"/>
      <c r="AK140" s="164"/>
      <c r="AL140" s="49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</row>
    <row r="141" spans="1:72" ht="14.25" customHeight="1" x14ac:dyDescent="0.2">
      <c r="A141" s="29"/>
      <c r="B141" s="48"/>
      <c r="C141" s="245"/>
      <c r="D141" s="246"/>
      <c r="E141" s="250"/>
      <c r="F141" s="250"/>
      <c r="G141" s="167" t="s">
        <v>560</v>
      </c>
      <c r="H141" s="168"/>
      <c r="I141" s="168"/>
      <c r="J141" s="168"/>
      <c r="K141" s="169"/>
      <c r="L141" s="170" t="str">
        <f>入力してください!G47 &amp; ""</f>
        <v/>
      </c>
      <c r="M141" s="171"/>
      <c r="N141" s="171"/>
      <c r="O141" s="171"/>
      <c r="P141" s="171"/>
      <c r="Q141" s="171"/>
      <c r="R141" s="171"/>
      <c r="S141" s="171"/>
      <c r="T141" s="171"/>
      <c r="U141" s="171"/>
      <c r="V141" s="171"/>
      <c r="W141" s="171"/>
      <c r="X141" s="171"/>
      <c r="Y141" s="171"/>
      <c r="Z141" s="172"/>
      <c r="AA141" s="201"/>
      <c r="AB141" s="202"/>
      <c r="AC141" s="202"/>
      <c r="AD141" s="203"/>
      <c r="AE141" s="165"/>
      <c r="AF141" s="204"/>
      <c r="AG141" s="204"/>
      <c r="AH141" s="204"/>
      <c r="AI141" s="204"/>
      <c r="AJ141" s="204"/>
      <c r="AK141" s="166"/>
      <c r="AL141" s="49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</row>
    <row r="142" spans="1:72" ht="12.75" customHeight="1" x14ac:dyDescent="0.2">
      <c r="A142" s="29"/>
      <c r="B142" s="48"/>
      <c r="C142" s="245"/>
      <c r="D142" s="246"/>
      <c r="E142" s="250"/>
      <c r="F142" s="250"/>
      <c r="G142" s="159" t="s">
        <v>539</v>
      </c>
      <c r="H142" s="173"/>
      <c r="I142" s="173"/>
      <c r="J142" s="173"/>
      <c r="K142" s="160"/>
      <c r="L142" s="83" t="str">
        <f>IF(入力してください!Q50="同じ","☑","□")</f>
        <v>□</v>
      </c>
      <c r="M142" s="84" t="s">
        <v>562</v>
      </c>
      <c r="N142" s="85"/>
      <c r="O142" s="85"/>
      <c r="P142" s="85"/>
      <c r="Q142" s="85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6"/>
      <c r="AL142" s="49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</row>
    <row r="143" spans="1:72" ht="12.75" customHeight="1" x14ac:dyDescent="0.2">
      <c r="A143" s="29"/>
      <c r="B143" s="48"/>
      <c r="C143" s="245"/>
      <c r="D143" s="246"/>
      <c r="E143" s="250"/>
      <c r="F143" s="250"/>
      <c r="G143" s="223"/>
      <c r="H143" s="224"/>
      <c r="I143" s="224"/>
      <c r="J143" s="224"/>
      <c r="K143" s="225"/>
      <c r="L143" s="165" t="str">
        <f>"(〒" &amp; IF(入力してください!J51="","   -    ",入力してください!J51) &amp; ")"</f>
        <v>(〒   -    )</v>
      </c>
      <c r="M143" s="204"/>
      <c r="N143" s="204"/>
      <c r="O143" s="204"/>
      <c r="P143" s="204"/>
      <c r="Q143" s="241" t="str">
        <f>入力してください!G52 &amp;入力してください!J52&amp;入力してください!J53</f>
        <v>東京都</v>
      </c>
      <c r="R143" s="241"/>
      <c r="S143" s="241"/>
      <c r="T143" s="241"/>
      <c r="U143" s="241"/>
      <c r="V143" s="241"/>
      <c r="W143" s="241"/>
      <c r="X143" s="241"/>
      <c r="Y143" s="241"/>
      <c r="Z143" s="241"/>
      <c r="AA143" s="241"/>
      <c r="AB143" s="241"/>
      <c r="AC143" s="241"/>
      <c r="AD143" s="241"/>
      <c r="AE143" s="241"/>
      <c r="AF143" s="241"/>
      <c r="AG143" s="241"/>
      <c r="AH143" s="241"/>
      <c r="AI143" s="241"/>
      <c r="AJ143" s="241"/>
      <c r="AK143" s="242"/>
      <c r="AL143" s="49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</row>
    <row r="144" spans="1:72" ht="12" customHeight="1" x14ac:dyDescent="0.2">
      <c r="A144" s="29"/>
      <c r="B144" s="48"/>
      <c r="C144" s="245"/>
      <c r="D144" s="246"/>
      <c r="E144" s="250"/>
      <c r="F144" s="250"/>
      <c r="G144" s="205" t="s">
        <v>553</v>
      </c>
      <c r="H144" s="206"/>
      <c r="I144" s="206"/>
      <c r="J144" s="206"/>
      <c r="K144" s="207"/>
      <c r="L144" s="163" t="str">
        <f>"(〒" &amp; IF(入力してください!J54="","   -    ",入力してください!J54) &amp; ")"</f>
        <v>(〒   -    )</v>
      </c>
      <c r="M144" s="175"/>
      <c r="N144" s="175"/>
      <c r="O144" s="175"/>
      <c r="P144" s="175"/>
      <c r="Q144" s="72"/>
      <c r="R144" s="60"/>
      <c r="S144" s="72"/>
      <c r="T144" s="176" t="str">
        <f>入力してください!G55 &amp;"　"&amp;入力してください!J55&amp;""</f>
        <v>　</v>
      </c>
      <c r="U144" s="176"/>
      <c r="V144" s="176"/>
      <c r="W144" s="176"/>
      <c r="X144" s="176"/>
      <c r="Y144" s="176"/>
      <c r="Z144" s="176"/>
      <c r="AA144" s="177"/>
      <c r="AB144" s="35"/>
      <c r="AC144" s="35"/>
      <c r="AD144" s="35"/>
      <c r="AE144" s="35"/>
      <c r="AF144" s="35"/>
      <c r="AG144" s="35"/>
      <c r="AH144" s="35"/>
      <c r="AI144" s="35"/>
      <c r="AJ144" s="35"/>
      <c r="AK144" s="75"/>
      <c r="AL144" s="49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</row>
    <row r="145" spans="1:67" ht="12" customHeight="1" x14ac:dyDescent="0.15">
      <c r="A145" s="29"/>
      <c r="B145" s="48"/>
      <c r="C145" s="245"/>
      <c r="D145" s="246"/>
      <c r="E145" s="250"/>
      <c r="F145" s="250"/>
      <c r="G145" s="208"/>
      <c r="H145" s="209"/>
      <c r="I145" s="209"/>
      <c r="J145" s="209"/>
      <c r="K145" s="210"/>
      <c r="L145" s="68" t="s">
        <v>564</v>
      </c>
      <c r="M145" s="69"/>
      <c r="N145" s="69"/>
      <c r="O145" s="69"/>
      <c r="P145" s="69"/>
      <c r="Q145" s="67"/>
      <c r="R145" s="67"/>
      <c r="S145" s="67"/>
      <c r="T145" s="178"/>
      <c r="U145" s="178"/>
      <c r="V145" s="178"/>
      <c r="W145" s="178"/>
      <c r="X145" s="178"/>
      <c r="Y145" s="178"/>
      <c r="Z145" s="178"/>
      <c r="AA145" s="179"/>
      <c r="AB145" s="65"/>
      <c r="AC145" s="65"/>
      <c r="AD145" s="65"/>
      <c r="AE145" s="65"/>
      <c r="AF145" s="65"/>
      <c r="AG145" s="65"/>
      <c r="AH145" s="65"/>
      <c r="AI145" s="65"/>
      <c r="AJ145" s="65"/>
      <c r="AK145" s="76"/>
      <c r="AL145" s="49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</row>
    <row r="146" spans="1:67" ht="24" customHeight="1" x14ac:dyDescent="0.2">
      <c r="A146" s="29"/>
      <c r="B146" s="48"/>
      <c r="C146" s="245"/>
      <c r="D146" s="246"/>
      <c r="E146" s="251"/>
      <c r="F146" s="251"/>
      <c r="G146" s="211" t="s">
        <v>561</v>
      </c>
      <c r="H146" s="212"/>
      <c r="I146" s="212"/>
      <c r="J146" s="212"/>
      <c r="K146" s="213"/>
      <c r="L146" s="214" t="str">
        <f>MID(入力してください!$G$56,1,1)</f>
        <v/>
      </c>
      <c r="M146" s="215"/>
      <c r="N146" s="215" t="str">
        <f>MID(入力してください!$G$56,2,1)</f>
        <v/>
      </c>
      <c r="O146" s="215"/>
      <c r="P146" s="215" t="str">
        <f>MID(入力してください!$G$56,3,1)</f>
        <v/>
      </c>
      <c r="Q146" s="215"/>
      <c r="R146" s="216" t="str">
        <f>MID(入力してください!$G$56,4,1)</f>
        <v/>
      </c>
      <c r="S146" s="217"/>
      <c r="T146" s="217" t="str">
        <f>MID(入力してください!$G$56,5,1)</f>
        <v/>
      </c>
      <c r="U146" s="214"/>
      <c r="V146" s="215" t="str">
        <f>MID(入力してください!$G$56,6,1)</f>
        <v/>
      </c>
      <c r="W146" s="215"/>
      <c r="X146" s="215" t="str">
        <f>MID(入力してください!$G$56,7,1)</f>
        <v/>
      </c>
      <c r="Y146" s="215"/>
      <c r="Z146" s="216" t="str">
        <f>MID(入力してください!$G$56,8,1)</f>
        <v/>
      </c>
      <c r="AA146" s="217"/>
      <c r="AB146" s="217" t="str">
        <f>MID(入力してください!$G$56,9,1)</f>
        <v/>
      </c>
      <c r="AC146" s="214"/>
      <c r="AD146" s="215" t="str">
        <f>MID(入力してください!$G$56,10,1)</f>
        <v/>
      </c>
      <c r="AE146" s="215"/>
      <c r="AF146" s="215" t="str">
        <f>MID(入力してください!$G$56,11,1)</f>
        <v/>
      </c>
      <c r="AG146" s="215"/>
      <c r="AH146" s="215" t="str">
        <f>MID(入力してください!$G$56,12,1)</f>
        <v/>
      </c>
      <c r="AI146" s="216"/>
      <c r="AJ146" s="218"/>
      <c r="AK146" s="219"/>
      <c r="AL146" s="49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</row>
    <row r="147" spans="1:67" ht="11.25" customHeight="1" x14ac:dyDescent="0.15">
      <c r="A147" s="29"/>
      <c r="B147" s="48"/>
      <c r="C147" s="245"/>
      <c r="D147" s="246"/>
      <c r="E147" s="249" t="s">
        <v>549</v>
      </c>
      <c r="F147" s="249"/>
      <c r="G147" s="192" t="s">
        <v>2</v>
      </c>
      <c r="H147" s="193"/>
      <c r="I147" s="193"/>
      <c r="J147" s="193"/>
      <c r="K147" s="194"/>
      <c r="L147" s="195" t="str">
        <f>入力してください!G59 &amp; ""</f>
        <v/>
      </c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7"/>
      <c r="AA147" s="198" t="s">
        <v>537</v>
      </c>
      <c r="AB147" s="199"/>
      <c r="AC147" s="199"/>
      <c r="AD147" s="200"/>
      <c r="AE147" s="163" t="str">
        <f>IF(入力してください!I60&lt;&gt;"",入力してください!G60 &amp; 入力してください!I60 &amp; "年" &amp; 入力してください!N60 &amp; "月" &amp; 入力してください!R60 &amp; "日","年　　月　　日")</f>
        <v>年　　月　　日</v>
      </c>
      <c r="AF147" s="175"/>
      <c r="AG147" s="175"/>
      <c r="AH147" s="175"/>
      <c r="AI147" s="175"/>
      <c r="AJ147" s="175"/>
      <c r="AK147" s="164"/>
      <c r="AL147" s="49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</row>
    <row r="148" spans="1:67" ht="14.25" customHeight="1" x14ac:dyDescent="0.2">
      <c r="A148" s="29"/>
      <c r="B148" s="48"/>
      <c r="C148" s="245"/>
      <c r="D148" s="246"/>
      <c r="E148" s="250"/>
      <c r="F148" s="250"/>
      <c r="G148" s="167" t="s">
        <v>560</v>
      </c>
      <c r="H148" s="168"/>
      <c r="I148" s="168"/>
      <c r="J148" s="168"/>
      <c r="K148" s="169"/>
      <c r="L148" s="170" t="str">
        <f>入力してください!G58 &amp; ""</f>
        <v/>
      </c>
      <c r="M148" s="171"/>
      <c r="N148" s="171"/>
      <c r="O148" s="171"/>
      <c r="P148" s="171"/>
      <c r="Q148" s="171"/>
      <c r="R148" s="171"/>
      <c r="S148" s="171"/>
      <c r="T148" s="171"/>
      <c r="U148" s="171"/>
      <c r="V148" s="171"/>
      <c r="W148" s="171"/>
      <c r="X148" s="171"/>
      <c r="Y148" s="171"/>
      <c r="Z148" s="172"/>
      <c r="AA148" s="201"/>
      <c r="AB148" s="202"/>
      <c r="AC148" s="202"/>
      <c r="AD148" s="203"/>
      <c r="AE148" s="165"/>
      <c r="AF148" s="204"/>
      <c r="AG148" s="204"/>
      <c r="AH148" s="204"/>
      <c r="AI148" s="204"/>
      <c r="AJ148" s="204"/>
      <c r="AK148" s="166"/>
      <c r="AL148" s="49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</row>
    <row r="149" spans="1:67" ht="12.75" customHeight="1" x14ac:dyDescent="0.2">
      <c r="A149" s="29"/>
      <c r="B149" s="48"/>
      <c r="C149" s="245"/>
      <c r="D149" s="246"/>
      <c r="E149" s="250"/>
      <c r="F149" s="250"/>
      <c r="G149" s="159" t="s">
        <v>539</v>
      </c>
      <c r="H149" s="173"/>
      <c r="I149" s="173"/>
      <c r="J149" s="173"/>
      <c r="K149" s="160"/>
      <c r="L149" s="83" t="str">
        <f>IF(入力してください!Q61="同じ","☑","□")</f>
        <v>□</v>
      </c>
      <c r="M149" s="84" t="s">
        <v>562</v>
      </c>
      <c r="N149" s="85"/>
      <c r="O149" s="85"/>
      <c r="P149" s="85"/>
      <c r="Q149" s="85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6"/>
      <c r="AL149" s="49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</row>
    <row r="150" spans="1:67" ht="12.75" customHeight="1" x14ac:dyDescent="0.2">
      <c r="A150" s="29"/>
      <c r="B150" s="48"/>
      <c r="C150" s="245"/>
      <c r="D150" s="246"/>
      <c r="E150" s="250"/>
      <c r="F150" s="250"/>
      <c r="G150" s="223"/>
      <c r="H150" s="224"/>
      <c r="I150" s="224"/>
      <c r="J150" s="224"/>
      <c r="K150" s="225"/>
      <c r="L150" s="226" t="str">
        <f>"(〒" &amp; IF(入力してください!J62="","   -    ",入力してください!J62) &amp; ")"</f>
        <v>(〒   -    )</v>
      </c>
      <c r="M150" s="227"/>
      <c r="N150" s="227"/>
      <c r="O150" s="227"/>
      <c r="P150" s="227"/>
      <c r="Q150" s="241" t="str">
        <f>入力してください!G63 &amp;入力してください!J63&amp;入力してください!J64</f>
        <v>東京都</v>
      </c>
      <c r="R150" s="241"/>
      <c r="S150" s="241"/>
      <c r="T150" s="241"/>
      <c r="U150" s="241"/>
      <c r="V150" s="241"/>
      <c r="W150" s="241"/>
      <c r="X150" s="241"/>
      <c r="Y150" s="241"/>
      <c r="Z150" s="241"/>
      <c r="AA150" s="241"/>
      <c r="AB150" s="241"/>
      <c r="AC150" s="241"/>
      <c r="AD150" s="241"/>
      <c r="AE150" s="241"/>
      <c r="AF150" s="241"/>
      <c r="AG150" s="241"/>
      <c r="AH150" s="241"/>
      <c r="AI150" s="241"/>
      <c r="AJ150" s="241"/>
      <c r="AK150" s="242"/>
      <c r="AL150" s="49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</row>
    <row r="151" spans="1:67" ht="12" customHeight="1" x14ac:dyDescent="0.2">
      <c r="A151" s="29"/>
      <c r="B151" s="48"/>
      <c r="C151" s="245"/>
      <c r="D151" s="246"/>
      <c r="E151" s="250"/>
      <c r="F151" s="250"/>
      <c r="G151" s="205" t="s">
        <v>553</v>
      </c>
      <c r="H151" s="206"/>
      <c r="I151" s="206"/>
      <c r="J151" s="206"/>
      <c r="K151" s="207"/>
      <c r="L151" s="163" t="str">
        <f>"(〒" &amp; IF(入力してください!J65="","   -    ",入力してください!J65) &amp; ")"</f>
        <v>(〒   -    )</v>
      </c>
      <c r="M151" s="175"/>
      <c r="N151" s="175"/>
      <c r="O151" s="175"/>
      <c r="P151" s="175"/>
      <c r="Q151" s="17"/>
      <c r="R151" s="73"/>
      <c r="S151" s="17"/>
      <c r="T151" s="228" t="str">
        <f>入力してください!G66 &amp;"　"&amp;入力してください!J66&amp;""</f>
        <v>　</v>
      </c>
      <c r="U151" s="228"/>
      <c r="V151" s="228"/>
      <c r="W151" s="228"/>
      <c r="X151" s="228"/>
      <c r="Y151" s="228"/>
      <c r="Z151" s="228"/>
      <c r="AA151" s="229"/>
      <c r="AB151" s="74"/>
      <c r="AC151" s="74"/>
      <c r="AD151" s="74"/>
      <c r="AE151" s="74"/>
      <c r="AF151" s="74"/>
      <c r="AG151" s="74"/>
      <c r="AH151" s="74"/>
      <c r="AI151" s="74"/>
      <c r="AJ151" s="74"/>
      <c r="AK151" s="77"/>
      <c r="AL151" s="49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</row>
    <row r="152" spans="1:67" ht="12" customHeight="1" x14ac:dyDescent="0.15">
      <c r="A152" s="29"/>
      <c r="B152" s="48"/>
      <c r="C152" s="245"/>
      <c r="D152" s="246"/>
      <c r="E152" s="250"/>
      <c r="F152" s="250"/>
      <c r="G152" s="208"/>
      <c r="H152" s="209"/>
      <c r="I152" s="209"/>
      <c r="J152" s="209"/>
      <c r="K152" s="210"/>
      <c r="L152" s="68" t="s">
        <v>564</v>
      </c>
      <c r="M152" s="69"/>
      <c r="N152" s="69"/>
      <c r="O152" s="69"/>
      <c r="P152" s="69"/>
      <c r="Q152" s="67"/>
      <c r="R152" s="67"/>
      <c r="S152" s="67"/>
      <c r="T152" s="178"/>
      <c r="U152" s="178"/>
      <c r="V152" s="178"/>
      <c r="W152" s="178"/>
      <c r="X152" s="178"/>
      <c r="Y152" s="178"/>
      <c r="Z152" s="178"/>
      <c r="AA152" s="179"/>
      <c r="AB152" s="65"/>
      <c r="AC152" s="65"/>
      <c r="AD152" s="65"/>
      <c r="AE152" s="65"/>
      <c r="AF152" s="65"/>
      <c r="AG152" s="65"/>
      <c r="AH152" s="65"/>
      <c r="AI152" s="65"/>
      <c r="AJ152" s="65"/>
      <c r="AK152" s="76"/>
      <c r="AL152" s="49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</row>
    <row r="153" spans="1:67" ht="24" customHeight="1" x14ac:dyDescent="0.2">
      <c r="A153" s="29"/>
      <c r="B153" s="48"/>
      <c r="C153" s="245"/>
      <c r="D153" s="246"/>
      <c r="E153" s="251"/>
      <c r="F153" s="251"/>
      <c r="G153" s="211" t="s">
        <v>561</v>
      </c>
      <c r="H153" s="212"/>
      <c r="I153" s="212"/>
      <c r="J153" s="212"/>
      <c r="K153" s="213"/>
      <c r="L153" s="214" t="str">
        <f>MID(入力してください!$G$67,1,1)</f>
        <v/>
      </c>
      <c r="M153" s="215"/>
      <c r="N153" s="215" t="str">
        <f>MID(入力してください!$G$67,2,1)</f>
        <v/>
      </c>
      <c r="O153" s="215"/>
      <c r="P153" s="215" t="str">
        <f>MID(入力してください!$G$67,3,1)</f>
        <v/>
      </c>
      <c r="Q153" s="215"/>
      <c r="R153" s="216" t="str">
        <f>MID(入力してください!$G$67,4,1)</f>
        <v/>
      </c>
      <c r="S153" s="217"/>
      <c r="T153" s="217" t="str">
        <f>MID(入力してください!$G$67,5,1)</f>
        <v/>
      </c>
      <c r="U153" s="214"/>
      <c r="V153" s="215" t="str">
        <f>MID(入力してください!$G$67,6,1)</f>
        <v/>
      </c>
      <c r="W153" s="215"/>
      <c r="X153" s="215" t="str">
        <f>MID(入力してください!$G$67,7,1)</f>
        <v/>
      </c>
      <c r="Y153" s="215"/>
      <c r="Z153" s="216" t="str">
        <f>MID(入力してください!$G$67,8,1)</f>
        <v/>
      </c>
      <c r="AA153" s="217"/>
      <c r="AB153" s="217" t="str">
        <f>MID(入力してください!$G$67,9,1)</f>
        <v/>
      </c>
      <c r="AC153" s="214"/>
      <c r="AD153" s="215" t="str">
        <f>MID(入力してください!$G$67,10,1)</f>
        <v/>
      </c>
      <c r="AE153" s="215"/>
      <c r="AF153" s="215" t="str">
        <f>MID(入力してください!$G$67,11,1)</f>
        <v/>
      </c>
      <c r="AG153" s="215"/>
      <c r="AH153" s="215" t="str">
        <f>MID(入力してください!$G$67,12,1)</f>
        <v/>
      </c>
      <c r="AI153" s="216"/>
      <c r="AJ153" s="218"/>
      <c r="AK153" s="219"/>
      <c r="AL153" s="49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</row>
    <row r="154" spans="1:67" ht="11.25" customHeight="1" x14ac:dyDescent="0.15">
      <c r="A154" s="29"/>
      <c r="B154" s="48"/>
      <c r="C154" s="245"/>
      <c r="D154" s="246"/>
      <c r="E154" s="250" t="s">
        <v>565</v>
      </c>
      <c r="F154" s="250"/>
      <c r="G154" s="192" t="s">
        <v>2</v>
      </c>
      <c r="H154" s="193"/>
      <c r="I154" s="193"/>
      <c r="J154" s="193"/>
      <c r="K154" s="194"/>
      <c r="L154" s="195" t="str">
        <f>入力してください!G70 &amp; ""</f>
        <v/>
      </c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7"/>
      <c r="AA154" s="252" t="s">
        <v>537</v>
      </c>
      <c r="AB154" s="253"/>
      <c r="AC154" s="253"/>
      <c r="AD154" s="254"/>
      <c r="AE154" s="226" t="str">
        <f>IF(入力してください!I71&lt;&gt;"",入力してください!G71 &amp; 入力してください!I71 &amp; "年" &amp; 入力してください!N71 &amp; "月" &amp; 入力してください!R71 &amp; "日","年　　月　　日")</f>
        <v>年　　月　　日</v>
      </c>
      <c r="AF154" s="227"/>
      <c r="AG154" s="227"/>
      <c r="AH154" s="227"/>
      <c r="AI154" s="227"/>
      <c r="AJ154" s="227"/>
      <c r="AK154" s="255"/>
      <c r="AL154" s="49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</row>
    <row r="155" spans="1:67" ht="14.25" customHeight="1" x14ac:dyDescent="0.2">
      <c r="A155" s="29"/>
      <c r="B155" s="48"/>
      <c r="C155" s="245"/>
      <c r="D155" s="246"/>
      <c r="E155" s="250"/>
      <c r="F155" s="250"/>
      <c r="G155" s="167" t="s">
        <v>560</v>
      </c>
      <c r="H155" s="168"/>
      <c r="I155" s="168"/>
      <c r="J155" s="168"/>
      <c r="K155" s="169"/>
      <c r="L155" s="170" t="str">
        <f>入力してください!G69 &amp; ""</f>
        <v/>
      </c>
      <c r="M155" s="171"/>
      <c r="N155" s="171"/>
      <c r="O155" s="171"/>
      <c r="P155" s="171"/>
      <c r="Q155" s="171"/>
      <c r="R155" s="171"/>
      <c r="S155" s="171"/>
      <c r="T155" s="171"/>
      <c r="U155" s="171"/>
      <c r="V155" s="171"/>
      <c r="W155" s="171"/>
      <c r="X155" s="171"/>
      <c r="Y155" s="171"/>
      <c r="Z155" s="172"/>
      <c r="AA155" s="201"/>
      <c r="AB155" s="202"/>
      <c r="AC155" s="202"/>
      <c r="AD155" s="203"/>
      <c r="AE155" s="165"/>
      <c r="AF155" s="204"/>
      <c r="AG155" s="204"/>
      <c r="AH155" s="204"/>
      <c r="AI155" s="204"/>
      <c r="AJ155" s="204"/>
      <c r="AK155" s="166"/>
      <c r="AL155" s="49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</row>
    <row r="156" spans="1:67" ht="12.75" customHeight="1" x14ac:dyDescent="0.2">
      <c r="A156" s="29"/>
      <c r="B156" s="48"/>
      <c r="C156" s="245"/>
      <c r="D156" s="246"/>
      <c r="E156" s="250"/>
      <c r="F156" s="250"/>
      <c r="G156" s="159" t="s">
        <v>539</v>
      </c>
      <c r="H156" s="173"/>
      <c r="I156" s="173"/>
      <c r="J156" s="173"/>
      <c r="K156" s="160"/>
      <c r="L156" s="83" t="str">
        <f>IF(入力してください!Q72="同じ","☑","□")</f>
        <v>□</v>
      </c>
      <c r="M156" s="84" t="s">
        <v>562</v>
      </c>
      <c r="N156" s="85"/>
      <c r="O156" s="85"/>
      <c r="P156" s="85"/>
      <c r="Q156" s="85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6"/>
      <c r="AL156" s="49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</row>
    <row r="157" spans="1:67" ht="12.75" customHeight="1" x14ac:dyDescent="0.2">
      <c r="A157" s="29"/>
      <c r="B157" s="48"/>
      <c r="C157" s="245"/>
      <c r="D157" s="246"/>
      <c r="E157" s="250"/>
      <c r="F157" s="250"/>
      <c r="G157" s="223"/>
      <c r="H157" s="224"/>
      <c r="I157" s="224"/>
      <c r="J157" s="224"/>
      <c r="K157" s="225"/>
      <c r="L157" s="226" t="str">
        <f>"(〒" &amp; IF(入力してください!J73="","   -    ",入力してください!J73) &amp; ")"</f>
        <v>(〒   -    )</v>
      </c>
      <c r="M157" s="227"/>
      <c r="N157" s="227"/>
      <c r="O157" s="227"/>
      <c r="P157" s="227"/>
      <c r="Q157" s="241" t="str">
        <f>入力してください!G74 &amp;入力してください!J74&amp;入力してください!J75</f>
        <v>東京都</v>
      </c>
      <c r="R157" s="241"/>
      <c r="S157" s="241"/>
      <c r="T157" s="241"/>
      <c r="U157" s="241"/>
      <c r="V157" s="241"/>
      <c r="W157" s="241"/>
      <c r="X157" s="241"/>
      <c r="Y157" s="241"/>
      <c r="Z157" s="241"/>
      <c r="AA157" s="241"/>
      <c r="AB157" s="241"/>
      <c r="AC157" s="241"/>
      <c r="AD157" s="241"/>
      <c r="AE157" s="241"/>
      <c r="AF157" s="241"/>
      <c r="AG157" s="241"/>
      <c r="AH157" s="241"/>
      <c r="AI157" s="241"/>
      <c r="AJ157" s="241"/>
      <c r="AK157" s="242"/>
      <c r="AL157" s="49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</row>
    <row r="158" spans="1:67" ht="12" customHeight="1" x14ac:dyDescent="0.2">
      <c r="A158" s="29"/>
      <c r="B158" s="48"/>
      <c r="C158" s="245"/>
      <c r="D158" s="246"/>
      <c r="E158" s="250"/>
      <c r="F158" s="250"/>
      <c r="G158" s="205" t="s">
        <v>553</v>
      </c>
      <c r="H158" s="206"/>
      <c r="I158" s="206"/>
      <c r="J158" s="206"/>
      <c r="K158" s="207"/>
      <c r="L158" s="163" t="str">
        <f>"(〒" &amp; IF(入力してください!J76="","   -    ",入力してください!J76) &amp; ")"</f>
        <v>(〒   -    )</v>
      </c>
      <c r="M158" s="175"/>
      <c r="N158" s="175"/>
      <c r="O158" s="175"/>
      <c r="P158" s="175"/>
      <c r="Q158" s="17"/>
      <c r="R158" s="73"/>
      <c r="S158" s="17"/>
      <c r="T158" s="228" t="str">
        <f>入力してください!G77 &amp;"　"&amp;入力してください!J77&amp;""</f>
        <v>　</v>
      </c>
      <c r="U158" s="228"/>
      <c r="V158" s="228"/>
      <c r="W158" s="228"/>
      <c r="X158" s="228"/>
      <c r="Y158" s="228"/>
      <c r="Z158" s="228"/>
      <c r="AA158" s="229"/>
      <c r="AB158" s="74"/>
      <c r="AC158" s="74"/>
      <c r="AD158" s="74"/>
      <c r="AE158" s="74"/>
      <c r="AF158" s="74"/>
      <c r="AG158" s="74"/>
      <c r="AH158" s="74"/>
      <c r="AI158" s="74"/>
      <c r="AJ158" s="74"/>
      <c r="AK158" s="77"/>
      <c r="AL158" s="49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</row>
    <row r="159" spans="1:67" ht="12" customHeight="1" x14ac:dyDescent="0.15">
      <c r="A159" s="29"/>
      <c r="B159" s="48"/>
      <c r="C159" s="245"/>
      <c r="D159" s="246"/>
      <c r="E159" s="250"/>
      <c r="F159" s="250"/>
      <c r="G159" s="208"/>
      <c r="H159" s="209"/>
      <c r="I159" s="209"/>
      <c r="J159" s="209"/>
      <c r="K159" s="210"/>
      <c r="L159" s="68" t="s">
        <v>564</v>
      </c>
      <c r="M159" s="69"/>
      <c r="N159" s="69"/>
      <c r="O159" s="69"/>
      <c r="P159" s="69"/>
      <c r="Q159" s="67"/>
      <c r="R159" s="67"/>
      <c r="S159" s="67"/>
      <c r="T159" s="178"/>
      <c r="U159" s="178"/>
      <c r="V159" s="178"/>
      <c r="W159" s="178"/>
      <c r="X159" s="178"/>
      <c r="Y159" s="178"/>
      <c r="Z159" s="178"/>
      <c r="AA159" s="179"/>
      <c r="AB159" s="65"/>
      <c r="AC159" s="65"/>
      <c r="AD159" s="65"/>
      <c r="AE159" s="65"/>
      <c r="AF159" s="65"/>
      <c r="AG159" s="65"/>
      <c r="AH159" s="65"/>
      <c r="AI159" s="65"/>
      <c r="AJ159" s="65"/>
      <c r="AK159" s="76"/>
      <c r="AL159" s="49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</row>
    <row r="160" spans="1:67" ht="24" customHeight="1" x14ac:dyDescent="0.2">
      <c r="A160" s="29"/>
      <c r="B160" s="48"/>
      <c r="C160" s="247"/>
      <c r="D160" s="248"/>
      <c r="E160" s="251"/>
      <c r="F160" s="251"/>
      <c r="G160" s="211" t="s">
        <v>561</v>
      </c>
      <c r="H160" s="212"/>
      <c r="I160" s="212"/>
      <c r="J160" s="212"/>
      <c r="K160" s="213"/>
      <c r="L160" s="214" t="str">
        <f>MID(入力してください!$G$78,1,1)</f>
        <v/>
      </c>
      <c r="M160" s="215"/>
      <c r="N160" s="215" t="str">
        <f>MID(入力してください!$G$78,2,1)</f>
        <v/>
      </c>
      <c r="O160" s="215"/>
      <c r="P160" s="215" t="str">
        <f>MID(入力してください!$G$78,3,1)</f>
        <v/>
      </c>
      <c r="Q160" s="215"/>
      <c r="R160" s="216" t="str">
        <f>MID(入力してください!$G$78,4,1)</f>
        <v/>
      </c>
      <c r="S160" s="217"/>
      <c r="T160" s="217" t="str">
        <f>MID(入力してください!$G$78,5,1)</f>
        <v/>
      </c>
      <c r="U160" s="214"/>
      <c r="V160" s="215" t="str">
        <f>MID(入力してください!$G$78,6,1)</f>
        <v/>
      </c>
      <c r="W160" s="215"/>
      <c r="X160" s="215" t="str">
        <f>MID(入力してください!$G$78,7,1)</f>
        <v/>
      </c>
      <c r="Y160" s="215"/>
      <c r="Z160" s="216" t="str">
        <f>MID(入力してください!$G$78,8,1)</f>
        <v/>
      </c>
      <c r="AA160" s="217"/>
      <c r="AB160" s="217" t="str">
        <f>MID(入力してください!$G$78,9,1)</f>
        <v/>
      </c>
      <c r="AC160" s="214"/>
      <c r="AD160" s="215" t="str">
        <f>MID(入力してください!$G$78,10,1)</f>
        <v/>
      </c>
      <c r="AE160" s="215"/>
      <c r="AF160" s="215" t="str">
        <f>MID(入力してください!$G$78,11,1)</f>
        <v/>
      </c>
      <c r="AG160" s="215"/>
      <c r="AH160" s="215" t="str">
        <f>MID(入力してください!$G$78,12,1)</f>
        <v/>
      </c>
      <c r="AI160" s="216"/>
      <c r="AJ160" s="218"/>
      <c r="AK160" s="219"/>
      <c r="AL160" s="49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</row>
    <row r="161" spans="1:72" ht="0.75" customHeight="1" x14ac:dyDescent="0.2">
      <c r="A161" s="29"/>
      <c r="B161" s="48"/>
      <c r="C161" s="56"/>
      <c r="D161" s="56"/>
      <c r="E161" s="32"/>
      <c r="F161" s="32"/>
      <c r="G161" s="32"/>
      <c r="H161" s="32"/>
      <c r="I161" s="57"/>
      <c r="J161" s="57"/>
      <c r="K161" s="57"/>
      <c r="L161" s="57"/>
      <c r="M161" s="57"/>
      <c r="N161" s="57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49"/>
    </row>
    <row r="162" spans="1:72" s="23" customFormat="1" ht="33" customHeight="1" x14ac:dyDescent="0.2">
      <c r="A162" s="39"/>
      <c r="B162" s="80"/>
      <c r="C162" s="261" t="s">
        <v>578</v>
      </c>
      <c r="D162" s="262"/>
      <c r="E162" s="262"/>
      <c r="F162" s="262"/>
      <c r="G162" s="262"/>
      <c r="H162" s="262"/>
      <c r="I162" s="262"/>
      <c r="J162" s="262"/>
      <c r="K162" s="262"/>
      <c r="L162" s="262"/>
      <c r="M162" s="262"/>
      <c r="N162" s="262"/>
      <c r="O162" s="262"/>
      <c r="P162" s="262"/>
      <c r="Q162" s="262"/>
      <c r="R162" s="262"/>
      <c r="S162" s="262"/>
      <c r="T162" s="262"/>
      <c r="U162" s="262"/>
      <c r="V162" s="262"/>
      <c r="W162" s="262"/>
      <c r="X162" s="262"/>
      <c r="Y162" s="262"/>
      <c r="Z162" s="262"/>
      <c r="AA162" s="262"/>
      <c r="AB162" s="262"/>
      <c r="AC162" s="262"/>
      <c r="AD162" s="262"/>
      <c r="AE162" s="262"/>
      <c r="AF162" s="262"/>
      <c r="AG162" s="262"/>
      <c r="AH162" s="262"/>
      <c r="AI162" s="262"/>
      <c r="AJ162" s="262"/>
      <c r="AK162" s="262"/>
      <c r="AL162" s="81"/>
    </row>
    <row r="163" spans="1:72" ht="16.5" customHeight="1" x14ac:dyDescent="0.2">
      <c r="A163" s="29"/>
      <c r="B163" s="48"/>
      <c r="C163" s="263" t="s">
        <v>572</v>
      </c>
      <c r="D163" s="263"/>
      <c r="E163" s="263"/>
      <c r="F163" s="263"/>
      <c r="G163" s="263"/>
      <c r="H163" s="263"/>
      <c r="I163" s="263"/>
      <c r="J163" s="263"/>
      <c r="K163" s="263"/>
      <c r="L163" s="263"/>
      <c r="M163" s="263"/>
      <c r="N163" s="263"/>
      <c r="O163" s="263"/>
      <c r="P163" s="263"/>
      <c r="Q163" s="263"/>
      <c r="R163" s="263"/>
      <c r="S163" s="263"/>
      <c r="T163" s="263"/>
      <c r="U163" s="263"/>
      <c r="V163" s="263"/>
      <c r="W163" s="263"/>
      <c r="X163" s="263"/>
      <c r="Y163" s="263"/>
      <c r="Z163" s="263"/>
      <c r="AA163" s="263"/>
      <c r="AB163" s="263"/>
      <c r="AC163" s="263"/>
      <c r="AD163" s="263"/>
      <c r="AE163" s="263"/>
      <c r="AF163" s="263"/>
      <c r="AG163" s="263"/>
      <c r="AH163" s="263"/>
      <c r="AI163" s="263"/>
      <c r="AJ163" s="263"/>
      <c r="AK163" s="263"/>
      <c r="AL163" s="82"/>
    </row>
    <row r="164" spans="1:72" ht="26.25" customHeight="1" x14ac:dyDescent="0.2">
      <c r="A164" s="29"/>
      <c r="B164" s="48"/>
      <c r="C164" s="264" t="s">
        <v>571</v>
      </c>
      <c r="D164" s="265"/>
      <c r="E164" s="270" t="s">
        <v>573</v>
      </c>
      <c r="F164" s="271"/>
      <c r="G164" s="274" t="s">
        <v>567</v>
      </c>
      <c r="H164" s="275"/>
      <c r="I164" s="276"/>
      <c r="J164" s="277" t="s">
        <v>575</v>
      </c>
      <c r="K164" s="278"/>
      <c r="L164" s="278"/>
      <c r="M164" s="278"/>
      <c r="N164" s="278"/>
      <c r="O164" s="278"/>
      <c r="P164" s="278"/>
      <c r="Q164" s="279"/>
      <c r="R164" s="256" t="s">
        <v>569</v>
      </c>
      <c r="S164" s="257"/>
      <c r="T164" s="257"/>
      <c r="U164" s="257"/>
      <c r="V164" s="257"/>
      <c r="W164" s="257"/>
      <c r="X164" s="257"/>
      <c r="Y164" s="257"/>
      <c r="Z164" s="257"/>
      <c r="AA164" s="257"/>
      <c r="AB164" s="257"/>
      <c r="AC164" s="257"/>
      <c r="AD164" s="257"/>
      <c r="AE164" s="257"/>
      <c r="AF164" s="257"/>
      <c r="AG164" s="257"/>
      <c r="AH164" s="257"/>
      <c r="AI164" s="257"/>
      <c r="AJ164" s="257"/>
      <c r="AK164" s="258"/>
      <c r="AL164" s="79"/>
    </row>
    <row r="165" spans="1:72" ht="19.5" customHeight="1" x14ac:dyDescent="0.2">
      <c r="A165" s="29"/>
      <c r="B165" s="48"/>
      <c r="C165" s="266"/>
      <c r="D165" s="267"/>
      <c r="E165" s="272"/>
      <c r="F165" s="273"/>
      <c r="G165" s="280" t="s">
        <v>568</v>
      </c>
      <c r="H165" s="281"/>
      <c r="I165" s="281"/>
      <c r="J165" s="281"/>
      <c r="K165" s="281"/>
      <c r="L165" s="281"/>
      <c r="M165" s="281"/>
      <c r="N165" s="281"/>
      <c r="O165" s="281"/>
      <c r="P165" s="281"/>
      <c r="Q165" s="282"/>
      <c r="R165" s="256" t="s">
        <v>576</v>
      </c>
      <c r="S165" s="257"/>
      <c r="T165" s="257"/>
      <c r="U165" s="257"/>
      <c r="V165" s="257"/>
      <c r="W165" s="257"/>
      <c r="X165" s="257"/>
      <c r="Y165" s="257"/>
      <c r="Z165" s="257"/>
      <c r="AA165" s="257"/>
      <c r="AB165" s="257"/>
      <c r="AC165" s="257"/>
      <c r="AD165" s="257"/>
      <c r="AE165" s="257"/>
      <c r="AF165" s="257"/>
      <c r="AG165" s="257"/>
      <c r="AH165" s="257"/>
      <c r="AI165" s="257"/>
      <c r="AJ165" s="257"/>
      <c r="AK165" s="258"/>
      <c r="AL165" s="49"/>
    </row>
    <row r="166" spans="1:72" ht="19.5" customHeight="1" x14ac:dyDescent="0.2">
      <c r="A166" s="29"/>
      <c r="B166" s="48"/>
      <c r="C166" s="268"/>
      <c r="D166" s="269"/>
      <c r="E166" s="259" t="s">
        <v>574</v>
      </c>
      <c r="F166" s="259"/>
      <c r="G166" s="260" t="s">
        <v>570</v>
      </c>
      <c r="H166" s="260"/>
      <c r="I166" s="260"/>
      <c r="J166" s="260"/>
      <c r="K166" s="260"/>
      <c r="L166" s="260"/>
      <c r="M166" s="260"/>
      <c r="N166" s="260"/>
      <c r="O166" s="260"/>
      <c r="P166" s="260"/>
      <c r="Q166" s="260"/>
      <c r="R166" s="256" t="s">
        <v>577</v>
      </c>
      <c r="S166" s="257"/>
      <c r="T166" s="257"/>
      <c r="U166" s="257"/>
      <c r="V166" s="257"/>
      <c r="W166" s="257"/>
      <c r="X166" s="257"/>
      <c r="Y166" s="257"/>
      <c r="Z166" s="257"/>
      <c r="AA166" s="257"/>
      <c r="AB166" s="257"/>
      <c r="AC166" s="257"/>
      <c r="AD166" s="257"/>
      <c r="AE166" s="257"/>
      <c r="AF166" s="257"/>
      <c r="AG166" s="257"/>
      <c r="AH166" s="257"/>
      <c r="AI166" s="257"/>
      <c r="AJ166" s="257"/>
      <c r="AK166" s="258"/>
      <c r="AL166" s="82"/>
    </row>
    <row r="167" spans="1:72" ht="5.25" customHeight="1" x14ac:dyDescent="0.2">
      <c r="B167" s="33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9"/>
    </row>
    <row r="168" spans="1:72" ht="9.75" customHeight="1" x14ac:dyDescent="0.2">
      <c r="B168" s="31" t="s">
        <v>566</v>
      </c>
      <c r="C168" s="37"/>
      <c r="D168" s="37"/>
      <c r="E168" s="37"/>
      <c r="P168" s="38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</row>
    <row r="169" spans="1:72" ht="14.25" customHeight="1" x14ac:dyDescent="0.2">
      <c r="A169" s="25"/>
      <c r="B169" s="31" t="s">
        <v>557</v>
      </c>
      <c r="C169" s="32"/>
      <c r="D169" s="32"/>
      <c r="E169" s="32"/>
      <c r="F169" s="32"/>
      <c r="G169" s="32"/>
      <c r="H169" s="32"/>
      <c r="I169" s="180" t="s">
        <v>558</v>
      </c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  <c r="AB169" s="180"/>
      <c r="AC169" s="180"/>
      <c r="AD169" s="180"/>
      <c r="AE169" s="180"/>
      <c r="AF169" s="25"/>
      <c r="AG169" s="25"/>
      <c r="AH169" s="25"/>
      <c r="AI169" s="25"/>
      <c r="AL169" s="30" t="s">
        <v>582</v>
      </c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</row>
    <row r="170" spans="1:72" s="19" customFormat="1" ht="10.5" customHeight="1" x14ac:dyDescent="0.2">
      <c r="A170" s="29"/>
      <c r="B170" s="41"/>
      <c r="C170" s="42"/>
      <c r="D170" s="42"/>
      <c r="E170" s="42"/>
      <c r="F170" s="42"/>
      <c r="G170" s="42"/>
      <c r="H170" s="43"/>
      <c r="I170" s="43"/>
      <c r="J170" s="43"/>
      <c r="K170" s="43"/>
      <c r="L170" s="43"/>
      <c r="M170" s="43"/>
      <c r="N170" s="43"/>
      <c r="O170" s="43"/>
      <c r="P170" s="44"/>
      <c r="Q170" s="44"/>
      <c r="R170" s="45" t="s">
        <v>554</v>
      </c>
      <c r="S170" s="181" t="str">
        <f>IF(入力してください!J82&lt;&gt;"","令和" &amp; IF(入力してください!J82&gt;2020,入力してください!J82-2018,入力してください!J82) &amp;"年"&amp;入力してください!N82&amp;"月"&amp;入力してください!R82&amp;"日","年      月      日")</f>
        <v>年      月      日</v>
      </c>
      <c r="T170" s="181"/>
      <c r="U170" s="181"/>
      <c r="V170" s="181"/>
      <c r="W170" s="181"/>
      <c r="X170" s="181"/>
      <c r="Y170" s="181"/>
      <c r="Z170" s="44"/>
      <c r="AA170" s="44"/>
      <c r="AB170" s="44"/>
      <c r="AC170" s="44"/>
      <c r="AD170" s="44"/>
      <c r="AE170" s="53"/>
      <c r="AF170" s="54"/>
      <c r="AG170" s="54"/>
      <c r="AH170" s="54"/>
      <c r="AI170" s="54"/>
      <c r="AJ170" s="54"/>
      <c r="AK170" s="54"/>
      <c r="AL170" s="55"/>
      <c r="AN170" s="4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 s="26"/>
      <c r="BP170" s="26"/>
      <c r="BQ170" s="26"/>
      <c r="BR170" s="26"/>
      <c r="BS170" s="26"/>
      <c r="BT170" s="26"/>
    </row>
    <row r="171" spans="1:72" s="28" customFormat="1" ht="10.5" customHeight="1" x14ac:dyDescent="0.15">
      <c r="A171" s="32"/>
      <c r="B171" s="46"/>
      <c r="C171" s="182" t="s">
        <v>555</v>
      </c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47"/>
      <c r="AN171" s="27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</row>
    <row r="172" spans="1:72" ht="12.75" customHeight="1" x14ac:dyDescent="0.15">
      <c r="A172" s="29"/>
      <c r="B172" s="48"/>
      <c r="C172" s="183" t="s">
        <v>552</v>
      </c>
      <c r="D172" s="184"/>
      <c r="E172" s="184"/>
      <c r="F172" s="185"/>
      <c r="G172" s="192" t="s">
        <v>2</v>
      </c>
      <c r="H172" s="193"/>
      <c r="I172" s="193"/>
      <c r="J172" s="193"/>
      <c r="K172" s="194"/>
      <c r="L172" s="195" t="str">
        <f>入力してください!G11 &amp; ""</f>
        <v/>
      </c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7"/>
      <c r="AA172" s="198" t="s">
        <v>537</v>
      </c>
      <c r="AB172" s="199"/>
      <c r="AC172" s="199"/>
      <c r="AD172" s="200"/>
      <c r="AE172" s="163" t="str">
        <f>IF(入力してください!I12&lt;&gt;"",入力してください!G12 &amp; 入力してください!I12 &amp; "年" &amp; 入力してください!N12 &amp; "月" &amp; 入力してください!R12 &amp; "日","年　　月　　日")</f>
        <v>年　　月　　日</v>
      </c>
      <c r="AF172" s="175"/>
      <c r="AG172" s="175"/>
      <c r="AH172" s="175"/>
      <c r="AI172" s="175"/>
      <c r="AJ172" s="175"/>
      <c r="AK172" s="164"/>
      <c r="AL172" s="49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</row>
    <row r="173" spans="1:72" ht="17.25" customHeight="1" x14ac:dyDescent="0.2">
      <c r="A173" s="29"/>
      <c r="B173" s="48"/>
      <c r="C173" s="186"/>
      <c r="D173" s="187"/>
      <c r="E173" s="187"/>
      <c r="F173" s="188"/>
      <c r="G173" s="167" t="s">
        <v>560</v>
      </c>
      <c r="H173" s="168"/>
      <c r="I173" s="168"/>
      <c r="J173" s="168"/>
      <c r="K173" s="169"/>
      <c r="L173" s="170" t="str">
        <f>入力してください!G10 &amp; ""</f>
        <v/>
      </c>
      <c r="M173" s="171"/>
      <c r="N173" s="171"/>
      <c r="O173" s="171"/>
      <c r="P173" s="171"/>
      <c r="Q173" s="171"/>
      <c r="R173" s="171"/>
      <c r="S173" s="171"/>
      <c r="T173" s="171"/>
      <c r="U173" s="171"/>
      <c r="V173" s="171"/>
      <c r="W173" s="171"/>
      <c r="X173" s="171"/>
      <c r="Y173" s="171"/>
      <c r="Z173" s="172"/>
      <c r="AA173" s="201"/>
      <c r="AB173" s="202"/>
      <c r="AC173" s="202"/>
      <c r="AD173" s="203"/>
      <c r="AE173" s="165"/>
      <c r="AF173" s="204"/>
      <c r="AG173" s="204"/>
      <c r="AH173" s="204"/>
      <c r="AI173" s="204"/>
      <c r="AJ173" s="204"/>
      <c r="AK173" s="166"/>
      <c r="AL173" s="49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</row>
    <row r="174" spans="1:72" ht="15" customHeight="1" x14ac:dyDescent="0.2">
      <c r="A174" s="29"/>
      <c r="B174" s="48"/>
      <c r="C174" s="186"/>
      <c r="D174" s="187"/>
      <c r="E174" s="187"/>
      <c r="F174" s="188"/>
      <c r="G174" s="159" t="s">
        <v>539</v>
      </c>
      <c r="H174" s="173"/>
      <c r="I174" s="173"/>
      <c r="J174" s="173"/>
      <c r="K174" s="160"/>
      <c r="L174" s="163" t="str">
        <f>"(〒" &amp; IF(入力してください!J13="","   -    ",入力してください!J13) &amp; ")"</f>
        <v>(〒   -    )</v>
      </c>
      <c r="M174" s="175"/>
      <c r="N174" s="175"/>
      <c r="O174" s="175"/>
      <c r="P174" s="175"/>
      <c r="Q174" s="176" t="str">
        <f>入力してください!G14 &amp;入力してください!J14&amp;""</f>
        <v>東京都</v>
      </c>
      <c r="R174" s="176"/>
      <c r="S174" s="176"/>
      <c r="T174" s="176"/>
      <c r="U174" s="176"/>
      <c r="V174" s="176"/>
      <c r="W174" s="176"/>
      <c r="X174" s="176"/>
      <c r="Y174" s="176"/>
      <c r="Z174" s="176"/>
      <c r="AA174" s="176"/>
      <c r="AB174" s="176"/>
      <c r="AC174" s="176"/>
      <c r="AD174" s="176"/>
      <c r="AE174" s="176"/>
      <c r="AF174" s="176"/>
      <c r="AG174" s="176"/>
      <c r="AH174" s="176"/>
      <c r="AI174" s="176"/>
      <c r="AJ174" s="176"/>
      <c r="AK174" s="177"/>
      <c r="AL174" s="49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</row>
    <row r="175" spans="1:72" ht="15" customHeight="1" x14ac:dyDescent="0.2">
      <c r="A175" s="29"/>
      <c r="B175" s="48"/>
      <c r="C175" s="186"/>
      <c r="D175" s="187"/>
      <c r="E175" s="187"/>
      <c r="F175" s="188"/>
      <c r="G175" s="161"/>
      <c r="H175" s="174"/>
      <c r="I175" s="174"/>
      <c r="J175" s="174"/>
      <c r="K175" s="162"/>
      <c r="L175" s="33"/>
      <c r="M175" s="34"/>
      <c r="N175" s="34"/>
      <c r="O175" s="34"/>
      <c r="P175" s="34"/>
      <c r="Q175" s="178" t="str">
        <f>入力してください!J15 &amp; ""</f>
        <v/>
      </c>
      <c r="R175" s="178"/>
      <c r="S175" s="178"/>
      <c r="T175" s="178"/>
      <c r="U175" s="178"/>
      <c r="V175" s="178"/>
      <c r="W175" s="178"/>
      <c r="X175" s="178"/>
      <c r="Y175" s="178"/>
      <c r="Z175" s="178"/>
      <c r="AA175" s="178"/>
      <c r="AB175" s="178"/>
      <c r="AC175" s="178"/>
      <c r="AD175" s="178"/>
      <c r="AE175" s="178"/>
      <c r="AF175" s="178"/>
      <c r="AG175" s="178"/>
      <c r="AH175" s="178"/>
      <c r="AI175" s="178"/>
      <c r="AJ175" s="178"/>
      <c r="AK175" s="179"/>
      <c r="AL175" s="49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</row>
    <row r="176" spans="1:72" ht="12.75" customHeight="1" x14ac:dyDescent="0.2">
      <c r="A176" s="29"/>
      <c r="B176" s="48"/>
      <c r="C176" s="186"/>
      <c r="D176" s="187"/>
      <c r="E176" s="187"/>
      <c r="F176" s="188"/>
      <c r="G176" s="205" t="s">
        <v>553</v>
      </c>
      <c r="H176" s="206"/>
      <c r="I176" s="206"/>
      <c r="J176" s="206"/>
      <c r="K176" s="207"/>
      <c r="L176" s="163" t="str">
        <f>"(〒" &amp; IF(入力してください!J16="","   -    ",入力してください!J16) &amp; ")"</f>
        <v>(〒   -    )</v>
      </c>
      <c r="M176" s="175"/>
      <c r="N176" s="175"/>
      <c r="O176" s="175"/>
      <c r="P176" s="175"/>
      <c r="Q176" s="17"/>
      <c r="R176" s="60"/>
      <c r="S176" s="17"/>
      <c r="T176" s="176" t="str">
        <f>入力してください!G17 &amp;"　"&amp;入力してください!J17&amp;""</f>
        <v>　</v>
      </c>
      <c r="U176" s="176"/>
      <c r="V176" s="176"/>
      <c r="W176" s="176"/>
      <c r="X176" s="176"/>
      <c r="Y176" s="176"/>
      <c r="Z176" s="176"/>
      <c r="AA176" s="177"/>
      <c r="AB176" s="35"/>
      <c r="AC176" s="35"/>
      <c r="AD176" s="35"/>
      <c r="AE176" s="35"/>
      <c r="AF176" s="35"/>
      <c r="AG176" s="35"/>
      <c r="AH176" s="35"/>
      <c r="AI176" s="35"/>
      <c r="AJ176" s="35"/>
      <c r="AK176" s="75"/>
      <c r="AL176" s="49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</row>
    <row r="177" spans="1:72" ht="12.75" customHeight="1" x14ac:dyDescent="0.15">
      <c r="A177" s="29"/>
      <c r="B177" s="48"/>
      <c r="C177" s="186"/>
      <c r="D177" s="187"/>
      <c r="E177" s="187"/>
      <c r="F177" s="188"/>
      <c r="G177" s="208"/>
      <c r="H177" s="209"/>
      <c r="I177" s="209"/>
      <c r="J177" s="209"/>
      <c r="K177" s="210"/>
      <c r="L177" s="68" t="s">
        <v>564</v>
      </c>
      <c r="M177" s="69"/>
      <c r="N177" s="69"/>
      <c r="O177" s="69"/>
      <c r="P177" s="69"/>
      <c r="Q177" s="67"/>
      <c r="R177" s="67"/>
      <c r="S177" s="67"/>
      <c r="T177" s="178"/>
      <c r="U177" s="178"/>
      <c r="V177" s="178"/>
      <c r="W177" s="178"/>
      <c r="X177" s="178"/>
      <c r="Y177" s="178"/>
      <c r="Z177" s="178"/>
      <c r="AA177" s="179"/>
      <c r="AB177" s="65"/>
      <c r="AC177" s="65"/>
      <c r="AD177" s="65"/>
      <c r="AE177" s="65"/>
      <c r="AF177" s="65"/>
      <c r="AG177" s="65"/>
      <c r="AH177" s="65"/>
      <c r="AI177" s="65"/>
      <c r="AJ177" s="65"/>
      <c r="AK177" s="76"/>
      <c r="AL177" s="49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</row>
    <row r="178" spans="1:72" ht="25.5" customHeight="1" x14ac:dyDescent="0.2">
      <c r="A178" s="29"/>
      <c r="B178" s="48"/>
      <c r="C178" s="186"/>
      <c r="D178" s="187"/>
      <c r="E178" s="187"/>
      <c r="F178" s="188"/>
      <c r="G178" s="211" t="s">
        <v>559</v>
      </c>
      <c r="H178" s="212"/>
      <c r="I178" s="212"/>
      <c r="J178" s="212"/>
      <c r="K178" s="213"/>
      <c r="L178" s="214" t="str">
        <f>MID(入力してください!$G$18,1,1)</f>
        <v/>
      </c>
      <c r="M178" s="215"/>
      <c r="N178" s="215" t="str">
        <f>MID(入力してください!$G$18,2,1)</f>
        <v/>
      </c>
      <c r="O178" s="215"/>
      <c r="P178" s="215" t="str">
        <f>MID(入力してください!$G$18,3,1)</f>
        <v/>
      </c>
      <c r="Q178" s="215"/>
      <c r="R178" s="215" t="str">
        <f>MID(入力してください!$G$18,4,1)</f>
        <v/>
      </c>
      <c r="S178" s="215"/>
      <c r="T178" s="215" t="str">
        <f>MID(入力してください!$G$18,5,1)</f>
        <v/>
      </c>
      <c r="U178" s="215"/>
      <c r="V178" s="215" t="str">
        <f>MID(入力してください!$G$18,6,1)</f>
        <v/>
      </c>
      <c r="W178" s="215"/>
      <c r="X178" s="215" t="str">
        <f>MID(入力してください!$G$18,7,1)</f>
        <v/>
      </c>
      <c r="Y178" s="21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78"/>
      <c r="AL178" s="49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</row>
    <row r="179" spans="1:72" ht="25.5" customHeight="1" x14ac:dyDescent="0.2">
      <c r="A179" s="29"/>
      <c r="B179" s="48"/>
      <c r="C179" s="189"/>
      <c r="D179" s="190"/>
      <c r="E179" s="190"/>
      <c r="F179" s="191"/>
      <c r="G179" s="211" t="s">
        <v>561</v>
      </c>
      <c r="H179" s="212"/>
      <c r="I179" s="212"/>
      <c r="J179" s="212"/>
      <c r="K179" s="213"/>
      <c r="L179" s="214" t="str">
        <f>MID(入力してください!$G$19,1,1)</f>
        <v/>
      </c>
      <c r="M179" s="215"/>
      <c r="N179" s="215" t="str">
        <f>MID(入力してください!$G$19,2,1)</f>
        <v/>
      </c>
      <c r="O179" s="215"/>
      <c r="P179" s="215" t="str">
        <f>MID(入力してください!$G$19,3,1)</f>
        <v/>
      </c>
      <c r="Q179" s="215"/>
      <c r="R179" s="216" t="str">
        <f>MID(入力してください!$G$19,4,1)</f>
        <v/>
      </c>
      <c r="S179" s="217"/>
      <c r="T179" s="217" t="str">
        <f>MID(入力してください!$G$19,5,1)</f>
        <v/>
      </c>
      <c r="U179" s="214"/>
      <c r="V179" s="215" t="str">
        <f>MID(入力してください!$G$19,6,1)</f>
        <v/>
      </c>
      <c r="W179" s="215"/>
      <c r="X179" s="215" t="str">
        <f>MID(入力してください!$G$19,7,1)</f>
        <v/>
      </c>
      <c r="Y179" s="215"/>
      <c r="Z179" s="216" t="str">
        <f>MID(入力してください!$G$19,8,1)</f>
        <v/>
      </c>
      <c r="AA179" s="217"/>
      <c r="AB179" s="217" t="str">
        <f>MID(入力してください!$G$19,9,1)</f>
        <v/>
      </c>
      <c r="AC179" s="214"/>
      <c r="AD179" s="215" t="str">
        <f>MID(入力してください!$G$19,10,1)</f>
        <v/>
      </c>
      <c r="AE179" s="215"/>
      <c r="AF179" s="215" t="str">
        <f>MID(入力してください!$G$19,11,1)</f>
        <v/>
      </c>
      <c r="AG179" s="215"/>
      <c r="AH179" s="215" t="str">
        <f>MID(入力してください!$G$19,12,1)</f>
        <v/>
      </c>
      <c r="AI179" s="216"/>
      <c r="AJ179" s="218"/>
      <c r="AK179" s="219"/>
      <c r="AL179" s="49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</row>
    <row r="180" spans="1:72" ht="3.75" customHeight="1" x14ac:dyDescent="0.2">
      <c r="A180" s="29"/>
      <c r="B180" s="50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2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</row>
    <row r="181" spans="1:72" ht="12.75" customHeight="1" x14ac:dyDescent="0.15">
      <c r="A181" s="29"/>
      <c r="B181" s="48"/>
      <c r="C181" s="89"/>
      <c r="D181" s="90"/>
      <c r="E181" s="90"/>
      <c r="F181" s="91"/>
      <c r="G181" s="192" t="s">
        <v>2</v>
      </c>
      <c r="H181" s="193"/>
      <c r="I181" s="193"/>
      <c r="J181" s="193"/>
      <c r="K181" s="194"/>
      <c r="L181" s="195" t="str">
        <f>入力してください!G24 &amp; ""</f>
        <v/>
      </c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7"/>
      <c r="AA181" s="198" t="s">
        <v>537</v>
      </c>
      <c r="AB181" s="199"/>
      <c r="AC181" s="199"/>
      <c r="AD181" s="200"/>
      <c r="AE181" s="163" t="str">
        <f>IF(入力してください!I25&lt;&gt;"",入力してください!G25 &amp; 入力してください!I25 &amp; "年" &amp; 入力してください!N25 &amp; "月" &amp; 入力してください!R25 &amp; "日","年　　月　　日")</f>
        <v>年　　月　　日</v>
      </c>
      <c r="AF181" s="175"/>
      <c r="AG181" s="175"/>
      <c r="AH181" s="175"/>
      <c r="AI181" s="175"/>
      <c r="AJ181" s="175"/>
      <c r="AK181" s="164"/>
      <c r="AL181" s="49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</row>
    <row r="182" spans="1:72" ht="17.25" customHeight="1" x14ac:dyDescent="0.2">
      <c r="A182" s="29"/>
      <c r="B182" s="48"/>
      <c r="C182" s="92"/>
      <c r="D182" s="70"/>
      <c r="E182" s="70"/>
      <c r="F182" s="71"/>
      <c r="G182" s="167" t="s">
        <v>560</v>
      </c>
      <c r="H182" s="168"/>
      <c r="I182" s="168"/>
      <c r="J182" s="168"/>
      <c r="K182" s="169"/>
      <c r="L182" s="170" t="str">
        <f>入力してください!G23 &amp; ""</f>
        <v/>
      </c>
      <c r="M182" s="171"/>
      <c r="N182" s="171"/>
      <c r="O182" s="171"/>
      <c r="P182" s="171"/>
      <c r="Q182" s="171"/>
      <c r="R182" s="171"/>
      <c r="S182" s="171"/>
      <c r="T182" s="171"/>
      <c r="U182" s="171"/>
      <c r="V182" s="171"/>
      <c r="W182" s="171"/>
      <c r="X182" s="171"/>
      <c r="Y182" s="171"/>
      <c r="Z182" s="172"/>
      <c r="AA182" s="201"/>
      <c r="AB182" s="202"/>
      <c r="AC182" s="202"/>
      <c r="AD182" s="203"/>
      <c r="AE182" s="165"/>
      <c r="AF182" s="204"/>
      <c r="AG182" s="204"/>
      <c r="AH182" s="204"/>
      <c r="AI182" s="204"/>
      <c r="AJ182" s="204"/>
      <c r="AK182" s="166"/>
      <c r="AL182" s="49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</row>
    <row r="183" spans="1:72" ht="12.75" customHeight="1" x14ac:dyDescent="0.2">
      <c r="A183" s="29"/>
      <c r="B183" s="48"/>
      <c r="C183" s="220" t="s">
        <v>544</v>
      </c>
      <c r="D183" s="221"/>
      <c r="E183" s="221"/>
      <c r="F183" s="222"/>
      <c r="G183" s="159" t="s">
        <v>539</v>
      </c>
      <c r="H183" s="173"/>
      <c r="I183" s="173"/>
      <c r="J183" s="173"/>
      <c r="K183" s="160"/>
      <c r="L183" s="83" t="str">
        <f>IF(入力してください!Q26="同じ","☑","□")</f>
        <v>□</v>
      </c>
      <c r="M183" s="84" t="s">
        <v>562</v>
      </c>
      <c r="N183" s="85"/>
      <c r="O183" s="85"/>
      <c r="P183" s="85"/>
      <c r="Q183" s="85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6"/>
      <c r="AL183" s="49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</row>
    <row r="184" spans="1:72" ht="12.75" customHeight="1" x14ac:dyDescent="0.2">
      <c r="A184" s="29"/>
      <c r="B184" s="48"/>
      <c r="C184" s="220"/>
      <c r="D184" s="221"/>
      <c r="E184" s="221"/>
      <c r="F184" s="222"/>
      <c r="G184" s="223"/>
      <c r="H184" s="224"/>
      <c r="I184" s="224"/>
      <c r="J184" s="224"/>
      <c r="K184" s="225"/>
      <c r="L184" s="226" t="str">
        <f>"(〒" &amp; IF(入力してください!J27="","   -    ",入力してください!J27) &amp; ")"</f>
        <v>(〒   -    )</v>
      </c>
      <c r="M184" s="227"/>
      <c r="N184" s="227"/>
      <c r="O184" s="227"/>
      <c r="P184" s="227"/>
      <c r="Q184" s="228" t="str">
        <f>入力してください!G28 &amp;入力してください!J28&amp;""</f>
        <v>東京都</v>
      </c>
      <c r="R184" s="228"/>
      <c r="S184" s="228"/>
      <c r="T184" s="228"/>
      <c r="U184" s="228"/>
      <c r="V184" s="228"/>
      <c r="W184" s="228"/>
      <c r="X184" s="228"/>
      <c r="Y184" s="228"/>
      <c r="Z184" s="228"/>
      <c r="AA184" s="228"/>
      <c r="AB184" s="228"/>
      <c r="AC184" s="228"/>
      <c r="AD184" s="228"/>
      <c r="AE184" s="228"/>
      <c r="AF184" s="228"/>
      <c r="AG184" s="228"/>
      <c r="AH184" s="228"/>
      <c r="AI184" s="228"/>
      <c r="AJ184" s="228"/>
      <c r="AK184" s="229"/>
      <c r="AL184" s="49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</row>
    <row r="185" spans="1:72" ht="12.75" customHeight="1" x14ac:dyDescent="0.2">
      <c r="A185" s="29"/>
      <c r="B185" s="48"/>
      <c r="C185" s="220"/>
      <c r="D185" s="221"/>
      <c r="E185" s="221"/>
      <c r="F185" s="222"/>
      <c r="G185" s="161"/>
      <c r="H185" s="174"/>
      <c r="I185" s="174"/>
      <c r="J185" s="174"/>
      <c r="K185" s="162"/>
      <c r="L185" s="33"/>
      <c r="M185" s="34"/>
      <c r="N185" s="34"/>
      <c r="O185" s="34"/>
      <c r="P185" s="34"/>
      <c r="Q185" s="178" t="str">
        <f>入力してください!J29 &amp; ""</f>
        <v/>
      </c>
      <c r="R185" s="178"/>
      <c r="S185" s="178"/>
      <c r="T185" s="178"/>
      <c r="U185" s="178"/>
      <c r="V185" s="178"/>
      <c r="W185" s="178"/>
      <c r="X185" s="178"/>
      <c r="Y185" s="178"/>
      <c r="Z185" s="178"/>
      <c r="AA185" s="178"/>
      <c r="AB185" s="178"/>
      <c r="AC185" s="178"/>
      <c r="AD185" s="178"/>
      <c r="AE185" s="178"/>
      <c r="AF185" s="178"/>
      <c r="AG185" s="178"/>
      <c r="AH185" s="178"/>
      <c r="AI185" s="178"/>
      <c r="AJ185" s="178"/>
      <c r="AK185" s="179"/>
      <c r="AL185" s="49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</row>
    <row r="186" spans="1:72" ht="12.75" customHeight="1" x14ac:dyDescent="0.2">
      <c r="A186" s="29"/>
      <c r="B186" s="48"/>
      <c r="C186" s="230" t="s">
        <v>580</v>
      </c>
      <c r="D186" s="231"/>
      <c r="E186" s="231"/>
      <c r="F186" s="232"/>
      <c r="G186" s="205" t="s">
        <v>553</v>
      </c>
      <c r="H186" s="206"/>
      <c r="I186" s="206"/>
      <c r="J186" s="206"/>
      <c r="K186" s="207"/>
      <c r="L186" s="163" t="str">
        <f>"(〒" &amp; IF(入力してください!J30="","   -    ",入力してください!J30) &amp; ")"</f>
        <v>(〒   -    )</v>
      </c>
      <c r="M186" s="175"/>
      <c r="N186" s="175"/>
      <c r="O186" s="175"/>
      <c r="P186" s="175"/>
      <c r="Q186" s="17"/>
      <c r="R186" s="60"/>
      <c r="S186" s="17"/>
      <c r="T186" s="176" t="str">
        <f>入力してください!G31 &amp;"　"&amp;入力してください!J31&amp;""</f>
        <v>　</v>
      </c>
      <c r="U186" s="176"/>
      <c r="V186" s="176"/>
      <c r="W186" s="176"/>
      <c r="X186" s="176"/>
      <c r="Y186" s="176"/>
      <c r="Z186" s="176"/>
      <c r="AA186" s="177"/>
      <c r="AB186" s="35"/>
      <c r="AC186" s="35"/>
      <c r="AD186" s="35"/>
      <c r="AE186" s="35"/>
      <c r="AF186" s="35"/>
      <c r="AG186" s="35"/>
      <c r="AH186" s="35"/>
      <c r="AI186" s="35"/>
      <c r="AJ186" s="35"/>
      <c r="AK186" s="75"/>
      <c r="AL186" s="49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</row>
    <row r="187" spans="1:72" ht="12.75" customHeight="1" x14ac:dyDescent="0.15">
      <c r="A187" s="29"/>
      <c r="B187" s="48"/>
      <c r="C187" s="230"/>
      <c r="D187" s="231"/>
      <c r="E187" s="231"/>
      <c r="F187" s="232"/>
      <c r="G187" s="208"/>
      <c r="H187" s="209"/>
      <c r="I187" s="209"/>
      <c r="J187" s="209"/>
      <c r="K187" s="210"/>
      <c r="L187" s="68" t="s">
        <v>564</v>
      </c>
      <c r="M187" s="69"/>
      <c r="N187" s="69"/>
      <c r="O187" s="69"/>
      <c r="P187" s="69"/>
      <c r="Q187" s="67"/>
      <c r="R187" s="67"/>
      <c r="S187" s="67"/>
      <c r="T187" s="178"/>
      <c r="U187" s="178"/>
      <c r="V187" s="178"/>
      <c r="W187" s="178"/>
      <c r="X187" s="178"/>
      <c r="Y187" s="178"/>
      <c r="Z187" s="178"/>
      <c r="AA187" s="179"/>
      <c r="AB187" s="65"/>
      <c r="AC187" s="65"/>
      <c r="AD187" s="65"/>
      <c r="AE187" s="65"/>
      <c r="AF187" s="65"/>
      <c r="AG187" s="65"/>
      <c r="AH187" s="65"/>
      <c r="AI187" s="65"/>
      <c r="AJ187" s="65"/>
      <c r="AK187" s="76"/>
      <c r="AL187" s="49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</row>
    <row r="188" spans="1:72" ht="25.5" customHeight="1" x14ac:dyDescent="0.2">
      <c r="A188" s="29"/>
      <c r="B188" s="48"/>
      <c r="C188" s="230"/>
      <c r="D188" s="231"/>
      <c r="E188" s="231"/>
      <c r="F188" s="232"/>
      <c r="G188" s="211" t="s">
        <v>559</v>
      </c>
      <c r="H188" s="212"/>
      <c r="I188" s="212"/>
      <c r="J188" s="212"/>
      <c r="K188" s="213"/>
      <c r="L188" s="214" t="str">
        <f>MID(入力してください!$G$32,1,1)</f>
        <v/>
      </c>
      <c r="M188" s="215"/>
      <c r="N188" s="215" t="str">
        <f>MID(入力してください!$G$32,2,1)</f>
        <v/>
      </c>
      <c r="O188" s="215"/>
      <c r="P188" s="215" t="str">
        <f>MID(入力してください!$G$32,3,1)</f>
        <v/>
      </c>
      <c r="Q188" s="215"/>
      <c r="R188" s="215" t="str">
        <f>MID(入力してください!$G$32,4,1)</f>
        <v/>
      </c>
      <c r="S188" s="215"/>
      <c r="T188" s="215" t="str">
        <f>MID(入力してください!$G$32,5,1)</f>
        <v/>
      </c>
      <c r="U188" s="215"/>
      <c r="V188" s="215" t="str">
        <f>MID(入力してください!$G$32,6,1)</f>
        <v/>
      </c>
      <c r="W188" s="215"/>
      <c r="X188" s="215" t="str">
        <f>MID(入力してください!$G$32,7,1)</f>
        <v/>
      </c>
      <c r="Y188" s="21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78"/>
      <c r="AL188" s="49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</row>
    <row r="189" spans="1:72" ht="25.5" customHeight="1" x14ac:dyDescent="0.2">
      <c r="A189" s="29"/>
      <c r="B189" s="48"/>
      <c r="C189" s="233"/>
      <c r="D189" s="234"/>
      <c r="E189" s="234"/>
      <c r="F189" s="235"/>
      <c r="G189" s="211" t="s">
        <v>561</v>
      </c>
      <c r="H189" s="212"/>
      <c r="I189" s="212"/>
      <c r="J189" s="212"/>
      <c r="K189" s="213"/>
      <c r="L189" s="214" t="str">
        <f>MID(入力してください!$G$33,1,1)</f>
        <v/>
      </c>
      <c r="M189" s="215"/>
      <c r="N189" s="215" t="str">
        <f>MID(入力してください!$G$33,2,1)</f>
        <v/>
      </c>
      <c r="O189" s="215"/>
      <c r="P189" s="215" t="str">
        <f>MID(入力してください!$G$33,3,1)</f>
        <v/>
      </c>
      <c r="Q189" s="215"/>
      <c r="R189" s="216" t="str">
        <f>MID(入力してください!$G$33,4,1)</f>
        <v/>
      </c>
      <c r="S189" s="217"/>
      <c r="T189" s="217" t="str">
        <f>MID(入力してください!$G$33,5,1)</f>
        <v/>
      </c>
      <c r="U189" s="214"/>
      <c r="V189" s="215" t="str">
        <f>MID(入力してください!$G$33,6,1)</f>
        <v/>
      </c>
      <c r="W189" s="215"/>
      <c r="X189" s="215" t="str">
        <f>MID(入力してください!$G$33,7,1)</f>
        <v/>
      </c>
      <c r="Y189" s="215"/>
      <c r="Z189" s="216" t="str">
        <f>MID(入力してください!$G$33,8,1)</f>
        <v/>
      </c>
      <c r="AA189" s="217"/>
      <c r="AB189" s="217" t="str">
        <f>MID(入力してください!$G$33,9,1)</f>
        <v/>
      </c>
      <c r="AC189" s="214"/>
      <c r="AD189" s="215" t="str">
        <f>MID(入力してください!$G$33,10,1)</f>
        <v/>
      </c>
      <c r="AE189" s="215"/>
      <c r="AF189" s="215" t="str">
        <f>MID(入力してください!$G$33,11,1)</f>
        <v/>
      </c>
      <c r="AG189" s="215"/>
      <c r="AH189" s="215" t="str">
        <f>MID(入力してください!$G$33,12,1)</f>
        <v/>
      </c>
      <c r="AI189" s="216"/>
      <c r="AJ189" s="218"/>
      <c r="AK189" s="219"/>
      <c r="AL189" s="49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</row>
    <row r="190" spans="1:72" ht="3.75" customHeight="1" x14ac:dyDescent="0.2">
      <c r="A190" s="29"/>
      <c r="B190" s="50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2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</row>
    <row r="191" spans="1:72" ht="12.75" customHeight="1" x14ac:dyDescent="0.15">
      <c r="A191" s="29"/>
      <c r="B191" s="48"/>
      <c r="C191" s="183" t="s">
        <v>563</v>
      </c>
      <c r="D191" s="184"/>
      <c r="E191" s="184"/>
      <c r="F191" s="185"/>
      <c r="G191" s="192" t="s">
        <v>2</v>
      </c>
      <c r="H191" s="193"/>
      <c r="I191" s="193"/>
      <c r="J191" s="193"/>
      <c r="K191" s="194"/>
      <c r="L191" s="195" t="str">
        <f>入力してください!G38 &amp; ""</f>
        <v/>
      </c>
      <c r="M191" s="196"/>
      <c r="N191" s="196"/>
      <c r="O191" s="196"/>
      <c r="P191" s="196"/>
      <c r="Q191" s="196"/>
      <c r="R191" s="196"/>
      <c r="S191" s="196"/>
      <c r="T191" s="196"/>
      <c r="U191" s="196"/>
      <c r="V191" s="196"/>
      <c r="W191" s="196"/>
      <c r="X191" s="197"/>
      <c r="Y191" s="211" t="s">
        <v>537</v>
      </c>
      <c r="Z191" s="236"/>
      <c r="AA191" s="236"/>
      <c r="AB191" s="237"/>
      <c r="AC191" s="238" t="str">
        <f>IF(入力してください!I39&lt;&gt;"",入力してください!G39 &amp; 入力してください!I39&amp; "年" &amp; 入力してください!N39 &amp; "月" &amp; 入力してください!R39 &amp; "日","　年　　月　　日")</f>
        <v>　年　　月　　日</v>
      </c>
      <c r="AD191" s="239"/>
      <c r="AE191" s="239"/>
      <c r="AF191" s="239"/>
      <c r="AG191" s="239"/>
      <c r="AH191" s="239"/>
      <c r="AI191" s="239"/>
      <c r="AJ191" s="239"/>
      <c r="AK191" s="240"/>
      <c r="AL191" s="49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</row>
    <row r="192" spans="1:72" ht="15" customHeight="1" x14ac:dyDescent="0.2">
      <c r="A192" s="29"/>
      <c r="B192" s="48"/>
      <c r="C192" s="186"/>
      <c r="D192" s="187"/>
      <c r="E192" s="187"/>
      <c r="F192" s="188"/>
      <c r="G192" s="167" t="s">
        <v>560</v>
      </c>
      <c r="H192" s="168"/>
      <c r="I192" s="168"/>
      <c r="J192" s="168"/>
      <c r="K192" s="169"/>
      <c r="L192" s="170" t="str">
        <f>入力してください!G37 &amp; ""</f>
        <v/>
      </c>
      <c r="M192" s="171"/>
      <c r="N192" s="171"/>
      <c r="O192" s="171"/>
      <c r="P192" s="171"/>
      <c r="Q192" s="171"/>
      <c r="R192" s="171"/>
      <c r="S192" s="171"/>
      <c r="T192" s="171"/>
      <c r="U192" s="171"/>
      <c r="V192" s="171"/>
      <c r="W192" s="171"/>
      <c r="X192" s="172"/>
      <c r="Y192" s="211" t="s">
        <v>422</v>
      </c>
      <c r="Z192" s="236"/>
      <c r="AA192" s="236"/>
      <c r="AB192" s="237"/>
      <c r="AC192" s="238" t="str">
        <f>入力してください!G40&amp;""</f>
        <v/>
      </c>
      <c r="AD192" s="239"/>
      <c r="AE192" s="239"/>
      <c r="AF192" s="239"/>
      <c r="AG192" s="239"/>
      <c r="AH192" s="239"/>
      <c r="AI192" s="239"/>
      <c r="AJ192" s="239"/>
      <c r="AK192" s="240"/>
      <c r="AL192" s="49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</row>
    <row r="193" spans="1:67" ht="12.75" customHeight="1" x14ac:dyDescent="0.2">
      <c r="A193" s="29"/>
      <c r="B193" s="48"/>
      <c r="C193" s="230" t="s">
        <v>579</v>
      </c>
      <c r="D193" s="231"/>
      <c r="E193" s="231"/>
      <c r="F193" s="232"/>
      <c r="G193" s="159" t="s">
        <v>357</v>
      </c>
      <c r="H193" s="173"/>
      <c r="I193" s="173"/>
      <c r="J193" s="173"/>
      <c r="K193" s="160"/>
      <c r="L193" s="163" t="str">
        <f>"(〒" &amp; IF(入力してください!J41="","   -    ",入力してください!J41) &amp; ")"</f>
        <v>(〒   -    )</v>
      </c>
      <c r="M193" s="175"/>
      <c r="N193" s="175"/>
      <c r="O193" s="175"/>
      <c r="P193" s="175"/>
      <c r="Q193" s="228" t="str">
        <f>入力してください!G42 &amp;入力してください!J42&amp;""</f>
        <v>東京都</v>
      </c>
      <c r="R193" s="228"/>
      <c r="S193" s="228"/>
      <c r="T193" s="228"/>
      <c r="U193" s="228"/>
      <c r="V193" s="228"/>
      <c r="W193" s="228"/>
      <c r="X193" s="228"/>
      <c r="Y193" s="228"/>
      <c r="Z193" s="228"/>
      <c r="AA193" s="228"/>
      <c r="AB193" s="228"/>
      <c r="AC193" s="228"/>
      <c r="AD193" s="228"/>
      <c r="AE193" s="228"/>
      <c r="AF193" s="228"/>
      <c r="AG193" s="228"/>
      <c r="AH193" s="228"/>
      <c r="AI193" s="228"/>
      <c r="AJ193" s="228"/>
      <c r="AK193" s="229"/>
      <c r="AL193" s="49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</row>
    <row r="194" spans="1:67" ht="12.75" customHeight="1" x14ac:dyDescent="0.2">
      <c r="A194" s="29"/>
      <c r="B194" s="48"/>
      <c r="C194" s="233"/>
      <c r="D194" s="234"/>
      <c r="E194" s="234"/>
      <c r="F194" s="235"/>
      <c r="G194" s="161"/>
      <c r="H194" s="174"/>
      <c r="I194" s="174"/>
      <c r="J194" s="174"/>
      <c r="K194" s="162"/>
      <c r="L194" s="33"/>
      <c r="M194" s="34"/>
      <c r="N194" s="34"/>
      <c r="O194" s="34"/>
      <c r="P194" s="34"/>
      <c r="Q194" s="178" t="str">
        <f>入力してください!J43 &amp; ""</f>
        <v/>
      </c>
      <c r="R194" s="178"/>
      <c r="S194" s="178"/>
      <c r="T194" s="178"/>
      <c r="U194" s="178"/>
      <c r="V194" s="178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9"/>
      <c r="AL194" s="49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</row>
    <row r="195" spans="1:67" ht="12" customHeight="1" x14ac:dyDescent="0.15">
      <c r="A195" s="29"/>
      <c r="B195" s="50"/>
      <c r="C195" s="349" t="s">
        <v>598</v>
      </c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2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</row>
    <row r="196" spans="1:67" ht="11.25" customHeight="1" x14ac:dyDescent="0.15">
      <c r="A196" s="29"/>
      <c r="B196" s="48"/>
      <c r="C196" s="243" t="s">
        <v>581</v>
      </c>
      <c r="D196" s="244"/>
      <c r="E196" s="249" t="s">
        <v>548</v>
      </c>
      <c r="F196" s="249"/>
      <c r="G196" s="192" t="s">
        <v>2</v>
      </c>
      <c r="H196" s="193"/>
      <c r="I196" s="193"/>
      <c r="J196" s="193"/>
      <c r="K196" s="194"/>
      <c r="L196" s="195" t="str">
        <f>入力してください!G48 &amp; ""</f>
        <v/>
      </c>
      <c r="M196" s="196"/>
      <c r="N196" s="196"/>
      <c r="O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  <c r="Z196" s="197"/>
      <c r="AA196" s="198" t="s">
        <v>537</v>
      </c>
      <c r="AB196" s="199"/>
      <c r="AC196" s="199"/>
      <c r="AD196" s="200"/>
      <c r="AE196" s="163" t="str">
        <f>IF(入力してください!I49&lt;&gt;"",入力してください!G49 &amp; 入力してください!I49 &amp; "年" &amp; 入力してください!N49 &amp; "月" &amp; 入力してください!R49 &amp; "日","年　　月　　日")</f>
        <v>年　　月　　日</v>
      </c>
      <c r="AF196" s="175"/>
      <c r="AG196" s="175"/>
      <c r="AH196" s="175"/>
      <c r="AI196" s="175"/>
      <c r="AJ196" s="175"/>
      <c r="AK196" s="164"/>
      <c r="AL196" s="49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</row>
    <row r="197" spans="1:67" ht="14.25" customHeight="1" x14ac:dyDescent="0.2">
      <c r="A197" s="29"/>
      <c r="B197" s="48"/>
      <c r="C197" s="245"/>
      <c r="D197" s="246"/>
      <c r="E197" s="250"/>
      <c r="F197" s="250"/>
      <c r="G197" s="167" t="s">
        <v>560</v>
      </c>
      <c r="H197" s="168"/>
      <c r="I197" s="168"/>
      <c r="J197" s="168"/>
      <c r="K197" s="169"/>
      <c r="L197" s="170" t="str">
        <f>入力してください!G47 &amp; ""</f>
        <v/>
      </c>
      <c r="M197" s="171"/>
      <c r="N197" s="171"/>
      <c r="O197" s="171"/>
      <c r="P197" s="171"/>
      <c r="Q197" s="171"/>
      <c r="R197" s="171"/>
      <c r="S197" s="171"/>
      <c r="T197" s="171"/>
      <c r="U197" s="171"/>
      <c r="V197" s="171"/>
      <c r="W197" s="171"/>
      <c r="X197" s="171"/>
      <c r="Y197" s="171"/>
      <c r="Z197" s="172"/>
      <c r="AA197" s="201"/>
      <c r="AB197" s="202"/>
      <c r="AC197" s="202"/>
      <c r="AD197" s="203"/>
      <c r="AE197" s="165"/>
      <c r="AF197" s="204"/>
      <c r="AG197" s="204"/>
      <c r="AH197" s="204"/>
      <c r="AI197" s="204"/>
      <c r="AJ197" s="204"/>
      <c r="AK197" s="166"/>
      <c r="AL197" s="49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</row>
    <row r="198" spans="1:67" ht="12.75" customHeight="1" x14ac:dyDescent="0.2">
      <c r="A198" s="29"/>
      <c r="B198" s="48"/>
      <c r="C198" s="245"/>
      <c r="D198" s="246"/>
      <c r="E198" s="250"/>
      <c r="F198" s="250"/>
      <c r="G198" s="159" t="s">
        <v>539</v>
      </c>
      <c r="H198" s="173"/>
      <c r="I198" s="173"/>
      <c r="J198" s="173"/>
      <c r="K198" s="160"/>
      <c r="L198" s="83" t="str">
        <f>IF(入力してください!Q50="同じ","☑","□")</f>
        <v>□</v>
      </c>
      <c r="M198" s="84" t="s">
        <v>562</v>
      </c>
      <c r="N198" s="85"/>
      <c r="O198" s="85"/>
      <c r="P198" s="85"/>
      <c r="Q198" s="85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6"/>
      <c r="AL198" s="49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</row>
    <row r="199" spans="1:67" ht="12.75" customHeight="1" x14ac:dyDescent="0.2">
      <c r="A199" s="29"/>
      <c r="B199" s="48"/>
      <c r="C199" s="245"/>
      <c r="D199" s="246"/>
      <c r="E199" s="250"/>
      <c r="F199" s="250"/>
      <c r="G199" s="223"/>
      <c r="H199" s="224"/>
      <c r="I199" s="224"/>
      <c r="J199" s="224"/>
      <c r="K199" s="225"/>
      <c r="L199" s="165" t="str">
        <f>"(〒" &amp; IF(入力してください!J51="","   -    ",入力してください!J51) &amp; ")"</f>
        <v>(〒   -    )</v>
      </c>
      <c r="M199" s="204"/>
      <c r="N199" s="204"/>
      <c r="O199" s="204"/>
      <c r="P199" s="204"/>
      <c r="Q199" s="241" t="str">
        <f>入力してください!G52 &amp;入力してください!J52&amp;入力してください!J53</f>
        <v>東京都</v>
      </c>
      <c r="R199" s="241"/>
      <c r="S199" s="241"/>
      <c r="T199" s="241"/>
      <c r="U199" s="241"/>
      <c r="V199" s="241"/>
      <c r="W199" s="241"/>
      <c r="X199" s="241"/>
      <c r="Y199" s="241"/>
      <c r="Z199" s="241"/>
      <c r="AA199" s="241"/>
      <c r="AB199" s="241"/>
      <c r="AC199" s="241"/>
      <c r="AD199" s="241"/>
      <c r="AE199" s="241"/>
      <c r="AF199" s="241"/>
      <c r="AG199" s="241"/>
      <c r="AH199" s="241"/>
      <c r="AI199" s="241"/>
      <c r="AJ199" s="241"/>
      <c r="AK199" s="242"/>
      <c r="AL199" s="49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</row>
    <row r="200" spans="1:67" ht="12" customHeight="1" x14ac:dyDescent="0.2">
      <c r="A200" s="29"/>
      <c r="B200" s="48"/>
      <c r="C200" s="245"/>
      <c r="D200" s="246"/>
      <c r="E200" s="250"/>
      <c r="F200" s="250"/>
      <c r="G200" s="205" t="s">
        <v>553</v>
      </c>
      <c r="H200" s="206"/>
      <c r="I200" s="206"/>
      <c r="J200" s="206"/>
      <c r="K200" s="207"/>
      <c r="L200" s="163" t="str">
        <f>"(〒" &amp; IF(入力してください!J54="","   -    ",入力してください!J54) &amp; ")"</f>
        <v>(〒   -    )</v>
      </c>
      <c r="M200" s="175"/>
      <c r="N200" s="175"/>
      <c r="O200" s="175"/>
      <c r="P200" s="175"/>
      <c r="Q200" s="72"/>
      <c r="R200" s="60"/>
      <c r="S200" s="72"/>
      <c r="T200" s="176" t="str">
        <f>入力してください!G55 &amp;"　"&amp;入力してください!J55&amp;""</f>
        <v>　</v>
      </c>
      <c r="U200" s="176"/>
      <c r="V200" s="176"/>
      <c r="W200" s="176"/>
      <c r="X200" s="176"/>
      <c r="Y200" s="176"/>
      <c r="Z200" s="176"/>
      <c r="AA200" s="177"/>
      <c r="AB200" s="35"/>
      <c r="AC200" s="35"/>
      <c r="AD200" s="35"/>
      <c r="AE200" s="35"/>
      <c r="AF200" s="35"/>
      <c r="AG200" s="35"/>
      <c r="AH200" s="35"/>
      <c r="AI200" s="35"/>
      <c r="AJ200" s="35"/>
      <c r="AK200" s="75"/>
      <c r="AL200" s="49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</row>
    <row r="201" spans="1:67" ht="12" customHeight="1" x14ac:dyDescent="0.15">
      <c r="A201" s="29"/>
      <c r="B201" s="48"/>
      <c r="C201" s="245"/>
      <c r="D201" s="246"/>
      <c r="E201" s="250"/>
      <c r="F201" s="250"/>
      <c r="G201" s="208"/>
      <c r="H201" s="209"/>
      <c r="I201" s="209"/>
      <c r="J201" s="209"/>
      <c r="K201" s="210"/>
      <c r="L201" s="68" t="s">
        <v>564</v>
      </c>
      <c r="M201" s="69"/>
      <c r="N201" s="69"/>
      <c r="O201" s="69"/>
      <c r="P201" s="69"/>
      <c r="Q201" s="67"/>
      <c r="R201" s="67"/>
      <c r="S201" s="67"/>
      <c r="T201" s="178"/>
      <c r="U201" s="178"/>
      <c r="V201" s="178"/>
      <c r="W201" s="178"/>
      <c r="X201" s="178"/>
      <c r="Y201" s="178"/>
      <c r="Z201" s="178"/>
      <c r="AA201" s="179"/>
      <c r="AB201" s="65"/>
      <c r="AC201" s="65"/>
      <c r="AD201" s="65"/>
      <c r="AE201" s="65"/>
      <c r="AF201" s="65"/>
      <c r="AG201" s="65"/>
      <c r="AH201" s="65"/>
      <c r="AI201" s="65"/>
      <c r="AJ201" s="65"/>
      <c r="AK201" s="76"/>
      <c r="AL201" s="49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</row>
    <row r="202" spans="1:67" ht="24" customHeight="1" x14ac:dyDescent="0.2">
      <c r="A202" s="29"/>
      <c r="B202" s="48"/>
      <c r="C202" s="245"/>
      <c r="D202" s="246"/>
      <c r="E202" s="251"/>
      <c r="F202" s="251"/>
      <c r="G202" s="211" t="s">
        <v>561</v>
      </c>
      <c r="H202" s="212"/>
      <c r="I202" s="212"/>
      <c r="J202" s="212"/>
      <c r="K202" s="213"/>
      <c r="L202" s="214" t="str">
        <f>MID(入力してください!$G$56,1,1)</f>
        <v/>
      </c>
      <c r="M202" s="215"/>
      <c r="N202" s="215" t="str">
        <f>MID(入力してください!$G$56,2,1)</f>
        <v/>
      </c>
      <c r="O202" s="215"/>
      <c r="P202" s="215" t="str">
        <f>MID(入力してください!$G$56,3,1)</f>
        <v/>
      </c>
      <c r="Q202" s="215"/>
      <c r="R202" s="216" t="str">
        <f>MID(入力してください!$G$56,4,1)</f>
        <v/>
      </c>
      <c r="S202" s="217"/>
      <c r="T202" s="217" t="str">
        <f>MID(入力してください!$G$56,5,1)</f>
        <v/>
      </c>
      <c r="U202" s="214"/>
      <c r="V202" s="215" t="str">
        <f>MID(入力してください!$G$56,6,1)</f>
        <v/>
      </c>
      <c r="W202" s="215"/>
      <c r="X202" s="215" t="str">
        <f>MID(入力してください!$G$56,7,1)</f>
        <v/>
      </c>
      <c r="Y202" s="215"/>
      <c r="Z202" s="216" t="str">
        <f>MID(入力してください!$G$56,8,1)</f>
        <v/>
      </c>
      <c r="AA202" s="217"/>
      <c r="AB202" s="217" t="str">
        <f>MID(入力してください!$G$56,9,1)</f>
        <v/>
      </c>
      <c r="AC202" s="214"/>
      <c r="AD202" s="215" t="str">
        <f>MID(入力してください!$G$56,10,1)</f>
        <v/>
      </c>
      <c r="AE202" s="215"/>
      <c r="AF202" s="215" t="str">
        <f>MID(入力してください!$G$56,11,1)</f>
        <v/>
      </c>
      <c r="AG202" s="215"/>
      <c r="AH202" s="215" t="str">
        <f>MID(入力してください!$G$56,12,1)</f>
        <v/>
      </c>
      <c r="AI202" s="216"/>
      <c r="AJ202" s="218"/>
      <c r="AK202" s="219"/>
      <c r="AL202" s="49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</row>
    <row r="203" spans="1:67" ht="11.25" customHeight="1" x14ac:dyDescent="0.15">
      <c r="A203" s="29"/>
      <c r="B203" s="48"/>
      <c r="C203" s="245"/>
      <c r="D203" s="246"/>
      <c r="E203" s="249" t="s">
        <v>549</v>
      </c>
      <c r="F203" s="249"/>
      <c r="G203" s="192" t="s">
        <v>2</v>
      </c>
      <c r="H203" s="193"/>
      <c r="I203" s="193"/>
      <c r="J203" s="193"/>
      <c r="K203" s="194"/>
      <c r="L203" s="195" t="str">
        <f>入力してください!G59 &amp; ""</f>
        <v/>
      </c>
      <c r="M203" s="196"/>
      <c r="N203" s="196"/>
      <c r="O203" s="196"/>
      <c r="P203" s="196"/>
      <c r="Q203" s="196"/>
      <c r="R203" s="196"/>
      <c r="S203" s="196"/>
      <c r="T203" s="196"/>
      <c r="U203" s="196"/>
      <c r="V203" s="196"/>
      <c r="W203" s="196"/>
      <c r="X203" s="196"/>
      <c r="Y203" s="196"/>
      <c r="Z203" s="197"/>
      <c r="AA203" s="198" t="s">
        <v>537</v>
      </c>
      <c r="AB203" s="199"/>
      <c r="AC203" s="199"/>
      <c r="AD203" s="200"/>
      <c r="AE203" s="163" t="str">
        <f>IF(入力してください!I60&lt;&gt;"",入力してください!G60 &amp; 入力してください!I60 &amp; "年" &amp; 入力してください!N60 &amp; "月" &amp; 入力してください!R60 &amp; "日","年　　月　　日")</f>
        <v>年　　月　　日</v>
      </c>
      <c r="AF203" s="175"/>
      <c r="AG203" s="175"/>
      <c r="AH203" s="175"/>
      <c r="AI203" s="175"/>
      <c r="AJ203" s="175"/>
      <c r="AK203" s="164"/>
      <c r="AL203" s="49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</row>
    <row r="204" spans="1:67" ht="14.25" customHeight="1" x14ac:dyDescent="0.2">
      <c r="A204" s="29"/>
      <c r="B204" s="48"/>
      <c r="C204" s="245"/>
      <c r="D204" s="246"/>
      <c r="E204" s="250"/>
      <c r="F204" s="250"/>
      <c r="G204" s="167" t="s">
        <v>560</v>
      </c>
      <c r="H204" s="168"/>
      <c r="I204" s="168"/>
      <c r="J204" s="168"/>
      <c r="K204" s="169"/>
      <c r="L204" s="170" t="str">
        <f>入力してください!G58 &amp; ""</f>
        <v/>
      </c>
      <c r="M204" s="171"/>
      <c r="N204" s="171"/>
      <c r="O204" s="171"/>
      <c r="P204" s="171"/>
      <c r="Q204" s="171"/>
      <c r="R204" s="171"/>
      <c r="S204" s="171"/>
      <c r="T204" s="171"/>
      <c r="U204" s="171"/>
      <c r="V204" s="171"/>
      <c r="W204" s="171"/>
      <c r="X204" s="171"/>
      <c r="Y204" s="171"/>
      <c r="Z204" s="172"/>
      <c r="AA204" s="201"/>
      <c r="AB204" s="202"/>
      <c r="AC204" s="202"/>
      <c r="AD204" s="203"/>
      <c r="AE204" s="165"/>
      <c r="AF204" s="204"/>
      <c r="AG204" s="204"/>
      <c r="AH204" s="204"/>
      <c r="AI204" s="204"/>
      <c r="AJ204" s="204"/>
      <c r="AK204" s="166"/>
      <c r="AL204" s="49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</row>
    <row r="205" spans="1:67" ht="12.75" customHeight="1" x14ac:dyDescent="0.2">
      <c r="A205" s="29"/>
      <c r="B205" s="48"/>
      <c r="C205" s="245"/>
      <c r="D205" s="246"/>
      <c r="E205" s="250"/>
      <c r="F205" s="250"/>
      <c r="G205" s="159" t="s">
        <v>539</v>
      </c>
      <c r="H205" s="173"/>
      <c r="I205" s="173"/>
      <c r="J205" s="173"/>
      <c r="K205" s="160"/>
      <c r="L205" s="83" t="str">
        <f>IF(入力してください!Q61="同じ","☑","□")</f>
        <v>□</v>
      </c>
      <c r="M205" s="84" t="s">
        <v>562</v>
      </c>
      <c r="N205" s="85"/>
      <c r="O205" s="85"/>
      <c r="P205" s="85"/>
      <c r="Q205" s="85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6"/>
      <c r="AL205" s="49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</row>
    <row r="206" spans="1:67" ht="12.75" customHeight="1" x14ac:dyDescent="0.2">
      <c r="A206" s="29"/>
      <c r="B206" s="48"/>
      <c r="C206" s="245"/>
      <c r="D206" s="246"/>
      <c r="E206" s="250"/>
      <c r="F206" s="250"/>
      <c r="G206" s="223"/>
      <c r="H206" s="224"/>
      <c r="I206" s="224"/>
      <c r="J206" s="224"/>
      <c r="K206" s="225"/>
      <c r="L206" s="226" t="str">
        <f>"(〒" &amp; IF(入力してください!J62="","   -    ",入力してください!J62) &amp; ")"</f>
        <v>(〒   -    )</v>
      </c>
      <c r="M206" s="227"/>
      <c r="N206" s="227"/>
      <c r="O206" s="227"/>
      <c r="P206" s="227"/>
      <c r="Q206" s="241" t="str">
        <f>入力してください!G63 &amp;入力してください!J63&amp;入力してください!J64</f>
        <v>東京都</v>
      </c>
      <c r="R206" s="241"/>
      <c r="S206" s="241"/>
      <c r="T206" s="241"/>
      <c r="U206" s="241"/>
      <c r="V206" s="241"/>
      <c r="W206" s="241"/>
      <c r="X206" s="241"/>
      <c r="Y206" s="241"/>
      <c r="Z206" s="241"/>
      <c r="AA206" s="241"/>
      <c r="AB206" s="241"/>
      <c r="AC206" s="241"/>
      <c r="AD206" s="241"/>
      <c r="AE206" s="241"/>
      <c r="AF206" s="241"/>
      <c r="AG206" s="241"/>
      <c r="AH206" s="241"/>
      <c r="AI206" s="241"/>
      <c r="AJ206" s="241"/>
      <c r="AK206" s="242"/>
      <c r="AL206" s="49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</row>
    <row r="207" spans="1:67" ht="12" customHeight="1" x14ac:dyDescent="0.2">
      <c r="A207" s="29"/>
      <c r="B207" s="48"/>
      <c r="C207" s="245"/>
      <c r="D207" s="246"/>
      <c r="E207" s="250"/>
      <c r="F207" s="250"/>
      <c r="G207" s="205" t="s">
        <v>553</v>
      </c>
      <c r="H207" s="206"/>
      <c r="I207" s="206"/>
      <c r="J207" s="206"/>
      <c r="K207" s="207"/>
      <c r="L207" s="163" t="str">
        <f>"(〒" &amp; IF(入力してください!J65="","   -    ",入力してください!J65) &amp; ")"</f>
        <v>(〒   -    )</v>
      </c>
      <c r="M207" s="175"/>
      <c r="N207" s="175"/>
      <c r="O207" s="175"/>
      <c r="P207" s="175"/>
      <c r="Q207" s="17"/>
      <c r="R207" s="73"/>
      <c r="S207" s="17"/>
      <c r="T207" s="228" t="str">
        <f>入力してください!G66 &amp;"　"&amp;入力してください!J66&amp;""</f>
        <v>　</v>
      </c>
      <c r="U207" s="228"/>
      <c r="V207" s="228"/>
      <c r="W207" s="228"/>
      <c r="X207" s="228"/>
      <c r="Y207" s="228"/>
      <c r="Z207" s="228"/>
      <c r="AA207" s="229"/>
      <c r="AB207" s="74"/>
      <c r="AC207" s="74"/>
      <c r="AD207" s="74"/>
      <c r="AE207" s="74"/>
      <c r="AF207" s="74"/>
      <c r="AG207" s="74"/>
      <c r="AH207" s="74"/>
      <c r="AI207" s="74"/>
      <c r="AJ207" s="74"/>
      <c r="AK207" s="77"/>
      <c r="AL207" s="49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</row>
    <row r="208" spans="1:67" ht="12" customHeight="1" x14ac:dyDescent="0.15">
      <c r="A208" s="29"/>
      <c r="B208" s="48"/>
      <c r="C208" s="245"/>
      <c r="D208" s="246"/>
      <c r="E208" s="250"/>
      <c r="F208" s="250"/>
      <c r="G208" s="208"/>
      <c r="H208" s="209"/>
      <c r="I208" s="209"/>
      <c r="J208" s="209"/>
      <c r="K208" s="210"/>
      <c r="L208" s="68" t="s">
        <v>564</v>
      </c>
      <c r="M208" s="69"/>
      <c r="N208" s="69"/>
      <c r="O208" s="69"/>
      <c r="P208" s="69"/>
      <c r="Q208" s="67"/>
      <c r="R208" s="67"/>
      <c r="S208" s="67"/>
      <c r="T208" s="178"/>
      <c r="U208" s="178"/>
      <c r="V208" s="178"/>
      <c r="W208" s="178"/>
      <c r="X208" s="178"/>
      <c r="Y208" s="178"/>
      <c r="Z208" s="178"/>
      <c r="AA208" s="179"/>
      <c r="AB208" s="65"/>
      <c r="AC208" s="65"/>
      <c r="AD208" s="65"/>
      <c r="AE208" s="65"/>
      <c r="AF208" s="65"/>
      <c r="AG208" s="65"/>
      <c r="AH208" s="65"/>
      <c r="AI208" s="65"/>
      <c r="AJ208" s="65"/>
      <c r="AK208" s="76"/>
      <c r="AL208" s="49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</row>
    <row r="209" spans="1:67" ht="24" customHeight="1" x14ac:dyDescent="0.2">
      <c r="A209" s="29"/>
      <c r="B209" s="48"/>
      <c r="C209" s="245"/>
      <c r="D209" s="246"/>
      <c r="E209" s="251"/>
      <c r="F209" s="251"/>
      <c r="G209" s="211" t="s">
        <v>561</v>
      </c>
      <c r="H209" s="212"/>
      <c r="I209" s="212"/>
      <c r="J209" s="212"/>
      <c r="K209" s="213"/>
      <c r="L209" s="214" t="str">
        <f>MID(入力してください!$G$67,1,1)</f>
        <v/>
      </c>
      <c r="M209" s="215"/>
      <c r="N209" s="215" t="str">
        <f>MID(入力してください!$G$67,2,1)</f>
        <v/>
      </c>
      <c r="O209" s="215"/>
      <c r="P209" s="215" t="str">
        <f>MID(入力してください!$G$67,3,1)</f>
        <v/>
      </c>
      <c r="Q209" s="215"/>
      <c r="R209" s="216" t="str">
        <f>MID(入力してください!$G$67,4,1)</f>
        <v/>
      </c>
      <c r="S209" s="217"/>
      <c r="T209" s="217" t="str">
        <f>MID(入力してください!$G$67,5,1)</f>
        <v/>
      </c>
      <c r="U209" s="214"/>
      <c r="V209" s="215" t="str">
        <f>MID(入力してください!$G$67,6,1)</f>
        <v/>
      </c>
      <c r="W209" s="215"/>
      <c r="X209" s="215" t="str">
        <f>MID(入力してください!$G$67,7,1)</f>
        <v/>
      </c>
      <c r="Y209" s="215"/>
      <c r="Z209" s="216" t="str">
        <f>MID(入力してください!$G$67,8,1)</f>
        <v/>
      </c>
      <c r="AA209" s="217"/>
      <c r="AB209" s="217" t="str">
        <f>MID(入力してください!$G$67,9,1)</f>
        <v/>
      </c>
      <c r="AC209" s="214"/>
      <c r="AD209" s="215" t="str">
        <f>MID(入力してください!$G$67,10,1)</f>
        <v/>
      </c>
      <c r="AE209" s="215"/>
      <c r="AF209" s="215" t="str">
        <f>MID(入力してください!$G$67,11,1)</f>
        <v/>
      </c>
      <c r="AG209" s="215"/>
      <c r="AH209" s="215" t="str">
        <f>MID(入力してください!$G$67,12,1)</f>
        <v/>
      </c>
      <c r="AI209" s="216"/>
      <c r="AJ209" s="218"/>
      <c r="AK209" s="219"/>
      <c r="AL209" s="49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</row>
    <row r="210" spans="1:67" ht="11.25" customHeight="1" x14ac:dyDescent="0.15">
      <c r="A210" s="29"/>
      <c r="B210" s="48"/>
      <c r="C210" s="245"/>
      <c r="D210" s="246"/>
      <c r="E210" s="250" t="s">
        <v>565</v>
      </c>
      <c r="F210" s="250"/>
      <c r="G210" s="192" t="s">
        <v>2</v>
      </c>
      <c r="H210" s="193"/>
      <c r="I210" s="193"/>
      <c r="J210" s="193"/>
      <c r="K210" s="194"/>
      <c r="L210" s="195" t="str">
        <f>入力してください!G70 &amp; ""</f>
        <v/>
      </c>
      <c r="M210" s="196"/>
      <c r="N210" s="196"/>
      <c r="O210" s="196"/>
      <c r="P210" s="196"/>
      <c r="Q210" s="196"/>
      <c r="R210" s="196"/>
      <c r="S210" s="196"/>
      <c r="T210" s="196"/>
      <c r="U210" s="196"/>
      <c r="V210" s="196"/>
      <c r="W210" s="196"/>
      <c r="X210" s="196"/>
      <c r="Y210" s="196"/>
      <c r="Z210" s="197"/>
      <c r="AA210" s="252" t="s">
        <v>537</v>
      </c>
      <c r="AB210" s="253"/>
      <c r="AC210" s="253"/>
      <c r="AD210" s="254"/>
      <c r="AE210" s="226" t="str">
        <f>IF(入力してください!I71&lt;&gt;"",入力してください!G71 &amp; 入力してください!I71 &amp; "年" &amp; 入力してください!N71 &amp; "月" &amp; 入力してください!R71 &amp; "日","年　　月　　日")</f>
        <v>年　　月　　日</v>
      </c>
      <c r="AF210" s="227"/>
      <c r="AG210" s="227"/>
      <c r="AH210" s="227"/>
      <c r="AI210" s="227"/>
      <c r="AJ210" s="227"/>
      <c r="AK210" s="255"/>
      <c r="AL210" s="49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</row>
    <row r="211" spans="1:67" ht="14.25" customHeight="1" x14ac:dyDescent="0.2">
      <c r="A211" s="29"/>
      <c r="B211" s="48"/>
      <c r="C211" s="245"/>
      <c r="D211" s="246"/>
      <c r="E211" s="250"/>
      <c r="F211" s="250"/>
      <c r="G211" s="167" t="s">
        <v>560</v>
      </c>
      <c r="H211" s="168"/>
      <c r="I211" s="168"/>
      <c r="J211" s="168"/>
      <c r="K211" s="169"/>
      <c r="L211" s="170" t="str">
        <f>入力してください!G69 &amp; ""</f>
        <v/>
      </c>
      <c r="M211" s="171"/>
      <c r="N211" s="171"/>
      <c r="O211" s="171"/>
      <c r="P211" s="171"/>
      <c r="Q211" s="171"/>
      <c r="R211" s="171"/>
      <c r="S211" s="171"/>
      <c r="T211" s="171"/>
      <c r="U211" s="171"/>
      <c r="V211" s="171"/>
      <c r="W211" s="171"/>
      <c r="X211" s="171"/>
      <c r="Y211" s="171"/>
      <c r="Z211" s="172"/>
      <c r="AA211" s="201"/>
      <c r="AB211" s="202"/>
      <c r="AC211" s="202"/>
      <c r="AD211" s="203"/>
      <c r="AE211" s="165"/>
      <c r="AF211" s="204"/>
      <c r="AG211" s="204"/>
      <c r="AH211" s="204"/>
      <c r="AI211" s="204"/>
      <c r="AJ211" s="204"/>
      <c r="AK211" s="166"/>
      <c r="AL211" s="49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</row>
    <row r="212" spans="1:67" ht="12.75" customHeight="1" x14ac:dyDescent="0.2">
      <c r="A212" s="29"/>
      <c r="B212" s="48"/>
      <c r="C212" s="245"/>
      <c r="D212" s="246"/>
      <c r="E212" s="250"/>
      <c r="F212" s="250"/>
      <c r="G212" s="159" t="s">
        <v>539</v>
      </c>
      <c r="H212" s="173"/>
      <c r="I212" s="173"/>
      <c r="J212" s="173"/>
      <c r="K212" s="160"/>
      <c r="L212" s="83" t="str">
        <f>IF(入力してください!Q72="同じ","☑","□")</f>
        <v>□</v>
      </c>
      <c r="M212" s="84" t="s">
        <v>562</v>
      </c>
      <c r="N212" s="85"/>
      <c r="O212" s="85"/>
      <c r="P212" s="85"/>
      <c r="Q212" s="85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6"/>
      <c r="AL212" s="49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</row>
    <row r="213" spans="1:67" ht="12.75" customHeight="1" x14ac:dyDescent="0.2">
      <c r="A213" s="29"/>
      <c r="B213" s="48"/>
      <c r="C213" s="245"/>
      <c r="D213" s="246"/>
      <c r="E213" s="250"/>
      <c r="F213" s="250"/>
      <c r="G213" s="223"/>
      <c r="H213" s="224"/>
      <c r="I213" s="224"/>
      <c r="J213" s="224"/>
      <c r="K213" s="225"/>
      <c r="L213" s="226" t="str">
        <f>"(〒" &amp; IF(入力してください!J73="","   -    ",入力してください!J73) &amp; ")"</f>
        <v>(〒   -    )</v>
      </c>
      <c r="M213" s="227"/>
      <c r="N213" s="227"/>
      <c r="O213" s="227"/>
      <c r="P213" s="227"/>
      <c r="Q213" s="241" t="str">
        <f>入力してください!G74 &amp;入力してください!J74&amp;入力してください!J75</f>
        <v>東京都</v>
      </c>
      <c r="R213" s="241"/>
      <c r="S213" s="241"/>
      <c r="T213" s="241"/>
      <c r="U213" s="241"/>
      <c r="V213" s="241"/>
      <c r="W213" s="241"/>
      <c r="X213" s="241"/>
      <c r="Y213" s="241"/>
      <c r="Z213" s="241"/>
      <c r="AA213" s="241"/>
      <c r="AB213" s="241"/>
      <c r="AC213" s="241"/>
      <c r="AD213" s="241"/>
      <c r="AE213" s="241"/>
      <c r="AF213" s="241"/>
      <c r="AG213" s="241"/>
      <c r="AH213" s="241"/>
      <c r="AI213" s="241"/>
      <c r="AJ213" s="241"/>
      <c r="AK213" s="242"/>
      <c r="AL213" s="49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</row>
    <row r="214" spans="1:67" ht="12" customHeight="1" x14ac:dyDescent="0.2">
      <c r="A214" s="29"/>
      <c r="B214" s="48"/>
      <c r="C214" s="245"/>
      <c r="D214" s="246"/>
      <c r="E214" s="250"/>
      <c r="F214" s="250"/>
      <c r="G214" s="205" t="s">
        <v>553</v>
      </c>
      <c r="H214" s="206"/>
      <c r="I214" s="206"/>
      <c r="J214" s="206"/>
      <c r="K214" s="207"/>
      <c r="L214" s="163" t="str">
        <f>"(〒" &amp; IF(入力してください!J76="","   -    ",入力してください!J76) &amp; ")"</f>
        <v>(〒   -    )</v>
      </c>
      <c r="M214" s="175"/>
      <c r="N214" s="175"/>
      <c r="O214" s="175"/>
      <c r="P214" s="175"/>
      <c r="Q214" s="17"/>
      <c r="R214" s="73"/>
      <c r="S214" s="17"/>
      <c r="T214" s="228" t="str">
        <f>入力してください!G77 &amp;"　"&amp;入力してください!J77&amp;""</f>
        <v>　</v>
      </c>
      <c r="U214" s="228"/>
      <c r="V214" s="228"/>
      <c r="W214" s="228"/>
      <c r="X214" s="228"/>
      <c r="Y214" s="228"/>
      <c r="Z214" s="228"/>
      <c r="AA214" s="229"/>
      <c r="AB214" s="74"/>
      <c r="AC214" s="74"/>
      <c r="AD214" s="74"/>
      <c r="AE214" s="74"/>
      <c r="AF214" s="74"/>
      <c r="AG214" s="74"/>
      <c r="AH214" s="74"/>
      <c r="AI214" s="74"/>
      <c r="AJ214" s="74"/>
      <c r="AK214" s="77"/>
      <c r="AL214" s="49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</row>
    <row r="215" spans="1:67" ht="12" customHeight="1" x14ac:dyDescent="0.15">
      <c r="A215" s="29"/>
      <c r="B215" s="48"/>
      <c r="C215" s="245"/>
      <c r="D215" s="246"/>
      <c r="E215" s="250"/>
      <c r="F215" s="250"/>
      <c r="G215" s="208"/>
      <c r="H215" s="209"/>
      <c r="I215" s="209"/>
      <c r="J215" s="209"/>
      <c r="K215" s="210"/>
      <c r="L215" s="68" t="s">
        <v>564</v>
      </c>
      <c r="M215" s="69"/>
      <c r="N215" s="69"/>
      <c r="O215" s="69"/>
      <c r="P215" s="69"/>
      <c r="Q215" s="67"/>
      <c r="R215" s="67"/>
      <c r="S215" s="67"/>
      <c r="T215" s="178"/>
      <c r="U215" s="178"/>
      <c r="V215" s="178"/>
      <c r="W215" s="178"/>
      <c r="X215" s="178"/>
      <c r="Y215" s="178"/>
      <c r="Z215" s="178"/>
      <c r="AA215" s="179"/>
      <c r="AB215" s="65"/>
      <c r="AC215" s="65"/>
      <c r="AD215" s="65"/>
      <c r="AE215" s="65"/>
      <c r="AF215" s="65"/>
      <c r="AG215" s="65"/>
      <c r="AH215" s="65"/>
      <c r="AI215" s="65"/>
      <c r="AJ215" s="65"/>
      <c r="AK215" s="76"/>
      <c r="AL215" s="49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</row>
    <row r="216" spans="1:67" ht="24" customHeight="1" x14ac:dyDescent="0.2">
      <c r="A216" s="29"/>
      <c r="B216" s="48"/>
      <c r="C216" s="247"/>
      <c r="D216" s="248"/>
      <c r="E216" s="251"/>
      <c r="F216" s="251"/>
      <c r="G216" s="211" t="s">
        <v>561</v>
      </c>
      <c r="H216" s="212"/>
      <c r="I216" s="212"/>
      <c r="J216" s="212"/>
      <c r="K216" s="213"/>
      <c r="L216" s="214" t="str">
        <f>MID(入力してください!$G$78,1,1)</f>
        <v/>
      </c>
      <c r="M216" s="215"/>
      <c r="N216" s="215" t="str">
        <f>MID(入力してください!$G$78,2,1)</f>
        <v/>
      </c>
      <c r="O216" s="215"/>
      <c r="P216" s="215" t="str">
        <f>MID(入力してください!$G$78,3,1)</f>
        <v/>
      </c>
      <c r="Q216" s="215"/>
      <c r="R216" s="216" t="str">
        <f>MID(入力してください!$G$78,4,1)</f>
        <v/>
      </c>
      <c r="S216" s="217"/>
      <c r="T216" s="217" t="str">
        <f>MID(入力してください!$G$78,5,1)</f>
        <v/>
      </c>
      <c r="U216" s="214"/>
      <c r="V216" s="215" t="str">
        <f>MID(入力してください!$G$78,6,1)</f>
        <v/>
      </c>
      <c r="W216" s="215"/>
      <c r="X216" s="215" t="str">
        <f>MID(入力してください!$G$78,7,1)</f>
        <v/>
      </c>
      <c r="Y216" s="215"/>
      <c r="Z216" s="216" t="str">
        <f>MID(入力してください!$G$78,8,1)</f>
        <v/>
      </c>
      <c r="AA216" s="217"/>
      <c r="AB216" s="217" t="str">
        <f>MID(入力してください!$G$78,9,1)</f>
        <v/>
      </c>
      <c r="AC216" s="214"/>
      <c r="AD216" s="215" t="str">
        <f>MID(入力してください!$G$78,10,1)</f>
        <v/>
      </c>
      <c r="AE216" s="215"/>
      <c r="AF216" s="215" t="str">
        <f>MID(入力してください!$G$78,11,1)</f>
        <v/>
      </c>
      <c r="AG216" s="215"/>
      <c r="AH216" s="215" t="str">
        <f>MID(入力してください!$G$78,12,1)</f>
        <v/>
      </c>
      <c r="AI216" s="216"/>
      <c r="AJ216" s="218"/>
      <c r="AK216" s="219"/>
      <c r="AL216" s="49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</row>
    <row r="217" spans="1:67" ht="0.75" customHeight="1" x14ac:dyDescent="0.2">
      <c r="A217" s="29"/>
      <c r="B217" s="48"/>
      <c r="C217" s="56"/>
      <c r="D217" s="56"/>
      <c r="E217" s="32"/>
      <c r="F217" s="32"/>
      <c r="G217" s="32"/>
      <c r="H217" s="32"/>
      <c r="I217" s="57"/>
      <c r="J217" s="57"/>
      <c r="K217" s="57"/>
      <c r="L217" s="57"/>
      <c r="M217" s="57"/>
      <c r="N217" s="57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49"/>
    </row>
    <row r="218" spans="1:67" s="23" customFormat="1" ht="33" customHeight="1" x14ac:dyDescent="0.2">
      <c r="A218" s="39"/>
      <c r="B218" s="80"/>
      <c r="C218" s="261" t="s">
        <v>578</v>
      </c>
      <c r="D218" s="262"/>
      <c r="E218" s="262"/>
      <c r="F218" s="262"/>
      <c r="G218" s="262"/>
      <c r="H218" s="262"/>
      <c r="I218" s="262"/>
      <c r="J218" s="262"/>
      <c r="K218" s="262"/>
      <c r="L218" s="262"/>
      <c r="M218" s="262"/>
      <c r="N218" s="262"/>
      <c r="O218" s="262"/>
      <c r="P218" s="262"/>
      <c r="Q218" s="262"/>
      <c r="R218" s="262"/>
      <c r="S218" s="262"/>
      <c r="T218" s="262"/>
      <c r="U218" s="262"/>
      <c r="V218" s="262"/>
      <c r="W218" s="262"/>
      <c r="X218" s="262"/>
      <c r="Y218" s="262"/>
      <c r="Z218" s="262"/>
      <c r="AA218" s="262"/>
      <c r="AB218" s="262"/>
      <c r="AC218" s="262"/>
      <c r="AD218" s="262"/>
      <c r="AE218" s="262"/>
      <c r="AF218" s="262"/>
      <c r="AG218" s="262"/>
      <c r="AH218" s="262"/>
      <c r="AI218" s="262"/>
      <c r="AJ218" s="262"/>
      <c r="AK218" s="262"/>
      <c r="AL218" s="81"/>
    </row>
    <row r="219" spans="1:67" ht="16.5" customHeight="1" x14ac:dyDescent="0.2">
      <c r="A219" s="29"/>
      <c r="B219" s="48"/>
      <c r="C219" s="263" t="s">
        <v>572</v>
      </c>
      <c r="D219" s="263"/>
      <c r="E219" s="263"/>
      <c r="F219" s="263"/>
      <c r="G219" s="263"/>
      <c r="H219" s="263"/>
      <c r="I219" s="263"/>
      <c r="J219" s="263"/>
      <c r="K219" s="263"/>
      <c r="L219" s="263"/>
      <c r="M219" s="263"/>
      <c r="N219" s="263"/>
      <c r="O219" s="263"/>
      <c r="P219" s="263"/>
      <c r="Q219" s="263"/>
      <c r="R219" s="263"/>
      <c r="S219" s="263"/>
      <c r="T219" s="263"/>
      <c r="U219" s="263"/>
      <c r="V219" s="263"/>
      <c r="W219" s="263"/>
      <c r="X219" s="263"/>
      <c r="Y219" s="263"/>
      <c r="Z219" s="263"/>
      <c r="AA219" s="263"/>
      <c r="AB219" s="263"/>
      <c r="AC219" s="263"/>
      <c r="AD219" s="263"/>
      <c r="AE219" s="263"/>
      <c r="AF219" s="263"/>
      <c r="AG219" s="263"/>
      <c r="AH219" s="263"/>
      <c r="AI219" s="263"/>
      <c r="AJ219" s="263"/>
      <c r="AK219" s="263"/>
      <c r="AL219" s="82"/>
    </row>
    <row r="220" spans="1:67" ht="26.25" customHeight="1" x14ac:dyDescent="0.2">
      <c r="A220" s="29"/>
      <c r="B220" s="48"/>
      <c r="C220" s="264" t="s">
        <v>571</v>
      </c>
      <c r="D220" s="265"/>
      <c r="E220" s="270" t="s">
        <v>573</v>
      </c>
      <c r="F220" s="271"/>
      <c r="G220" s="274" t="s">
        <v>567</v>
      </c>
      <c r="H220" s="275"/>
      <c r="I220" s="276"/>
      <c r="J220" s="277" t="s">
        <v>575</v>
      </c>
      <c r="K220" s="278"/>
      <c r="L220" s="278"/>
      <c r="M220" s="278"/>
      <c r="N220" s="278"/>
      <c r="O220" s="278"/>
      <c r="P220" s="278"/>
      <c r="Q220" s="279"/>
      <c r="R220" s="256" t="s">
        <v>569</v>
      </c>
      <c r="S220" s="257"/>
      <c r="T220" s="257"/>
      <c r="U220" s="257"/>
      <c r="V220" s="257"/>
      <c r="W220" s="257"/>
      <c r="X220" s="257"/>
      <c r="Y220" s="257"/>
      <c r="Z220" s="257"/>
      <c r="AA220" s="257"/>
      <c r="AB220" s="257"/>
      <c r="AC220" s="257"/>
      <c r="AD220" s="257"/>
      <c r="AE220" s="257"/>
      <c r="AF220" s="257"/>
      <c r="AG220" s="257"/>
      <c r="AH220" s="257"/>
      <c r="AI220" s="257"/>
      <c r="AJ220" s="257"/>
      <c r="AK220" s="258"/>
      <c r="AL220" s="79"/>
    </row>
    <row r="221" spans="1:67" ht="19.5" customHeight="1" x14ac:dyDescent="0.2">
      <c r="A221" s="29"/>
      <c r="B221" s="48"/>
      <c r="C221" s="266"/>
      <c r="D221" s="267"/>
      <c r="E221" s="272"/>
      <c r="F221" s="273"/>
      <c r="G221" s="280" t="s">
        <v>568</v>
      </c>
      <c r="H221" s="281"/>
      <c r="I221" s="281"/>
      <c r="J221" s="281"/>
      <c r="K221" s="281"/>
      <c r="L221" s="281"/>
      <c r="M221" s="281"/>
      <c r="N221" s="281"/>
      <c r="O221" s="281"/>
      <c r="P221" s="281"/>
      <c r="Q221" s="282"/>
      <c r="R221" s="256" t="s">
        <v>576</v>
      </c>
      <c r="S221" s="257"/>
      <c r="T221" s="257"/>
      <c r="U221" s="257"/>
      <c r="V221" s="257"/>
      <c r="W221" s="257"/>
      <c r="X221" s="257"/>
      <c r="Y221" s="257"/>
      <c r="Z221" s="257"/>
      <c r="AA221" s="257"/>
      <c r="AB221" s="257"/>
      <c r="AC221" s="257"/>
      <c r="AD221" s="257"/>
      <c r="AE221" s="257"/>
      <c r="AF221" s="257"/>
      <c r="AG221" s="257"/>
      <c r="AH221" s="257"/>
      <c r="AI221" s="257"/>
      <c r="AJ221" s="257"/>
      <c r="AK221" s="258"/>
      <c r="AL221" s="49"/>
    </row>
    <row r="222" spans="1:67" ht="19.5" customHeight="1" x14ac:dyDescent="0.2">
      <c r="A222" s="29"/>
      <c r="B222" s="48"/>
      <c r="C222" s="268"/>
      <c r="D222" s="269"/>
      <c r="E222" s="259" t="s">
        <v>574</v>
      </c>
      <c r="F222" s="259"/>
      <c r="G222" s="260" t="s">
        <v>570</v>
      </c>
      <c r="H222" s="260"/>
      <c r="I222" s="260"/>
      <c r="J222" s="260"/>
      <c r="K222" s="260"/>
      <c r="L222" s="260"/>
      <c r="M222" s="260"/>
      <c r="N222" s="260"/>
      <c r="O222" s="260"/>
      <c r="P222" s="260"/>
      <c r="Q222" s="260"/>
      <c r="R222" s="256" t="s">
        <v>577</v>
      </c>
      <c r="S222" s="257"/>
      <c r="T222" s="257"/>
      <c r="U222" s="257"/>
      <c r="V222" s="257"/>
      <c r="W222" s="257"/>
      <c r="X222" s="257"/>
      <c r="Y222" s="257"/>
      <c r="Z222" s="257"/>
      <c r="AA222" s="257"/>
      <c r="AB222" s="257"/>
      <c r="AC222" s="257"/>
      <c r="AD222" s="257"/>
      <c r="AE222" s="257"/>
      <c r="AF222" s="257"/>
      <c r="AG222" s="257"/>
      <c r="AH222" s="257"/>
      <c r="AI222" s="257"/>
      <c r="AJ222" s="257"/>
      <c r="AK222" s="258"/>
      <c r="AL222" s="82"/>
    </row>
    <row r="223" spans="1:67" ht="5.25" customHeight="1" x14ac:dyDescent="0.2">
      <c r="B223" s="33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9"/>
    </row>
    <row r="224" spans="1:67" ht="9.75" customHeight="1" x14ac:dyDescent="0.2">
      <c r="B224" s="31" t="s">
        <v>566</v>
      </c>
      <c r="C224" s="37"/>
      <c r="D224" s="37"/>
      <c r="E224" s="37"/>
      <c r="P224" s="38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</row>
  </sheetData>
  <sheetProtection algorithmName="SHA-512" hashValue="pkAF0tg3ScKJIX9hjBIZN4tmgOM3k0JLDTsZ3SJnxok4OE/2DmNyZIf+gdlDK7TcuyfyUldZHffe00NXsobFiw==" saltValue="5ogCZzFNfM0lP4Kjnmim5g==" spinCount="100000" sheet="1" objects="1" scenarios="1" selectLockedCells="1"/>
  <mergeCells count="740">
    <mergeCell ref="L173:Z173"/>
    <mergeCell ref="G174:K175"/>
    <mergeCell ref="L174:P174"/>
    <mergeCell ref="Q174:AK174"/>
    <mergeCell ref="Q175:AK175"/>
    <mergeCell ref="G176:K177"/>
    <mergeCell ref="L176:P176"/>
    <mergeCell ref="T176:AA177"/>
    <mergeCell ref="S170:Y170"/>
    <mergeCell ref="C171:AK171"/>
    <mergeCell ref="C172:F179"/>
    <mergeCell ref="G172:K172"/>
    <mergeCell ref="L172:Z172"/>
    <mergeCell ref="AA172:AD173"/>
    <mergeCell ref="AE172:AK173"/>
    <mergeCell ref="G173:K173"/>
    <mergeCell ref="V178:W178"/>
    <mergeCell ref="X178:Y178"/>
    <mergeCell ref="G179:K179"/>
    <mergeCell ref="L179:M179"/>
    <mergeCell ref="N179:O179"/>
    <mergeCell ref="P179:Q179"/>
    <mergeCell ref="R179:S179"/>
    <mergeCell ref="T179:U179"/>
    <mergeCell ref="V179:W179"/>
    <mergeCell ref="X179:Y179"/>
    <mergeCell ref="G178:K178"/>
    <mergeCell ref="L178:M178"/>
    <mergeCell ref="N178:O178"/>
    <mergeCell ref="P178:Q178"/>
    <mergeCell ref="R178:S178"/>
    <mergeCell ref="T178:U178"/>
    <mergeCell ref="G181:K181"/>
    <mergeCell ref="L181:Z181"/>
    <mergeCell ref="AA181:AD182"/>
    <mergeCell ref="AE181:AK182"/>
    <mergeCell ref="G182:K182"/>
    <mergeCell ref="L182:Z182"/>
    <mergeCell ref="Z179:AA179"/>
    <mergeCell ref="AB179:AC179"/>
    <mergeCell ref="AD179:AE179"/>
    <mergeCell ref="AF179:AG179"/>
    <mergeCell ref="AH179:AI179"/>
    <mergeCell ref="AJ179:AK179"/>
    <mergeCell ref="C183:F185"/>
    <mergeCell ref="G183:K185"/>
    <mergeCell ref="L184:P184"/>
    <mergeCell ref="Q184:AK184"/>
    <mergeCell ref="Q185:AK185"/>
    <mergeCell ref="C186:F189"/>
    <mergeCell ref="G186:K187"/>
    <mergeCell ref="L186:P186"/>
    <mergeCell ref="T186:AA187"/>
    <mergeCell ref="G188:K188"/>
    <mergeCell ref="Z189:AA189"/>
    <mergeCell ref="AB189:AC189"/>
    <mergeCell ref="AD189:AE189"/>
    <mergeCell ref="AF189:AG189"/>
    <mergeCell ref="AH189:AI189"/>
    <mergeCell ref="AJ189:AK189"/>
    <mergeCell ref="X188:Y188"/>
    <mergeCell ref="G189:K189"/>
    <mergeCell ref="L189:M189"/>
    <mergeCell ref="N189:O189"/>
    <mergeCell ref="P189:Q189"/>
    <mergeCell ref="R189:S189"/>
    <mergeCell ref="T189:U189"/>
    <mergeCell ref="V189:W189"/>
    <mergeCell ref="X189:Y189"/>
    <mergeCell ref="L188:M188"/>
    <mergeCell ref="N188:O188"/>
    <mergeCell ref="P188:Q188"/>
    <mergeCell ref="R188:S188"/>
    <mergeCell ref="T188:U188"/>
    <mergeCell ref="V188:W188"/>
    <mergeCell ref="C191:F192"/>
    <mergeCell ref="G191:K191"/>
    <mergeCell ref="L191:X191"/>
    <mergeCell ref="Y191:AB191"/>
    <mergeCell ref="AC191:AK191"/>
    <mergeCell ref="G192:K192"/>
    <mergeCell ref="L192:X192"/>
    <mergeCell ref="Y192:AB192"/>
    <mergeCell ref="AC192:AK192"/>
    <mergeCell ref="AE196:AK197"/>
    <mergeCell ref="G197:K197"/>
    <mergeCell ref="L197:Z197"/>
    <mergeCell ref="G198:K199"/>
    <mergeCell ref="L199:P199"/>
    <mergeCell ref="Q199:AK199"/>
    <mergeCell ref="C193:F194"/>
    <mergeCell ref="G193:K194"/>
    <mergeCell ref="L193:P193"/>
    <mergeCell ref="Q193:AK193"/>
    <mergeCell ref="Q194:AK194"/>
    <mergeCell ref="C196:D216"/>
    <mergeCell ref="E196:F202"/>
    <mergeCell ref="G196:K196"/>
    <mergeCell ref="L196:Z196"/>
    <mergeCell ref="AA196:AD197"/>
    <mergeCell ref="G200:K201"/>
    <mergeCell ref="L200:P200"/>
    <mergeCell ref="T200:AA201"/>
    <mergeCell ref="G202:K202"/>
    <mergeCell ref="L202:M202"/>
    <mergeCell ref="N202:O202"/>
    <mergeCell ref="P202:Q202"/>
    <mergeCell ref="R202:S202"/>
    <mergeCell ref="T202:U202"/>
    <mergeCell ref="V202:W202"/>
    <mergeCell ref="AJ202:AK202"/>
    <mergeCell ref="E203:F209"/>
    <mergeCell ref="G203:K203"/>
    <mergeCell ref="L203:Z203"/>
    <mergeCell ref="AA203:AD204"/>
    <mergeCell ref="AE203:AK204"/>
    <mergeCell ref="G204:K204"/>
    <mergeCell ref="L204:Z204"/>
    <mergeCell ref="G205:K206"/>
    <mergeCell ref="L206:P206"/>
    <mergeCell ref="X202:Y202"/>
    <mergeCell ref="Z202:AA202"/>
    <mergeCell ref="AB202:AC202"/>
    <mergeCell ref="AD202:AE202"/>
    <mergeCell ref="AF202:AG202"/>
    <mergeCell ref="AH202:AI202"/>
    <mergeCell ref="Q206:AK206"/>
    <mergeCell ref="G207:K208"/>
    <mergeCell ref="L207:P207"/>
    <mergeCell ref="T207:AA208"/>
    <mergeCell ref="G209:K209"/>
    <mergeCell ref="L209:M209"/>
    <mergeCell ref="N209:O209"/>
    <mergeCell ref="P209:Q209"/>
    <mergeCell ref="R209:S209"/>
    <mergeCell ref="T209:U209"/>
    <mergeCell ref="AH209:AI209"/>
    <mergeCell ref="AJ209:AK209"/>
    <mergeCell ref="E210:F216"/>
    <mergeCell ref="G210:K210"/>
    <mergeCell ref="L210:Z210"/>
    <mergeCell ref="AA210:AD211"/>
    <mergeCell ref="AE210:AK211"/>
    <mergeCell ref="G211:K211"/>
    <mergeCell ref="L211:Z211"/>
    <mergeCell ref="G212:K213"/>
    <mergeCell ref="V209:W209"/>
    <mergeCell ref="X209:Y209"/>
    <mergeCell ref="Z209:AA209"/>
    <mergeCell ref="AB209:AC209"/>
    <mergeCell ref="AD209:AE209"/>
    <mergeCell ref="AF209:AG209"/>
    <mergeCell ref="L213:P213"/>
    <mergeCell ref="Q213:AK213"/>
    <mergeCell ref="G214:K215"/>
    <mergeCell ref="L214:P214"/>
    <mergeCell ref="T214:AA215"/>
    <mergeCell ref="G216:K216"/>
    <mergeCell ref="L216:M216"/>
    <mergeCell ref="N216:O216"/>
    <mergeCell ref="P216:Q216"/>
    <mergeCell ref="R216:S216"/>
    <mergeCell ref="G221:Q221"/>
    <mergeCell ref="R221:AK221"/>
    <mergeCell ref="E222:F222"/>
    <mergeCell ref="G222:Q222"/>
    <mergeCell ref="R222:AK222"/>
    <mergeCell ref="AF216:AG216"/>
    <mergeCell ref="AH216:AI216"/>
    <mergeCell ref="AJ216:AK216"/>
    <mergeCell ref="C218:AK218"/>
    <mergeCell ref="C219:AK219"/>
    <mergeCell ref="C220:D222"/>
    <mergeCell ref="E220:F221"/>
    <mergeCell ref="G220:I220"/>
    <mergeCell ref="J220:Q220"/>
    <mergeCell ref="R220:AK220"/>
    <mergeCell ref="T216:U216"/>
    <mergeCell ref="V216:W216"/>
    <mergeCell ref="X216:Y216"/>
    <mergeCell ref="Z216:AA216"/>
    <mergeCell ref="AB216:AC216"/>
    <mergeCell ref="AD216:AE216"/>
    <mergeCell ref="L117:Z117"/>
    <mergeCell ref="G118:K119"/>
    <mergeCell ref="L118:P118"/>
    <mergeCell ref="Q118:AK118"/>
    <mergeCell ref="Q119:AK119"/>
    <mergeCell ref="G120:K121"/>
    <mergeCell ref="L120:P120"/>
    <mergeCell ref="T120:AA121"/>
    <mergeCell ref="S114:Y114"/>
    <mergeCell ref="C115:AK115"/>
    <mergeCell ref="C116:F123"/>
    <mergeCell ref="G116:K116"/>
    <mergeCell ref="L116:Z116"/>
    <mergeCell ref="AA116:AD117"/>
    <mergeCell ref="AE116:AK117"/>
    <mergeCell ref="G117:K117"/>
    <mergeCell ref="V122:W122"/>
    <mergeCell ref="X122:Y122"/>
    <mergeCell ref="G123:K123"/>
    <mergeCell ref="L123:M123"/>
    <mergeCell ref="N123:O123"/>
    <mergeCell ref="P123:Q123"/>
    <mergeCell ref="R123:S123"/>
    <mergeCell ref="T123:U123"/>
    <mergeCell ref="V123:W123"/>
    <mergeCell ref="X123:Y123"/>
    <mergeCell ref="G122:K122"/>
    <mergeCell ref="L122:M122"/>
    <mergeCell ref="N122:O122"/>
    <mergeCell ref="P122:Q122"/>
    <mergeCell ref="R122:S122"/>
    <mergeCell ref="T122:U122"/>
    <mergeCell ref="G125:K125"/>
    <mergeCell ref="L125:Z125"/>
    <mergeCell ref="AA125:AD126"/>
    <mergeCell ref="AE125:AK126"/>
    <mergeCell ref="G126:K126"/>
    <mergeCell ref="L126:Z126"/>
    <mergeCell ref="Z123:AA123"/>
    <mergeCell ref="AB123:AC123"/>
    <mergeCell ref="AD123:AE123"/>
    <mergeCell ref="AF123:AG123"/>
    <mergeCell ref="AH123:AI123"/>
    <mergeCell ref="AJ123:AK123"/>
    <mergeCell ref="C127:F129"/>
    <mergeCell ref="G127:K129"/>
    <mergeCell ref="L128:P128"/>
    <mergeCell ref="Q128:AK128"/>
    <mergeCell ref="Q129:AK129"/>
    <mergeCell ref="C130:F133"/>
    <mergeCell ref="G130:K131"/>
    <mergeCell ref="L130:P130"/>
    <mergeCell ref="T130:AA131"/>
    <mergeCell ref="G132:K132"/>
    <mergeCell ref="Z133:AA133"/>
    <mergeCell ref="AB133:AC133"/>
    <mergeCell ref="AD133:AE133"/>
    <mergeCell ref="AF133:AG133"/>
    <mergeCell ref="AH133:AI133"/>
    <mergeCell ref="AJ133:AK133"/>
    <mergeCell ref="X132:Y132"/>
    <mergeCell ref="G133:K133"/>
    <mergeCell ref="L133:M133"/>
    <mergeCell ref="N133:O133"/>
    <mergeCell ref="P133:Q133"/>
    <mergeCell ref="R133:S133"/>
    <mergeCell ref="T133:U133"/>
    <mergeCell ref="V133:W133"/>
    <mergeCell ref="X133:Y133"/>
    <mergeCell ref="L132:M132"/>
    <mergeCell ref="N132:O132"/>
    <mergeCell ref="P132:Q132"/>
    <mergeCell ref="R132:S132"/>
    <mergeCell ref="T132:U132"/>
    <mergeCell ref="V132:W132"/>
    <mergeCell ref="C135:F136"/>
    <mergeCell ref="G135:K135"/>
    <mergeCell ref="L135:X135"/>
    <mergeCell ref="Y135:AB135"/>
    <mergeCell ref="AC135:AK135"/>
    <mergeCell ref="G136:K136"/>
    <mergeCell ref="L136:X136"/>
    <mergeCell ref="Y136:AB136"/>
    <mergeCell ref="AC136:AK136"/>
    <mergeCell ref="AE140:AK141"/>
    <mergeCell ref="G141:K141"/>
    <mergeCell ref="L141:Z141"/>
    <mergeCell ref="G142:K143"/>
    <mergeCell ref="L143:P143"/>
    <mergeCell ref="Q143:AK143"/>
    <mergeCell ref="C137:F138"/>
    <mergeCell ref="G137:K138"/>
    <mergeCell ref="L137:P137"/>
    <mergeCell ref="Q137:AK137"/>
    <mergeCell ref="Q138:AK138"/>
    <mergeCell ref="C140:D160"/>
    <mergeCell ref="E140:F146"/>
    <mergeCell ref="G140:K140"/>
    <mergeCell ref="L140:Z140"/>
    <mergeCell ref="AA140:AD141"/>
    <mergeCell ref="G144:K145"/>
    <mergeCell ref="L144:P144"/>
    <mergeCell ref="T144:AA145"/>
    <mergeCell ref="G146:K146"/>
    <mergeCell ref="L146:M146"/>
    <mergeCell ref="N146:O146"/>
    <mergeCell ref="P146:Q146"/>
    <mergeCell ref="R146:S146"/>
    <mergeCell ref="T146:U146"/>
    <mergeCell ref="V146:W146"/>
    <mergeCell ref="AJ146:AK146"/>
    <mergeCell ref="E147:F153"/>
    <mergeCell ref="G147:K147"/>
    <mergeCell ref="L147:Z147"/>
    <mergeCell ref="AA147:AD148"/>
    <mergeCell ref="AE147:AK148"/>
    <mergeCell ref="G148:K148"/>
    <mergeCell ref="L148:Z148"/>
    <mergeCell ref="G149:K150"/>
    <mergeCell ref="L150:P150"/>
    <mergeCell ref="X146:Y146"/>
    <mergeCell ref="Z146:AA146"/>
    <mergeCell ref="AB146:AC146"/>
    <mergeCell ref="AD146:AE146"/>
    <mergeCell ref="AF146:AG146"/>
    <mergeCell ref="AH146:AI146"/>
    <mergeCell ref="Q150:AK150"/>
    <mergeCell ref="G151:K152"/>
    <mergeCell ref="L151:P151"/>
    <mergeCell ref="T151:AA152"/>
    <mergeCell ref="G153:K153"/>
    <mergeCell ref="L153:M153"/>
    <mergeCell ref="N153:O153"/>
    <mergeCell ref="P153:Q153"/>
    <mergeCell ref="R153:S153"/>
    <mergeCell ref="T153:U153"/>
    <mergeCell ref="AH153:AI153"/>
    <mergeCell ref="AJ153:AK153"/>
    <mergeCell ref="E154:F160"/>
    <mergeCell ref="G154:K154"/>
    <mergeCell ref="L154:Z154"/>
    <mergeCell ref="AA154:AD155"/>
    <mergeCell ref="AE154:AK155"/>
    <mergeCell ref="G155:K155"/>
    <mergeCell ref="L155:Z155"/>
    <mergeCell ref="G156:K157"/>
    <mergeCell ref="V153:W153"/>
    <mergeCell ref="X153:Y153"/>
    <mergeCell ref="Z153:AA153"/>
    <mergeCell ref="AB153:AC153"/>
    <mergeCell ref="AD153:AE153"/>
    <mergeCell ref="AF153:AG153"/>
    <mergeCell ref="L157:P157"/>
    <mergeCell ref="Q157:AK157"/>
    <mergeCell ref="G158:K159"/>
    <mergeCell ref="L158:P158"/>
    <mergeCell ref="T158:AA159"/>
    <mergeCell ref="G160:K160"/>
    <mergeCell ref="L160:M160"/>
    <mergeCell ref="N160:O160"/>
    <mergeCell ref="P160:Q160"/>
    <mergeCell ref="R160:S160"/>
    <mergeCell ref="G165:Q165"/>
    <mergeCell ref="R165:AK165"/>
    <mergeCell ref="E166:F166"/>
    <mergeCell ref="G166:Q166"/>
    <mergeCell ref="R166:AK166"/>
    <mergeCell ref="AF160:AG160"/>
    <mergeCell ref="AH160:AI160"/>
    <mergeCell ref="AJ160:AK160"/>
    <mergeCell ref="C162:AK162"/>
    <mergeCell ref="C163:AK163"/>
    <mergeCell ref="C164:D166"/>
    <mergeCell ref="E164:F165"/>
    <mergeCell ref="G164:I164"/>
    <mergeCell ref="J164:Q164"/>
    <mergeCell ref="R164:AK164"/>
    <mergeCell ref="T160:U160"/>
    <mergeCell ref="V160:W160"/>
    <mergeCell ref="X160:Y160"/>
    <mergeCell ref="Z160:AA160"/>
    <mergeCell ref="AB160:AC160"/>
    <mergeCell ref="AD160:AE160"/>
    <mergeCell ref="G84:K84"/>
    <mergeCell ref="G85:K85"/>
    <mergeCell ref="L84:Z84"/>
    <mergeCell ref="L85:Z85"/>
    <mergeCell ref="G91:K91"/>
    <mergeCell ref="G92:K92"/>
    <mergeCell ref="L91:Z91"/>
    <mergeCell ref="L92:Z92"/>
    <mergeCell ref="G98:K98"/>
    <mergeCell ref="L98:Z98"/>
    <mergeCell ref="AC23:AK23"/>
    <mergeCell ref="AC24:AK24"/>
    <mergeCell ref="G4:K4"/>
    <mergeCell ref="L4:Z4"/>
    <mergeCell ref="G5:K5"/>
    <mergeCell ref="L5:Z5"/>
    <mergeCell ref="G13:K13"/>
    <mergeCell ref="G14:K14"/>
    <mergeCell ref="L13:Z13"/>
    <mergeCell ref="L14:Z14"/>
    <mergeCell ref="G23:K23"/>
    <mergeCell ref="G24:K24"/>
    <mergeCell ref="AO2:BP20"/>
    <mergeCell ref="G100:K101"/>
    <mergeCell ref="L101:P101"/>
    <mergeCell ref="Q101:AK101"/>
    <mergeCell ref="G102:K103"/>
    <mergeCell ref="L102:P102"/>
    <mergeCell ref="T102:AA103"/>
    <mergeCell ref="AH97:AI97"/>
    <mergeCell ref="AJ97:AK97"/>
    <mergeCell ref="AE98:AK99"/>
    <mergeCell ref="V97:W97"/>
    <mergeCell ref="X97:Y97"/>
    <mergeCell ref="G99:K99"/>
    <mergeCell ref="L99:Z99"/>
    <mergeCell ref="Y79:AB79"/>
    <mergeCell ref="L80:X80"/>
    <mergeCell ref="Y80:AB80"/>
    <mergeCell ref="Z77:AA77"/>
    <mergeCell ref="G71:K73"/>
    <mergeCell ref="L72:P72"/>
    <mergeCell ref="Q72:AK72"/>
    <mergeCell ref="Q73:AK73"/>
    <mergeCell ref="AC79:AK79"/>
    <mergeCell ref="AC80:AK80"/>
    <mergeCell ref="G79:K79"/>
    <mergeCell ref="G80:K80"/>
    <mergeCell ref="AA4:AD5"/>
    <mergeCell ref="AE4:AK5"/>
    <mergeCell ref="G6:K7"/>
    <mergeCell ref="C15:F17"/>
    <mergeCell ref="R109:AK109"/>
    <mergeCell ref="E110:F110"/>
    <mergeCell ref="G110:Q110"/>
    <mergeCell ref="R110:AK110"/>
    <mergeCell ref="L6:P6"/>
    <mergeCell ref="L8:P8"/>
    <mergeCell ref="L11:M11"/>
    <mergeCell ref="N11:O11"/>
    <mergeCell ref="P11:Q11"/>
    <mergeCell ref="R11:S11"/>
    <mergeCell ref="T11:U11"/>
    <mergeCell ref="V21:W21"/>
    <mergeCell ref="X21:Y21"/>
    <mergeCell ref="Z21:AA21"/>
    <mergeCell ref="AB21:AC21"/>
    <mergeCell ref="C79:F80"/>
    <mergeCell ref="L79:X79"/>
    <mergeCell ref="AJ11:AK11"/>
    <mergeCell ref="G8:K9"/>
    <mergeCell ref="T8:AA9"/>
    <mergeCell ref="V11:W11"/>
    <mergeCell ref="L10:M10"/>
    <mergeCell ref="N10:O10"/>
    <mergeCell ref="P10:Q10"/>
    <mergeCell ref="R10:S10"/>
    <mergeCell ref="T10:U10"/>
    <mergeCell ref="V10:W10"/>
    <mergeCell ref="X11:Y11"/>
    <mergeCell ref="Z11:AA11"/>
    <mergeCell ref="L21:M21"/>
    <mergeCell ref="N21:O21"/>
    <mergeCell ref="P21:Q21"/>
    <mergeCell ref="R21:S21"/>
    <mergeCell ref="T21:U21"/>
    <mergeCell ref="AB11:AC11"/>
    <mergeCell ref="AD11:AE11"/>
    <mergeCell ref="AF11:AG11"/>
    <mergeCell ref="AH11:AI11"/>
    <mergeCell ref="G15:K17"/>
    <mergeCell ref="L16:P16"/>
    <mergeCell ref="Q17:AK17"/>
    <mergeCell ref="I1:AE1"/>
    <mergeCell ref="S2:Y2"/>
    <mergeCell ref="AA13:AD14"/>
    <mergeCell ref="AE13:AK14"/>
    <mergeCell ref="Q6:AK6"/>
    <mergeCell ref="Q7:AK7"/>
    <mergeCell ref="C3:AK3"/>
    <mergeCell ref="C4:F11"/>
    <mergeCell ref="G10:K10"/>
    <mergeCell ref="G11:K11"/>
    <mergeCell ref="X10:Y10"/>
    <mergeCell ref="C18:F21"/>
    <mergeCell ref="C23:F24"/>
    <mergeCell ref="C25:F26"/>
    <mergeCell ref="AD21:AE21"/>
    <mergeCell ref="AF21:AG21"/>
    <mergeCell ref="AH21:AI21"/>
    <mergeCell ref="AJ21:AK21"/>
    <mergeCell ref="Q16:AK16"/>
    <mergeCell ref="L23:X23"/>
    <mergeCell ref="L24:X24"/>
    <mergeCell ref="G18:K19"/>
    <mergeCell ref="L18:P18"/>
    <mergeCell ref="T18:AA19"/>
    <mergeCell ref="G20:K20"/>
    <mergeCell ref="L20:M20"/>
    <mergeCell ref="N20:O20"/>
    <mergeCell ref="P20:Q20"/>
    <mergeCell ref="R20:S20"/>
    <mergeCell ref="T20:U20"/>
    <mergeCell ref="V20:W20"/>
    <mergeCell ref="X20:Y20"/>
    <mergeCell ref="G21:K21"/>
    <mergeCell ref="L31:P31"/>
    <mergeCell ref="Q31:AK31"/>
    <mergeCell ref="G32:K33"/>
    <mergeCell ref="L32:P32"/>
    <mergeCell ref="T32:AA33"/>
    <mergeCell ref="L25:P25"/>
    <mergeCell ref="Q25:AK25"/>
    <mergeCell ref="Q26:AK26"/>
    <mergeCell ref="Y23:AB23"/>
    <mergeCell ref="Y24:AB24"/>
    <mergeCell ref="G25:K26"/>
    <mergeCell ref="G28:K28"/>
    <mergeCell ref="G29:K29"/>
    <mergeCell ref="L28:Z28"/>
    <mergeCell ref="L29:Z29"/>
    <mergeCell ref="AB34:AC34"/>
    <mergeCell ref="AD34:AE34"/>
    <mergeCell ref="AF34:AG34"/>
    <mergeCell ref="AH34:AI34"/>
    <mergeCell ref="AJ34:AK34"/>
    <mergeCell ref="E28:F34"/>
    <mergeCell ref="G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A28:AD29"/>
    <mergeCell ref="AE28:AK29"/>
    <mergeCell ref="G30:K31"/>
    <mergeCell ref="G41:K41"/>
    <mergeCell ref="L41:M41"/>
    <mergeCell ref="N41:O41"/>
    <mergeCell ref="G37:K38"/>
    <mergeCell ref="L38:P38"/>
    <mergeCell ref="Q38:AK38"/>
    <mergeCell ref="G39:K40"/>
    <mergeCell ref="L39:P39"/>
    <mergeCell ref="T39:AA40"/>
    <mergeCell ref="G35:K35"/>
    <mergeCell ref="G36:K36"/>
    <mergeCell ref="L35:Z35"/>
    <mergeCell ref="L36:Z36"/>
    <mergeCell ref="X41:Y41"/>
    <mergeCell ref="Z41:AA41"/>
    <mergeCell ref="V48:W48"/>
    <mergeCell ref="X48:Y48"/>
    <mergeCell ref="Z48:AA48"/>
    <mergeCell ref="AB41:AC41"/>
    <mergeCell ref="AD41:AE41"/>
    <mergeCell ref="AF41:AG41"/>
    <mergeCell ref="E35:F41"/>
    <mergeCell ref="AA35:AD36"/>
    <mergeCell ref="AE35:AK36"/>
    <mergeCell ref="G42:K42"/>
    <mergeCell ref="G43:K43"/>
    <mergeCell ref="L42:Z42"/>
    <mergeCell ref="L43:Z43"/>
    <mergeCell ref="L48:M48"/>
    <mergeCell ref="N48:O48"/>
    <mergeCell ref="P48:Q48"/>
    <mergeCell ref="R48:S48"/>
    <mergeCell ref="T48:U48"/>
    <mergeCell ref="P41:Q41"/>
    <mergeCell ref="R41:S41"/>
    <mergeCell ref="T41:U41"/>
    <mergeCell ref="V41:W41"/>
    <mergeCell ref="AB48:AC48"/>
    <mergeCell ref="AD48:AE48"/>
    <mergeCell ref="AF48:AG48"/>
    <mergeCell ref="AH48:AI48"/>
    <mergeCell ref="AJ48:AK48"/>
    <mergeCell ref="C28:D48"/>
    <mergeCell ref="AH41:AI41"/>
    <mergeCell ref="AJ41:AK41"/>
    <mergeCell ref="E42:F48"/>
    <mergeCell ref="AA42:AD43"/>
    <mergeCell ref="AE42:AK43"/>
    <mergeCell ref="G44:K45"/>
    <mergeCell ref="L45:P45"/>
    <mergeCell ref="Q45:AK45"/>
    <mergeCell ref="G46:K47"/>
    <mergeCell ref="L46:P46"/>
    <mergeCell ref="T46:AA47"/>
    <mergeCell ref="G48:K48"/>
    <mergeCell ref="C52:D54"/>
    <mergeCell ref="R54:AK54"/>
    <mergeCell ref="E52:F53"/>
    <mergeCell ref="E54:F54"/>
    <mergeCell ref="G52:I52"/>
    <mergeCell ref="J52:Q52"/>
    <mergeCell ref="G53:Q53"/>
    <mergeCell ref="G54:Q54"/>
    <mergeCell ref="C50:AK50"/>
    <mergeCell ref="C51:AK51"/>
    <mergeCell ref="R52:AK52"/>
    <mergeCell ref="R53:AK53"/>
    <mergeCell ref="C106:AK106"/>
    <mergeCell ref="C107:AK107"/>
    <mergeCell ref="C108:D110"/>
    <mergeCell ref="E108:F109"/>
    <mergeCell ref="G108:I108"/>
    <mergeCell ref="J108:Q108"/>
    <mergeCell ref="R108:AK108"/>
    <mergeCell ref="G109:Q109"/>
    <mergeCell ref="V104:W104"/>
    <mergeCell ref="X104:Y104"/>
    <mergeCell ref="Z104:AA104"/>
    <mergeCell ref="AB104:AC104"/>
    <mergeCell ref="AD104:AE104"/>
    <mergeCell ref="AF104:AG104"/>
    <mergeCell ref="G104:K104"/>
    <mergeCell ref="L104:M104"/>
    <mergeCell ref="N104:O104"/>
    <mergeCell ref="P104:Q104"/>
    <mergeCell ref="R104:S104"/>
    <mergeCell ref="T104:U104"/>
    <mergeCell ref="AH104:AI104"/>
    <mergeCell ref="AJ104:AK104"/>
    <mergeCell ref="AB97:AC97"/>
    <mergeCell ref="AD97:AE97"/>
    <mergeCell ref="AF97:AG97"/>
    <mergeCell ref="G97:K97"/>
    <mergeCell ref="L97:M97"/>
    <mergeCell ref="N97:O97"/>
    <mergeCell ref="P97:Q97"/>
    <mergeCell ref="R97:S97"/>
    <mergeCell ref="T97:U97"/>
    <mergeCell ref="AA98:AD99"/>
    <mergeCell ref="L94:P94"/>
    <mergeCell ref="Q94:AK94"/>
    <mergeCell ref="G95:K96"/>
    <mergeCell ref="L95:P95"/>
    <mergeCell ref="T95:AA96"/>
    <mergeCell ref="AJ90:AK90"/>
    <mergeCell ref="AA91:AD92"/>
    <mergeCell ref="AE91:AK92"/>
    <mergeCell ref="X90:Y90"/>
    <mergeCell ref="Z90:AA90"/>
    <mergeCell ref="AB90:AC90"/>
    <mergeCell ref="AD90:AE90"/>
    <mergeCell ref="AF90:AG90"/>
    <mergeCell ref="AH90:AI90"/>
    <mergeCell ref="Z97:AA97"/>
    <mergeCell ref="G86:K87"/>
    <mergeCell ref="L87:P87"/>
    <mergeCell ref="Q87:AK87"/>
    <mergeCell ref="C81:F82"/>
    <mergeCell ref="G81:K82"/>
    <mergeCell ref="L81:P81"/>
    <mergeCell ref="Q81:AK81"/>
    <mergeCell ref="Q82:AK82"/>
    <mergeCell ref="C84:D104"/>
    <mergeCell ref="AA84:AD85"/>
    <mergeCell ref="E98:F99"/>
    <mergeCell ref="E100:F104"/>
    <mergeCell ref="G88:K89"/>
    <mergeCell ref="L88:P88"/>
    <mergeCell ref="T88:AA89"/>
    <mergeCell ref="G90:K90"/>
    <mergeCell ref="L90:M90"/>
    <mergeCell ref="N90:O90"/>
    <mergeCell ref="AH77:AI77"/>
    <mergeCell ref="AJ77:AK77"/>
    <mergeCell ref="X76:Y76"/>
    <mergeCell ref="G77:K77"/>
    <mergeCell ref="L77:M77"/>
    <mergeCell ref="N77:O77"/>
    <mergeCell ref="P77:Q77"/>
    <mergeCell ref="R77:S77"/>
    <mergeCell ref="T77:U77"/>
    <mergeCell ref="V77:W77"/>
    <mergeCell ref="X77:Y77"/>
    <mergeCell ref="L76:M76"/>
    <mergeCell ref="N76:O76"/>
    <mergeCell ref="P76:Q76"/>
    <mergeCell ref="R76:S76"/>
    <mergeCell ref="T76:U76"/>
    <mergeCell ref="V76:W76"/>
    <mergeCell ref="Z67:AA67"/>
    <mergeCell ref="AB67:AC67"/>
    <mergeCell ref="AD67:AE67"/>
    <mergeCell ref="AF67:AG67"/>
    <mergeCell ref="AH67:AI67"/>
    <mergeCell ref="AJ67:AK67"/>
    <mergeCell ref="AA69:AD70"/>
    <mergeCell ref="AE69:AK70"/>
    <mergeCell ref="G69:K69"/>
    <mergeCell ref="G70:K70"/>
    <mergeCell ref="L69:Z69"/>
    <mergeCell ref="L70:Z70"/>
    <mergeCell ref="C60:F61"/>
    <mergeCell ref="C62:F67"/>
    <mergeCell ref="G64:K65"/>
    <mergeCell ref="L64:P64"/>
    <mergeCell ref="T64:AA65"/>
    <mergeCell ref="G66:K66"/>
    <mergeCell ref="L66:M66"/>
    <mergeCell ref="N66:O66"/>
    <mergeCell ref="P66:Q66"/>
    <mergeCell ref="R66:S66"/>
    <mergeCell ref="T66:U66"/>
    <mergeCell ref="V66:W66"/>
    <mergeCell ref="X66:Y66"/>
    <mergeCell ref="G67:K67"/>
    <mergeCell ref="L67:M67"/>
    <mergeCell ref="N67:O67"/>
    <mergeCell ref="P67:Q67"/>
    <mergeCell ref="R67:S67"/>
    <mergeCell ref="T67:U67"/>
    <mergeCell ref="V67:W67"/>
    <mergeCell ref="X67:Y67"/>
    <mergeCell ref="G60:K60"/>
    <mergeCell ref="G61:K61"/>
    <mergeCell ref="L60:Z60"/>
    <mergeCell ref="G62:K63"/>
    <mergeCell ref="L62:P62"/>
    <mergeCell ref="Q62:AK62"/>
    <mergeCell ref="Q63:AK63"/>
    <mergeCell ref="S58:Y58"/>
    <mergeCell ref="AA60:AD61"/>
    <mergeCell ref="AE60:AK61"/>
    <mergeCell ref="M59:Z59"/>
    <mergeCell ref="L61:Z61"/>
    <mergeCell ref="C72:F77"/>
    <mergeCell ref="C69:F71"/>
    <mergeCell ref="E84:F85"/>
    <mergeCell ref="E86:F90"/>
    <mergeCell ref="E91:F92"/>
    <mergeCell ref="E93:F97"/>
    <mergeCell ref="G74:K75"/>
    <mergeCell ref="L74:P74"/>
    <mergeCell ref="T74:AA75"/>
    <mergeCell ref="G76:K76"/>
    <mergeCell ref="AB77:AC77"/>
    <mergeCell ref="AD77:AE77"/>
    <mergeCell ref="AF77:AG77"/>
    <mergeCell ref="AE84:AK85"/>
    <mergeCell ref="P90:Q90"/>
    <mergeCell ref="R90:S90"/>
    <mergeCell ref="T90:U90"/>
    <mergeCell ref="V90:W90"/>
    <mergeCell ref="G93:K94"/>
    <mergeCell ref="I113:AE113"/>
    <mergeCell ref="I169:AE169"/>
  </mergeCells>
  <phoneticPr fontId="2"/>
  <printOptions horizontalCentered="1" verticalCentered="1"/>
  <pageMargins left="3.937007874015748E-2" right="3.937007874015748E-2" top="0" bottom="0" header="0.31496062992125984" footer="0.31496062992125984"/>
  <pageSetup paperSize="9" fitToHeight="0" orientation="portrait" r:id="rId1"/>
  <rowBreaks count="3" manualBreakCount="3">
    <brk id="56" max="16383" man="1"/>
    <brk id="112" max="16383" man="1"/>
    <brk id="16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40A7-BD60-45D4-948C-69BDECA5D617}">
  <dimension ref="A1:B98"/>
  <sheetViews>
    <sheetView workbookViewId="0">
      <selection sqref="A1:B98"/>
    </sheetView>
  </sheetViews>
  <sheetFormatPr defaultRowHeight="13.5" x14ac:dyDescent="0.2"/>
  <cols>
    <col min="1" max="16384" width="9.33203125" style="22"/>
  </cols>
  <sheetData>
    <row r="1" spans="1:2" x14ac:dyDescent="0.2">
      <c r="A1" s="22" t="s">
        <v>437</v>
      </c>
      <c r="B1" s="22" t="s">
        <v>370</v>
      </c>
    </row>
    <row r="2" spans="1:2" x14ac:dyDescent="0.2">
      <c r="A2" s="22" t="s">
        <v>438</v>
      </c>
      <c r="B2" s="22" t="s">
        <v>371</v>
      </c>
    </row>
    <row r="3" spans="1:2" x14ac:dyDescent="0.2">
      <c r="A3" s="22" t="s">
        <v>439</v>
      </c>
      <c r="B3" s="22" t="s">
        <v>372</v>
      </c>
    </row>
    <row r="4" spans="1:2" x14ac:dyDescent="0.2">
      <c r="A4" s="22" t="s">
        <v>440</v>
      </c>
      <c r="B4" s="22" t="s">
        <v>371</v>
      </c>
    </row>
    <row r="5" spans="1:2" x14ac:dyDescent="0.2">
      <c r="A5" s="22" t="s">
        <v>441</v>
      </c>
      <c r="B5" s="22" t="s">
        <v>373</v>
      </c>
    </row>
    <row r="6" spans="1:2" x14ac:dyDescent="0.2">
      <c r="A6" s="22" t="s">
        <v>442</v>
      </c>
      <c r="B6" s="22" t="s">
        <v>372</v>
      </c>
    </row>
    <row r="7" spans="1:2" x14ac:dyDescent="0.2">
      <c r="A7" s="22" t="s">
        <v>443</v>
      </c>
      <c r="B7" s="22" t="s">
        <v>370</v>
      </c>
    </row>
    <row r="8" spans="1:2" x14ac:dyDescent="0.2">
      <c r="A8" s="22" t="s">
        <v>444</v>
      </c>
      <c r="B8" s="22" t="s">
        <v>374</v>
      </c>
    </row>
    <row r="9" spans="1:2" x14ac:dyDescent="0.2">
      <c r="A9" s="22" t="s">
        <v>445</v>
      </c>
      <c r="B9" s="22" t="s">
        <v>375</v>
      </c>
    </row>
    <row r="10" spans="1:2" x14ac:dyDescent="0.2">
      <c r="A10" s="22" t="s">
        <v>446</v>
      </c>
      <c r="B10" s="22" t="s">
        <v>376</v>
      </c>
    </row>
    <row r="11" spans="1:2" x14ac:dyDescent="0.2">
      <c r="A11" s="22" t="s">
        <v>447</v>
      </c>
      <c r="B11" s="22" t="s">
        <v>377</v>
      </c>
    </row>
    <row r="12" spans="1:2" x14ac:dyDescent="0.2">
      <c r="A12" s="22" t="s">
        <v>448</v>
      </c>
      <c r="B12" s="22" t="s">
        <v>378</v>
      </c>
    </row>
    <row r="13" spans="1:2" x14ac:dyDescent="0.2">
      <c r="A13" s="22" t="s">
        <v>449</v>
      </c>
      <c r="B13" s="22" t="s">
        <v>377</v>
      </c>
    </row>
    <row r="14" spans="1:2" x14ac:dyDescent="0.2">
      <c r="A14" s="22" t="s">
        <v>450</v>
      </c>
      <c r="B14" s="22" t="s">
        <v>378</v>
      </c>
    </row>
    <row r="15" spans="1:2" x14ac:dyDescent="0.2">
      <c r="A15" s="22" t="s">
        <v>451</v>
      </c>
      <c r="B15" s="22" t="s">
        <v>379</v>
      </c>
    </row>
    <row r="16" spans="1:2" x14ac:dyDescent="0.2">
      <c r="A16" s="22" t="s">
        <v>452</v>
      </c>
      <c r="B16" s="22" t="s">
        <v>378</v>
      </c>
    </row>
    <row r="17" spans="1:2" x14ac:dyDescent="0.2">
      <c r="A17" s="22" t="s">
        <v>453</v>
      </c>
      <c r="B17" s="22" t="s">
        <v>379</v>
      </c>
    </row>
    <row r="18" spans="1:2" x14ac:dyDescent="0.2">
      <c r="A18" s="22" t="s">
        <v>454</v>
      </c>
      <c r="B18" s="22" t="s">
        <v>380</v>
      </c>
    </row>
    <row r="19" spans="1:2" x14ac:dyDescent="0.2">
      <c r="A19" s="22" t="s">
        <v>455</v>
      </c>
      <c r="B19" s="22" t="s">
        <v>379</v>
      </c>
    </row>
    <row r="20" spans="1:2" x14ac:dyDescent="0.2">
      <c r="A20" s="22" t="s">
        <v>456</v>
      </c>
      <c r="B20" s="22" t="s">
        <v>380</v>
      </c>
    </row>
    <row r="21" spans="1:2" x14ac:dyDescent="0.2">
      <c r="A21" s="22" t="s">
        <v>457</v>
      </c>
      <c r="B21" s="22" t="s">
        <v>381</v>
      </c>
    </row>
    <row r="22" spans="1:2" x14ac:dyDescent="0.2">
      <c r="A22" s="22" t="s">
        <v>458</v>
      </c>
      <c r="B22" s="22" t="s">
        <v>380</v>
      </c>
    </row>
    <row r="23" spans="1:2" x14ac:dyDescent="0.2">
      <c r="A23" s="22" t="s">
        <v>459</v>
      </c>
      <c r="B23" s="22" t="s">
        <v>381</v>
      </c>
    </row>
    <row r="24" spans="1:2" x14ac:dyDescent="0.2">
      <c r="A24" s="22" t="s">
        <v>460</v>
      </c>
      <c r="B24" s="22" t="s">
        <v>380</v>
      </c>
    </row>
    <row r="25" spans="1:2" x14ac:dyDescent="0.2">
      <c r="A25" s="22" t="s">
        <v>461</v>
      </c>
      <c r="B25" s="22" t="s">
        <v>381</v>
      </c>
    </row>
    <row r="26" spans="1:2" x14ac:dyDescent="0.2">
      <c r="A26" s="22" t="s">
        <v>462</v>
      </c>
      <c r="B26" s="22" t="s">
        <v>382</v>
      </c>
    </row>
    <row r="27" spans="1:2" x14ac:dyDescent="0.2">
      <c r="A27" s="22" t="s">
        <v>463</v>
      </c>
      <c r="B27" s="22" t="s">
        <v>381</v>
      </c>
    </row>
    <row r="28" spans="1:2" x14ac:dyDescent="0.2">
      <c r="A28" s="22" t="s">
        <v>464</v>
      </c>
      <c r="B28" s="22" t="s">
        <v>383</v>
      </c>
    </row>
    <row r="29" spans="1:2" x14ac:dyDescent="0.2">
      <c r="A29" s="22" t="s">
        <v>465</v>
      </c>
      <c r="B29" s="22" t="s">
        <v>384</v>
      </c>
    </row>
    <row r="30" spans="1:2" x14ac:dyDescent="0.2">
      <c r="A30" s="22" t="s">
        <v>466</v>
      </c>
      <c r="B30" s="22" t="s">
        <v>385</v>
      </c>
    </row>
    <row r="31" spans="1:2" x14ac:dyDescent="0.2">
      <c r="A31" s="22" t="s">
        <v>467</v>
      </c>
      <c r="B31" s="22" t="s">
        <v>384</v>
      </c>
    </row>
    <row r="32" spans="1:2" x14ac:dyDescent="0.2">
      <c r="A32" s="22" t="s">
        <v>468</v>
      </c>
      <c r="B32" s="22" t="s">
        <v>385</v>
      </c>
    </row>
    <row r="33" spans="1:2" x14ac:dyDescent="0.2">
      <c r="A33" s="22" t="s">
        <v>469</v>
      </c>
      <c r="B33" s="22" t="s">
        <v>386</v>
      </c>
    </row>
    <row r="34" spans="1:2" x14ac:dyDescent="0.2">
      <c r="A34" s="22" t="s">
        <v>470</v>
      </c>
      <c r="B34" s="22" t="s">
        <v>387</v>
      </c>
    </row>
    <row r="35" spans="1:2" x14ac:dyDescent="0.2">
      <c r="A35" s="22" t="s">
        <v>471</v>
      </c>
      <c r="B35" s="22" t="s">
        <v>386</v>
      </c>
    </row>
    <row r="36" spans="1:2" x14ac:dyDescent="0.2">
      <c r="A36" s="22" t="s">
        <v>472</v>
      </c>
      <c r="B36" s="22" t="s">
        <v>388</v>
      </c>
    </row>
    <row r="37" spans="1:2" x14ac:dyDescent="0.2">
      <c r="A37" s="22" t="s">
        <v>473</v>
      </c>
      <c r="B37" s="22" t="s">
        <v>389</v>
      </c>
    </row>
    <row r="38" spans="1:2" x14ac:dyDescent="0.2">
      <c r="A38" s="22" t="s">
        <v>474</v>
      </c>
      <c r="B38" s="22" t="s">
        <v>388</v>
      </c>
    </row>
    <row r="39" spans="1:2" x14ac:dyDescent="0.2">
      <c r="A39" s="22" t="s">
        <v>475</v>
      </c>
      <c r="B39" s="22" t="s">
        <v>390</v>
      </c>
    </row>
    <row r="40" spans="1:2" x14ac:dyDescent="0.2">
      <c r="A40" s="22" t="s">
        <v>476</v>
      </c>
      <c r="B40" s="22" t="s">
        <v>391</v>
      </c>
    </row>
    <row r="41" spans="1:2" x14ac:dyDescent="0.2">
      <c r="A41" s="22" t="s">
        <v>477</v>
      </c>
      <c r="B41" s="22" t="s">
        <v>390</v>
      </c>
    </row>
    <row r="42" spans="1:2" x14ac:dyDescent="0.2">
      <c r="A42" s="22" t="s">
        <v>478</v>
      </c>
      <c r="B42" s="22" t="s">
        <v>389</v>
      </c>
    </row>
    <row r="43" spans="1:2" x14ac:dyDescent="0.2">
      <c r="A43" s="22" t="s">
        <v>479</v>
      </c>
      <c r="B43" s="22" t="s">
        <v>390</v>
      </c>
    </row>
    <row r="44" spans="1:2" x14ac:dyDescent="0.2">
      <c r="A44" s="22" t="s">
        <v>480</v>
      </c>
      <c r="B44" s="22" t="s">
        <v>389</v>
      </c>
    </row>
    <row r="45" spans="1:2" x14ac:dyDescent="0.2">
      <c r="A45" s="22" t="s">
        <v>481</v>
      </c>
      <c r="B45" s="22" t="s">
        <v>392</v>
      </c>
    </row>
    <row r="46" spans="1:2" x14ac:dyDescent="0.2">
      <c r="A46" s="22" t="s">
        <v>482</v>
      </c>
      <c r="B46" s="22" t="s">
        <v>390</v>
      </c>
    </row>
    <row r="47" spans="1:2" x14ac:dyDescent="0.2">
      <c r="A47" s="22" t="s">
        <v>483</v>
      </c>
      <c r="B47" s="22" t="s">
        <v>392</v>
      </c>
    </row>
    <row r="48" spans="1:2" x14ac:dyDescent="0.2">
      <c r="A48" s="22" t="s">
        <v>484</v>
      </c>
      <c r="B48" s="22" t="s">
        <v>393</v>
      </c>
    </row>
    <row r="49" spans="1:2" x14ac:dyDescent="0.2">
      <c r="A49" s="22" t="s">
        <v>485</v>
      </c>
      <c r="B49" s="22" t="s">
        <v>392</v>
      </c>
    </row>
    <row r="50" spans="1:2" x14ac:dyDescent="0.2">
      <c r="A50" s="22" t="s">
        <v>486</v>
      </c>
      <c r="B50" s="22" t="s">
        <v>386</v>
      </c>
    </row>
    <row r="51" spans="1:2" x14ac:dyDescent="0.2">
      <c r="A51" s="22" t="s">
        <v>487</v>
      </c>
      <c r="B51" s="22" t="s">
        <v>392</v>
      </c>
    </row>
    <row r="52" spans="1:2" x14ac:dyDescent="0.2">
      <c r="A52" s="22" t="s">
        <v>488</v>
      </c>
      <c r="B52" s="22" t="s">
        <v>393</v>
      </c>
    </row>
    <row r="53" spans="1:2" x14ac:dyDescent="0.2">
      <c r="A53" s="22" t="s">
        <v>489</v>
      </c>
      <c r="B53" s="22" t="s">
        <v>392</v>
      </c>
    </row>
    <row r="54" spans="1:2" x14ac:dyDescent="0.2">
      <c r="A54" s="22" t="s">
        <v>490</v>
      </c>
      <c r="B54" s="22" t="s">
        <v>393</v>
      </c>
    </row>
    <row r="55" spans="1:2" x14ac:dyDescent="0.2">
      <c r="A55" s="22" t="s">
        <v>491</v>
      </c>
      <c r="B55" s="22" t="s">
        <v>391</v>
      </c>
    </row>
    <row r="56" spans="1:2" x14ac:dyDescent="0.2">
      <c r="A56" s="22" t="s">
        <v>492</v>
      </c>
      <c r="B56" s="22" t="s">
        <v>394</v>
      </c>
    </row>
    <row r="57" spans="1:2" x14ac:dyDescent="0.2">
      <c r="A57" s="22" t="s">
        <v>493</v>
      </c>
      <c r="B57" s="22" t="s">
        <v>395</v>
      </c>
    </row>
    <row r="58" spans="1:2" x14ac:dyDescent="0.2">
      <c r="A58" s="22" t="s">
        <v>494</v>
      </c>
      <c r="B58" s="22" t="s">
        <v>394</v>
      </c>
    </row>
    <row r="59" spans="1:2" x14ac:dyDescent="0.2">
      <c r="A59" s="22" t="s">
        <v>495</v>
      </c>
      <c r="B59" s="22" t="s">
        <v>395</v>
      </c>
    </row>
    <row r="60" spans="1:2" x14ac:dyDescent="0.2">
      <c r="A60" s="22" t="s">
        <v>496</v>
      </c>
      <c r="B60" s="22" t="s">
        <v>396</v>
      </c>
    </row>
    <row r="61" spans="1:2" x14ac:dyDescent="0.2">
      <c r="A61" s="22" t="s">
        <v>497</v>
      </c>
      <c r="B61" s="22" t="s">
        <v>397</v>
      </c>
    </row>
    <row r="62" spans="1:2" x14ac:dyDescent="0.2">
      <c r="A62" s="22" t="s">
        <v>498</v>
      </c>
      <c r="B62" s="22" t="s">
        <v>398</v>
      </c>
    </row>
    <row r="63" spans="1:2" x14ac:dyDescent="0.2">
      <c r="A63" s="22" t="s">
        <v>499</v>
      </c>
      <c r="B63" s="22" t="s">
        <v>399</v>
      </c>
    </row>
    <row r="64" spans="1:2" x14ac:dyDescent="0.2">
      <c r="A64" s="22" t="s">
        <v>500</v>
      </c>
      <c r="B64" s="22" t="s">
        <v>400</v>
      </c>
    </row>
    <row r="65" spans="1:2" x14ac:dyDescent="0.2">
      <c r="A65" s="22" t="s">
        <v>501</v>
      </c>
      <c r="B65" s="22" t="s">
        <v>401</v>
      </c>
    </row>
    <row r="66" spans="1:2" x14ac:dyDescent="0.2">
      <c r="A66" s="22" t="s">
        <v>502</v>
      </c>
      <c r="B66" s="22" t="s">
        <v>402</v>
      </c>
    </row>
    <row r="67" spans="1:2" x14ac:dyDescent="0.2">
      <c r="A67" s="22" t="s">
        <v>503</v>
      </c>
      <c r="B67" s="22" t="s">
        <v>403</v>
      </c>
    </row>
    <row r="68" spans="1:2" x14ac:dyDescent="0.2">
      <c r="A68" s="22" t="s">
        <v>504</v>
      </c>
      <c r="B68" s="22" t="s">
        <v>404</v>
      </c>
    </row>
    <row r="69" spans="1:2" x14ac:dyDescent="0.2">
      <c r="A69" s="22" t="s">
        <v>505</v>
      </c>
      <c r="B69" s="22" t="s">
        <v>403</v>
      </c>
    </row>
    <row r="70" spans="1:2" x14ac:dyDescent="0.2">
      <c r="A70" s="22" t="s">
        <v>506</v>
      </c>
      <c r="B70" s="22" t="s">
        <v>404</v>
      </c>
    </row>
    <row r="71" spans="1:2" x14ac:dyDescent="0.2">
      <c r="A71" s="22" t="s">
        <v>507</v>
      </c>
      <c r="B71" s="22" t="s">
        <v>403</v>
      </c>
    </row>
    <row r="72" spans="1:2" x14ac:dyDescent="0.2">
      <c r="A72" s="22" t="s">
        <v>508</v>
      </c>
      <c r="B72" s="22" t="s">
        <v>405</v>
      </c>
    </row>
    <row r="73" spans="1:2" x14ac:dyDescent="0.2">
      <c r="A73" s="22" t="s">
        <v>509</v>
      </c>
      <c r="B73" s="22" t="s">
        <v>406</v>
      </c>
    </row>
    <row r="74" spans="1:2" x14ac:dyDescent="0.2">
      <c r="A74" s="22" t="s">
        <v>510</v>
      </c>
      <c r="B74" s="22" t="s">
        <v>404</v>
      </c>
    </row>
    <row r="75" spans="1:2" x14ac:dyDescent="0.2">
      <c r="A75" s="22" t="s">
        <v>511</v>
      </c>
      <c r="B75" s="22" t="s">
        <v>406</v>
      </c>
    </row>
    <row r="76" spans="1:2" x14ac:dyDescent="0.2">
      <c r="A76" s="22" t="s">
        <v>512</v>
      </c>
      <c r="B76" s="22" t="s">
        <v>404</v>
      </c>
    </row>
    <row r="77" spans="1:2" x14ac:dyDescent="0.2">
      <c r="A77" s="22" t="s">
        <v>513</v>
      </c>
      <c r="B77" s="22" t="s">
        <v>407</v>
      </c>
    </row>
    <row r="78" spans="1:2" x14ac:dyDescent="0.2">
      <c r="A78" s="22" t="s">
        <v>514</v>
      </c>
      <c r="B78" s="22" t="s">
        <v>405</v>
      </c>
    </row>
    <row r="79" spans="1:2" x14ac:dyDescent="0.2">
      <c r="A79" s="22" t="s">
        <v>515</v>
      </c>
      <c r="B79" s="22" t="s">
        <v>403</v>
      </c>
    </row>
    <row r="80" spans="1:2" x14ac:dyDescent="0.2">
      <c r="A80" s="22" t="s">
        <v>516</v>
      </c>
      <c r="B80" s="22" t="s">
        <v>405</v>
      </c>
    </row>
    <row r="81" spans="1:2" x14ac:dyDescent="0.2">
      <c r="A81" s="22" t="s">
        <v>517</v>
      </c>
      <c r="B81" s="22" t="s">
        <v>403</v>
      </c>
    </row>
    <row r="82" spans="1:2" x14ac:dyDescent="0.2">
      <c r="A82" s="22" t="s">
        <v>518</v>
      </c>
      <c r="B82" s="22" t="s">
        <v>405</v>
      </c>
    </row>
    <row r="83" spans="1:2" x14ac:dyDescent="0.2">
      <c r="A83" s="22" t="s">
        <v>519</v>
      </c>
      <c r="B83" s="22" t="s">
        <v>408</v>
      </c>
    </row>
    <row r="84" spans="1:2" x14ac:dyDescent="0.2">
      <c r="A84" s="22" t="s">
        <v>520</v>
      </c>
      <c r="B84" s="22" t="s">
        <v>409</v>
      </c>
    </row>
    <row r="85" spans="1:2" x14ac:dyDescent="0.2">
      <c r="A85" s="22" t="s">
        <v>521</v>
      </c>
      <c r="B85" s="22" t="s">
        <v>410</v>
      </c>
    </row>
    <row r="86" spans="1:2" x14ac:dyDescent="0.2">
      <c r="A86" s="22" t="s">
        <v>522</v>
      </c>
      <c r="B86" s="22" t="s">
        <v>411</v>
      </c>
    </row>
    <row r="87" spans="1:2" x14ac:dyDescent="0.2">
      <c r="A87" s="22" t="s">
        <v>523</v>
      </c>
      <c r="B87" s="22" t="s">
        <v>412</v>
      </c>
    </row>
    <row r="88" spans="1:2" x14ac:dyDescent="0.2">
      <c r="A88" s="22" t="s">
        <v>524</v>
      </c>
      <c r="B88" s="22" t="s">
        <v>411</v>
      </c>
    </row>
    <row r="89" spans="1:2" x14ac:dyDescent="0.2">
      <c r="A89" s="22" t="s">
        <v>525</v>
      </c>
      <c r="B89" s="22" t="s">
        <v>412</v>
      </c>
    </row>
    <row r="90" spans="1:2" x14ac:dyDescent="0.2">
      <c r="A90" s="22" t="s">
        <v>526</v>
      </c>
      <c r="B90" s="22" t="s">
        <v>413</v>
      </c>
    </row>
    <row r="91" spans="1:2" x14ac:dyDescent="0.2">
      <c r="A91" s="22" t="s">
        <v>527</v>
      </c>
      <c r="B91" s="22" t="s">
        <v>412</v>
      </c>
    </row>
    <row r="92" spans="1:2" x14ac:dyDescent="0.2">
      <c r="A92" s="22" t="s">
        <v>528</v>
      </c>
      <c r="B92" s="22" t="s">
        <v>413</v>
      </c>
    </row>
    <row r="93" spans="1:2" x14ac:dyDescent="0.2">
      <c r="A93" s="22" t="s">
        <v>529</v>
      </c>
      <c r="B93" s="22" t="s">
        <v>382</v>
      </c>
    </row>
    <row r="94" spans="1:2" x14ac:dyDescent="0.2">
      <c r="A94" s="22" t="s">
        <v>530</v>
      </c>
      <c r="B94" s="22" t="s">
        <v>381</v>
      </c>
    </row>
    <row r="95" spans="1:2" x14ac:dyDescent="0.2">
      <c r="A95" s="22" t="s">
        <v>531</v>
      </c>
      <c r="B95" s="22" t="s">
        <v>382</v>
      </c>
    </row>
    <row r="96" spans="1:2" x14ac:dyDescent="0.2">
      <c r="A96" s="22" t="s">
        <v>532</v>
      </c>
      <c r="B96" s="22" t="s">
        <v>414</v>
      </c>
    </row>
    <row r="97" spans="1:2" x14ac:dyDescent="0.2">
      <c r="A97" s="22" t="s">
        <v>533</v>
      </c>
      <c r="B97" s="22" t="s">
        <v>415</v>
      </c>
    </row>
    <row r="98" spans="1:2" x14ac:dyDescent="0.2">
      <c r="A98" s="22" t="s">
        <v>534</v>
      </c>
      <c r="B98" s="22" t="s">
        <v>416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171E-956D-4A54-A669-6EFDB86B95E0}">
  <sheetPr codeName="Sheet3"/>
  <dimension ref="A1:B48"/>
  <sheetViews>
    <sheetView workbookViewId="0">
      <selection activeCell="B2" sqref="B2:B48"/>
    </sheetView>
  </sheetViews>
  <sheetFormatPr defaultRowHeight="12.75" x14ac:dyDescent="0.2"/>
  <sheetData>
    <row r="1" spans="1:2" x14ac:dyDescent="0.2">
      <c r="A1" t="s">
        <v>368</v>
      </c>
      <c r="B1" s="1" t="s">
        <v>369</v>
      </c>
    </row>
    <row r="2" spans="1:2" x14ac:dyDescent="0.2">
      <c r="A2">
        <v>10000</v>
      </c>
      <c r="B2" s="1" t="s">
        <v>370</v>
      </c>
    </row>
    <row r="3" spans="1:2" x14ac:dyDescent="0.2">
      <c r="A3">
        <v>100000</v>
      </c>
      <c r="B3" s="1" t="s">
        <v>371</v>
      </c>
    </row>
    <row r="4" spans="1:2" x14ac:dyDescent="0.2">
      <c r="A4">
        <v>185501</v>
      </c>
      <c r="B4" s="1" t="s">
        <v>372</v>
      </c>
    </row>
    <row r="5" spans="1:2" x14ac:dyDescent="0.2">
      <c r="A5">
        <v>200000</v>
      </c>
      <c r="B5" s="1" t="s">
        <v>373</v>
      </c>
    </row>
    <row r="6" spans="1:2" x14ac:dyDescent="0.2">
      <c r="A6">
        <v>1000000</v>
      </c>
      <c r="B6" s="1" t="s">
        <v>374</v>
      </c>
    </row>
    <row r="7" spans="1:2" x14ac:dyDescent="0.2">
      <c r="A7">
        <v>2100000</v>
      </c>
      <c r="B7" s="1" t="s">
        <v>375</v>
      </c>
    </row>
    <row r="8" spans="1:2" x14ac:dyDescent="0.2">
      <c r="A8">
        <v>2600000</v>
      </c>
      <c r="B8" s="1" t="s">
        <v>376</v>
      </c>
    </row>
    <row r="9" spans="1:2" x14ac:dyDescent="0.2">
      <c r="A9">
        <v>3000000</v>
      </c>
      <c r="B9" s="1" t="s">
        <v>377</v>
      </c>
    </row>
    <row r="10" spans="1:2" x14ac:dyDescent="0.2">
      <c r="A10">
        <v>3114411</v>
      </c>
      <c r="B10" s="1" t="s">
        <v>378</v>
      </c>
    </row>
    <row r="11" spans="1:2" x14ac:dyDescent="0.2">
      <c r="A11">
        <v>3300000</v>
      </c>
      <c r="B11" s="1" t="s">
        <v>379</v>
      </c>
    </row>
    <row r="12" spans="1:2" x14ac:dyDescent="0.2">
      <c r="A12">
        <v>3700000</v>
      </c>
      <c r="B12" s="1" t="s">
        <v>380</v>
      </c>
    </row>
    <row r="13" spans="1:2" x14ac:dyDescent="0.2">
      <c r="A13">
        <v>3800801</v>
      </c>
      <c r="B13" s="1" t="s">
        <v>381</v>
      </c>
    </row>
    <row r="14" spans="1:2" x14ac:dyDescent="0.2">
      <c r="A14">
        <v>3892261</v>
      </c>
      <c r="B14" s="1" t="s">
        <v>382</v>
      </c>
    </row>
    <row r="15" spans="1:2" x14ac:dyDescent="0.2">
      <c r="A15">
        <v>4000000</v>
      </c>
      <c r="B15" s="1" t="s">
        <v>383</v>
      </c>
    </row>
    <row r="16" spans="1:2" x14ac:dyDescent="0.2">
      <c r="A16">
        <v>4100000</v>
      </c>
      <c r="B16" s="1" t="s">
        <v>384</v>
      </c>
    </row>
    <row r="17" spans="1:2" x14ac:dyDescent="0.2">
      <c r="A17">
        <v>4314121</v>
      </c>
      <c r="B17" s="1" t="s">
        <v>385</v>
      </c>
    </row>
    <row r="18" spans="1:2" x14ac:dyDescent="0.2">
      <c r="A18">
        <v>4980000</v>
      </c>
      <c r="B18" s="1" t="s">
        <v>386</v>
      </c>
    </row>
    <row r="19" spans="1:2" x14ac:dyDescent="0.2">
      <c r="A19">
        <v>5000000</v>
      </c>
      <c r="B19" s="1" t="s">
        <v>387</v>
      </c>
    </row>
    <row r="20" spans="1:2" x14ac:dyDescent="0.2">
      <c r="A20">
        <v>5200000</v>
      </c>
      <c r="B20" s="1" t="s">
        <v>388</v>
      </c>
    </row>
    <row r="21" spans="1:2" x14ac:dyDescent="0.2">
      <c r="A21">
        <v>5200461</v>
      </c>
      <c r="B21" s="1" t="s">
        <v>389</v>
      </c>
    </row>
    <row r="22" spans="1:2" x14ac:dyDescent="0.2">
      <c r="A22">
        <v>5300000</v>
      </c>
      <c r="B22" s="1" t="s">
        <v>390</v>
      </c>
    </row>
    <row r="23" spans="1:2" x14ac:dyDescent="0.2">
      <c r="A23">
        <v>5630801</v>
      </c>
      <c r="B23" s="1" t="s">
        <v>391</v>
      </c>
    </row>
    <row r="24" spans="1:2" x14ac:dyDescent="0.2">
      <c r="A24">
        <v>6300000</v>
      </c>
      <c r="B24" s="1" t="s">
        <v>392</v>
      </c>
    </row>
    <row r="25" spans="1:2" x14ac:dyDescent="0.2">
      <c r="A25">
        <v>6400000</v>
      </c>
      <c r="B25" s="1" t="s">
        <v>393</v>
      </c>
    </row>
    <row r="26" spans="1:2" x14ac:dyDescent="0.2">
      <c r="A26">
        <v>6800000</v>
      </c>
      <c r="B26" s="1" t="s">
        <v>394</v>
      </c>
    </row>
    <row r="27" spans="1:2" x14ac:dyDescent="0.2">
      <c r="A27">
        <v>6840100</v>
      </c>
      <c r="B27" s="1" t="s">
        <v>395</v>
      </c>
    </row>
    <row r="28" spans="1:2" x14ac:dyDescent="0.2">
      <c r="A28">
        <v>7000000</v>
      </c>
      <c r="B28" s="1" t="s">
        <v>396</v>
      </c>
    </row>
    <row r="29" spans="1:2" x14ac:dyDescent="0.2">
      <c r="A29">
        <v>7200001</v>
      </c>
      <c r="B29" s="1" t="s">
        <v>397</v>
      </c>
    </row>
    <row r="30" spans="1:2" x14ac:dyDescent="0.2">
      <c r="A30">
        <v>7400000</v>
      </c>
      <c r="B30" s="1" t="s">
        <v>398</v>
      </c>
    </row>
    <row r="31" spans="1:2" x14ac:dyDescent="0.2">
      <c r="A31">
        <v>7600000</v>
      </c>
      <c r="B31" s="1" t="s">
        <v>399</v>
      </c>
    </row>
    <row r="32" spans="1:2" x14ac:dyDescent="0.2">
      <c r="A32">
        <v>7700000</v>
      </c>
      <c r="B32" s="1" t="s">
        <v>400</v>
      </c>
    </row>
    <row r="33" spans="1:2" x14ac:dyDescent="0.2">
      <c r="A33">
        <v>7800000</v>
      </c>
      <c r="B33" s="1" t="s">
        <v>401</v>
      </c>
    </row>
    <row r="34" spans="1:2" x14ac:dyDescent="0.2">
      <c r="A34">
        <v>7900001</v>
      </c>
      <c r="B34" s="1" t="s">
        <v>402</v>
      </c>
    </row>
    <row r="35" spans="1:2" x14ac:dyDescent="0.2">
      <c r="A35">
        <v>8000000</v>
      </c>
      <c r="B35" s="1" t="s">
        <v>403</v>
      </c>
    </row>
    <row r="36" spans="1:2" x14ac:dyDescent="0.2">
      <c r="A36">
        <v>8115100</v>
      </c>
      <c r="B36" s="1" t="s">
        <v>404</v>
      </c>
    </row>
    <row r="37" spans="1:2" x14ac:dyDescent="0.2">
      <c r="A37">
        <v>8391421</v>
      </c>
      <c r="B37" s="1" t="s">
        <v>405</v>
      </c>
    </row>
    <row r="38" spans="1:2" x14ac:dyDescent="0.2">
      <c r="A38">
        <v>8400001</v>
      </c>
      <c r="B38" s="1" t="s">
        <v>406</v>
      </c>
    </row>
    <row r="39" spans="1:2" x14ac:dyDescent="0.2">
      <c r="A39">
        <v>8600001</v>
      </c>
      <c r="B39" s="1" t="s">
        <v>407</v>
      </c>
    </row>
    <row r="40" spans="1:2" x14ac:dyDescent="0.2">
      <c r="A40">
        <v>8800000</v>
      </c>
      <c r="B40" s="1" t="s">
        <v>408</v>
      </c>
    </row>
    <row r="41" spans="1:2" x14ac:dyDescent="0.2">
      <c r="A41">
        <v>8900000</v>
      </c>
      <c r="B41" s="1" t="s">
        <v>409</v>
      </c>
    </row>
    <row r="42" spans="1:2" x14ac:dyDescent="0.2">
      <c r="A42">
        <v>9000000</v>
      </c>
      <c r="B42" s="1" t="s">
        <v>410</v>
      </c>
    </row>
    <row r="43" spans="1:2" x14ac:dyDescent="0.2">
      <c r="A43">
        <v>9100001</v>
      </c>
      <c r="B43" s="1" t="s">
        <v>411</v>
      </c>
    </row>
    <row r="44" spans="1:2" x14ac:dyDescent="0.2">
      <c r="A44">
        <v>9200000</v>
      </c>
      <c r="B44" s="1" t="s">
        <v>412</v>
      </c>
    </row>
    <row r="45" spans="1:2" x14ac:dyDescent="0.2">
      <c r="A45">
        <v>9300001</v>
      </c>
      <c r="B45" s="1" t="s">
        <v>413</v>
      </c>
    </row>
    <row r="46" spans="1:2" x14ac:dyDescent="0.2">
      <c r="A46">
        <v>9600000</v>
      </c>
      <c r="B46" s="1" t="s">
        <v>414</v>
      </c>
    </row>
    <row r="47" spans="1:2" x14ac:dyDescent="0.2">
      <c r="A47">
        <v>9800000</v>
      </c>
      <c r="B47" s="1" t="s">
        <v>415</v>
      </c>
    </row>
    <row r="48" spans="1:2" x14ac:dyDescent="0.2">
      <c r="A48">
        <v>9900000</v>
      </c>
      <c r="B48" s="1" t="s">
        <v>416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7338-2178-44FD-A7B4-14E22B49525E}">
  <sheetPr codeName="Sheet5">
    <tabColor theme="0" tint="-0.34998626667073579"/>
  </sheetPr>
  <dimension ref="A1:A346"/>
  <sheetViews>
    <sheetView topLeftCell="A327" workbookViewId="0">
      <selection activeCell="A346" sqref="A1:A346"/>
    </sheetView>
  </sheetViews>
  <sheetFormatPr defaultRowHeight="14.25" x14ac:dyDescent="0.2"/>
  <cols>
    <col min="1" max="16384" width="9.33203125" style="2"/>
  </cols>
  <sheetData>
    <row r="1" spans="1:1" x14ac:dyDescent="0.2">
      <c r="A1" s="2" t="s">
        <v>11</v>
      </c>
    </row>
    <row r="2" spans="1:1" x14ac:dyDescent="0.2">
      <c r="A2" s="2" t="s">
        <v>12</v>
      </c>
    </row>
    <row r="3" spans="1:1" x14ac:dyDescent="0.2">
      <c r="A3" s="2" t="s">
        <v>13</v>
      </c>
    </row>
    <row r="4" spans="1:1" x14ac:dyDescent="0.2">
      <c r="A4" s="2" t="s">
        <v>14</v>
      </c>
    </row>
    <row r="5" spans="1:1" x14ac:dyDescent="0.2">
      <c r="A5" s="2" t="s">
        <v>15</v>
      </c>
    </row>
    <row r="6" spans="1:1" x14ac:dyDescent="0.2">
      <c r="A6" s="2" t="s">
        <v>16</v>
      </c>
    </row>
    <row r="7" spans="1:1" x14ac:dyDescent="0.2">
      <c r="A7" s="2" t="s">
        <v>17</v>
      </c>
    </row>
    <row r="8" spans="1:1" x14ac:dyDescent="0.2">
      <c r="A8" s="2" t="s">
        <v>18</v>
      </c>
    </row>
    <row r="9" spans="1:1" x14ac:dyDescent="0.2">
      <c r="A9" s="2" t="s">
        <v>19</v>
      </c>
    </row>
    <row r="10" spans="1:1" x14ac:dyDescent="0.2">
      <c r="A10" s="2" t="s">
        <v>20</v>
      </c>
    </row>
    <row r="11" spans="1:1" x14ac:dyDescent="0.2">
      <c r="A11" s="2" t="s">
        <v>21</v>
      </c>
    </row>
    <row r="12" spans="1:1" x14ac:dyDescent="0.2">
      <c r="A12" s="2" t="s">
        <v>22</v>
      </c>
    </row>
    <row r="13" spans="1:1" x14ac:dyDescent="0.2">
      <c r="A13" s="2" t="s">
        <v>23</v>
      </c>
    </row>
    <row r="14" spans="1:1" x14ac:dyDescent="0.2">
      <c r="A14" s="2" t="s">
        <v>24</v>
      </c>
    </row>
    <row r="15" spans="1:1" x14ac:dyDescent="0.2">
      <c r="A15" s="2" t="s">
        <v>25</v>
      </c>
    </row>
    <row r="16" spans="1:1" x14ac:dyDescent="0.2">
      <c r="A16" s="2" t="s">
        <v>26</v>
      </c>
    </row>
    <row r="17" spans="1:1" x14ac:dyDescent="0.2">
      <c r="A17" s="2" t="s">
        <v>27</v>
      </c>
    </row>
    <row r="18" spans="1:1" x14ac:dyDescent="0.2">
      <c r="A18" s="2" t="s">
        <v>28</v>
      </c>
    </row>
    <row r="19" spans="1:1" x14ac:dyDescent="0.2">
      <c r="A19" s="2" t="s">
        <v>29</v>
      </c>
    </row>
    <row r="20" spans="1:1" x14ac:dyDescent="0.2">
      <c r="A20" s="2" t="s">
        <v>30</v>
      </c>
    </row>
    <row r="21" spans="1:1" x14ac:dyDescent="0.2">
      <c r="A21" s="2" t="s">
        <v>31</v>
      </c>
    </row>
    <row r="22" spans="1:1" x14ac:dyDescent="0.2">
      <c r="A22" s="2" t="s">
        <v>32</v>
      </c>
    </row>
    <row r="23" spans="1:1" x14ac:dyDescent="0.2">
      <c r="A23" s="2" t="s">
        <v>33</v>
      </c>
    </row>
    <row r="24" spans="1:1" x14ac:dyDescent="0.2">
      <c r="A24" s="2" t="s">
        <v>34</v>
      </c>
    </row>
    <row r="25" spans="1:1" x14ac:dyDescent="0.2">
      <c r="A25" s="2" t="s">
        <v>35</v>
      </c>
    </row>
    <row r="26" spans="1:1" x14ac:dyDescent="0.2">
      <c r="A26" s="2" t="s">
        <v>36</v>
      </c>
    </row>
    <row r="27" spans="1:1" x14ac:dyDescent="0.2">
      <c r="A27" s="2" t="s">
        <v>37</v>
      </c>
    </row>
    <row r="28" spans="1:1" x14ac:dyDescent="0.2">
      <c r="A28" s="2" t="s">
        <v>38</v>
      </c>
    </row>
    <row r="29" spans="1:1" x14ac:dyDescent="0.2">
      <c r="A29" s="2" t="s">
        <v>39</v>
      </c>
    </row>
    <row r="30" spans="1:1" x14ac:dyDescent="0.2">
      <c r="A30" s="2" t="s">
        <v>40</v>
      </c>
    </row>
    <row r="31" spans="1:1" x14ac:dyDescent="0.2">
      <c r="A31" s="2" t="s">
        <v>41</v>
      </c>
    </row>
    <row r="32" spans="1:1" x14ac:dyDescent="0.2">
      <c r="A32" s="2" t="s">
        <v>42</v>
      </c>
    </row>
    <row r="33" spans="1:1" x14ac:dyDescent="0.2">
      <c r="A33" s="2" t="s">
        <v>43</v>
      </c>
    </row>
    <row r="34" spans="1:1" x14ac:dyDescent="0.2">
      <c r="A34" s="2" t="s">
        <v>44</v>
      </c>
    </row>
    <row r="35" spans="1:1" x14ac:dyDescent="0.2">
      <c r="A35" s="2" t="s">
        <v>45</v>
      </c>
    </row>
    <row r="36" spans="1:1" x14ac:dyDescent="0.2">
      <c r="A36" s="2" t="s">
        <v>46</v>
      </c>
    </row>
    <row r="37" spans="1:1" x14ac:dyDescent="0.2">
      <c r="A37" s="2" t="s">
        <v>47</v>
      </c>
    </row>
    <row r="38" spans="1:1" x14ac:dyDescent="0.2">
      <c r="A38" s="2" t="s">
        <v>48</v>
      </c>
    </row>
    <row r="39" spans="1:1" x14ac:dyDescent="0.2">
      <c r="A39" s="2" t="s">
        <v>49</v>
      </c>
    </row>
    <row r="40" spans="1:1" x14ac:dyDescent="0.2">
      <c r="A40" s="2" t="s">
        <v>50</v>
      </c>
    </row>
    <row r="41" spans="1:1" x14ac:dyDescent="0.2">
      <c r="A41" s="2" t="s">
        <v>51</v>
      </c>
    </row>
    <row r="42" spans="1:1" x14ac:dyDescent="0.2">
      <c r="A42" s="2" t="s">
        <v>52</v>
      </c>
    </row>
    <row r="43" spans="1:1" x14ac:dyDescent="0.2">
      <c r="A43" s="2" t="s">
        <v>53</v>
      </c>
    </row>
    <row r="44" spans="1:1" x14ac:dyDescent="0.2">
      <c r="A44" s="2" t="s">
        <v>54</v>
      </c>
    </row>
    <row r="45" spans="1:1" x14ac:dyDescent="0.2">
      <c r="A45" s="2" t="s">
        <v>55</v>
      </c>
    </row>
    <row r="46" spans="1:1" x14ac:dyDescent="0.2">
      <c r="A46" s="2" t="s">
        <v>56</v>
      </c>
    </row>
    <row r="47" spans="1:1" x14ac:dyDescent="0.2">
      <c r="A47" s="2" t="s">
        <v>57</v>
      </c>
    </row>
    <row r="48" spans="1:1" x14ac:dyDescent="0.2">
      <c r="A48" s="2" t="s">
        <v>58</v>
      </c>
    </row>
    <row r="49" spans="1:1" x14ac:dyDescent="0.2">
      <c r="A49" s="2" t="s">
        <v>59</v>
      </c>
    </row>
    <row r="50" spans="1:1" x14ac:dyDescent="0.2">
      <c r="A50" s="2" t="s">
        <v>60</v>
      </c>
    </row>
    <row r="51" spans="1:1" x14ac:dyDescent="0.2">
      <c r="A51" s="2" t="s">
        <v>61</v>
      </c>
    </row>
    <row r="52" spans="1:1" x14ac:dyDescent="0.2">
      <c r="A52" s="2" t="s">
        <v>62</v>
      </c>
    </row>
    <row r="53" spans="1:1" x14ac:dyDescent="0.2">
      <c r="A53" s="2" t="s">
        <v>63</v>
      </c>
    </row>
    <row r="54" spans="1:1" x14ac:dyDescent="0.2">
      <c r="A54" s="2" t="s">
        <v>64</v>
      </c>
    </row>
    <row r="55" spans="1:1" x14ac:dyDescent="0.2">
      <c r="A55" s="2" t="s">
        <v>65</v>
      </c>
    </row>
    <row r="56" spans="1:1" x14ac:dyDescent="0.2">
      <c r="A56" s="2" t="s">
        <v>66</v>
      </c>
    </row>
    <row r="57" spans="1:1" x14ac:dyDescent="0.2">
      <c r="A57" s="2" t="s">
        <v>67</v>
      </c>
    </row>
    <row r="58" spans="1:1" x14ac:dyDescent="0.2">
      <c r="A58" s="2" t="s">
        <v>68</v>
      </c>
    </row>
    <row r="59" spans="1:1" x14ac:dyDescent="0.2">
      <c r="A59" s="2" t="s">
        <v>69</v>
      </c>
    </row>
    <row r="60" spans="1:1" x14ac:dyDescent="0.2">
      <c r="A60" s="2" t="s">
        <v>70</v>
      </c>
    </row>
    <row r="61" spans="1:1" x14ac:dyDescent="0.2">
      <c r="A61" s="2" t="s">
        <v>71</v>
      </c>
    </row>
    <row r="62" spans="1:1" x14ac:dyDescent="0.2">
      <c r="A62" s="2" t="s">
        <v>72</v>
      </c>
    </row>
    <row r="63" spans="1:1" x14ac:dyDescent="0.2">
      <c r="A63" s="2" t="s">
        <v>73</v>
      </c>
    </row>
    <row r="64" spans="1:1" x14ac:dyDescent="0.2">
      <c r="A64" s="2" t="s">
        <v>74</v>
      </c>
    </row>
    <row r="65" spans="1:1" x14ac:dyDescent="0.2">
      <c r="A65" s="2" t="s">
        <v>75</v>
      </c>
    </row>
    <row r="66" spans="1:1" x14ac:dyDescent="0.2">
      <c r="A66" s="2" t="s">
        <v>76</v>
      </c>
    </row>
    <row r="67" spans="1:1" x14ac:dyDescent="0.2">
      <c r="A67" s="2" t="s">
        <v>77</v>
      </c>
    </row>
    <row r="68" spans="1:1" x14ac:dyDescent="0.2">
      <c r="A68" s="2" t="s">
        <v>78</v>
      </c>
    </row>
    <row r="69" spans="1:1" x14ac:dyDescent="0.2">
      <c r="A69" s="2" t="s">
        <v>79</v>
      </c>
    </row>
    <row r="70" spans="1:1" x14ac:dyDescent="0.2">
      <c r="A70" s="2" t="s">
        <v>80</v>
      </c>
    </row>
    <row r="71" spans="1:1" x14ac:dyDescent="0.2">
      <c r="A71" s="2" t="s">
        <v>81</v>
      </c>
    </row>
    <row r="72" spans="1:1" x14ac:dyDescent="0.2">
      <c r="A72" s="2" t="s">
        <v>82</v>
      </c>
    </row>
    <row r="73" spans="1:1" x14ac:dyDescent="0.2">
      <c r="A73" s="2" t="s">
        <v>83</v>
      </c>
    </row>
    <row r="74" spans="1:1" x14ac:dyDescent="0.2">
      <c r="A74" s="2" t="s">
        <v>84</v>
      </c>
    </row>
    <row r="75" spans="1:1" x14ac:dyDescent="0.2">
      <c r="A75" s="2" t="s">
        <v>85</v>
      </c>
    </row>
    <row r="76" spans="1:1" x14ac:dyDescent="0.2">
      <c r="A76" s="2" t="s">
        <v>86</v>
      </c>
    </row>
    <row r="77" spans="1:1" x14ac:dyDescent="0.2">
      <c r="A77" s="2" t="s">
        <v>87</v>
      </c>
    </row>
    <row r="78" spans="1:1" x14ac:dyDescent="0.2">
      <c r="A78" s="2" t="s">
        <v>88</v>
      </c>
    </row>
    <row r="79" spans="1:1" x14ac:dyDescent="0.2">
      <c r="A79" s="2" t="s">
        <v>89</v>
      </c>
    </row>
    <row r="80" spans="1:1" x14ac:dyDescent="0.2">
      <c r="A80" s="2" t="s">
        <v>90</v>
      </c>
    </row>
    <row r="81" spans="1:1" x14ac:dyDescent="0.2">
      <c r="A81" s="2" t="s">
        <v>91</v>
      </c>
    </row>
    <row r="82" spans="1:1" x14ac:dyDescent="0.2">
      <c r="A82" s="2" t="s">
        <v>92</v>
      </c>
    </row>
    <row r="83" spans="1:1" x14ac:dyDescent="0.2">
      <c r="A83" s="2" t="s">
        <v>93</v>
      </c>
    </row>
    <row r="84" spans="1:1" x14ac:dyDescent="0.2">
      <c r="A84" s="2" t="s">
        <v>94</v>
      </c>
    </row>
    <row r="85" spans="1:1" x14ac:dyDescent="0.2">
      <c r="A85" s="2" t="s">
        <v>95</v>
      </c>
    </row>
    <row r="86" spans="1:1" x14ac:dyDescent="0.2">
      <c r="A86" s="2" t="s">
        <v>96</v>
      </c>
    </row>
    <row r="87" spans="1:1" x14ac:dyDescent="0.2">
      <c r="A87" s="2" t="s">
        <v>97</v>
      </c>
    </row>
    <row r="88" spans="1:1" x14ac:dyDescent="0.2">
      <c r="A88" s="2" t="s">
        <v>98</v>
      </c>
    </row>
    <row r="89" spans="1:1" x14ac:dyDescent="0.2">
      <c r="A89" s="2" t="s">
        <v>99</v>
      </c>
    </row>
    <row r="90" spans="1:1" x14ac:dyDescent="0.2">
      <c r="A90" s="2" t="s">
        <v>100</v>
      </c>
    </row>
    <row r="91" spans="1:1" x14ac:dyDescent="0.2">
      <c r="A91" s="2" t="s">
        <v>101</v>
      </c>
    </row>
    <row r="92" spans="1:1" x14ac:dyDescent="0.2">
      <c r="A92" s="2" t="s">
        <v>102</v>
      </c>
    </row>
    <row r="93" spans="1:1" x14ac:dyDescent="0.2">
      <c r="A93" s="2" t="s">
        <v>103</v>
      </c>
    </row>
    <row r="94" spans="1:1" x14ac:dyDescent="0.2">
      <c r="A94" s="2" t="s">
        <v>104</v>
      </c>
    </row>
    <row r="95" spans="1:1" x14ac:dyDescent="0.2">
      <c r="A95" s="2" t="s">
        <v>105</v>
      </c>
    </row>
    <row r="96" spans="1:1" x14ac:dyDescent="0.2">
      <c r="A96" s="2" t="s">
        <v>106</v>
      </c>
    </row>
    <row r="97" spans="1:1" x14ac:dyDescent="0.2">
      <c r="A97" s="2" t="s">
        <v>107</v>
      </c>
    </row>
    <row r="98" spans="1:1" x14ac:dyDescent="0.2">
      <c r="A98" s="2" t="s">
        <v>108</v>
      </c>
    </row>
    <row r="99" spans="1:1" x14ac:dyDescent="0.2">
      <c r="A99" s="2" t="s">
        <v>109</v>
      </c>
    </row>
    <row r="100" spans="1:1" x14ac:dyDescent="0.2">
      <c r="A100" s="2" t="s">
        <v>110</v>
      </c>
    </row>
    <row r="101" spans="1:1" x14ac:dyDescent="0.2">
      <c r="A101" s="2" t="s">
        <v>111</v>
      </c>
    </row>
    <row r="102" spans="1:1" x14ac:dyDescent="0.2">
      <c r="A102" s="2" t="s">
        <v>112</v>
      </c>
    </row>
    <row r="103" spans="1:1" x14ac:dyDescent="0.2">
      <c r="A103" s="2" t="s">
        <v>113</v>
      </c>
    </row>
    <row r="104" spans="1:1" x14ac:dyDescent="0.2">
      <c r="A104" s="2" t="s">
        <v>114</v>
      </c>
    </row>
    <row r="105" spans="1:1" x14ac:dyDescent="0.2">
      <c r="A105" s="2" t="s">
        <v>115</v>
      </c>
    </row>
    <row r="106" spans="1:1" x14ac:dyDescent="0.2">
      <c r="A106" s="2" t="s">
        <v>116</v>
      </c>
    </row>
    <row r="107" spans="1:1" x14ac:dyDescent="0.2">
      <c r="A107" s="2" t="s">
        <v>117</v>
      </c>
    </row>
    <row r="108" spans="1:1" x14ac:dyDescent="0.2">
      <c r="A108" s="2" t="s">
        <v>118</v>
      </c>
    </row>
    <row r="109" spans="1:1" x14ac:dyDescent="0.2">
      <c r="A109" s="2" t="s">
        <v>119</v>
      </c>
    </row>
    <row r="110" spans="1:1" x14ac:dyDescent="0.2">
      <c r="A110" s="2" t="s">
        <v>120</v>
      </c>
    </row>
    <row r="111" spans="1:1" x14ac:dyDescent="0.2">
      <c r="A111" s="2" t="s">
        <v>121</v>
      </c>
    </row>
    <row r="112" spans="1:1" x14ac:dyDescent="0.2">
      <c r="A112" s="2" t="s">
        <v>122</v>
      </c>
    </row>
    <row r="113" spans="1:1" x14ac:dyDescent="0.2">
      <c r="A113" s="2" t="s">
        <v>123</v>
      </c>
    </row>
    <row r="114" spans="1:1" x14ac:dyDescent="0.2">
      <c r="A114" s="2" t="s">
        <v>124</v>
      </c>
    </row>
    <row r="115" spans="1:1" x14ac:dyDescent="0.2">
      <c r="A115" s="2" t="s">
        <v>125</v>
      </c>
    </row>
    <row r="116" spans="1:1" x14ac:dyDescent="0.2">
      <c r="A116" s="2" t="s">
        <v>126</v>
      </c>
    </row>
    <row r="117" spans="1:1" x14ac:dyDescent="0.2">
      <c r="A117" s="2" t="s">
        <v>127</v>
      </c>
    </row>
    <row r="118" spans="1:1" x14ac:dyDescent="0.2">
      <c r="A118" s="2" t="s">
        <v>128</v>
      </c>
    </row>
    <row r="119" spans="1:1" x14ac:dyDescent="0.2">
      <c r="A119" s="2" t="s">
        <v>129</v>
      </c>
    </row>
    <row r="120" spans="1:1" x14ac:dyDescent="0.2">
      <c r="A120" s="2" t="s">
        <v>130</v>
      </c>
    </row>
    <row r="121" spans="1:1" x14ac:dyDescent="0.2">
      <c r="A121" s="2" t="s">
        <v>131</v>
      </c>
    </row>
    <row r="122" spans="1:1" x14ac:dyDescent="0.2">
      <c r="A122" s="2" t="s">
        <v>132</v>
      </c>
    </row>
    <row r="123" spans="1:1" x14ac:dyDescent="0.2">
      <c r="A123" s="2" t="s">
        <v>133</v>
      </c>
    </row>
    <row r="124" spans="1:1" x14ac:dyDescent="0.2">
      <c r="A124" s="2" t="s">
        <v>134</v>
      </c>
    </row>
    <row r="125" spans="1:1" x14ac:dyDescent="0.2">
      <c r="A125" s="2" t="s">
        <v>135</v>
      </c>
    </row>
    <row r="126" spans="1:1" x14ac:dyDescent="0.2">
      <c r="A126" s="2" t="s">
        <v>136</v>
      </c>
    </row>
    <row r="127" spans="1:1" x14ac:dyDescent="0.2">
      <c r="A127" s="2" t="s">
        <v>137</v>
      </c>
    </row>
    <row r="128" spans="1:1" x14ac:dyDescent="0.2">
      <c r="A128" s="2" t="s">
        <v>138</v>
      </c>
    </row>
    <row r="129" spans="1:1" x14ac:dyDescent="0.2">
      <c r="A129" s="2" t="s">
        <v>139</v>
      </c>
    </row>
    <row r="130" spans="1:1" x14ac:dyDescent="0.2">
      <c r="A130" s="2" t="s">
        <v>140</v>
      </c>
    </row>
    <row r="131" spans="1:1" x14ac:dyDescent="0.2">
      <c r="A131" s="2" t="s">
        <v>141</v>
      </c>
    </row>
    <row r="132" spans="1:1" x14ac:dyDescent="0.2">
      <c r="A132" s="2" t="s">
        <v>142</v>
      </c>
    </row>
    <row r="133" spans="1:1" x14ac:dyDescent="0.2">
      <c r="A133" s="2" t="s">
        <v>143</v>
      </c>
    </row>
    <row r="134" spans="1:1" x14ac:dyDescent="0.2">
      <c r="A134" s="2" t="s">
        <v>144</v>
      </c>
    </row>
    <row r="135" spans="1:1" x14ac:dyDescent="0.2">
      <c r="A135" s="2" t="s">
        <v>145</v>
      </c>
    </row>
    <row r="136" spans="1:1" x14ac:dyDescent="0.2">
      <c r="A136" s="2" t="s">
        <v>146</v>
      </c>
    </row>
    <row r="137" spans="1:1" x14ac:dyDescent="0.2">
      <c r="A137" s="2" t="s">
        <v>147</v>
      </c>
    </row>
    <row r="138" spans="1:1" x14ac:dyDescent="0.2">
      <c r="A138" s="2" t="s">
        <v>148</v>
      </c>
    </row>
    <row r="139" spans="1:1" x14ac:dyDescent="0.2">
      <c r="A139" s="2" t="s">
        <v>149</v>
      </c>
    </row>
    <row r="140" spans="1:1" x14ac:dyDescent="0.2">
      <c r="A140" s="2" t="s">
        <v>150</v>
      </c>
    </row>
    <row r="141" spans="1:1" x14ac:dyDescent="0.2">
      <c r="A141" s="2" t="s">
        <v>151</v>
      </c>
    </row>
    <row r="142" spans="1:1" x14ac:dyDescent="0.2">
      <c r="A142" s="2" t="s">
        <v>152</v>
      </c>
    </row>
    <row r="143" spans="1:1" x14ac:dyDescent="0.2">
      <c r="A143" s="2" t="s">
        <v>153</v>
      </c>
    </row>
    <row r="144" spans="1:1" x14ac:dyDescent="0.2">
      <c r="A144" s="2" t="s">
        <v>154</v>
      </c>
    </row>
    <row r="145" spans="1:1" x14ac:dyDescent="0.2">
      <c r="A145" s="2" t="s">
        <v>155</v>
      </c>
    </row>
    <row r="146" spans="1:1" x14ac:dyDescent="0.2">
      <c r="A146" s="2" t="s">
        <v>156</v>
      </c>
    </row>
    <row r="147" spans="1:1" x14ac:dyDescent="0.2">
      <c r="A147" s="2" t="s">
        <v>157</v>
      </c>
    </row>
    <row r="148" spans="1:1" x14ac:dyDescent="0.2">
      <c r="A148" s="2" t="s">
        <v>158</v>
      </c>
    </row>
    <row r="149" spans="1:1" x14ac:dyDescent="0.2">
      <c r="A149" s="2" t="s">
        <v>159</v>
      </c>
    </row>
    <row r="150" spans="1:1" x14ac:dyDescent="0.2">
      <c r="A150" s="2" t="s">
        <v>160</v>
      </c>
    </row>
    <row r="151" spans="1:1" x14ac:dyDescent="0.2">
      <c r="A151" s="2" t="s">
        <v>161</v>
      </c>
    </row>
    <row r="152" spans="1:1" x14ac:dyDescent="0.2">
      <c r="A152" s="2" t="s">
        <v>162</v>
      </c>
    </row>
    <row r="153" spans="1:1" x14ac:dyDescent="0.2">
      <c r="A153" s="2" t="s">
        <v>163</v>
      </c>
    </row>
    <row r="154" spans="1:1" x14ac:dyDescent="0.2">
      <c r="A154" s="2" t="s">
        <v>164</v>
      </c>
    </row>
    <row r="155" spans="1:1" x14ac:dyDescent="0.2">
      <c r="A155" s="2" t="s">
        <v>165</v>
      </c>
    </row>
    <row r="156" spans="1:1" x14ac:dyDescent="0.2">
      <c r="A156" s="2" t="s">
        <v>166</v>
      </c>
    </row>
    <row r="157" spans="1:1" x14ac:dyDescent="0.2">
      <c r="A157" s="2" t="s">
        <v>167</v>
      </c>
    </row>
    <row r="158" spans="1:1" x14ac:dyDescent="0.2">
      <c r="A158" s="2" t="s">
        <v>168</v>
      </c>
    </row>
    <row r="159" spans="1:1" x14ac:dyDescent="0.2">
      <c r="A159" s="2" t="s">
        <v>169</v>
      </c>
    </row>
    <row r="160" spans="1:1" x14ac:dyDescent="0.2">
      <c r="A160" s="2" t="s">
        <v>170</v>
      </c>
    </row>
    <row r="161" spans="1:1" x14ac:dyDescent="0.2">
      <c r="A161" s="2" t="s">
        <v>171</v>
      </c>
    </row>
    <row r="162" spans="1:1" x14ac:dyDescent="0.2">
      <c r="A162" s="2" t="s">
        <v>172</v>
      </c>
    </row>
    <row r="163" spans="1:1" x14ac:dyDescent="0.2">
      <c r="A163" s="2" t="s">
        <v>173</v>
      </c>
    </row>
    <row r="164" spans="1:1" x14ac:dyDescent="0.2">
      <c r="A164" s="2" t="s">
        <v>174</v>
      </c>
    </row>
    <row r="165" spans="1:1" x14ac:dyDescent="0.2">
      <c r="A165" s="2" t="s">
        <v>175</v>
      </c>
    </row>
    <row r="166" spans="1:1" x14ac:dyDescent="0.2">
      <c r="A166" s="2" t="s">
        <v>176</v>
      </c>
    </row>
    <row r="167" spans="1:1" x14ac:dyDescent="0.2">
      <c r="A167" s="2" t="s">
        <v>177</v>
      </c>
    </row>
    <row r="168" spans="1:1" x14ac:dyDescent="0.2">
      <c r="A168" s="2" t="s">
        <v>178</v>
      </c>
    </row>
    <row r="169" spans="1:1" x14ac:dyDescent="0.2">
      <c r="A169" s="2" t="s">
        <v>179</v>
      </c>
    </row>
    <row r="170" spans="1:1" x14ac:dyDescent="0.2">
      <c r="A170" s="2" t="s">
        <v>180</v>
      </c>
    </row>
    <row r="171" spans="1:1" x14ac:dyDescent="0.2">
      <c r="A171" s="2" t="s">
        <v>181</v>
      </c>
    </row>
    <row r="172" spans="1:1" x14ac:dyDescent="0.2">
      <c r="A172" s="2" t="s">
        <v>182</v>
      </c>
    </row>
    <row r="173" spans="1:1" x14ac:dyDescent="0.2">
      <c r="A173" s="2" t="s">
        <v>183</v>
      </c>
    </row>
    <row r="174" spans="1:1" x14ac:dyDescent="0.2">
      <c r="A174" s="2" t="s">
        <v>184</v>
      </c>
    </row>
    <row r="175" spans="1:1" x14ac:dyDescent="0.2">
      <c r="A175" s="2" t="s">
        <v>185</v>
      </c>
    </row>
    <row r="176" spans="1:1" x14ac:dyDescent="0.2">
      <c r="A176" s="2" t="s">
        <v>186</v>
      </c>
    </row>
    <row r="177" spans="1:1" x14ac:dyDescent="0.2">
      <c r="A177" s="2" t="s">
        <v>187</v>
      </c>
    </row>
    <row r="178" spans="1:1" x14ac:dyDescent="0.2">
      <c r="A178" s="2" t="s">
        <v>188</v>
      </c>
    </row>
    <row r="179" spans="1:1" x14ac:dyDescent="0.2">
      <c r="A179" s="2" t="s">
        <v>189</v>
      </c>
    </row>
    <row r="180" spans="1:1" x14ac:dyDescent="0.2">
      <c r="A180" s="2" t="s">
        <v>190</v>
      </c>
    </row>
    <row r="181" spans="1:1" x14ac:dyDescent="0.2">
      <c r="A181" s="2" t="s">
        <v>191</v>
      </c>
    </row>
    <row r="182" spans="1:1" x14ac:dyDescent="0.2">
      <c r="A182" s="2" t="s">
        <v>192</v>
      </c>
    </row>
    <row r="183" spans="1:1" x14ac:dyDescent="0.2">
      <c r="A183" s="2" t="s">
        <v>193</v>
      </c>
    </row>
    <row r="184" spans="1:1" x14ac:dyDescent="0.2">
      <c r="A184" s="2" t="s">
        <v>194</v>
      </c>
    </row>
    <row r="185" spans="1:1" x14ac:dyDescent="0.2">
      <c r="A185" s="2" t="s">
        <v>195</v>
      </c>
    </row>
    <row r="186" spans="1:1" x14ac:dyDescent="0.2">
      <c r="A186" s="2" t="s">
        <v>196</v>
      </c>
    </row>
    <row r="187" spans="1:1" x14ac:dyDescent="0.2">
      <c r="A187" s="2" t="s">
        <v>197</v>
      </c>
    </row>
    <row r="188" spans="1:1" x14ac:dyDescent="0.2">
      <c r="A188" s="2" t="s">
        <v>198</v>
      </c>
    </row>
    <row r="189" spans="1:1" x14ac:dyDescent="0.2">
      <c r="A189" s="2" t="s">
        <v>199</v>
      </c>
    </row>
    <row r="190" spans="1:1" x14ac:dyDescent="0.2">
      <c r="A190" s="2" t="s">
        <v>200</v>
      </c>
    </row>
    <row r="191" spans="1:1" x14ac:dyDescent="0.2">
      <c r="A191" s="2" t="s">
        <v>201</v>
      </c>
    </row>
    <row r="192" spans="1:1" x14ac:dyDescent="0.2">
      <c r="A192" s="2" t="s">
        <v>202</v>
      </c>
    </row>
    <row r="193" spans="1:1" x14ac:dyDescent="0.2">
      <c r="A193" s="2" t="s">
        <v>203</v>
      </c>
    </row>
    <row r="194" spans="1:1" x14ac:dyDescent="0.2">
      <c r="A194" s="2" t="s">
        <v>204</v>
      </c>
    </row>
    <row r="195" spans="1:1" x14ac:dyDescent="0.2">
      <c r="A195" s="2" t="s">
        <v>205</v>
      </c>
    </row>
    <row r="196" spans="1:1" x14ac:dyDescent="0.2">
      <c r="A196" s="2" t="s">
        <v>206</v>
      </c>
    </row>
    <row r="197" spans="1:1" x14ac:dyDescent="0.2">
      <c r="A197" s="2" t="s">
        <v>207</v>
      </c>
    </row>
    <row r="198" spans="1:1" x14ac:dyDescent="0.2">
      <c r="A198" s="2" t="s">
        <v>208</v>
      </c>
    </row>
    <row r="199" spans="1:1" x14ac:dyDescent="0.2">
      <c r="A199" s="2" t="s">
        <v>209</v>
      </c>
    </row>
    <row r="200" spans="1:1" x14ac:dyDescent="0.2">
      <c r="A200" s="2" t="s">
        <v>210</v>
      </c>
    </row>
    <row r="201" spans="1:1" x14ac:dyDescent="0.2">
      <c r="A201" s="2" t="s">
        <v>211</v>
      </c>
    </row>
    <row r="202" spans="1:1" x14ac:dyDescent="0.2">
      <c r="A202" s="2" t="s">
        <v>212</v>
      </c>
    </row>
    <row r="203" spans="1:1" x14ac:dyDescent="0.2">
      <c r="A203" s="2" t="s">
        <v>213</v>
      </c>
    </row>
    <row r="204" spans="1:1" x14ac:dyDescent="0.2">
      <c r="A204" s="2" t="s">
        <v>214</v>
      </c>
    </row>
    <row r="205" spans="1:1" x14ac:dyDescent="0.2">
      <c r="A205" s="2" t="s">
        <v>215</v>
      </c>
    </row>
    <row r="206" spans="1:1" x14ac:dyDescent="0.2">
      <c r="A206" s="2" t="s">
        <v>216</v>
      </c>
    </row>
    <row r="207" spans="1:1" x14ac:dyDescent="0.2">
      <c r="A207" s="2" t="s">
        <v>217</v>
      </c>
    </row>
    <row r="208" spans="1:1" x14ac:dyDescent="0.2">
      <c r="A208" s="2" t="s">
        <v>218</v>
      </c>
    </row>
    <row r="209" spans="1:1" x14ac:dyDescent="0.2">
      <c r="A209" s="2" t="s">
        <v>219</v>
      </c>
    </row>
    <row r="210" spans="1:1" x14ac:dyDescent="0.2">
      <c r="A210" s="2" t="s">
        <v>220</v>
      </c>
    </row>
    <row r="211" spans="1:1" x14ac:dyDescent="0.2">
      <c r="A211" s="2" t="s">
        <v>221</v>
      </c>
    </row>
    <row r="212" spans="1:1" x14ac:dyDescent="0.2">
      <c r="A212" s="2" t="s">
        <v>222</v>
      </c>
    </row>
    <row r="213" spans="1:1" x14ac:dyDescent="0.2">
      <c r="A213" s="2" t="s">
        <v>223</v>
      </c>
    </row>
    <row r="214" spans="1:1" x14ac:dyDescent="0.2">
      <c r="A214" s="2" t="s">
        <v>224</v>
      </c>
    </row>
    <row r="215" spans="1:1" x14ac:dyDescent="0.2">
      <c r="A215" s="2" t="s">
        <v>225</v>
      </c>
    </row>
    <row r="216" spans="1:1" x14ac:dyDescent="0.2">
      <c r="A216" s="2" t="s">
        <v>226</v>
      </c>
    </row>
    <row r="217" spans="1:1" x14ac:dyDescent="0.2">
      <c r="A217" s="2" t="s">
        <v>227</v>
      </c>
    </row>
    <row r="218" spans="1:1" x14ac:dyDescent="0.2">
      <c r="A218" s="2" t="s">
        <v>228</v>
      </c>
    </row>
    <row r="219" spans="1:1" x14ac:dyDescent="0.2">
      <c r="A219" s="2" t="s">
        <v>229</v>
      </c>
    </row>
    <row r="220" spans="1:1" x14ac:dyDescent="0.2">
      <c r="A220" s="2" t="s">
        <v>230</v>
      </c>
    </row>
    <row r="221" spans="1:1" x14ac:dyDescent="0.2">
      <c r="A221" s="2" t="s">
        <v>231</v>
      </c>
    </row>
    <row r="222" spans="1:1" x14ac:dyDescent="0.2">
      <c r="A222" s="2" t="s">
        <v>232</v>
      </c>
    </row>
    <row r="223" spans="1:1" x14ac:dyDescent="0.2">
      <c r="A223" s="2" t="s">
        <v>233</v>
      </c>
    </row>
    <row r="224" spans="1:1" x14ac:dyDescent="0.2">
      <c r="A224" s="2" t="s">
        <v>234</v>
      </c>
    </row>
    <row r="225" spans="1:1" x14ac:dyDescent="0.2">
      <c r="A225" s="2" t="s">
        <v>235</v>
      </c>
    </row>
    <row r="226" spans="1:1" x14ac:dyDescent="0.2">
      <c r="A226" s="2" t="s">
        <v>236</v>
      </c>
    </row>
    <row r="227" spans="1:1" x14ac:dyDescent="0.2">
      <c r="A227" s="2" t="s">
        <v>237</v>
      </c>
    </row>
    <row r="228" spans="1:1" x14ac:dyDescent="0.2">
      <c r="A228" s="2" t="s">
        <v>238</v>
      </c>
    </row>
    <row r="229" spans="1:1" x14ac:dyDescent="0.2">
      <c r="A229" s="2" t="s">
        <v>239</v>
      </c>
    </row>
    <row r="230" spans="1:1" x14ac:dyDescent="0.2">
      <c r="A230" s="2" t="s">
        <v>240</v>
      </c>
    </row>
    <row r="231" spans="1:1" x14ac:dyDescent="0.2">
      <c r="A231" s="2" t="s">
        <v>241</v>
      </c>
    </row>
    <row r="232" spans="1:1" x14ac:dyDescent="0.2">
      <c r="A232" s="2" t="s">
        <v>242</v>
      </c>
    </row>
    <row r="233" spans="1:1" x14ac:dyDescent="0.2">
      <c r="A233" s="2" t="s">
        <v>243</v>
      </c>
    </row>
    <row r="234" spans="1:1" x14ac:dyDescent="0.2">
      <c r="A234" s="2" t="s">
        <v>244</v>
      </c>
    </row>
    <row r="235" spans="1:1" x14ac:dyDescent="0.2">
      <c r="A235" s="2" t="s">
        <v>245</v>
      </c>
    </row>
    <row r="236" spans="1:1" x14ac:dyDescent="0.2">
      <c r="A236" s="2" t="s">
        <v>246</v>
      </c>
    </row>
    <row r="237" spans="1:1" x14ac:dyDescent="0.2">
      <c r="A237" s="2" t="s">
        <v>247</v>
      </c>
    </row>
    <row r="238" spans="1:1" x14ac:dyDescent="0.2">
      <c r="A238" s="2" t="s">
        <v>248</v>
      </c>
    </row>
    <row r="239" spans="1:1" x14ac:dyDescent="0.2">
      <c r="A239" s="2" t="s">
        <v>249</v>
      </c>
    </row>
    <row r="240" spans="1:1" x14ac:dyDescent="0.2">
      <c r="A240" s="2" t="s">
        <v>250</v>
      </c>
    </row>
    <row r="241" spans="1:1" x14ac:dyDescent="0.2">
      <c r="A241" s="2" t="s">
        <v>251</v>
      </c>
    </row>
    <row r="242" spans="1:1" x14ac:dyDescent="0.2">
      <c r="A242" s="2" t="s">
        <v>252</v>
      </c>
    </row>
    <row r="243" spans="1:1" x14ac:dyDescent="0.2">
      <c r="A243" s="2" t="s">
        <v>253</v>
      </c>
    </row>
    <row r="244" spans="1:1" x14ac:dyDescent="0.2">
      <c r="A244" s="2" t="s">
        <v>254</v>
      </c>
    </row>
    <row r="245" spans="1:1" x14ac:dyDescent="0.2">
      <c r="A245" s="2" t="s">
        <v>255</v>
      </c>
    </row>
    <row r="246" spans="1:1" x14ac:dyDescent="0.2">
      <c r="A246" s="2" t="s">
        <v>256</v>
      </c>
    </row>
    <row r="247" spans="1:1" x14ac:dyDescent="0.2">
      <c r="A247" s="2" t="s">
        <v>257</v>
      </c>
    </row>
    <row r="248" spans="1:1" x14ac:dyDescent="0.2">
      <c r="A248" s="2" t="s">
        <v>258</v>
      </c>
    </row>
    <row r="249" spans="1:1" x14ac:dyDescent="0.2">
      <c r="A249" s="2" t="s">
        <v>259</v>
      </c>
    </row>
    <row r="250" spans="1:1" x14ac:dyDescent="0.2">
      <c r="A250" s="2" t="s">
        <v>260</v>
      </c>
    </row>
    <row r="251" spans="1:1" x14ac:dyDescent="0.2">
      <c r="A251" s="2" t="s">
        <v>261</v>
      </c>
    </row>
    <row r="252" spans="1:1" x14ac:dyDescent="0.2">
      <c r="A252" s="2" t="s">
        <v>262</v>
      </c>
    </row>
    <row r="253" spans="1:1" x14ac:dyDescent="0.2">
      <c r="A253" s="2" t="s">
        <v>263</v>
      </c>
    </row>
    <row r="254" spans="1:1" x14ac:dyDescent="0.2">
      <c r="A254" s="2" t="s">
        <v>264</v>
      </c>
    </row>
    <row r="255" spans="1:1" x14ac:dyDescent="0.2">
      <c r="A255" s="2" t="s">
        <v>265</v>
      </c>
    </row>
    <row r="256" spans="1:1" x14ac:dyDescent="0.2">
      <c r="A256" s="2" t="s">
        <v>266</v>
      </c>
    </row>
    <row r="257" spans="1:1" x14ac:dyDescent="0.2">
      <c r="A257" s="2" t="s">
        <v>267</v>
      </c>
    </row>
    <row r="258" spans="1:1" x14ac:dyDescent="0.2">
      <c r="A258" s="2" t="s">
        <v>268</v>
      </c>
    </row>
    <row r="259" spans="1:1" x14ac:dyDescent="0.2">
      <c r="A259" s="2" t="s">
        <v>269</v>
      </c>
    </row>
    <row r="260" spans="1:1" x14ac:dyDescent="0.2">
      <c r="A260" s="2" t="s">
        <v>270</v>
      </c>
    </row>
    <row r="261" spans="1:1" x14ac:dyDescent="0.2">
      <c r="A261" s="2" t="s">
        <v>271</v>
      </c>
    </row>
    <row r="262" spans="1:1" x14ac:dyDescent="0.2">
      <c r="A262" s="2" t="s">
        <v>272</v>
      </c>
    </row>
    <row r="263" spans="1:1" x14ac:dyDescent="0.2">
      <c r="A263" s="2" t="s">
        <v>273</v>
      </c>
    </row>
    <row r="264" spans="1:1" x14ac:dyDescent="0.2">
      <c r="A264" s="2" t="s">
        <v>274</v>
      </c>
    </row>
    <row r="265" spans="1:1" x14ac:dyDescent="0.2">
      <c r="A265" s="2" t="s">
        <v>275</v>
      </c>
    </row>
    <row r="266" spans="1:1" x14ac:dyDescent="0.2">
      <c r="A266" s="2" t="s">
        <v>276</v>
      </c>
    </row>
    <row r="267" spans="1:1" x14ac:dyDescent="0.2">
      <c r="A267" s="2" t="s">
        <v>277</v>
      </c>
    </row>
    <row r="268" spans="1:1" x14ac:dyDescent="0.2">
      <c r="A268" s="2" t="s">
        <v>278</v>
      </c>
    </row>
    <row r="269" spans="1:1" x14ac:dyDescent="0.2">
      <c r="A269" s="2" t="s">
        <v>279</v>
      </c>
    </row>
    <row r="270" spans="1:1" x14ac:dyDescent="0.2">
      <c r="A270" s="2" t="s">
        <v>280</v>
      </c>
    </row>
    <row r="271" spans="1:1" x14ac:dyDescent="0.2">
      <c r="A271" s="2" t="s">
        <v>281</v>
      </c>
    </row>
    <row r="272" spans="1:1" x14ac:dyDescent="0.2">
      <c r="A272" s="2" t="s">
        <v>282</v>
      </c>
    </row>
    <row r="273" spans="1:1" x14ac:dyDescent="0.2">
      <c r="A273" s="2" t="s">
        <v>283</v>
      </c>
    </row>
    <row r="274" spans="1:1" x14ac:dyDescent="0.2">
      <c r="A274" s="2" t="s">
        <v>284</v>
      </c>
    </row>
    <row r="275" spans="1:1" x14ac:dyDescent="0.2">
      <c r="A275" s="2" t="s">
        <v>285</v>
      </c>
    </row>
    <row r="276" spans="1:1" x14ac:dyDescent="0.2">
      <c r="A276" s="2" t="s">
        <v>286</v>
      </c>
    </row>
    <row r="277" spans="1:1" x14ac:dyDescent="0.2">
      <c r="A277" s="2" t="s">
        <v>287</v>
      </c>
    </row>
    <row r="278" spans="1:1" x14ac:dyDescent="0.2">
      <c r="A278" s="2" t="s">
        <v>288</v>
      </c>
    </row>
    <row r="279" spans="1:1" x14ac:dyDescent="0.2">
      <c r="A279" s="2" t="s">
        <v>289</v>
      </c>
    </row>
    <row r="280" spans="1:1" x14ac:dyDescent="0.2">
      <c r="A280" s="2" t="s">
        <v>290</v>
      </c>
    </row>
    <row r="281" spans="1:1" x14ac:dyDescent="0.2">
      <c r="A281" s="2" t="s">
        <v>291</v>
      </c>
    </row>
    <row r="282" spans="1:1" x14ac:dyDescent="0.2">
      <c r="A282" s="2" t="s">
        <v>292</v>
      </c>
    </row>
    <row r="283" spans="1:1" x14ac:dyDescent="0.2">
      <c r="A283" s="2" t="s">
        <v>293</v>
      </c>
    </row>
    <row r="284" spans="1:1" x14ac:dyDescent="0.2">
      <c r="A284" s="2" t="s">
        <v>294</v>
      </c>
    </row>
    <row r="285" spans="1:1" x14ac:dyDescent="0.2">
      <c r="A285" s="2" t="s">
        <v>295</v>
      </c>
    </row>
    <row r="286" spans="1:1" x14ac:dyDescent="0.2">
      <c r="A286" s="2" t="s">
        <v>296</v>
      </c>
    </row>
    <row r="287" spans="1:1" x14ac:dyDescent="0.2">
      <c r="A287" s="2" t="s">
        <v>297</v>
      </c>
    </row>
    <row r="288" spans="1:1" x14ac:dyDescent="0.2">
      <c r="A288" s="2" t="s">
        <v>298</v>
      </c>
    </row>
    <row r="289" spans="1:1" x14ac:dyDescent="0.2">
      <c r="A289" s="2" t="s">
        <v>299</v>
      </c>
    </row>
    <row r="290" spans="1:1" x14ac:dyDescent="0.2">
      <c r="A290" s="2" t="s">
        <v>300</v>
      </c>
    </row>
    <row r="291" spans="1:1" x14ac:dyDescent="0.2">
      <c r="A291" s="2" t="s">
        <v>301</v>
      </c>
    </row>
    <row r="292" spans="1:1" x14ac:dyDescent="0.2">
      <c r="A292" s="2" t="s">
        <v>302</v>
      </c>
    </row>
    <row r="293" spans="1:1" x14ac:dyDescent="0.2">
      <c r="A293" s="2" t="s">
        <v>303</v>
      </c>
    </row>
    <row r="294" spans="1:1" x14ac:dyDescent="0.2">
      <c r="A294" s="2" t="s">
        <v>304</v>
      </c>
    </row>
    <row r="295" spans="1:1" x14ac:dyDescent="0.2">
      <c r="A295" s="2" t="s">
        <v>305</v>
      </c>
    </row>
    <row r="296" spans="1:1" x14ac:dyDescent="0.2">
      <c r="A296" s="2" t="s">
        <v>306</v>
      </c>
    </row>
    <row r="297" spans="1:1" x14ac:dyDescent="0.2">
      <c r="A297" s="2" t="s">
        <v>307</v>
      </c>
    </row>
    <row r="298" spans="1:1" x14ac:dyDescent="0.2">
      <c r="A298" s="2" t="s">
        <v>308</v>
      </c>
    </row>
    <row r="299" spans="1:1" x14ac:dyDescent="0.2">
      <c r="A299" s="2" t="s">
        <v>309</v>
      </c>
    </row>
    <row r="300" spans="1:1" x14ac:dyDescent="0.2">
      <c r="A300" s="2" t="s">
        <v>310</v>
      </c>
    </row>
    <row r="301" spans="1:1" x14ac:dyDescent="0.2">
      <c r="A301" s="2" t="s">
        <v>311</v>
      </c>
    </row>
    <row r="302" spans="1:1" x14ac:dyDescent="0.2">
      <c r="A302" s="2" t="s">
        <v>312</v>
      </c>
    </row>
    <row r="303" spans="1:1" x14ac:dyDescent="0.2">
      <c r="A303" s="2" t="s">
        <v>313</v>
      </c>
    </row>
    <row r="304" spans="1:1" x14ac:dyDescent="0.2">
      <c r="A304" s="2" t="s">
        <v>314</v>
      </c>
    </row>
    <row r="305" spans="1:1" x14ac:dyDescent="0.2">
      <c r="A305" s="2" t="s">
        <v>315</v>
      </c>
    </row>
    <row r="306" spans="1:1" x14ac:dyDescent="0.2">
      <c r="A306" s="2" t="s">
        <v>316</v>
      </c>
    </row>
    <row r="307" spans="1:1" x14ac:dyDescent="0.2">
      <c r="A307" s="2" t="s">
        <v>317</v>
      </c>
    </row>
    <row r="308" spans="1:1" x14ac:dyDescent="0.2">
      <c r="A308" s="2" t="s">
        <v>318</v>
      </c>
    </row>
    <row r="309" spans="1:1" x14ac:dyDescent="0.2">
      <c r="A309" s="2" t="s">
        <v>319</v>
      </c>
    </row>
    <row r="310" spans="1:1" x14ac:dyDescent="0.2">
      <c r="A310" s="2" t="s">
        <v>320</v>
      </c>
    </row>
    <row r="311" spans="1:1" x14ac:dyDescent="0.2">
      <c r="A311" s="2" t="s">
        <v>321</v>
      </c>
    </row>
    <row r="312" spans="1:1" x14ac:dyDescent="0.2">
      <c r="A312" s="2" t="s">
        <v>322</v>
      </c>
    </row>
    <row r="313" spans="1:1" x14ac:dyDescent="0.2">
      <c r="A313" s="2" t="s">
        <v>323</v>
      </c>
    </row>
    <row r="314" spans="1:1" x14ac:dyDescent="0.2">
      <c r="A314" s="2" t="s">
        <v>324</v>
      </c>
    </row>
    <row r="315" spans="1:1" x14ac:dyDescent="0.2">
      <c r="A315" s="2" t="s">
        <v>325</v>
      </c>
    </row>
    <row r="316" spans="1:1" x14ac:dyDescent="0.2">
      <c r="A316" s="2" t="s">
        <v>326</v>
      </c>
    </row>
    <row r="317" spans="1:1" x14ac:dyDescent="0.2">
      <c r="A317" s="2" t="s">
        <v>327</v>
      </c>
    </row>
    <row r="318" spans="1:1" x14ac:dyDescent="0.2">
      <c r="A318" s="2" t="s">
        <v>328</v>
      </c>
    </row>
    <row r="319" spans="1:1" x14ac:dyDescent="0.2">
      <c r="A319" s="2" t="s">
        <v>329</v>
      </c>
    </row>
    <row r="320" spans="1:1" x14ac:dyDescent="0.2">
      <c r="A320" s="2" t="s">
        <v>330</v>
      </c>
    </row>
    <row r="321" spans="1:1" x14ac:dyDescent="0.2">
      <c r="A321" s="2" t="s">
        <v>331</v>
      </c>
    </row>
    <row r="322" spans="1:1" x14ac:dyDescent="0.2">
      <c r="A322" s="2" t="s">
        <v>332</v>
      </c>
    </row>
    <row r="323" spans="1:1" x14ac:dyDescent="0.2">
      <c r="A323" s="2" t="s">
        <v>333</v>
      </c>
    </row>
    <row r="324" spans="1:1" x14ac:dyDescent="0.2">
      <c r="A324" s="2" t="s">
        <v>334</v>
      </c>
    </row>
    <row r="325" spans="1:1" x14ac:dyDescent="0.2">
      <c r="A325" s="2" t="s">
        <v>335</v>
      </c>
    </row>
    <row r="326" spans="1:1" x14ac:dyDescent="0.2">
      <c r="A326" s="2" t="s">
        <v>336</v>
      </c>
    </row>
    <row r="327" spans="1:1" x14ac:dyDescent="0.2">
      <c r="A327" s="2" t="s">
        <v>337</v>
      </c>
    </row>
    <row r="328" spans="1:1" x14ac:dyDescent="0.2">
      <c r="A328" s="2" t="s">
        <v>338</v>
      </c>
    </row>
    <row r="329" spans="1:1" x14ac:dyDescent="0.2">
      <c r="A329" s="2" t="s">
        <v>339</v>
      </c>
    </row>
    <row r="330" spans="1:1" x14ac:dyDescent="0.2">
      <c r="A330" s="2" t="s">
        <v>340</v>
      </c>
    </row>
    <row r="331" spans="1:1" x14ac:dyDescent="0.2">
      <c r="A331" s="2" t="s">
        <v>341</v>
      </c>
    </row>
    <row r="332" spans="1:1" x14ac:dyDescent="0.2">
      <c r="A332" s="2" t="s">
        <v>342</v>
      </c>
    </row>
    <row r="333" spans="1:1" x14ac:dyDescent="0.2">
      <c r="A333" s="2" t="s">
        <v>343</v>
      </c>
    </row>
    <row r="334" spans="1:1" x14ac:dyDescent="0.2">
      <c r="A334" s="2" t="s">
        <v>344</v>
      </c>
    </row>
    <row r="335" spans="1:1" x14ac:dyDescent="0.2">
      <c r="A335" s="2" t="s">
        <v>345</v>
      </c>
    </row>
    <row r="336" spans="1:1" x14ac:dyDescent="0.2">
      <c r="A336" s="2" t="s">
        <v>346</v>
      </c>
    </row>
    <row r="337" spans="1:1" x14ac:dyDescent="0.2">
      <c r="A337" s="2" t="s">
        <v>347</v>
      </c>
    </row>
    <row r="338" spans="1:1" x14ac:dyDescent="0.2">
      <c r="A338" s="2" t="s">
        <v>348</v>
      </c>
    </row>
    <row r="339" spans="1:1" x14ac:dyDescent="0.2">
      <c r="A339" s="2" t="s">
        <v>349</v>
      </c>
    </row>
    <row r="340" spans="1:1" x14ac:dyDescent="0.2">
      <c r="A340" s="2" t="s">
        <v>350</v>
      </c>
    </row>
    <row r="341" spans="1:1" x14ac:dyDescent="0.2">
      <c r="A341" s="2" t="s">
        <v>351</v>
      </c>
    </row>
    <row r="342" spans="1:1" x14ac:dyDescent="0.2">
      <c r="A342" s="2" t="s">
        <v>352</v>
      </c>
    </row>
    <row r="343" spans="1:1" x14ac:dyDescent="0.2">
      <c r="A343" s="2" t="s">
        <v>353</v>
      </c>
    </row>
    <row r="344" spans="1:1" x14ac:dyDescent="0.2">
      <c r="A344" s="2" t="s">
        <v>354</v>
      </c>
    </row>
    <row r="345" spans="1:1" x14ac:dyDescent="0.2">
      <c r="A345" s="2" t="s">
        <v>355</v>
      </c>
    </row>
    <row r="346" spans="1:1" x14ac:dyDescent="0.2">
      <c r="A346" s="2" t="s">
        <v>356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入力してください</vt:lpstr>
      <vt:lpstr>介護認定</vt:lpstr>
      <vt:lpstr>印刷してください</vt:lpstr>
      <vt:lpstr>郵便番号</vt:lpstr>
      <vt:lpstr>都道府県</vt:lpstr>
      <vt:lpstr>指定難病一覧</vt:lpstr>
      <vt:lpstr>印刷してください!Print_Area</vt:lpstr>
      <vt:lpstr>入力してください!Print_Area</vt:lpstr>
      <vt:lpstr>医療処置</vt:lpstr>
      <vt:lpstr>介護認定</vt:lpstr>
      <vt:lpstr>指定難病</vt:lpstr>
      <vt:lpstr>都道府県</vt:lpstr>
      <vt:lpstr>郵便番号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智博 井上</cp:lastModifiedBy>
  <cp:lastPrinted>2024-03-18T02:55:05Z</cp:lastPrinted>
  <dcterms:created xsi:type="dcterms:W3CDTF">2024-02-08T02:28:22Z</dcterms:created>
  <dcterms:modified xsi:type="dcterms:W3CDTF">2024-03-27T05:44:48Z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2024-02-07T00:00:00Z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2024-02-08T00:00:00Z</vt:filetime>
  </property>
  <property fmtid="{D5CDD505-2E9C-101B-9397-08002B2CF9AE}" pid="5" name="Producer">
    <vt:lpwstr>Microsoft® Word 2016</vt:lpwstr>
  </property>
</Properties>
</file>