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10.226.120.17\医療人材課\医療人材課\11 人材計画係\New! 人材計画（看学分のぞく）\09 地域医療支援センター\10 医師少数区域勤務推進事業（認定制度）補助金\★要綱\03_R7改正（国要綱改正）\"/>
    </mc:Choice>
  </mc:AlternateContent>
  <xr:revisionPtr revIDLastSave="0" documentId="13_ncr:1_{50C872DD-72CB-499B-BA70-79B869C674FF}" xr6:coauthVersionLast="47" xr6:coauthVersionMax="47" xr10:uidLastSave="{00000000-0000-0000-0000-000000000000}"/>
  <bookViews>
    <workbookView xWindow="-120" yWindow="-120" windowWidth="29040" windowHeight="15720" tabRatio="876" firstSheet="4" activeTab="5" xr2:uid="{00000000-000D-0000-FFFF-FFFF00000000}"/>
  </bookViews>
  <sheets>
    <sheet name="プルダウン" sheetId="188" state="hidden" r:id="rId1"/>
    <sheet name="計算方法早見表" sheetId="140" state="hidden" r:id="rId2"/>
    <sheet name="数式用" sheetId="142" state="hidden" r:id="rId3"/>
    <sheet name="事業リスト（ＢＤ１）" sheetId="114" state="hidden" r:id="rId4"/>
    <sheet name="第１号様式" sheetId="204" r:id="rId5"/>
    <sheet name="別紙１" sheetId="205" r:id="rId6"/>
    <sheet name="別紙２" sheetId="190" r:id="rId7"/>
    <sheet name="別紙３" sheetId="192" r:id="rId8"/>
    <sheet name="別紙４" sheetId="191" r:id="rId9"/>
    <sheet name="予算抄本" sheetId="206" r:id="rId10"/>
    <sheet name="予算書　記入上の注意" sheetId="207" r:id="rId11"/>
  </sheets>
  <externalReferences>
    <externalReference r:id="rId12"/>
  </externalReferences>
  <definedNames>
    <definedName name="_xlnm._FilterDatabase" localSheetId="2" hidden="1">数式用!$A$2:$I$120</definedName>
    <definedName name="_Key1" localSheetId="6" hidden="1">#REF!</definedName>
    <definedName name="_Key1" localSheetId="7" hidden="1">#REF!</definedName>
    <definedName name="_Key1" localSheetId="8" hidden="1">#REF!</definedName>
    <definedName name="_Key1" hidden="1">#REF!</definedName>
    <definedName name="_Key2" localSheetId="6" hidden="1">#REF!</definedName>
    <definedName name="_Key2" localSheetId="7" hidden="1">#REF!</definedName>
    <definedName name="_Key2" localSheetId="8" hidden="1">#REF!</definedName>
    <definedName name="_Key2" hidden="1">#REF!</definedName>
    <definedName name="_Order1" hidden="1">255</definedName>
    <definedName name="_Order2" hidden="1">255</definedName>
    <definedName name="_Sort" localSheetId="6" hidden="1">#REF!</definedName>
    <definedName name="_Sort" localSheetId="7" hidden="1">#REF!</definedName>
    <definedName name="_Sort" localSheetId="8" hidden="1">#REF!</definedName>
    <definedName name="_Sort" hidden="1">#REF!</definedName>
    <definedName name="aaaaaaaaaaaaaaaaaa" localSheetId="6" hidden="1">#REF!</definedName>
    <definedName name="aaaaaaaaaaaaaaaaaa" localSheetId="7" hidden="1">#REF!</definedName>
    <definedName name="aaaaaaaaaaaaaaaaaa" localSheetId="8" hidden="1">#REF!</definedName>
    <definedName name="aaaaaaaaaaaaaaaaaa" hidden="1">#REF!</definedName>
    <definedName name="E" localSheetId="6" hidden="1">#REF!</definedName>
    <definedName name="E" localSheetId="7" hidden="1">#REF!</definedName>
    <definedName name="E" localSheetId="8" hidden="1">#REF!</definedName>
    <definedName name="E" hidden="1">#REF!</definedName>
    <definedName name="ｌ" localSheetId="6" hidden="1">#REF!</definedName>
    <definedName name="ｌ" localSheetId="7" hidden="1">#REF!</definedName>
    <definedName name="ｌ" localSheetId="8" hidden="1">#REF!</definedName>
    <definedName name="ｌ" hidden="1">#REF!</definedName>
    <definedName name="_xlnm.Print_Area" localSheetId="1">計算方法早見表!$A$1:$Q$23</definedName>
    <definedName name="_xlnm.Print_Area" localSheetId="3">'事業リスト（ＢＤ１）'!$A$1:$R$42</definedName>
    <definedName name="_xlnm.Print_Area" localSheetId="2">数式用!$A$1:$H$127</definedName>
    <definedName name="_xlnm.Print_Area" localSheetId="4">第１号様式!$A$1:$D$35</definedName>
    <definedName name="_xlnm.Print_Area" localSheetId="5">別紙１!$A$1:$L$15</definedName>
    <definedName name="_xlnm.Print_Area" localSheetId="7">別紙３!$A$1:$F$30</definedName>
    <definedName name="_xlnm.Print_Area" localSheetId="8">別紙４!$A$1:$K$20</definedName>
    <definedName name="_xlnm.Print_Area" localSheetId="10">'予算書　記入上の注意'!$A$1:$E$32</definedName>
    <definedName name="_xlnm.Print_Area" localSheetId="9">予算抄本!$A$1:$D$38</definedName>
    <definedName name="tblDOUTAIwk_T">#REF!</definedName>
    <definedName name="あ" localSheetId="6" hidden="1">#REF!</definedName>
    <definedName name="あ" localSheetId="7" hidden="1">#REF!</definedName>
    <definedName name="あ" localSheetId="8" hidden="1">#REF!</definedName>
    <definedName name="あ" hidden="1">#REF!</definedName>
    <definedName name="い" localSheetId="6" hidden="1">#REF!</definedName>
    <definedName name="い" localSheetId="7" hidden="1">#REF!</definedName>
    <definedName name="い" localSheetId="8" hidden="1">#REF!</definedName>
    <definedName name="い" hidden="1">#REF!</definedName>
    <definedName name="こ" localSheetId="6" hidden="1">#REF!</definedName>
    <definedName name="こ" localSheetId="7" hidden="1">#REF!</definedName>
    <definedName name="こ" localSheetId="8" hidden="1">#REF!</definedName>
    <definedName name="こ" hidden="1">#REF!</definedName>
    <definedName name="こ」" localSheetId="6" hidden="1">#REF!</definedName>
    <definedName name="こ」" localSheetId="7" hidden="1">#REF!</definedName>
    <definedName name="こ」" localSheetId="8" hidden="1">#REF!</definedName>
    <definedName name="こ」" hidden="1">#REF!</definedName>
    <definedName name="事業分類">[1]事業分類・区分!$B$2:$H$2</definedName>
    <definedName name="別紙１７" localSheetId="6" hidden="1">#REF!</definedName>
    <definedName name="別紙１７" localSheetId="7" hidden="1">#REF!</definedName>
    <definedName name="別紙１７" localSheetId="8" hidden="1">#REF!</definedName>
    <definedName name="別紙１７" hidden="1">#REF!</definedName>
    <definedName name="別紙３１" localSheetId="6" hidden="1">#REF!</definedName>
    <definedName name="別紙３１" localSheetId="7" hidden="1">#REF!</definedName>
    <definedName name="別紙３１" localSheetId="8" hidden="1">#REF!</definedName>
    <definedName name="別紙３１" hidden="1">#REF!</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91" l="1"/>
  <c r="J7" i="191"/>
  <c r="J19" i="191"/>
  <c r="J18" i="191"/>
  <c r="J14" i="191"/>
  <c r="J10" i="191"/>
  <c r="J5" i="191" s="1"/>
  <c r="J16" i="191" l="1"/>
  <c r="D15" i="207"/>
  <c r="B15" i="207"/>
  <c r="B11" i="207" s="1"/>
  <c r="D15" i="206"/>
  <c r="B15" i="206" s="1"/>
  <c r="B11" i="206" s="1"/>
  <c r="H19" i="192" l="1"/>
  <c r="H23" i="192"/>
  <c r="H24" i="192"/>
  <c r="G14" i="192"/>
  <c r="H14" i="192" s="1"/>
  <c r="G15" i="192"/>
  <c r="H15" i="192" s="1"/>
  <c r="G16" i="192"/>
  <c r="H16" i="192" s="1"/>
  <c r="G17" i="192"/>
  <c r="H17" i="192" s="1"/>
  <c r="G18" i="192"/>
  <c r="H18" i="192" s="1"/>
  <c r="G19" i="192"/>
  <c r="G20" i="192"/>
  <c r="H20" i="192" s="1"/>
  <c r="G21" i="192"/>
  <c r="H21" i="192" s="1"/>
  <c r="G22" i="192"/>
  <c r="H22" i="192" s="1"/>
  <c r="G23" i="192"/>
  <c r="G24" i="192"/>
  <c r="G13" i="192" l="1"/>
  <c r="H13" i="192" s="1"/>
  <c r="G12" i="192"/>
  <c r="H12" i="192" s="1"/>
  <c r="G11" i="192"/>
  <c r="H11" i="192" s="1"/>
  <c r="G10" i="192"/>
  <c r="H10" i="192" s="1"/>
  <c r="C17" i="190" l="1"/>
  <c r="D17" i="190" s="1"/>
  <c r="C14" i="190"/>
  <c r="C11" i="190"/>
  <c r="D11" i="190" s="1"/>
  <c r="B21" i="190"/>
  <c r="B17" i="190"/>
  <c r="B14" i="190"/>
  <c r="D14" i="190" s="1"/>
  <c r="B11" i="190"/>
  <c r="B18" i="190" s="1"/>
  <c r="B22" i="190" s="1"/>
  <c r="C18" i="190" l="1"/>
  <c r="C22" i="190" s="1"/>
  <c r="D18" i="190" l="1"/>
  <c r="F73" i="142" l="1"/>
  <c r="F126" i="142" l="1"/>
  <c r="F125" i="142"/>
  <c r="F124" i="142"/>
  <c r="F123" i="142"/>
  <c r="F122" i="142"/>
  <c r="F121" i="142"/>
  <c r="F120" i="142"/>
  <c r="F119" i="142"/>
  <c r="F118" i="142"/>
  <c r="F117" i="142"/>
  <c r="F116" i="142"/>
  <c r="F115" i="142"/>
  <c r="F114" i="142"/>
  <c r="F113" i="142"/>
  <c r="F112" i="142"/>
  <c r="F111" i="142"/>
  <c r="F110" i="142"/>
  <c r="F109" i="142"/>
  <c r="F108" i="142"/>
  <c r="F107" i="142"/>
  <c r="F106" i="142"/>
  <c r="F105" i="142"/>
  <c r="F104" i="142"/>
  <c r="F103" i="142"/>
  <c r="F102" i="142"/>
  <c r="F101" i="142"/>
  <c r="F100" i="142"/>
  <c r="F99" i="142"/>
  <c r="F98" i="142"/>
  <c r="F97" i="142"/>
  <c r="F96" i="142"/>
  <c r="F95" i="142"/>
  <c r="F94" i="142"/>
  <c r="F93" i="142"/>
  <c r="F92" i="142"/>
  <c r="F91" i="142"/>
  <c r="F90" i="142"/>
  <c r="F89" i="142"/>
  <c r="F88" i="142"/>
  <c r="F87" i="142"/>
  <c r="F86" i="142"/>
  <c r="F85" i="142"/>
  <c r="F84" i="142"/>
  <c r="F83" i="142"/>
  <c r="F82" i="142"/>
  <c r="F81" i="142"/>
  <c r="F80" i="142"/>
  <c r="F79" i="142"/>
  <c r="F78" i="142"/>
  <c r="F77" i="142"/>
  <c r="F76" i="142"/>
  <c r="F75" i="142"/>
  <c r="F74" i="142"/>
  <c r="F72" i="142"/>
  <c r="F71" i="142"/>
  <c r="F70" i="142"/>
  <c r="F69" i="142"/>
  <c r="F68" i="142"/>
  <c r="F67" i="142"/>
  <c r="F66" i="142"/>
  <c r="F65" i="142"/>
  <c r="F64" i="142"/>
  <c r="F63" i="142"/>
  <c r="F62" i="142"/>
  <c r="F61" i="142"/>
  <c r="F60" i="142"/>
  <c r="F59" i="142"/>
  <c r="F58" i="142"/>
  <c r="F57" i="142"/>
  <c r="F56" i="142"/>
  <c r="F55" i="142"/>
  <c r="F54" i="142"/>
  <c r="F53" i="142"/>
  <c r="F52" i="142"/>
  <c r="F51" i="142"/>
  <c r="F50" i="142"/>
  <c r="F49" i="142"/>
  <c r="F48" i="142"/>
  <c r="F47" i="142"/>
  <c r="F46" i="142"/>
  <c r="F45" i="142"/>
  <c r="F44" i="142"/>
  <c r="F43" i="142"/>
  <c r="F42" i="142"/>
  <c r="F41" i="142"/>
  <c r="F40" i="142"/>
  <c r="F39" i="142"/>
  <c r="F38" i="142"/>
  <c r="F37" i="142"/>
  <c r="F36" i="142"/>
  <c r="F35" i="142"/>
  <c r="F34" i="142"/>
  <c r="F33" i="142"/>
  <c r="F32" i="142"/>
  <c r="F31" i="142"/>
  <c r="F30" i="142"/>
  <c r="F29" i="142"/>
  <c r="F28" i="142"/>
  <c r="F27" i="142"/>
  <c r="F26" i="142"/>
  <c r="F25" i="142"/>
  <c r="F24" i="142"/>
  <c r="F23" i="142"/>
  <c r="F22" i="142"/>
  <c r="F21" i="142"/>
  <c r="F20" i="142"/>
  <c r="F19" i="142"/>
  <c r="F18" i="142"/>
  <c r="F17" i="142"/>
  <c r="F16" i="142"/>
  <c r="F15" i="142"/>
  <c r="F14" i="142"/>
  <c r="F13" i="142"/>
  <c r="F12" i="142"/>
  <c r="F11" i="142"/>
  <c r="F10" i="142"/>
  <c r="F9" i="142"/>
  <c r="F8" i="142"/>
  <c r="F7" i="142"/>
  <c r="F6" i="142"/>
  <c r="F5" i="142"/>
  <c r="F4" i="142"/>
  <c r="F3" i="1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00000000-0006-0000-0300-000001000000}">
      <text>
        <r>
          <rPr>
            <b/>
            <sz val="9"/>
            <color indexed="81"/>
            <rFont val="ＭＳ Ｐゴシック"/>
            <family val="3"/>
            <charset val="128"/>
          </rPr>
          <t>事業者に送付する際、このシートは非表示</t>
        </r>
      </text>
    </comment>
  </commentList>
</comments>
</file>

<file path=xl/sharedStrings.xml><?xml version="1.0" encoding="utf-8"?>
<sst xmlns="http://schemas.openxmlformats.org/spreadsheetml/2006/main" count="1206" uniqueCount="440">
  <si>
    <t>円</t>
    <rPh sb="0" eb="1">
      <t>エン</t>
    </rPh>
    <phoneticPr fontId="7"/>
  </si>
  <si>
    <t>小　　計</t>
    <rPh sb="0" eb="1">
      <t>ショウ</t>
    </rPh>
    <rPh sb="3" eb="4">
      <t>ケイ</t>
    </rPh>
    <phoneticPr fontId="7"/>
  </si>
  <si>
    <t>支出予定額</t>
    <rPh sb="0" eb="2">
      <t>シシュツ</t>
    </rPh>
    <rPh sb="2" eb="5">
      <t>ヨテイガク</t>
    </rPh>
    <phoneticPr fontId="7"/>
  </si>
  <si>
    <t>区分</t>
    <rPh sb="0" eb="2">
      <t>クブン</t>
    </rPh>
    <phoneticPr fontId="7"/>
  </si>
  <si>
    <t>合　　計</t>
    <rPh sb="0" eb="1">
      <t>ア</t>
    </rPh>
    <rPh sb="3" eb="4">
      <t>ケイ</t>
    </rPh>
    <phoneticPr fontId="7"/>
  </si>
  <si>
    <t>旅費</t>
    <rPh sb="0" eb="2">
      <t>リョヒ</t>
    </rPh>
    <phoneticPr fontId="7"/>
  </si>
  <si>
    <t>（１）支出</t>
    <rPh sb="3" eb="5">
      <t>シシュツ</t>
    </rPh>
    <phoneticPr fontId="7"/>
  </si>
  <si>
    <t>その他</t>
    <rPh sb="2" eb="3">
      <t>タ</t>
    </rPh>
    <phoneticPr fontId="7"/>
  </si>
  <si>
    <t>合計</t>
    <rPh sb="0" eb="2">
      <t>ゴウケイ</t>
    </rPh>
    <phoneticPr fontId="7"/>
  </si>
  <si>
    <t>医療施設耐震化促進事業</t>
    <rPh sb="0" eb="2">
      <t>イリョウ</t>
    </rPh>
    <rPh sb="2" eb="4">
      <t>シセツ</t>
    </rPh>
    <rPh sb="4" eb="7">
      <t>タイシンカ</t>
    </rPh>
    <rPh sb="7" eb="9">
      <t>ソクシン</t>
    </rPh>
    <rPh sb="9" eb="11">
      <t>ジギョウ</t>
    </rPh>
    <phoneticPr fontId="7"/>
  </si>
  <si>
    <t>防災訓練等参加支援事業</t>
    <rPh sb="0" eb="2">
      <t>ボウサイ</t>
    </rPh>
    <rPh sb="2" eb="4">
      <t>クンレン</t>
    </rPh>
    <rPh sb="4" eb="5">
      <t>トウ</t>
    </rPh>
    <rPh sb="5" eb="7">
      <t>サンカ</t>
    </rPh>
    <rPh sb="7" eb="9">
      <t>シエン</t>
    </rPh>
    <rPh sb="9" eb="11">
      <t>ジギョウ</t>
    </rPh>
    <phoneticPr fontId="7"/>
  </si>
  <si>
    <t>ＤＭＡＴ活動支援事業</t>
    <rPh sb="4" eb="6">
      <t>カツドウ</t>
    </rPh>
    <rPh sb="6" eb="8">
      <t>シエン</t>
    </rPh>
    <rPh sb="8" eb="10">
      <t>ジギョウ</t>
    </rPh>
    <phoneticPr fontId="7"/>
  </si>
  <si>
    <t>ＤＭＡＴ訓練事業</t>
    <rPh sb="4" eb="6">
      <t>クンレン</t>
    </rPh>
    <rPh sb="6" eb="8">
      <t>ジギョウ</t>
    </rPh>
    <phoneticPr fontId="7"/>
  </si>
  <si>
    <t>総事業費</t>
    <rPh sb="0" eb="1">
      <t>ソウ</t>
    </rPh>
    <rPh sb="1" eb="4">
      <t>ジギョウヒ</t>
    </rPh>
    <phoneticPr fontId="7"/>
  </si>
  <si>
    <t>口腔保健支援センター設置推進事業</t>
    <rPh sb="0" eb="2">
      <t>コウクウ</t>
    </rPh>
    <rPh sb="2" eb="4">
      <t>ホケン</t>
    </rPh>
    <rPh sb="4" eb="6">
      <t>シエン</t>
    </rPh>
    <rPh sb="10" eb="12">
      <t>セッチ</t>
    </rPh>
    <rPh sb="12" eb="14">
      <t>スイシン</t>
    </rPh>
    <rPh sb="14" eb="16">
      <t>ジギョウ</t>
    </rPh>
    <phoneticPr fontId="7"/>
  </si>
  <si>
    <t>８０２０運動推進特別事業</t>
    <rPh sb="4" eb="6">
      <t>ウンドウ</t>
    </rPh>
    <rPh sb="6" eb="8">
      <t>スイシン</t>
    </rPh>
    <rPh sb="8" eb="10">
      <t>トクベツ</t>
    </rPh>
    <rPh sb="10" eb="12">
      <t>ジギョウ</t>
    </rPh>
    <phoneticPr fontId="7"/>
  </si>
  <si>
    <t>旅費</t>
    <rPh sb="0" eb="2">
      <t>リョヒ</t>
    </rPh>
    <phoneticPr fontId="11"/>
  </si>
  <si>
    <t>診療収入額</t>
    <rPh sb="0" eb="2">
      <t>シンリョウ</t>
    </rPh>
    <rPh sb="2" eb="4">
      <t>シュウニュウ</t>
    </rPh>
    <rPh sb="4" eb="5">
      <t>ガク</t>
    </rPh>
    <phoneticPr fontId="7"/>
  </si>
  <si>
    <t>へき地診療所運営事業</t>
    <rPh sb="2" eb="3">
      <t>チ</t>
    </rPh>
    <rPh sb="3" eb="6">
      <t>シンリョウジョ</t>
    </rPh>
    <rPh sb="6" eb="8">
      <t>ウンエイ</t>
    </rPh>
    <rPh sb="8" eb="10">
      <t>ジギョウ</t>
    </rPh>
    <phoneticPr fontId="7"/>
  </si>
  <si>
    <t>へき地患者輸送車（艇）、メディカルジェット（へき地患者輸送航空機）運行支援事業</t>
    <rPh sb="2" eb="3">
      <t>チ</t>
    </rPh>
    <rPh sb="3" eb="5">
      <t>カンジャ</t>
    </rPh>
    <rPh sb="5" eb="8">
      <t>ユソウシャ</t>
    </rPh>
    <rPh sb="9" eb="10">
      <t>テイ</t>
    </rPh>
    <rPh sb="24" eb="25">
      <t>チ</t>
    </rPh>
    <rPh sb="25" eb="27">
      <t>カンジャ</t>
    </rPh>
    <rPh sb="27" eb="29">
      <t>ユソウ</t>
    </rPh>
    <rPh sb="29" eb="32">
      <t>コウクウキ</t>
    </rPh>
    <rPh sb="33" eb="35">
      <t>ウンコウ</t>
    </rPh>
    <rPh sb="35" eb="37">
      <t>シエン</t>
    </rPh>
    <rPh sb="37" eb="39">
      <t>ジギョウ</t>
    </rPh>
    <phoneticPr fontId="7"/>
  </si>
  <si>
    <t>異状死死因究明支援事業</t>
    <rPh sb="0" eb="3">
      <t>イジョウシ</t>
    </rPh>
    <rPh sb="3" eb="5">
      <t>シイン</t>
    </rPh>
    <rPh sb="5" eb="7">
      <t>キュウメイ</t>
    </rPh>
    <rPh sb="7" eb="9">
      <t>シエン</t>
    </rPh>
    <rPh sb="9" eb="11">
      <t>ジギョウ</t>
    </rPh>
    <phoneticPr fontId="7"/>
  </si>
  <si>
    <t>歯科疾患予防・食育推進等口腔機能維持向上事業</t>
    <rPh sb="0" eb="2">
      <t>シカ</t>
    </rPh>
    <rPh sb="2" eb="4">
      <t>シッカン</t>
    </rPh>
    <rPh sb="4" eb="6">
      <t>ヨボウ</t>
    </rPh>
    <rPh sb="7" eb="9">
      <t>ショクイク</t>
    </rPh>
    <rPh sb="9" eb="11">
      <t>スイシン</t>
    </rPh>
    <rPh sb="11" eb="12">
      <t>トウ</t>
    </rPh>
    <rPh sb="12" eb="14">
      <t>コウクウ</t>
    </rPh>
    <rPh sb="14" eb="16">
      <t>キノウ</t>
    </rPh>
    <rPh sb="16" eb="18">
      <t>イジ</t>
    </rPh>
    <rPh sb="18" eb="20">
      <t>コウジョウ</t>
    </rPh>
    <rPh sb="20" eb="22">
      <t>ジギョウ</t>
    </rPh>
    <phoneticPr fontId="7"/>
  </si>
  <si>
    <t>歯科保健医療サービス提供困難者への歯科保健医療推進事業</t>
    <rPh sb="0" eb="2">
      <t>シカ</t>
    </rPh>
    <rPh sb="2" eb="4">
      <t>ホケン</t>
    </rPh>
    <rPh sb="4" eb="6">
      <t>イリョウ</t>
    </rPh>
    <rPh sb="10" eb="12">
      <t>テイキョウ</t>
    </rPh>
    <rPh sb="12" eb="15">
      <t>コンナンシャ</t>
    </rPh>
    <rPh sb="17" eb="19">
      <t>シカ</t>
    </rPh>
    <rPh sb="19" eb="21">
      <t>ホケン</t>
    </rPh>
    <rPh sb="21" eb="23">
      <t>イリョウ</t>
    </rPh>
    <rPh sb="23" eb="25">
      <t>スイシン</t>
    </rPh>
    <rPh sb="25" eb="27">
      <t>ジギョウ</t>
    </rPh>
    <phoneticPr fontId="7"/>
  </si>
  <si>
    <t>メディカルコントロール体制強化事業</t>
    <rPh sb="11" eb="13">
      <t>タイセイ</t>
    </rPh>
    <rPh sb="13" eb="15">
      <t>キョウカ</t>
    </rPh>
    <rPh sb="15" eb="17">
      <t>ジギョウ</t>
    </rPh>
    <phoneticPr fontId="7"/>
  </si>
  <si>
    <t>へき地巡回診療車（船）運営事業</t>
    <rPh sb="2" eb="3">
      <t>チ</t>
    </rPh>
    <rPh sb="3" eb="5">
      <t>ジュンカイ</t>
    </rPh>
    <rPh sb="5" eb="8">
      <t>シンリョウシャ</t>
    </rPh>
    <rPh sb="9" eb="10">
      <t>フネ</t>
    </rPh>
    <rPh sb="11" eb="13">
      <t>ウンエイ</t>
    </rPh>
    <rPh sb="13" eb="15">
      <t>ジギョウ</t>
    </rPh>
    <phoneticPr fontId="7"/>
  </si>
  <si>
    <t>搬送困難事例受入医療機関支援事業</t>
    <rPh sb="0" eb="2">
      <t>ハンソウ</t>
    </rPh>
    <rPh sb="2" eb="4">
      <t>コンナン</t>
    </rPh>
    <rPh sb="4" eb="6">
      <t>ジレイ</t>
    </rPh>
    <rPh sb="6" eb="8">
      <t>ウケイレ</t>
    </rPh>
    <rPh sb="8" eb="10">
      <t>イリョウ</t>
    </rPh>
    <rPh sb="10" eb="12">
      <t>キカン</t>
    </rPh>
    <rPh sb="12" eb="14">
      <t>シエン</t>
    </rPh>
    <rPh sb="14" eb="16">
      <t>ジギョウ</t>
    </rPh>
    <phoneticPr fontId="7"/>
  </si>
  <si>
    <t>産科医療を担う産科医等の確保事業</t>
  </si>
  <si>
    <t>巡回診療航空機運営事業</t>
    <rPh sb="0" eb="2">
      <t>ジュンカイ</t>
    </rPh>
    <rPh sb="2" eb="4">
      <t>シンリョウ</t>
    </rPh>
    <rPh sb="4" eb="7">
      <t>コウクウキ</t>
    </rPh>
    <rPh sb="7" eb="9">
      <t>ウンエイ</t>
    </rPh>
    <rPh sb="9" eb="11">
      <t>ジギョウ</t>
    </rPh>
    <phoneticPr fontId="7"/>
  </si>
  <si>
    <t>へき地医療支援機構運営事業</t>
  </si>
  <si>
    <t>へき地医療支援機構運営事業</t>
    <phoneticPr fontId="11"/>
  </si>
  <si>
    <t>へき地保健医療対策事業等</t>
  </si>
  <si>
    <t>離島歯科診療班派遣事業</t>
  </si>
  <si>
    <t>へき地保健指導所運営事業</t>
    <rPh sb="2" eb="3">
      <t>チ</t>
    </rPh>
    <rPh sb="3" eb="5">
      <t>ホケン</t>
    </rPh>
    <rPh sb="5" eb="7">
      <t>シドウ</t>
    </rPh>
    <rPh sb="7" eb="8">
      <t>ショ</t>
    </rPh>
    <rPh sb="8" eb="10">
      <t>ウンエイ</t>
    </rPh>
    <rPh sb="10" eb="12">
      <t>ジギョウ</t>
    </rPh>
    <phoneticPr fontId="7"/>
  </si>
  <si>
    <t>救急医療体制強化事業</t>
    <rPh sb="0" eb="2">
      <t>キュウキュウ</t>
    </rPh>
    <rPh sb="2" eb="4">
      <t>イリョウ</t>
    </rPh>
    <rPh sb="4" eb="6">
      <t>タイセイ</t>
    </rPh>
    <rPh sb="6" eb="8">
      <t>キョウカ</t>
    </rPh>
    <rPh sb="8" eb="10">
      <t>ジギョウ</t>
    </rPh>
    <phoneticPr fontId="7"/>
  </si>
  <si>
    <t>感染症指定医療機関運営事業</t>
    <rPh sb="0" eb="3">
      <t>カンセンショウ</t>
    </rPh>
    <rPh sb="3" eb="5">
      <t>シテイ</t>
    </rPh>
    <rPh sb="5" eb="7">
      <t>イリョウ</t>
    </rPh>
    <rPh sb="7" eb="9">
      <t>キカン</t>
    </rPh>
    <rPh sb="9" eb="11">
      <t>ウンエイ</t>
    </rPh>
    <rPh sb="11" eb="13">
      <t>ジギョウ</t>
    </rPh>
    <phoneticPr fontId="7"/>
  </si>
  <si>
    <t>第一種感染症指定医療機関運営事業</t>
    <rPh sb="0" eb="1">
      <t>ダイ</t>
    </rPh>
    <rPh sb="1" eb="2">
      <t>イチ</t>
    </rPh>
    <rPh sb="2" eb="3">
      <t>シュ</t>
    </rPh>
    <rPh sb="3" eb="6">
      <t>カンセンショウ</t>
    </rPh>
    <rPh sb="6" eb="8">
      <t>シテイ</t>
    </rPh>
    <rPh sb="8" eb="10">
      <t>イリョウ</t>
    </rPh>
    <rPh sb="10" eb="12">
      <t>キカン</t>
    </rPh>
    <rPh sb="12" eb="14">
      <t>ウンエイ</t>
    </rPh>
    <rPh sb="14" eb="16">
      <t>ジギョウ</t>
    </rPh>
    <phoneticPr fontId="7"/>
  </si>
  <si>
    <t>第二種感染症指定医療機関運営事業</t>
    <rPh sb="0" eb="1">
      <t>ダイ</t>
    </rPh>
    <rPh sb="1" eb="3">
      <t>ニシュ</t>
    </rPh>
    <rPh sb="3" eb="6">
      <t>カンセンショウ</t>
    </rPh>
    <rPh sb="6" eb="8">
      <t>シテイ</t>
    </rPh>
    <rPh sb="8" eb="10">
      <t>イリョウ</t>
    </rPh>
    <rPh sb="10" eb="12">
      <t>キカン</t>
    </rPh>
    <rPh sb="12" eb="14">
      <t>ウンエイ</t>
    </rPh>
    <rPh sb="14" eb="16">
      <t>ジギョウ</t>
    </rPh>
    <phoneticPr fontId="7"/>
  </si>
  <si>
    <t>災害医療対策事業等</t>
    <rPh sb="0" eb="2">
      <t>サイガイ</t>
    </rPh>
    <rPh sb="2" eb="4">
      <t>イリョウ</t>
    </rPh>
    <rPh sb="4" eb="6">
      <t>タイサク</t>
    </rPh>
    <rPh sb="6" eb="8">
      <t>ジギョウ</t>
    </rPh>
    <rPh sb="8" eb="9">
      <t>トウ</t>
    </rPh>
    <phoneticPr fontId="7"/>
  </si>
  <si>
    <t>産科医療確保事業</t>
    <rPh sb="0" eb="2">
      <t>サンカ</t>
    </rPh>
    <rPh sb="2" eb="4">
      <t>イリョウ</t>
    </rPh>
    <rPh sb="4" eb="6">
      <t>カクホ</t>
    </rPh>
    <rPh sb="6" eb="8">
      <t>ジギョウ</t>
    </rPh>
    <phoneticPr fontId="7"/>
  </si>
  <si>
    <t>８０２０運動・口腔保健推進事業</t>
    <rPh sb="4" eb="6">
      <t>ウンドウ</t>
    </rPh>
    <rPh sb="7" eb="9">
      <t>コウクウ</t>
    </rPh>
    <rPh sb="9" eb="11">
      <t>ホケン</t>
    </rPh>
    <rPh sb="11" eb="13">
      <t>スイシン</t>
    </rPh>
    <rPh sb="13" eb="15">
      <t>ジギョウ</t>
    </rPh>
    <phoneticPr fontId="7"/>
  </si>
  <si>
    <t>専門医認定支援事業</t>
    <rPh sb="0" eb="3">
      <t>センモンイ</t>
    </rPh>
    <rPh sb="3" eb="5">
      <t>ニンテイ</t>
    </rPh>
    <rPh sb="5" eb="7">
      <t>シエン</t>
    </rPh>
    <rPh sb="7" eb="9">
      <t>ジギョウ</t>
    </rPh>
    <phoneticPr fontId="7"/>
  </si>
  <si>
    <t>算出内訳</t>
    <rPh sb="0" eb="2">
      <t>サンシュツ</t>
    </rPh>
    <rPh sb="2" eb="4">
      <t>ウチワケ</t>
    </rPh>
    <phoneticPr fontId="11"/>
  </si>
  <si>
    <t>（注）その他欄は補助対象以外の経費を計上すること。</t>
    <phoneticPr fontId="7"/>
  </si>
  <si>
    <t>①</t>
    <phoneticPr fontId="11"/>
  </si>
  <si>
    <t>②</t>
    <phoneticPr fontId="11"/>
  </si>
  <si>
    <t>③</t>
    <phoneticPr fontId="11"/>
  </si>
  <si>
    <t>⑥</t>
    <phoneticPr fontId="11"/>
  </si>
  <si>
    <t>（別紙２）</t>
    <rPh sb="1" eb="3">
      <t>ベッシ</t>
    </rPh>
    <phoneticPr fontId="11"/>
  </si>
  <si>
    <t>（別紙３）</t>
    <rPh sb="1" eb="3">
      <t>ベッシ</t>
    </rPh>
    <phoneticPr fontId="11"/>
  </si>
  <si>
    <t>（別紙４）</t>
    <rPh sb="1" eb="3">
      <t>ベッシ</t>
    </rPh>
    <phoneticPr fontId="11"/>
  </si>
  <si>
    <t>（別紙５）</t>
    <rPh sb="1" eb="3">
      <t>ベッシ</t>
    </rPh>
    <phoneticPr fontId="11"/>
  </si>
  <si>
    <t>（別紙６）</t>
    <rPh sb="1" eb="3">
      <t>ベッシ</t>
    </rPh>
    <phoneticPr fontId="11"/>
  </si>
  <si>
    <t>（別紙７）</t>
    <rPh sb="1" eb="3">
      <t>ベッシ</t>
    </rPh>
    <phoneticPr fontId="11"/>
  </si>
  <si>
    <t>（別紙８）</t>
    <rPh sb="1" eb="3">
      <t>ベッシ</t>
    </rPh>
    <phoneticPr fontId="11"/>
  </si>
  <si>
    <t>（別紙９）</t>
    <rPh sb="1" eb="3">
      <t>ベッシ</t>
    </rPh>
    <phoneticPr fontId="11"/>
  </si>
  <si>
    <t>（別紙１０）</t>
    <rPh sb="1" eb="3">
      <t>ベッシ</t>
    </rPh>
    <phoneticPr fontId="11"/>
  </si>
  <si>
    <t>（別紙１１）</t>
    <rPh sb="1" eb="3">
      <t>ベッシ</t>
    </rPh>
    <phoneticPr fontId="11"/>
  </si>
  <si>
    <t>（別紙１２）</t>
    <rPh sb="1" eb="3">
      <t>ベッシ</t>
    </rPh>
    <phoneticPr fontId="11"/>
  </si>
  <si>
    <t>（別紙１３）</t>
    <rPh sb="1" eb="3">
      <t>ベッシ</t>
    </rPh>
    <phoneticPr fontId="11"/>
  </si>
  <si>
    <t>（別紙１４）</t>
    <rPh sb="1" eb="3">
      <t>ベッシ</t>
    </rPh>
    <phoneticPr fontId="11"/>
  </si>
  <si>
    <t>（別紙１５）</t>
    <rPh sb="1" eb="3">
      <t>ベッシ</t>
    </rPh>
    <phoneticPr fontId="11"/>
  </si>
  <si>
    <t>（別紙１６）</t>
    <rPh sb="1" eb="3">
      <t>ベッシ</t>
    </rPh>
    <phoneticPr fontId="11"/>
  </si>
  <si>
    <t>（別紙１７）</t>
    <rPh sb="1" eb="3">
      <t>ベッシ</t>
    </rPh>
    <phoneticPr fontId="11"/>
  </si>
  <si>
    <t>（別紙１８）</t>
    <rPh sb="1" eb="3">
      <t>ベッシ</t>
    </rPh>
    <phoneticPr fontId="11"/>
  </si>
  <si>
    <t>（別紙１９）</t>
    <rPh sb="1" eb="3">
      <t>ベッシ</t>
    </rPh>
    <phoneticPr fontId="11"/>
  </si>
  <si>
    <t>（別紙２０）</t>
    <rPh sb="1" eb="3">
      <t>ベッシ</t>
    </rPh>
    <phoneticPr fontId="11"/>
  </si>
  <si>
    <t>（別紙２１）</t>
    <rPh sb="1" eb="3">
      <t>ベッシ</t>
    </rPh>
    <phoneticPr fontId="11"/>
  </si>
  <si>
    <t>（別紙２２）</t>
    <rPh sb="1" eb="3">
      <t>ベッシ</t>
    </rPh>
    <phoneticPr fontId="11"/>
  </si>
  <si>
    <t>（別紙２３）</t>
    <rPh sb="1" eb="3">
      <t>ベッシ</t>
    </rPh>
    <phoneticPr fontId="11"/>
  </si>
  <si>
    <t>（別紙２４）</t>
    <rPh sb="1" eb="3">
      <t>ベッシ</t>
    </rPh>
    <phoneticPr fontId="11"/>
  </si>
  <si>
    <t>（別紙２５）</t>
    <rPh sb="1" eb="3">
      <t>ベッシ</t>
    </rPh>
    <phoneticPr fontId="11"/>
  </si>
  <si>
    <t>（別紙２６）</t>
    <rPh sb="1" eb="3">
      <t>ベッシ</t>
    </rPh>
    <phoneticPr fontId="11"/>
  </si>
  <si>
    <t>（別紙２７）</t>
    <rPh sb="1" eb="3">
      <t>ベッシ</t>
    </rPh>
    <phoneticPr fontId="11"/>
  </si>
  <si>
    <t>（別紙２８）</t>
    <rPh sb="1" eb="3">
      <t>ベッシ</t>
    </rPh>
    <phoneticPr fontId="11"/>
  </si>
  <si>
    <t>事業名</t>
    <rPh sb="0" eb="2">
      <t>ジギョウ</t>
    </rPh>
    <rPh sb="2" eb="3">
      <t>メイ</t>
    </rPh>
    <phoneticPr fontId="11"/>
  </si>
  <si>
    <t>④</t>
    <phoneticPr fontId="11"/>
  </si>
  <si>
    <t>⑦</t>
    <phoneticPr fontId="11"/>
  </si>
  <si>
    <t>⑧</t>
    <phoneticPr fontId="11"/>
  </si>
  <si>
    <t>4（5）</t>
    <phoneticPr fontId="11"/>
  </si>
  <si>
    <t>4（8）</t>
    <phoneticPr fontId="11"/>
  </si>
  <si>
    <t>1.都道府県が行う事業（直接補助）</t>
    <rPh sb="12" eb="14">
      <t>チョクセツ</t>
    </rPh>
    <rPh sb="14" eb="16">
      <t>ホジョ</t>
    </rPh>
    <phoneticPr fontId="11"/>
  </si>
  <si>
    <t>2.沖縄県が行う事業（直接補助）</t>
    <rPh sb="2" eb="4">
      <t>オキナワ</t>
    </rPh>
    <rPh sb="11" eb="13">
      <t>チョクセツ</t>
    </rPh>
    <rPh sb="13" eb="15">
      <t>ホジョ</t>
    </rPh>
    <phoneticPr fontId="11"/>
  </si>
  <si>
    <t>3.その他（1.2.以外への直接補助）</t>
    <rPh sb="10" eb="12">
      <t>イガイ</t>
    </rPh>
    <rPh sb="14" eb="16">
      <t>チョクセツ</t>
    </rPh>
    <rPh sb="16" eb="18">
      <t>ホジョ</t>
    </rPh>
    <phoneticPr fontId="11"/>
  </si>
  <si>
    <t>直接補助</t>
    <rPh sb="0" eb="2">
      <t>チョクセツ</t>
    </rPh>
    <rPh sb="2" eb="4">
      <t>ホジョ</t>
    </rPh>
    <phoneticPr fontId="11"/>
  </si>
  <si>
    <t>間接補助</t>
    <rPh sb="2" eb="4">
      <t>ホジョ</t>
    </rPh>
    <phoneticPr fontId="11"/>
  </si>
  <si>
    <t>4.都道府県が公的5団体に補助する事業（5を除く）</t>
    <rPh sb="22" eb="23">
      <t>ノゾ</t>
    </rPh>
    <phoneticPr fontId="11"/>
  </si>
  <si>
    <t>6.都道府県が補助する事業(4,5以外)</t>
    <phoneticPr fontId="11"/>
  </si>
  <si>
    <t>A</t>
  </si>
  <si>
    <t>B</t>
  </si>
  <si>
    <t>E</t>
  </si>
  <si>
    <t>7.沖縄県が補助するへき地診療所運営事業(5以外)</t>
    <rPh sb="2" eb="4">
      <t>オキナワ</t>
    </rPh>
    <rPh sb="4" eb="5">
      <t>ケン</t>
    </rPh>
    <phoneticPr fontId="11"/>
  </si>
  <si>
    <t>5.沖縄県が公的5団体に補助するへき地診療所運営事業</t>
    <rPh sb="2" eb="4">
      <t>オキナワ</t>
    </rPh>
    <phoneticPr fontId="11"/>
  </si>
  <si>
    <t>産科医療機関確保事業</t>
    <rPh sb="4" eb="6">
      <t>キカン</t>
    </rPh>
    <phoneticPr fontId="11"/>
  </si>
  <si>
    <t>へき地医療拠点病院運営事業</t>
    <phoneticPr fontId="11"/>
  </si>
  <si>
    <t>歯科保健医療サービス提供困難者への歯科医療技術者養成事業</t>
    <rPh sb="0" eb="2">
      <t>シカ</t>
    </rPh>
    <rPh sb="2" eb="4">
      <t>ホケン</t>
    </rPh>
    <rPh sb="4" eb="6">
      <t>イリョウ</t>
    </rPh>
    <rPh sb="10" eb="12">
      <t>テイキョウ</t>
    </rPh>
    <rPh sb="12" eb="15">
      <t>コンナンシャ</t>
    </rPh>
    <rPh sb="17" eb="19">
      <t>シカ</t>
    </rPh>
    <rPh sb="19" eb="21">
      <t>イリョウ</t>
    </rPh>
    <rPh sb="21" eb="23">
      <t>ギジュツ</t>
    </rPh>
    <rPh sb="23" eb="24">
      <t>シャ</t>
    </rPh>
    <rPh sb="24" eb="26">
      <t>ヨウセイ</t>
    </rPh>
    <rPh sb="26" eb="28">
      <t>ジギョウ</t>
    </rPh>
    <phoneticPr fontId="7"/>
  </si>
  <si>
    <t>歯科口腔保健調査研究事業</t>
    <rPh sb="0" eb="2">
      <t>シカ</t>
    </rPh>
    <rPh sb="2" eb="4">
      <t>コウクウ</t>
    </rPh>
    <rPh sb="4" eb="6">
      <t>ホケン</t>
    </rPh>
    <rPh sb="6" eb="8">
      <t>チョウサ</t>
    </rPh>
    <rPh sb="8" eb="10">
      <t>ケンキュウ</t>
    </rPh>
    <rPh sb="10" eb="12">
      <t>ジギョウ</t>
    </rPh>
    <phoneticPr fontId="7"/>
  </si>
  <si>
    <t>多職種連携等調査研究事業</t>
    <rPh sb="0" eb="1">
      <t>タ</t>
    </rPh>
    <rPh sb="1" eb="3">
      <t>ショクシュ</t>
    </rPh>
    <rPh sb="3" eb="5">
      <t>レンケイ</t>
    </rPh>
    <rPh sb="5" eb="6">
      <t>トウ</t>
    </rPh>
    <rPh sb="6" eb="8">
      <t>チョウサ</t>
    </rPh>
    <rPh sb="8" eb="10">
      <t>ケンキュウ</t>
    </rPh>
    <rPh sb="10" eb="12">
      <t>ジギョウ</t>
    </rPh>
    <phoneticPr fontId="7"/>
  </si>
  <si>
    <t>診療収入額入力</t>
    <rPh sb="0" eb="2">
      <t>シンリョウ</t>
    </rPh>
    <rPh sb="2" eb="5">
      <t>シュウニュウガク</t>
    </rPh>
    <rPh sb="5" eb="7">
      <t>ニュウリョク</t>
    </rPh>
    <phoneticPr fontId="11"/>
  </si>
  <si>
    <t>計</t>
    <rPh sb="0" eb="1">
      <t>ケイ</t>
    </rPh>
    <phoneticPr fontId="11"/>
  </si>
  <si>
    <t>２．基準額</t>
  </si>
  <si>
    <t>×</t>
    <phoneticPr fontId="11"/>
  </si>
  <si>
    <t>＝</t>
    <phoneticPr fontId="11"/>
  </si>
  <si>
    <t>⑨</t>
    <phoneticPr fontId="11"/>
  </si>
  <si>
    <t>へき地診療所医師派遣強化事業</t>
    <rPh sb="2" eb="3">
      <t>チ</t>
    </rPh>
    <rPh sb="3" eb="6">
      <t>シンリョウショ</t>
    </rPh>
    <rPh sb="6" eb="8">
      <t>イシ</t>
    </rPh>
    <rPh sb="8" eb="10">
      <t>ハケン</t>
    </rPh>
    <rPh sb="10" eb="12">
      <t>キョウカ</t>
    </rPh>
    <rPh sb="12" eb="14">
      <t>ジギョウ</t>
    </rPh>
    <phoneticPr fontId="11"/>
  </si>
  <si>
    <t>（別紙２９）</t>
    <rPh sb="1" eb="3">
      <t>ベッシ</t>
    </rPh>
    <phoneticPr fontId="11"/>
  </si>
  <si>
    <t>（別紙３０）</t>
    <rPh sb="1" eb="3">
      <t>ベッシ</t>
    </rPh>
    <phoneticPr fontId="11"/>
  </si>
  <si>
    <t>（別紙３１）</t>
    <rPh sb="1" eb="3">
      <t>ベッシ</t>
    </rPh>
    <phoneticPr fontId="11"/>
  </si>
  <si>
    <t>歯科医療機関による歯科口腔機能管理等研修事業</t>
    <phoneticPr fontId="11"/>
  </si>
  <si>
    <t>歯科医療機関による歯科口腔機能管理等研修事業</t>
    <phoneticPr fontId="11"/>
  </si>
  <si>
    <t>医師不足地域の研修医療機関に対する指導医の派遣等</t>
    <rPh sb="0" eb="2">
      <t>イシ</t>
    </rPh>
    <rPh sb="2" eb="4">
      <t>ブソク</t>
    </rPh>
    <rPh sb="4" eb="6">
      <t>チイキ</t>
    </rPh>
    <rPh sb="7" eb="9">
      <t>ケンシュウ</t>
    </rPh>
    <rPh sb="9" eb="11">
      <t>イリョウ</t>
    </rPh>
    <rPh sb="11" eb="13">
      <t>キカン</t>
    </rPh>
    <rPh sb="14" eb="15">
      <t>タイ</t>
    </rPh>
    <rPh sb="17" eb="20">
      <t>シドウイ</t>
    </rPh>
    <rPh sb="21" eb="23">
      <t>ハケン</t>
    </rPh>
    <rPh sb="23" eb="24">
      <t>トウ</t>
    </rPh>
    <phoneticPr fontId="11"/>
  </si>
  <si>
    <t>医師が不足する地域における若手医師等キャリア形成支援事業</t>
    <rPh sb="17" eb="18">
      <t>トウ</t>
    </rPh>
    <phoneticPr fontId="11"/>
  </si>
  <si>
    <t>医師が不足する地域における若手医師等のキャリア形成支援事業</t>
    <rPh sb="17" eb="18">
      <t>トウ</t>
    </rPh>
    <phoneticPr fontId="11"/>
  </si>
  <si>
    <t>患者負担額入力</t>
    <rPh sb="0" eb="2">
      <t>カンジャ</t>
    </rPh>
    <rPh sb="2" eb="4">
      <t>フタン</t>
    </rPh>
    <rPh sb="4" eb="5">
      <t>ガク</t>
    </rPh>
    <rPh sb="5" eb="7">
      <t>ニュウリョク</t>
    </rPh>
    <phoneticPr fontId="11"/>
  </si>
  <si>
    <t>a</t>
  </si>
  <si>
    <t>基準額</t>
  </si>
  <si>
    <t>対象経費</t>
  </si>
  <si>
    <t>選定額</t>
  </si>
  <si>
    <t>総事業費</t>
    <phoneticPr fontId="16"/>
  </si>
  <si>
    <t>寄附金その他の収入額</t>
    <rPh sb="0" eb="3">
      <t>キフキン</t>
    </rPh>
    <rPh sb="5" eb="6">
      <t>ホカ</t>
    </rPh>
    <rPh sb="7" eb="9">
      <t>シュウニュウ</t>
    </rPh>
    <rPh sb="9" eb="10">
      <t>ガク</t>
    </rPh>
    <phoneticPr fontId="16"/>
  </si>
  <si>
    <t>差引事業費</t>
    <rPh sb="0" eb="1">
      <t>サ</t>
    </rPh>
    <rPh sb="1" eb="2">
      <t>ヒ</t>
    </rPh>
    <rPh sb="2" eb="5">
      <t>ジギョウヒ</t>
    </rPh>
    <phoneticPr fontId="16"/>
  </si>
  <si>
    <t>交付額</t>
  </si>
  <si>
    <t>D=MIN(A,B)</t>
  </si>
  <si>
    <t>F</t>
    <phoneticPr fontId="16"/>
  </si>
  <si>
    <t>G=E-F</t>
    <phoneticPr fontId="16"/>
  </si>
  <si>
    <t>Z=MIN(D,G)</t>
    <phoneticPr fontId="16"/>
  </si>
  <si>
    <t>b</t>
  </si>
  <si>
    <t>総事業費</t>
    <phoneticPr fontId="16"/>
  </si>
  <si>
    <t>（比較）</t>
  </si>
  <si>
    <t>補助率</t>
  </si>
  <si>
    <t>H=MIN(D,G)</t>
    <phoneticPr fontId="16"/>
  </si>
  <si>
    <t>W</t>
    <phoneticPr fontId="16"/>
  </si>
  <si>
    <t>Z=H*W</t>
    <phoneticPr fontId="16"/>
  </si>
  <si>
    <t>c</t>
  </si>
  <si>
    <t>（乗算）</t>
    <phoneticPr fontId="16"/>
  </si>
  <si>
    <t>都道府県補助額</t>
  </si>
  <si>
    <t>H</t>
  </si>
  <si>
    <t>J=H*W</t>
    <phoneticPr fontId="16"/>
  </si>
  <si>
    <t>Y</t>
    <phoneticPr fontId="16"/>
  </si>
  <si>
    <t>Z=MIN(J,Y)</t>
    <phoneticPr fontId="16"/>
  </si>
  <si>
    <t>d</t>
  </si>
  <si>
    <t>Z=MIN(D,G,Y)</t>
    <phoneticPr fontId="16"/>
  </si>
  <si>
    <t>e</t>
  </si>
  <si>
    <t>F</t>
    <phoneticPr fontId="16"/>
  </si>
  <si>
    <t>I=MIN(D,G,Y)</t>
    <phoneticPr fontId="16"/>
  </si>
  <si>
    <t>Z=I*W</t>
    <phoneticPr fontId="16"/>
  </si>
  <si>
    <t>f</t>
    <phoneticPr fontId="16"/>
  </si>
  <si>
    <t>J=MIN(H,Y)</t>
    <phoneticPr fontId="16"/>
  </si>
  <si>
    <t>W2</t>
    <phoneticPr fontId="16"/>
  </si>
  <si>
    <t>Z=J*W2</t>
    <phoneticPr fontId="16"/>
  </si>
  <si>
    <t>g</t>
    <phoneticPr fontId="16"/>
  </si>
  <si>
    <t>W1</t>
    <phoneticPr fontId="16"/>
  </si>
  <si>
    <t>J=H*W1</t>
    <phoneticPr fontId="16"/>
  </si>
  <si>
    <t>L=MIN(J,Y)</t>
    <phoneticPr fontId="16"/>
  </si>
  <si>
    <t>Z=L*W2</t>
    <phoneticPr fontId="16"/>
  </si>
  <si>
    <t>h</t>
    <phoneticPr fontId="16"/>
  </si>
  <si>
    <t>診療収入額</t>
    <rPh sb="0" eb="2">
      <t>シンリョウ</t>
    </rPh>
    <rPh sb="2" eb="5">
      <t>シュウニュウガク</t>
    </rPh>
    <phoneticPr fontId="16"/>
  </si>
  <si>
    <t>（引算）</t>
    <rPh sb="1" eb="2">
      <t>ヒ</t>
    </rPh>
    <rPh sb="2" eb="3">
      <t>サン</t>
    </rPh>
    <phoneticPr fontId="16"/>
  </si>
  <si>
    <t>Q</t>
    <phoneticPr fontId="16"/>
  </si>
  <si>
    <t>R=D-Q</t>
    <phoneticPr fontId="16"/>
  </si>
  <si>
    <t>J=MIN(R,G)</t>
    <phoneticPr fontId="16"/>
  </si>
  <si>
    <t>Z=J*W</t>
    <phoneticPr fontId="16"/>
  </si>
  <si>
    <t>i</t>
    <phoneticPr fontId="16"/>
  </si>
  <si>
    <t>K=MIN(R,G,Y)</t>
    <phoneticPr fontId="16"/>
  </si>
  <si>
    <t>Z=K*W</t>
    <phoneticPr fontId="16"/>
  </si>
  <si>
    <t>j</t>
    <phoneticPr fontId="16"/>
  </si>
  <si>
    <t>L=J*W</t>
    <phoneticPr fontId="16"/>
  </si>
  <si>
    <t>Y</t>
    <phoneticPr fontId="16"/>
  </si>
  <si>
    <t>Z=MIN(L,Y)</t>
    <phoneticPr fontId="16"/>
  </si>
  <si>
    <t>k</t>
    <phoneticPr fontId="16"/>
  </si>
  <si>
    <t>（乗算）</t>
  </si>
  <si>
    <t>F=D*W</t>
    <phoneticPr fontId="16"/>
  </si>
  <si>
    <t>Y</t>
    <phoneticPr fontId="16"/>
  </si>
  <si>
    <t>Z=MIN(F,Y)</t>
    <phoneticPr fontId="16"/>
  </si>
  <si>
    <t>区分</t>
    <rPh sb="0" eb="2">
      <t>クブン</t>
    </rPh>
    <phoneticPr fontId="11"/>
  </si>
  <si>
    <t>算出方法</t>
    <rPh sb="0" eb="2">
      <t>サンシュツ</t>
    </rPh>
    <rPh sb="2" eb="4">
      <t>ホウホウ</t>
    </rPh>
    <phoneticPr fontId="11"/>
  </si>
  <si>
    <t>e</t>
    <phoneticPr fontId="11"/>
  </si>
  <si>
    <t>h</t>
    <phoneticPr fontId="11"/>
  </si>
  <si>
    <t>h</t>
    <phoneticPr fontId="11"/>
  </si>
  <si>
    <t>h</t>
    <phoneticPr fontId="11"/>
  </si>
  <si>
    <t>j</t>
    <phoneticPr fontId="11"/>
  </si>
  <si>
    <t>h</t>
    <phoneticPr fontId="11"/>
  </si>
  <si>
    <t>i</t>
    <phoneticPr fontId="11"/>
  </si>
  <si>
    <t>i</t>
    <phoneticPr fontId="11"/>
  </si>
  <si>
    <t>i</t>
    <phoneticPr fontId="11"/>
  </si>
  <si>
    <t>へき地保健医療対策事業等</t>
    <phoneticPr fontId="11"/>
  </si>
  <si>
    <t>b</t>
    <phoneticPr fontId="11"/>
  </si>
  <si>
    <t>c</t>
    <phoneticPr fontId="11"/>
  </si>
  <si>
    <t>j</t>
    <phoneticPr fontId="11"/>
  </si>
  <si>
    <t>j</t>
    <phoneticPr fontId="11"/>
  </si>
  <si>
    <t>b</t>
    <phoneticPr fontId="11"/>
  </si>
  <si>
    <t>b</t>
    <phoneticPr fontId="11"/>
  </si>
  <si>
    <t>c</t>
    <phoneticPr fontId="11"/>
  </si>
  <si>
    <t>c</t>
    <phoneticPr fontId="11"/>
  </si>
  <si>
    <t>g</t>
    <phoneticPr fontId="11"/>
  </si>
  <si>
    <t>a</t>
    <phoneticPr fontId="11"/>
  </si>
  <si>
    <t>d</t>
    <phoneticPr fontId="11"/>
  </si>
  <si>
    <t>d</t>
    <phoneticPr fontId="11"/>
  </si>
  <si>
    <t>a</t>
    <phoneticPr fontId="11"/>
  </si>
  <si>
    <t>e</t>
    <phoneticPr fontId="11"/>
  </si>
  <si>
    <t>e</t>
    <phoneticPr fontId="11"/>
  </si>
  <si>
    <t>a</t>
    <phoneticPr fontId="11"/>
  </si>
  <si>
    <t>b</t>
    <phoneticPr fontId="11"/>
  </si>
  <si>
    <t>f</t>
    <phoneticPr fontId="11"/>
  </si>
  <si>
    <t>f</t>
    <phoneticPr fontId="11"/>
  </si>
  <si>
    <t>b</t>
    <phoneticPr fontId="11"/>
  </si>
  <si>
    <t>b</t>
    <phoneticPr fontId="11"/>
  </si>
  <si>
    <t>c</t>
    <phoneticPr fontId="11"/>
  </si>
  <si>
    <t>e</t>
    <phoneticPr fontId="11"/>
  </si>
  <si>
    <t>e</t>
    <phoneticPr fontId="11"/>
  </si>
  <si>
    <t>k</t>
    <phoneticPr fontId="11"/>
  </si>
  <si>
    <t>c</t>
    <phoneticPr fontId="11"/>
  </si>
  <si>
    <t>へき地医療支援機構運営事業</t>
    <phoneticPr fontId="11"/>
  </si>
  <si>
    <t>6.都道府県が補助する事業(4,5以外)</t>
    <phoneticPr fontId="11"/>
  </si>
  <si>
    <t>6.都道府県が補助する事業(4,5以外)</t>
    <phoneticPr fontId="11"/>
  </si>
  <si>
    <t>6.都道府県が補助する事業(4,5以外)</t>
    <phoneticPr fontId="11"/>
  </si>
  <si>
    <t>6.都道府県が補助する事業(4,5以外)</t>
    <phoneticPr fontId="11"/>
  </si>
  <si>
    <t>6.都道府県が補助する事業(4,5以外)</t>
    <phoneticPr fontId="11"/>
  </si>
  <si>
    <t>数式用ダミー</t>
    <rPh sb="0" eb="2">
      <t>スウシキ</t>
    </rPh>
    <rPh sb="2" eb="3">
      <t>ヨウ</t>
    </rPh>
    <phoneticPr fontId="11"/>
  </si>
  <si>
    <t>b</t>
    <phoneticPr fontId="11"/>
  </si>
  <si>
    <t>e</t>
    <phoneticPr fontId="11"/>
  </si>
  <si>
    <t>6.都道府県が補助する事業(4,5以外)</t>
    <phoneticPr fontId="11"/>
  </si>
  <si>
    <t>7.沖縄県が補助するへき地診療所運営事業(5以外)</t>
    <phoneticPr fontId="11"/>
  </si>
  <si>
    <t>j</t>
    <phoneticPr fontId="11"/>
  </si>
  <si>
    <t>2.沖縄県が行う事業（直接補助）</t>
  </si>
  <si>
    <t>2.沖縄県が行う事業（直接補助）</t>
    <phoneticPr fontId="11"/>
  </si>
  <si>
    <t>6.都道府県が補助する事業(4,5以外)</t>
    <phoneticPr fontId="11"/>
  </si>
  <si>
    <t>＊「国庫補助基本額」は赤字</t>
    <rPh sb="2" eb="4">
      <t>コッコ</t>
    </rPh>
    <rPh sb="4" eb="6">
      <t>ホジョ</t>
    </rPh>
    <rPh sb="6" eb="8">
      <t>キホン</t>
    </rPh>
    <rPh sb="8" eb="9">
      <t>ガク</t>
    </rPh>
    <rPh sb="11" eb="12">
      <t>アカ</t>
    </rPh>
    <rPh sb="12" eb="13">
      <t>ジ</t>
    </rPh>
    <phoneticPr fontId="11"/>
  </si>
  <si>
    <t>＊「国庫補助基本所要額」が「交付額」</t>
    <rPh sb="2" eb="4">
      <t>コッコ</t>
    </rPh>
    <rPh sb="4" eb="6">
      <t>ホジョ</t>
    </rPh>
    <rPh sb="6" eb="8">
      <t>キホン</t>
    </rPh>
    <rPh sb="8" eb="10">
      <t>ショヨウ</t>
    </rPh>
    <rPh sb="10" eb="11">
      <t>ガク</t>
    </rPh>
    <rPh sb="14" eb="17">
      <t>コウフガク</t>
    </rPh>
    <phoneticPr fontId="11"/>
  </si>
  <si>
    <t>＊「国庫補助所要額」が「交付額」の千円以下切り捨て</t>
    <rPh sb="2" eb="4">
      <t>コッコ</t>
    </rPh>
    <rPh sb="4" eb="6">
      <t>ホジョ</t>
    </rPh>
    <rPh sb="6" eb="8">
      <t>ショヨウ</t>
    </rPh>
    <rPh sb="8" eb="9">
      <t>ガク</t>
    </rPh>
    <rPh sb="12" eb="15">
      <t>コウフガク</t>
    </rPh>
    <rPh sb="17" eb="19">
      <t>センエン</t>
    </rPh>
    <rPh sb="19" eb="21">
      <t>イカ</t>
    </rPh>
    <rPh sb="21" eb="22">
      <t>キ</t>
    </rPh>
    <rPh sb="23" eb="24">
      <t>ス</t>
    </rPh>
    <phoneticPr fontId="11"/>
  </si>
  <si>
    <t>災害医療対策事業等</t>
    <rPh sb="0" eb="2">
      <t>サイガイ</t>
    </rPh>
    <rPh sb="2" eb="4">
      <t>イリョウ</t>
    </rPh>
    <rPh sb="4" eb="6">
      <t>タイサク</t>
    </rPh>
    <rPh sb="6" eb="8">
      <t>ジギョウ</t>
    </rPh>
    <rPh sb="8" eb="9">
      <t>トウ</t>
    </rPh>
    <phoneticPr fontId="11"/>
  </si>
  <si>
    <t>j</t>
    <phoneticPr fontId="11"/>
  </si>
  <si>
    <t>j</t>
    <phoneticPr fontId="11"/>
  </si>
  <si>
    <t>Tele-ICU体制整備促進事業</t>
    <rPh sb="8" eb="10">
      <t>タイセイ</t>
    </rPh>
    <rPh sb="10" eb="12">
      <t>セイビ</t>
    </rPh>
    <rPh sb="12" eb="14">
      <t>ソクシン</t>
    </rPh>
    <rPh sb="14" eb="16">
      <t>ジギョウ</t>
    </rPh>
    <phoneticPr fontId="11"/>
  </si>
  <si>
    <t>病院救急車活用モデル事業</t>
    <rPh sb="0" eb="2">
      <t>ビョウイン</t>
    </rPh>
    <rPh sb="2" eb="4">
      <t>キュウキュウ</t>
    </rPh>
    <rPh sb="4" eb="5">
      <t>クルマ</t>
    </rPh>
    <rPh sb="5" eb="7">
      <t>カツヨウ</t>
    </rPh>
    <rPh sb="10" eb="12">
      <t>ジギョウ</t>
    </rPh>
    <phoneticPr fontId="11"/>
  </si>
  <si>
    <t>ＤＰＡＴ体制整備事業</t>
    <rPh sb="4" eb="6">
      <t>タイセイ</t>
    </rPh>
    <rPh sb="6" eb="8">
      <t>セイビ</t>
    </rPh>
    <rPh sb="8" eb="10">
      <t>ジギョウ</t>
    </rPh>
    <phoneticPr fontId="11"/>
  </si>
  <si>
    <t>外国人患者に対する医療提供体制整備等推進等事業</t>
    <rPh sb="0" eb="2">
      <t>ガイコク</t>
    </rPh>
    <rPh sb="2" eb="3">
      <t>ジン</t>
    </rPh>
    <rPh sb="3" eb="5">
      <t>カンジャ</t>
    </rPh>
    <rPh sb="6" eb="7">
      <t>タイ</t>
    </rPh>
    <rPh sb="9" eb="11">
      <t>イリョウ</t>
    </rPh>
    <rPh sb="11" eb="13">
      <t>テイキョウ</t>
    </rPh>
    <rPh sb="13" eb="15">
      <t>タイセイ</t>
    </rPh>
    <rPh sb="15" eb="17">
      <t>セイビ</t>
    </rPh>
    <rPh sb="17" eb="18">
      <t>トウ</t>
    </rPh>
    <rPh sb="18" eb="20">
      <t>スイシン</t>
    </rPh>
    <rPh sb="20" eb="21">
      <t>トウ</t>
    </rPh>
    <rPh sb="21" eb="23">
      <t>ジギョウ</t>
    </rPh>
    <phoneticPr fontId="11"/>
  </si>
  <si>
    <t>b</t>
    <phoneticPr fontId="11"/>
  </si>
  <si>
    <t>c</t>
    <phoneticPr fontId="11"/>
  </si>
  <si>
    <t>c</t>
    <phoneticPr fontId="11"/>
  </si>
  <si>
    <t>b</t>
    <phoneticPr fontId="11"/>
  </si>
  <si>
    <t>b</t>
    <phoneticPr fontId="11"/>
  </si>
  <si>
    <t>c</t>
    <phoneticPr fontId="11"/>
  </si>
  <si>
    <t>c</t>
    <phoneticPr fontId="11"/>
  </si>
  <si>
    <t>b</t>
    <phoneticPr fontId="11"/>
  </si>
  <si>
    <t>b</t>
    <phoneticPr fontId="11"/>
  </si>
  <si>
    <t>b</t>
    <phoneticPr fontId="11"/>
  </si>
  <si>
    <t>b</t>
    <phoneticPr fontId="11"/>
  </si>
  <si>
    <t>（別紙３２）</t>
    <rPh sb="1" eb="3">
      <t>ベッシ</t>
    </rPh>
    <phoneticPr fontId="11"/>
  </si>
  <si>
    <t>（別紙３３）</t>
    <rPh sb="1" eb="3">
      <t>ベッシ</t>
    </rPh>
    <phoneticPr fontId="11"/>
  </si>
  <si>
    <t>（別紙３４）</t>
    <rPh sb="1" eb="3">
      <t>ベッシ</t>
    </rPh>
    <phoneticPr fontId="11"/>
  </si>
  <si>
    <t>（別紙３５）</t>
    <rPh sb="1" eb="3">
      <t>ベッシ</t>
    </rPh>
    <phoneticPr fontId="11"/>
  </si>
  <si>
    <t>外国人患者に対する医療提供体制整備等推進等事業</t>
    <rPh sb="0" eb="5">
      <t>ガイコクジンカンジャ</t>
    </rPh>
    <rPh sb="6" eb="7">
      <t>タイ</t>
    </rPh>
    <rPh sb="9" eb="15">
      <t>イリョウテイキョウタイセイ</t>
    </rPh>
    <rPh sb="15" eb="17">
      <t>セイビ</t>
    </rPh>
    <rPh sb="17" eb="18">
      <t>トウ</t>
    </rPh>
    <rPh sb="18" eb="20">
      <t>スイシン</t>
    </rPh>
    <rPh sb="20" eb="21">
      <t>トウ</t>
    </rPh>
    <rPh sb="21" eb="23">
      <t>ジギョウ</t>
    </rPh>
    <phoneticPr fontId="11"/>
  </si>
  <si>
    <t>（別紙３６）</t>
    <rPh sb="1" eb="3">
      <t>ベッシ</t>
    </rPh>
    <phoneticPr fontId="11"/>
  </si>
  <si>
    <t>（別紙３７）</t>
    <rPh sb="1" eb="3">
      <t>ベッシ</t>
    </rPh>
    <phoneticPr fontId="11"/>
  </si>
  <si>
    <t>新専門医制度の仕組みに係る地域医療対策協議会事業</t>
  </si>
  <si>
    <t>地域における外国人患者受入れ体制整備等を協議する場の設置・運営事業</t>
    <phoneticPr fontId="11"/>
  </si>
  <si>
    <t>医療機関における外国人対応に資するワンストップ窓口設置・運営事業</t>
    <phoneticPr fontId="11"/>
  </si>
  <si>
    <t>ICT[を活用した産科医師少数地域に対する妊産婦モニタリング事業</t>
  </si>
  <si>
    <t>ICT[を活用した産科医師少数地域に対する妊産婦モニタリング事業</t>
    <rPh sb="5" eb="7">
      <t>カツヨウ</t>
    </rPh>
    <rPh sb="9" eb="11">
      <t>サンカ</t>
    </rPh>
    <rPh sb="11" eb="13">
      <t>イシ</t>
    </rPh>
    <rPh sb="13" eb="15">
      <t>ショウスウ</t>
    </rPh>
    <rPh sb="15" eb="17">
      <t>チイキ</t>
    </rPh>
    <rPh sb="18" eb="19">
      <t>タイ</t>
    </rPh>
    <rPh sb="21" eb="24">
      <t>ニンサンプ</t>
    </rPh>
    <rPh sb="30" eb="32">
      <t>ジギョウ</t>
    </rPh>
    <phoneticPr fontId="11"/>
  </si>
  <si>
    <t>歯科口腔保健推進体制強化事業</t>
    <rPh sb="0" eb="2">
      <t>シカ</t>
    </rPh>
    <rPh sb="2" eb="4">
      <t>コウクウ</t>
    </rPh>
    <rPh sb="4" eb="6">
      <t>ホケン</t>
    </rPh>
    <rPh sb="6" eb="8">
      <t>スイシン</t>
    </rPh>
    <rPh sb="8" eb="10">
      <t>タイセイ</t>
    </rPh>
    <rPh sb="10" eb="12">
      <t>キョウカ</t>
    </rPh>
    <rPh sb="12" eb="14">
      <t>ジギョウ</t>
    </rPh>
    <phoneticPr fontId="11"/>
  </si>
  <si>
    <t>認定制度を活用した医師少数区域等における勤務の推進事業</t>
  </si>
  <si>
    <t>認定制度を活用した医師少数区域等における勤務の推進事業</t>
    <rPh sb="0" eb="2">
      <t>ニンテイ</t>
    </rPh>
    <rPh sb="2" eb="4">
      <t>セイド</t>
    </rPh>
    <rPh sb="5" eb="7">
      <t>カツヨウ</t>
    </rPh>
    <rPh sb="9" eb="11">
      <t>イシ</t>
    </rPh>
    <rPh sb="11" eb="13">
      <t>ショウスウ</t>
    </rPh>
    <rPh sb="13" eb="15">
      <t>クイキ</t>
    </rPh>
    <rPh sb="15" eb="16">
      <t>トウ</t>
    </rPh>
    <rPh sb="20" eb="22">
      <t>キンム</t>
    </rPh>
    <rPh sb="23" eb="25">
      <t>スイシン</t>
    </rPh>
    <rPh sb="25" eb="27">
      <t>ジギョウ</t>
    </rPh>
    <phoneticPr fontId="11"/>
  </si>
  <si>
    <t>ア</t>
  </si>
  <si>
    <t>ア</t>
    <phoneticPr fontId="11"/>
  </si>
  <si>
    <t>イ</t>
  </si>
  <si>
    <t>イ</t>
    <phoneticPr fontId="11"/>
  </si>
  <si>
    <t>補助区分</t>
    <rPh sb="0" eb="2">
      <t>ホジョ</t>
    </rPh>
    <rPh sb="2" eb="4">
      <t>クブン</t>
    </rPh>
    <phoneticPr fontId="11"/>
  </si>
  <si>
    <t>直接</t>
    <rPh sb="0" eb="2">
      <t>チョクセツ</t>
    </rPh>
    <phoneticPr fontId="11"/>
  </si>
  <si>
    <t>間接</t>
    <rPh sb="0" eb="2">
      <t>カンセツ</t>
    </rPh>
    <phoneticPr fontId="11"/>
  </si>
  <si>
    <t>直接・間接</t>
    <rPh sb="0" eb="2">
      <t>チョクセツ</t>
    </rPh>
    <rPh sb="3" eb="5">
      <t>カンセツ</t>
    </rPh>
    <phoneticPr fontId="11"/>
  </si>
  <si>
    <t>ウ</t>
  </si>
  <si>
    <t>ウ</t>
    <phoneticPr fontId="11"/>
  </si>
  <si>
    <t>エ</t>
    <phoneticPr fontId="11"/>
  </si>
  <si>
    <t>オ</t>
    <phoneticPr fontId="11"/>
  </si>
  <si>
    <t>カ</t>
    <phoneticPr fontId="11"/>
  </si>
  <si>
    <t>キ</t>
    <phoneticPr fontId="11"/>
  </si>
  <si>
    <t>ク</t>
    <phoneticPr fontId="11"/>
  </si>
  <si>
    <t>ケ</t>
    <phoneticPr fontId="11"/>
  </si>
  <si>
    <t>③</t>
    <phoneticPr fontId="11"/>
  </si>
  <si>
    <t>④</t>
    <phoneticPr fontId="11"/>
  </si>
  <si>
    <t>⑤</t>
    <phoneticPr fontId="11"/>
  </si>
  <si>
    <t>⑥</t>
    <phoneticPr fontId="11"/>
  </si>
  <si>
    <t>⑦</t>
    <phoneticPr fontId="11"/>
  </si>
  <si>
    <t>⑧</t>
    <phoneticPr fontId="11"/>
  </si>
  <si>
    <t>⑨</t>
    <phoneticPr fontId="11"/>
  </si>
  <si>
    <t>⑩</t>
    <phoneticPr fontId="11"/>
  </si>
  <si>
    <t>⑪</t>
    <phoneticPr fontId="11"/>
  </si>
  <si>
    <t>⑫</t>
    <phoneticPr fontId="11"/>
  </si>
  <si>
    <t>⑬</t>
    <phoneticPr fontId="11"/>
  </si>
  <si>
    <t>⑭</t>
    <phoneticPr fontId="11"/>
  </si>
  <si>
    <t>6.都道府県が補助する事業(4,5以外)</t>
  </si>
  <si>
    <t>-</t>
  </si>
  <si>
    <t>（別紙３８）</t>
    <rPh sb="1" eb="3">
      <t>ベッシ</t>
    </rPh>
    <phoneticPr fontId="11"/>
  </si>
  <si>
    <t>（別紙３９）</t>
    <rPh sb="1" eb="3">
      <t>ベッシ</t>
    </rPh>
    <phoneticPr fontId="11"/>
  </si>
  <si>
    <t>様式</t>
    <rPh sb="0" eb="2">
      <t>ヨウシキ</t>
    </rPh>
    <phoneticPr fontId="11"/>
  </si>
  <si>
    <t>ICTを活用した産科医師少数地域に対する妊産婦モニタリング事業</t>
    <rPh sb="4" eb="6">
      <t>カツヨウ</t>
    </rPh>
    <rPh sb="8" eb="10">
      <t>サンカ</t>
    </rPh>
    <rPh sb="10" eb="12">
      <t>イシ</t>
    </rPh>
    <rPh sb="12" eb="14">
      <t>ショウスウ</t>
    </rPh>
    <rPh sb="14" eb="16">
      <t>チイキ</t>
    </rPh>
    <rPh sb="17" eb="18">
      <t>タイ</t>
    </rPh>
    <rPh sb="20" eb="23">
      <t>ニンサンプ</t>
    </rPh>
    <rPh sb="29" eb="31">
      <t>ジギョウ</t>
    </rPh>
    <phoneticPr fontId="1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</si>
  <si>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</si>
  <si>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</si>
  <si>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</si>
  <si>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</si>
  <si>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</si>
  <si>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</si>
  <si>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</si>
  <si>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</si>
  <si>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</si>
  <si>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</si>
  <si>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</si>
  <si>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</si>
  <si>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</si>
  <si>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</si>
  <si>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</si>
  <si>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</si>
  <si>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</si>
  <si>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</si>
  <si>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</si>
  <si>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</si>
  <si>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</si>
  <si>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</si>
  <si>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</si>
  <si>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</si>
  <si>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</si>
  <si>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</si>
  <si>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</si>
  <si>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</si>
  <si>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</si>
  <si>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</si>
  <si>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</si>
  <si>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</si>
  <si>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</si>
  <si>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</si>
  <si>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</si>
  <si>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</si>
  <si>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</si>
  <si>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</si>
  <si>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</si>
  <si>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</si>
  <si>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</si>
  <si>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</si>
  <si>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</si>
  <si>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</si>
  <si>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</si>
  <si>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</si>
  <si>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</si>
  <si>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t>
    <phoneticPr fontId="11"/>
  </si>
  <si>
    <t>ICT[を活用した産科医師少数地域に対する妊産婦モニタリング事業</t>
    <phoneticPr fontId="11"/>
  </si>
  <si>
    <t>ア</t>
    <phoneticPr fontId="11"/>
  </si>
  <si>
    <t>イ</t>
    <phoneticPr fontId="11"/>
  </si>
  <si>
    <t>ウ</t>
    <phoneticPr fontId="11"/>
  </si>
  <si>
    <t>エ</t>
    <phoneticPr fontId="11"/>
  </si>
  <si>
    <t>オ</t>
    <phoneticPr fontId="11"/>
  </si>
  <si>
    <t>カ</t>
    <phoneticPr fontId="11"/>
  </si>
  <si>
    <t>キ</t>
    <phoneticPr fontId="11"/>
  </si>
  <si>
    <t>ク</t>
    <phoneticPr fontId="11"/>
  </si>
  <si>
    <t>ケ</t>
    <phoneticPr fontId="11"/>
  </si>
  <si>
    <t>認定制度を活用した医師少数区域等における勤務の推進事業</t>
    <phoneticPr fontId="11"/>
  </si>
  <si>
    <t>7.沖縄県が補助するへき地診療所運営事業(5以外)</t>
  </si>
  <si>
    <t>基準額</t>
    <rPh sb="0" eb="3">
      <t>キジュンガク</t>
    </rPh>
    <phoneticPr fontId="3"/>
  </si>
  <si>
    <t>選定額</t>
    <rPh sb="0" eb="2">
      <t>センテイ</t>
    </rPh>
    <rPh sb="2" eb="3">
      <t>ガク</t>
    </rPh>
    <phoneticPr fontId="3"/>
  </si>
  <si>
    <t>（研修受講経費）</t>
    <rPh sb="1" eb="3">
      <t>ケンシュウ</t>
    </rPh>
    <rPh sb="3" eb="5">
      <t>ジュコウ</t>
    </rPh>
    <rPh sb="5" eb="7">
      <t>ケイヒ</t>
    </rPh>
    <phoneticPr fontId="7"/>
  </si>
  <si>
    <t>雑役務費（研修受講料）</t>
    <rPh sb="0" eb="2">
      <t>ザツエキ</t>
    </rPh>
    <rPh sb="3" eb="4">
      <t>ヒ</t>
    </rPh>
    <rPh sb="5" eb="7">
      <t>ケンシュウ</t>
    </rPh>
    <rPh sb="7" eb="10">
      <t>ジュコウリョウ</t>
    </rPh>
    <phoneticPr fontId="7"/>
  </si>
  <si>
    <t>（専門書購入経費）</t>
    <rPh sb="1" eb="4">
      <t>センモンショ</t>
    </rPh>
    <rPh sb="4" eb="6">
      <t>コウニュウ</t>
    </rPh>
    <rPh sb="6" eb="8">
      <t>ケイヒ</t>
    </rPh>
    <phoneticPr fontId="7"/>
  </si>
  <si>
    <t>（他病院勤務経費）</t>
    <rPh sb="1" eb="2">
      <t>ホカ</t>
    </rPh>
    <rPh sb="2" eb="4">
      <t>ビョウイン</t>
    </rPh>
    <rPh sb="4" eb="6">
      <t>キンム</t>
    </rPh>
    <rPh sb="6" eb="8">
      <t>ケイヒ</t>
    </rPh>
    <phoneticPr fontId="7"/>
  </si>
  <si>
    <t>研修受講経費</t>
    <rPh sb="0" eb="2">
      <t>ケンシュウ</t>
    </rPh>
    <rPh sb="2" eb="4">
      <t>ジュコウ</t>
    </rPh>
    <rPh sb="4" eb="6">
      <t>ケイヒ</t>
    </rPh>
    <phoneticPr fontId="11"/>
  </si>
  <si>
    <t>勤務月数</t>
    <rPh sb="0" eb="2">
      <t>キンム</t>
    </rPh>
    <rPh sb="2" eb="4">
      <t>ゲッスウ</t>
    </rPh>
    <phoneticPr fontId="11"/>
  </si>
  <si>
    <t>人数</t>
    <rPh sb="0" eb="2">
      <t>ニンズウ</t>
    </rPh>
    <phoneticPr fontId="11"/>
  </si>
  <si>
    <t>研修受講料</t>
    <rPh sb="0" eb="2">
      <t>ケンシュウ</t>
    </rPh>
    <rPh sb="2" eb="5">
      <t>ジュコウリョウ</t>
    </rPh>
    <phoneticPr fontId="11"/>
  </si>
  <si>
    <t>県内</t>
    <rPh sb="0" eb="2">
      <t>ケンナイ</t>
    </rPh>
    <phoneticPr fontId="11"/>
  </si>
  <si>
    <t>県外</t>
    <rPh sb="0" eb="2">
      <t>ケンガイ</t>
    </rPh>
    <phoneticPr fontId="11"/>
  </si>
  <si>
    <t>専門書購入経費</t>
    <rPh sb="0" eb="3">
      <t>センモンショ</t>
    </rPh>
    <rPh sb="3" eb="5">
      <t>コウニュウ</t>
    </rPh>
    <rPh sb="5" eb="7">
      <t>ケイヒ</t>
    </rPh>
    <phoneticPr fontId="11"/>
  </si>
  <si>
    <t>他病院勤務経費</t>
    <rPh sb="0" eb="1">
      <t>ホカ</t>
    </rPh>
    <rPh sb="1" eb="3">
      <t>ビョウイン</t>
    </rPh>
    <rPh sb="3" eb="5">
      <t>キンム</t>
    </rPh>
    <rPh sb="5" eb="7">
      <t>ケイヒ</t>
    </rPh>
    <phoneticPr fontId="11"/>
  </si>
  <si>
    <t>備品費（図書）※オンラインジャーナル含む</t>
    <rPh sb="0" eb="3">
      <t>ビヒンヒ</t>
    </rPh>
    <rPh sb="4" eb="6">
      <t>トショ</t>
    </rPh>
    <rPh sb="18" eb="19">
      <t>フク</t>
    </rPh>
    <phoneticPr fontId="7"/>
  </si>
  <si>
    <t>（１）医師少数区域経験認定医師の所属状況</t>
    <rPh sb="3" eb="5">
      <t>イシ</t>
    </rPh>
    <rPh sb="5" eb="7">
      <t>ショウスウ</t>
    </rPh>
    <rPh sb="7" eb="9">
      <t>クイキ</t>
    </rPh>
    <rPh sb="9" eb="11">
      <t>ケイケン</t>
    </rPh>
    <rPh sb="11" eb="13">
      <t>ニンテイ</t>
    </rPh>
    <rPh sb="13" eb="15">
      <t>イシ</t>
    </rPh>
    <rPh sb="16" eb="18">
      <t>ショゾク</t>
    </rPh>
    <rPh sb="18" eb="20">
      <t>ジョウキョウ</t>
    </rPh>
    <phoneticPr fontId="11"/>
  </si>
  <si>
    <r>
      <t>N</t>
    </r>
    <r>
      <rPr>
        <sz val="11"/>
        <color theme="1"/>
        <rFont val="ＭＳ Ｐゴシック"/>
        <family val="3"/>
        <charset val="128"/>
        <scheme val="minor"/>
      </rPr>
      <t>o.</t>
    </r>
    <phoneticPr fontId="11"/>
  </si>
  <si>
    <t>認定番号</t>
    <rPh sb="0" eb="2">
      <t>ニンテイ</t>
    </rPh>
    <rPh sb="2" eb="4">
      <t>バンゴウ</t>
    </rPh>
    <phoneticPr fontId="11"/>
  </si>
  <si>
    <t>申請年度における在職期間</t>
    <rPh sb="0" eb="2">
      <t>シンセイ</t>
    </rPh>
    <rPh sb="2" eb="4">
      <t>ネンド</t>
    </rPh>
    <rPh sb="8" eb="10">
      <t>ザイショク</t>
    </rPh>
    <rPh sb="10" eb="12">
      <t>キカン</t>
    </rPh>
    <phoneticPr fontId="11"/>
  </si>
  <si>
    <t>勤務状況</t>
    <rPh sb="0" eb="2">
      <t>キンム</t>
    </rPh>
    <rPh sb="2" eb="4">
      <t>ジョウキョウ</t>
    </rPh>
    <phoneticPr fontId="11"/>
  </si>
  <si>
    <t>切り上げ</t>
    <rPh sb="0" eb="1">
      <t>キ</t>
    </rPh>
    <rPh sb="2" eb="3">
      <t>ア</t>
    </rPh>
    <phoneticPr fontId="11"/>
  </si>
  <si>
    <t>※「勤務月数」は、在職期間のうち暦日で1/2以上在職した月を1月として積算する。</t>
    <rPh sb="2" eb="4">
      <t>キンム</t>
    </rPh>
    <rPh sb="4" eb="6">
      <t>ゲッスウ</t>
    </rPh>
    <rPh sb="9" eb="11">
      <t>ザイショク</t>
    </rPh>
    <rPh sb="11" eb="13">
      <t>キカン</t>
    </rPh>
    <rPh sb="16" eb="18">
      <t>レキジツ</t>
    </rPh>
    <rPh sb="22" eb="24">
      <t>イジョウ</t>
    </rPh>
    <rPh sb="24" eb="26">
      <t>ザイショク</t>
    </rPh>
    <rPh sb="28" eb="29">
      <t>ツキ</t>
    </rPh>
    <rPh sb="31" eb="32">
      <t>ツキ</t>
    </rPh>
    <rPh sb="35" eb="37">
      <t>セキサン</t>
    </rPh>
    <phoneticPr fontId="11"/>
  </si>
  <si>
    <t>※「勤務状況」は、週4日以上、週3日、週2日、週１日で記載。在職期間中に変動がある場合は、</t>
    <rPh sb="2" eb="4">
      <t>キンム</t>
    </rPh>
    <rPh sb="4" eb="6">
      <t>ジョウキョウ</t>
    </rPh>
    <rPh sb="9" eb="10">
      <t>シュウ</t>
    </rPh>
    <rPh sb="11" eb="12">
      <t>ニチ</t>
    </rPh>
    <rPh sb="12" eb="14">
      <t>イジョウ</t>
    </rPh>
    <rPh sb="15" eb="16">
      <t>シュウ</t>
    </rPh>
    <rPh sb="17" eb="18">
      <t>ニチ</t>
    </rPh>
    <rPh sb="19" eb="20">
      <t>シュウ</t>
    </rPh>
    <rPh sb="21" eb="22">
      <t>ニチ</t>
    </rPh>
    <rPh sb="23" eb="24">
      <t>シュウ</t>
    </rPh>
    <rPh sb="25" eb="26">
      <t>ニチ</t>
    </rPh>
    <rPh sb="27" eb="29">
      <t>キサイ</t>
    </rPh>
    <rPh sb="30" eb="32">
      <t>ザイショク</t>
    </rPh>
    <rPh sb="32" eb="35">
      <t>キカンチュウ</t>
    </rPh>
    <rPh sb="36" eb="38">
      <t>ヘンドウ</t>
    </rPh>
    <rPh sb="41" eb="43">
      <t>バアイ</t>
    </rPh>
    <phoneticPr fontId="11"/>
  </si>
  <si>
    <t>平均値で記載すること。</t>
    <rPh sb="0" eb="3">
      <t>ヘイキンチ</t>
    </rPh>
    <rPh sb="4" eb="6">
      <t>キサイ</t>
    </rPh>
    <phoneticPr fontId="11"/>
  </si>
  <si>
    <t>第１号様式</t>
    <rPh sb="0" eb="1">
      <t>ダイ</t>
    </rPh>
    <rPh sb="2" eb="3">
      <t>ゴウ</t>
    </rPh>
    <rPh sb="3" eb="5">
      <t>ヨウシキ</t>
    </rPh>
    <phoneticPr fontId="7"/>
  </si>
  <si>
    <t>　東 京 都 知 事　 殿</t>
    <rPh sb="1" eb="2">
      <t>ヒガシ</t>
    </rPh>
    <rPh sb="3" eb="4">
      <t>キョウ</t>
    </rPh>
    <rPh sb="5" eb="6">
      <t>ミヤコ</t>
    </rPh>
    <rPh sb="7" eb="8">
      <t>チ</t>
    </rPh>
    <rPh sb="9" eb="10">
      <t>コト</t>
    </rPh>
    <rPh sb="12" eb="13">
      <t>ドノ</t>
    </rPh>
    <phoneticPr fontId="7"/>
  </si>
  <si>
    <t>補助事業者</t>
    <phoneticPr fontId="7"/>
  </si>
  <si>
    <t xml:space="preserve"> 所在地　　　</t>
    <rPh sb="1" eb="4">
      <t>ショザイチ</t>
    </rPh>
    <phoneticPr fontId="7"/>
  </si>
  <si>
    <t xml:space="preserve"> 補助事業者名</t>
    <rPh sb="1" eb="3">
      <t>ホジョ</t>
    </rPh>
    <rPh sb="3" eb="5">
      <t>ジギョウ</t>
    </rPh>
    <rPh sb="5" eb="6">
      <t>シャ</t>
    </rPh>
    <rPh sb="6" eb="7">
      <t>メイ</t>
    </rPh>
    <phoneticPr fontId="7"/>
  </si>
  <si>
    <t xml:space="preserve"> 代表者職氏名</t>
    <rPh sb="4" eb="5">
      <t>ショク</t>
    </rPh>
    <phoneticPr fontId="7"/>
  </si>
  <si>
    <t>　標記について、下記により補助金を交付されるよう関係書類を添えて申請します。</t>
    <phoneticPr fontId="7"/>
  </si>
  <si>
    <t>記</t>
    <rPh sb="0" eb="1">
      <t>キ</t>
    </rPh>
    <phoneticPr fontId="7"/>
  </si>
  <si>
    <t>１　補助申請額　　　　　　　　金　　　　　　　　　　　　円</t>
    <rPh sb="2" eb="4">
      <t>ホジョ</t>
    </rPh>
    <rPh sb="4" eb="6">
      <t>シンセイ</t>
    </rPh>
    <rPh sb="6" eb="7">
      <t>ガク</t>
    </rPh>
    <rPh sb="15" eb="16">
      <t>キン</t>
    </rPh>
    <rPh sb="28" eb="29">
      <t>エン</t>
    </rPh>
    <phoneticPr fontId="7"/>
  </si>
  <si>
    <t>３　添付書類</t>
    <phoneticPr fontId="7"/>
  </si>
  <si>
    <t>（１）　別紙２、別紙３、別紙４</t>
    <rPh sb="12" eb="14">
      <t>ベッシ</t>
    </rPh>
    <phoneticPr fontId="7"/>
  </si>
  <si>
    <t>（２）　歳入歳出予算書の抄本</t>
    <phoneticPr fontId="7"/>
  </si>
  <si>
    <t>（３）　その他参考となる書類</t>
    <phoneticPr fontId="7"/>
  </si>
  <si>
    <t>担当部署</t>
    <rPh sb="0" eb="1">
      <t>タン</t>
    </rPh>
    <rPh sb="1" eb="2">
      <t>トウ</t>
    </rPh>
    <rPh sb="2" eb="3">
      <t>ブ</t>
    </rPh>
    <rPh sb="3" eb="4">
      <t>ショ</t>
    </rPh>
    <phoneticPr fontId="7"/>
  </si>
  <si>
    <t>担当者氏名</t>
    <rPh sb="0" eb="3">
      <t>タントウシャ</t>
    </rPh>
    <rPh sb="3" eb="5">
      <t>シメイ</t>
    </rPh>
    <phoneticPr fontId="7"/>
  </si>
  <si>
    <t>電話番号</t>
    <rPh sb="0" eb="2">
      <t>デンワ</t>
    </rPh>
    <rPh sb="2" eb="4">
      <t>バンゴウ</t>
    </rPh>
    <phoneticPr fontId="7"/>
  </si>
  <si>
    <t>第１号様式　　別紙１</t>
    <rPh sb="0" eb="1">
      <t>ダイ</t>
    </rPh>
    <rPh sb="2" eb="3">
      <t>ゴウ</t>
    </rPh>
    <rPh sb="3" eb="5">
      <t>ヨウシキ</t>
    </rPh>
    <rPh sb="7" eb="9">
      <t>ベッシ</t>
    </rPh>
    <phoneticPr fontId="7"/>
  </si>
  <si>
    <t>施　　　　設　　　　名</t>
    <rPh sb="0" eb="1">
      <t>シ</t>
    </rPh>
    <rPh sb="5" eb="6">
      <t>セツ</t>
    </rPh>
    <rPh sb="10" eb="11">
      <t>メイ</t>
    </rPh>
    <phoneticPr fontId="7"/>
  </si>
  <si>
    <t xml:space="preserve">総　 事 　業　 費　
（A)
</t>
    <rPh sb="0" eb="1">
      <t>ソウ</t>
    </rPh>
    <rPh sb="3" eb="4">
      <t>コト</t>
    </rPh>
    <rPh sb="6" eb="7">
      <t>ギョウ</t>
    </rPh>
    <rPh sb="9" eb="10">
      <t>ヒ</t>
    </rPh>
    <phoneticPr fontId="7"/>
  </si>
  <si>
    <t xml:space="preserve">寄付金及びその他の収入額
（B)
</t>
    <rPh sb="0" eb="3">
      <t>キフキン</t>
    </rPh>
    <rPh sb="3" eb="4">
      <t>オヨ</t>
    </rPh>
    <rPh sb="7" eb="8">
      <t>タ</t>
    </rPh>
    <rPh sb="9" eb="11">
      <t>シュウニュウ</t>
    </rPh>
    <rPh sb="11" eb="12">
      <t>ガク</t>
    </rPh>
    <phoneticPr fontId="7"/>
  </si>
  <si>
    <t xml:space="preserve">差引事業費
（A)－（B)
（C)
</t>
    <rPh sb="0" eb="2">
      <t>サシヒキ</t>
    </rPh>
    <rPh sb="2" eb="4">
      <t>ジギョウ</t>
    </rPh>
    <rPh sb="4" eb="5">
      <t>ヒ</t>
    </rPh>
    <phoneticPr fontId="7"/>
  </si>
  <si>
    <t xml:space="preserve">対象経費の実
支出予定額
（D)
</t>
    <rPh sb="0" eb="2">
      <t>タイショウ</t>
    </rPh>
    <rPh sb="2" eb="4">
      <t>ケイヒ</t>
    </rPh>
    <rPh sb="5" eb="6">
      <t>ジツ</t>
    </rPh>
    <rPh sb="8" eb="10">
      <t>シシュツ</t>
    </rPh>
    <rPh sb="10" eb="12">
      <t>ヨテイ</t>
    </rPh>
    <rPh sb="12" eb="13">
      <t>ガク</t>
    </rPh>
    <phoneticPr fontId="7"/>
  </si>
  <si>
    <t xml:space="preserve">基　準　額
（E)
</t>
    <rPh sb="0" eb="1">
      <t>モト</t>
    </rPh>
    <rPh sb="2" eb="3">
      <t>ジュン</t>
    </rPh>
    <rPh sb="4" eb="5">
      <t>ガク</t>
    </rPh>
    <phoneticPr fontId="7"/>
  </si>
  <si>
    <t xml:space="preserve">選　定　額
（F)
</t>
    <rPh sb="0" eb="1">
      <t>セン</t>
    </rPh>
    <rPh sb="2" eb="3">
      <t>サダム</t>
    </rPh>
    <rPh sb="4" eb="5">
      <t>ガク</t>
    </rPh>
    <phoneticPr fontId="7"/>
  </si>
  <si>
    <t>補助率
（G)</t>
    <rPh sb="0" eb="3">
      <t>ホジョリツ</t>
    </rPh>
    <phoneticPr fontId="7"/>
  </si>
  <si>
    <t>東京都補助金
所　要　額
(H)</t>
    <rPh sb="0" eb="2">
      <t>トウキョウ</t>
    </rPh>
    <rPh sb="2" eb="3">
      <t>ト</t>
    </rPh>
    <rPh sb="3" eb="6">
      <t>ホジョキン</t>
    </rPh>
    <rPh sb="8" eb="9">
      <t>トコロ</t>
    </rPh>
    <rPh sb="10" eb="11">
      <t>ヨウ</t>
    </rPh>
    <rPh sb="12" eb="13">
      <t>ガク</t>
    </rPh>
    <phoneticPr fontId="7"/>
  </si>
  <si>
    <t>備　　　　考</t>
    <rPh sb="0" eb="1">
      <t>ソナエ</t>
    </rPh>
    <rPh sb="5" eb="6">
      <t>コウ</t>
    </rPh>
    <phoneticPr fontId="7"/>
  </si>
  <si>
    <t>記入要領</t>
    <rPh sb="0" eb="2">
      <t>キニュウ</t>
    </rPh>
    <rPh sb="2" eb="4">
      <t>ヨウリョウ</t>
    </rPh>
    <phoneticPr fontId="7"/>
  </si>
  <si>
    <t xml:space="preserve"> 1   「選定額」欄には、「対象経費の実支出予定額」と「基準額」とを比較していずれか少ない方の額を記入すること。</t>
    <rPh sb="6" eb="8">
      <t>センテイ</t>
    </rPh>
    <rPh sb="8" eb="9">
      <t>ガク</t>
    </rPh>
    <rPh sb="10" eb="11">
      <t>ラン</t>
    </rPh>
    <rPh sb="15" eb="17">
      <t>タイショウ</t>
    </rPh>
    <rPh sb="17" eb="19">
      <t>ケイヒ</t>
    </rPh>
    <rPh sb="20" eb="21">
      <t>ジツ</t>
    </rPh>
    <rPh sb="21" eb="22">
      <t>シ</t>
    </rPh>
    <rPh sb="22" eb="23">
      <t>デ</t>
    </rPh>
    <rPh sb="23" eb="25">
      <t>ヨテイ</t>
    </rPh>
    <rPh sb="25" eb="26">
      <t>ガク</t>
    </rPh>
    <rPh sb="29" eb="31">
      <t>キジュン</t>
    </rPh>
    <rPh sb="31" eb="32">
      <t>ガク</t>
    </rPh>
    <rPh sb="35" eb="37">
      <t>ヒカク</t>
    </rPh>
    <rPh sb="43" eb="44">
      <t>スク</t>
    </rPh>
    <rPh sb="46" eb="47">
      <t>ホウ</t>
    </rPh>
    <rPh sb="48" eb="49">
      <t>ガク</t>
    </rPh>
    <rPh sb="50" eb="52">
      <t>キニュウ</t>
    </rPh>
    <phoneticPr fontId="7"/>
  </si>
  <si>
    <t xml:space="preserve"> 2 　「東京都補助金所要額」欄には、「選定額」と「差引事業費」とを比較していずれか少ない方額に補助率を乗じて得た金額を記入すること</t>
    <rPh sb="5" eb="7">
      <t>トウキョウ</t>
    </rPh>
    <rPh sb="7" eb="8">
      <t>ト</t>
    </rPh>
    <rPh sb="8" eb="10">
      <t>ホジョ</t>
    </rPh>
    <rPh sb="10" eb="11">
      <t>キン</t>
    </rPh>
    <rPh sb="11" eb="13">
      <t>ショヨウ</t>
    </rPh>
    <rPh sb="13" eb="14">
      <t>ガク</t>
    </rPh>
    <rPh sb="15" eb="16">
      <t>ラン</t>
    </rPh>
    <rPh sb="20" eb="22">
      <t>センテイ</t>
    </rPh>
    <rPh sb="22" eb="23">
      <t>ガク</t>
    </rPh>
    <rPh sb="26" eb="28">
      <t>サシヒキ</t>
    </rPh>
    <rPh sb="28" eb="30">
      <t>ジギョウ</t>
    </rPh>
    <rPh sb="30" eb="31">
      <t>ヒ</t>
    </rPh>
    <rPh sb="34" eb="36">
      <t>ヒカク</t>
    </rPh>
    <rPh sb="42" eb="43">
      <t>スク</t>
    </rPh>
    <rPh sb="45" eb="46">
      <t>ホウ</t>
    </rPh>
    <rPh sb="46" eb="47">
      <t>ガク</t>
    </rPh>
    <rPh sb="48" eb="51">
      <t>ホジョリツ</t>
    </rPh>
    <rPh sb="52" eb="53">
      <t>ジョウ</t>
    </rPh>
    <rPh sb="55" eb="56">
      <t>エ</t>
    </rPh>
    <rPh sb="57" eb="59">
      <t>キンガク</t>
    </rPh>
    <rPh sb="60" eb="62">
      <t>キニュウ</t>
    </rPh>
    <phoneticPr fontId="7"/>
  </si>
  <si>
    <t xml:space="preserve"> 　　「東京都補助金所要額」欄には、1000円未満切捨てとする。</t>
    <rPh sb="4" eb="6">
      <t>トウキョウ</t>
    </rPh>
    <rPh sb="6" eb="7">
      <t>ト</t>
    </rPh>
    <rPh sb="7" eb="9">
      <t>ホジョ</t>
    </rPh>
    <rPh sb="9" eb="10">
      <t>キン</t>
    </rPh>
    <rPh sb="10" eb="12">
      <t>ショヨウ</t>
    </rPh>
    <rPh sb="12" eb="13">
      <t>ガク</t>
    </rPh>
    <rPh sb="14" eb="15">
      <t>ラン</t>
    </rPh>
    <rPh sb="22" eb="23">
      <t>エン</t>
    </rPh>
    <rPh sb="23" eb="25">
      <t>ミマン</t>
    </rPh>
    <rPh sb="25" eb="27">
      <t>キリス</t>
    </rPh>
    <phoneticPr fontId="7"/>
  </si>
  <si>
    <t xml:space="preserve">               歳　　入</t>
  </si>
  <si>
    <t xml:space="preserve">              歳　　出</t>
  </si>
  <si>
    <t>自己負担</t>
  </si>
  <si>
    <t xml:space="preserve">         計</t>
  </si>
  <si>
    <t>当該事業に係る歳入・歳出予算書（抄本）については、上記のとおり相違ありません。</t>
    <rPh sb="12" eb="14">
      <t>ヨサン</t>
    </rPh>
    <phoneticPr fontId="55"/>
  </si>
  <si>
    <t>補助事業者管理者名   　                         印</t>
    <rPh sb="0" eb="2">
      <t>ホジョ</t>
    </rPh>
    <rPh sb="2" eb="4">
      <t>ジギョウ</t>
    </rPh>
    <rPh sb="4" eb="5">
      <t>シャ</t>
    </rPh>
    <rPh sb="5" eb="8">
      <t>カンリシャ</t>
    </rPh>
    <phoneticPr fontId="55"/>
  </si>
  <si>
    <t>　当該事業に係る歳入・歳出予算書（抄本）については、上記のとおり相違ありません。</t>
    <rPh sb="13" eb="15">
      <t>ヨサン</t>
    </rPh>
    <phoneticPr fontId="55"/>
  </si>
  <si>
    <t>補助事業者管理者名                     　       印</t>
    <rPh sb="0" eb="2">
      <t>ホジョ</t>
    </rPh>
    <rPh sb="2" eb="4">
      <t>ジギョウ</t>
    </rPh>
    <rPh sb="4" eb="5">
      <t>シャ</t>
    </rPh>
    <rPh sb="5" eb="8">
      <t>カンリシャ</t>
    </rPh>
    <rPh sb="8" eb="9">
      <t>メイ</t>
    </rPh>
    <rPh sb="9" eb="10">
      <t>ビョウメイ</t>
    </rPh>
    <phoneticPr fontId="55"/>
  </si>
  <si>
    <t>東京都認定制度を活用した医師少数区域における勤務の推進事業補助金</t>
    <phoneticPr fontId="55"/>
  </si>
  <si>
    <t>　　　　　　　　　　　　　　　　　　　　　　　　　　　　　　　文　書　番　号</t>
    <rPh sb="31" eb="32">
      <t>ブン</t>
    </rPh>
    <rPh sb="33" eb="34">
      <t>ショ</t>
    </rPh>
    <rPh sb="35" eb="36">
      <t>バン</t>
    </rPh>
    <rPh sb="37" eb="38">
      <t>ゴウ</t>
    </rPh>
    <phoneticPr fontId="7"/>
  </si>
  <si>
    <t>２　東京都認定制度を活用した医師少数区域における勤務の推進事業所要額調書（別紙１）</t>
    <rPh sb="29" eb="31">
      <t>ジギョウ</t>
    </rPh>
    <phoneticPr fontId="7"/>
  </si>
  <si>
    <t>経 費 所 要 額 調　(認定制度を活用した医師少数区域における勤務の推進事業）</t>
    <rPh sb="0" eb="1">
      <t>キョウ</t>
    </rPh>
    <rPh sb="2" eb="3">
      <t>ヒ</t>
    </rPh>
    <rPh sb="4" eb="5">
      <t>ショ</t>
    </rPh>
    <rPh sb="6" eb="7">
      <t>ヨウ</t>
    </rPh>
    <rPh sb="8" eb="9">
      <t>ガク</t>
    </rPh>
    <rPh sb="10" eb="11">
      <t>シラ</t>
    </rPh>
    <phoneticPr fontId="7"/>
  </si>
  <si>
    <t>別紙２</t>
    <rPh sb="0" eb="2">
      <t>ベッシ</t>
    </rPh>
    <phoneticPr fontId="11"/>
  </si>
  <si>
    <t>別紙４</t>
    <rPh sb="0" eb="2">
      <t>ベッシ</t>
    </rPh>
    <phoneticPr fontId="11"/>
  </si>
  <si>
    <t>（施設名　　　　　　　　　　　　　　　）</t>
    <phoneticPr fontId="11"/>
  </si>
  <si>
    <t>10/10</t>
    <phoneticPr fontId="11"/>
  </si>
  <si>
    <t>１．所要額明細書</t>
    <phoneticPr fontId="7"/>
  </si>
  <si>
    <t>東京都認定制度を活用した医師少数区域等における勤務の推進事業</t>
    <rPh sb="0" eb="2">
      <t>トウキョウ</t>
    </rPh>
    <rPh sb="2" eb="3">
      <t>ト</t>
    </rPh>
    <phoneticPr fontId="11"/>
  </si>
  <si>
    <t>別紙３</t>
    <rPh sb="0" eb="2">
      <t>ベッシ</t>
    </rPh>
    <phoneticPr fontId="11"/>
  </si>
  <si>
    <t>２．事業計画書</t>
    <rPh sb="2" eb="4">
      <t>ジギョウ</t>
    </rPh>
    <rPh sb="4" eb="7">
      <t>ケイカクショ</t>
    </rPh>
    <phoneticPr fontId="16"/>
  </si>
  <si>
    <t>３　基準額算出調書</t>
    <rPh sb="2" eb="5">
      <t>キジュンガク</t>
    </rPh>
    <rPh sb="5" eb="7">
      <t>サンシュツ</t>
    </rPh>
    <rPh sb="7" eb="9">
      <t>チョウショ</t>
    </rPh>
    <phoneticPr fontId="11"/>
  </si>
  <si>
    <t>　　　　　　　　　　　　　　　　　　　　　　　　　　　　　　　　　年　 月　 日</t>
    <rPh sb="33" eb="34">
      <t>ネン</t>
    </rPh>
    <rPh sb="36" eb="37">
      <t>ツキ</t>
    </rPh>
    <rPh sb="39" eb="40">
      <t>ヒ</t>
    </rPh>
    <phoneticPr fontId="7"/>
  </si>
  <si>
    <t>年度　東京都認定制度を活用した医師少数区域における勤務の推進事業補助金の交付申請について</t>
    <rPh sb="0" eb="2">
      <t>ネンド</t>
    </rPh>
    <rPh sb="36" eb="38">
      <t>コウフ</t>
    </rPh>
    <rPh sb="38" eb="40">
      <t>シンセイ</t>
    </rPh>
    <phoneticPr fontId="7"/>
  </si>
  <si>
    <t>　年度歳入・歳出予算書（抄本）</t>
    <rPh sb="8" eb="10">
      <t>ヨサン</t>
    </rPh>
    <phoneticPr fontId="55"/>
  </si>
  <si>
    <t>　　年　　月　　日</t>
    <phoneticPr fontId="55"/>
  </si>
  <si>
    <t>年度歳入・歳出予算書（抄本）</t>
    <rPh sb="7" eb="9">
      <t>ヨサン</t>
    </rPh>
    <phoneticPr fontId="55"/>
  </si>
  <si>
    <t xml:space="preserve"> 3　「要補助額」欄は、「東京都補助金所要額」から「仕入れに係る消費税相当額」を控除した額を記載すること。</t>
    <phoneticPr fontId="7"/>
  </si>
  <si>
    <t>仕入に係る
消費税等相当額（Ｉ）</t>
    <rPh sb="0" eb="2">
      <t>シイレ</t>
    </rPh>
    <rPh sb="3" eb="4">
      <t>カカ</t>
    </rPh>
    <rPh sb="7" eb="10">
      <t>ショウヒゼイ</t>
    </rPh>
    <rPh sb="10" eb="11">
      <t>トウ</t>
    </rPh>
    <rPh sb="11" eb="13">
      <t>ソウトウ</t>
    </rPh>
    <rPh sb="13" eb="14">
      <t>ガク</t>
    </rPh>
    <phoneticPr fontId="7"/>
  </si>
  <si>
    <t>要補助額
（Ｈ）-（Ｉ）
(Ｊ)</t>
    <rPh sb="0" eb="1">
      <t>ヨウ</t>
    </rPh>
    <rPh sb="1" eb="3">
      <t>ホジョ</t>
    </rPh>
    <rPh sb="3" eb="4">
      <t>ガク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</si>
</sst>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quot;円&quot;;&quot;△ &quot;#,##0&quot;&quot;&quot;円&quot;"/>
  </numFmts>
  <fonts count="5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9"/>
      <color indexed="81"/>
      <name val="ＭＳ Ｐゴシック"/>
      <family val="3"/>
      <charset val="128"/>
    </font>
    <font>
      <sz val="6"/>
      <name val="ＭＳ Ｐゴシック"/>
      <family val="2"/>
      <charset val="128"/>
      <scheme val="minor"/>
    </font>
    <font>
      <sz val="12"/>
      <color rgb="FF000000"/>
      <name val="ＭＳ Ｐゴシック"/>
      <family val="3"/>
      <charset val="128"/>
      <scheme val="minor"/>
    </font>
    <font>
      <sz val="11"/>
      <name val="平成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sz val="12"/>
      <name val="明朝"/>
      <family val="1"/>
      <charset val="128"/>
    </font>
    <font>
      <sz val="11"/>
      <name val="明朝"/>
      <family val="3"/>
      <charset val="128"/>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scheme val="minor"/>
    </font>
    <font>
      <sz val="11"/>
      <name val="ＭＳ Ｐ明朝"/>
      <family val="1"/>
      <charset val="128"/>
    </font>
    <font>
      <sz val="11"/>
      <color rgb="FF000000"/>
      <name val="ＭＳ Ｐゴシック"/>
      <family val="3"/>
      <charset val="128"/>
      <scheme val="minor"/>
    </font>
    <font>
      <sz val="14"/>
      <name val="ＭＳ 明朝"/>
      <family val="1"/>
      <charset val="128"/>
    </font>
    <font>
      <b/>
      <sz val="10"/>
      <color rgb="FF000000"/>
      <name val="ＭＳ ゴシック"/>
      <family val="3"/>
      <charset val="128"/>
    </font>
    <font>
      <sz val="10"/>
      <color rgb="FF000000"/>
      <name val="ＭＳ ゴシック"/>
      <family val="3"/>
      <charset val="128"/>
    </font>
    <font>
      <sz val="11"/>
      <color rgb="FF000000"/>
      <name val="ＭＳ ゴシック"/>
      <family val="3"/>
      <charset val="128"/>
    </font>
    <font>
      <b/>
      <sz val="10"/>
      <color rgb="FF00B050"/>
      <name val="ＭＳ ゴシック"/>
      <family val="3"/>
      <charset val="128"/>
    </font>
    <font>
      <b/>
      <sz val="10"/>
      <color rgb="FF0070C0"/>
      <name val="ＭＳ ゴシック"/>
      <family val="3"/>
      <charset val="128"/>
    </font>
    <font>
      <b/>
      <sz val="10"/>
      <color rgb="FFFF0000"/>
      <name val="ＭＳ ゴシック"/>
      <family val="3"/>
      <charset val="128"/>
    </font>
    <font>
      <b/>
      <sz val="11"/>
      <color rgb="FF000000"/>
      <name val="ＭＳ ゴシック"/>
      <family val="3"/>
      <charset val="128"/>
    </font>
    <font>
      <sz val="11"/>
      <color rgb="FFFF0000"/>
      <name val="ＭＳ Ｐゴシック"/>
      <family val="3"/>
      <charset val="128"/>
      <scheme val="minor"/>
    </font>
    <font>
      <sz val="10"/>
      <color rgb="FFFF0000"/>
      <name val="ＭＳ ゴシック"/>
      <family val="3"/>
      <charset val="128"/>
    </font>
    <font>
      <sz val="11"/>
      <name val="ＭＳ 明朝"/>
      <family val="1"/>
      <charset val="128"/>
    </font>
    <font>
      <sz val="14"/>
      <name val="ＭＳ Ｐ明朝"/>
      <family val="1"/>
      <charset val="128"/>
    </font>
    <font>
      <sz val="16"/>
      <name val="ＭＳ Ｐ明朝"/>
      <family val="1"/>
      <charset val="128"/>
    </font>
    <font>
      <sz val="6"/>
      <name val="ＭＳ 明朝"/>
      <family val="1"/>
      <charset val="128"/>
    </font>
    <font>
      <sz val="10.5"/>
      <name val="ＭＳ 明朝"/>
      <family val="1"/>
      <charset val="128"/>
    </font>
    <font>
      <sz val="16"/>
      <name val="ＭＳ 明朝"/>
      <family val="1"/>
      <charset val="128"/>
    </font>
  </fonts>
  <fills count="44">
    <fill>
      <patternFill patternType="none"/>
    </fill>
    <fill>
      <patternFill patternType="gray125"/>
    </fill>
    <fill>
      <patternFill patternType="solid">
        <fgColor theme="0"/>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indexed="26"/>
        <bgColor indexed="64"/>
      </patternFill>
    </fill>
    <fill>
      <patternFill patternType="solid">
        <fgColor rgb="FFFFC7CE"/>
        <bgColor indexed="64"/>
      </patternFill>
    </fill>
    <fill>
      <patternFill patternType="solid">
        <fgColor rgb="FFF2F2F2"/>
        <bgColor indexed="64"/>
      </patternFill>
    </fill>
    <fill>
      <patternFill patternType="solid">
        <fgColor indexed="47"/>
        <bgColor indexed="64"/>
      </patternFill>
    </fill>
    <fill>
      <patternFill patternType="solid">
        <fgColor rgb="FFC6EFCE"/>
        <bgColor indexed="64"/>
      </patternFill>
    </fill>
    <fill>
      <patternFill patternType="solid">
        <fgColor theme="8" tint="0.79998168889431442"/>
        <bgColor indexed="64"/>
      </patternFill>
    </fill>
    <fill>
      <patternFill patternType="solid">
        <fgColor rgb="FFFFFF00"/>
        <bgColor indexed="64"/>
      </patternFill>
    </fill>
    <fill>
      <patternFill patternType="solid">
        <fgColor rgb="FFDBE5F1"/>
        <bgColor rgb="FFDBE5F1"/>
      </patternFill>
    </fill>
    <fill>
      <patternFill patternType="solid">
        <fgColor rgb="FFFFD5FF"/>
        <bgColor rgb="FFFFD5FF"/>
      </patternFill>
    </fill>
    <fill>
      <patternFill patternType="solid">
        <fgColor theme="5" tint="0.59999389629810485"/>
        <bgColor rgb="FFDBE5F1"/>
      </patternFill>
    </fill>
    <fill>
      <patternFill patternType="solid">
        <fgColor theme="5" tint="0.79998168889431442"/>
        <bgColor rgb="FFDBE5F1"/>
      </patternFill>
    </fill>
    <fill>
      <patternFill patternType="solid">
        <fgColor rgb="FFFFFF00"/>
        <bgColor rgb="FFFFFF00"/>
      </patternFill>
    </fill>
    <fill>
      <patternFill patternType="solid">
        <fgColor rgb="FFCCC0D9"/>
        <bgColor rgb="FFCCC0D9"/>
      </patternFill>
    </fill>
    <fill>
      <patternFill patternType="solid">
        <fgColor theme="9" tint="0.79998168889431442"/>
        <bgColor indexed="64"/>
      </patternFill>
    </fill>
    <fill>
      <patternFill patternType="solid">
        <fgColor indexed="4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double">
        <color indexed="64"/>
      </top>
      <bottom style="thin">
        <color indexed="64"/>
      </bottom>
      <diagonal/>
    </border>
    <border>
      <left/>
      <right/>
      <top/>
      <bottom style="hair">
        <color indexed="64"/>
      </bottom>
      <diagonal/>
    </border>
    <border>
      <left/>
      <right style="thin">
        <color indexed="64"/>
      </right>
      <top style="double">
        <color auto="1"/>
      </top>
      <bottom style="thin">
        <color indexed="64"/>
      </bottom>
      <diagonal/>
    </border>
    <border>
      <left/>
      <right/>
      <top/>
      <bottom style="thick">
        <color theme="4" tint="0.49983214819788202"/>
      </bottom>
      <diagonal/>
    </border>
    <border>
      <left style="hair">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style="thin">
        <color rgb="FF000000"/>
      </bottom>
      <diagonal/>
    </border>
    <border>
      <left/>
      <right style="thin">
        <color rgb="FF000000"/>
      </right>
      <top style="thin">
        <color rgb="FF000000"/>
      </top>
      <bottom style="thin">
        <color indexed="64"/>
      </bottom>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86">
    <xf numFmtId="0" fontId="0" fillId="0" borderId="0">
      <alignment vertical="center"/>
    </xf>
    <xf numFmtId="0" fontId="8" fillId="0" borderId="0">
      <alignment vertical="center"/>
    </xf>
    <xf numFmtId="0" fontId="9" fillId="0" borderId="0">
      <alignment vertical="center"/>
    </xf>
    <xf numFmtId="0" fontId="6" fillId="0" borderId="0">
      <alignment vertical="center"/>
    </xf>
    <xf numFmtId="0" fontId="18" fillId="0" borderId="0"/>
    <xf numFmtId="38" fontId="8" fillId="0" borderId="0" applyFont="0" applyFill="0" applyBorder="0" applyAlignment="0" applyProtection="0">
      <alignment vertical="center"/>
    </xf>
    <xf numFmtId="0" fontId="9" fillId="0" borderId="0">
      <alignment vertical="center"/>
    </xf>
    <xf numFmtId="0" fontId="8" fillId="0" borderId="0">
      <alignment vertical="center"/>
    </xf>
    <xf numFmtId="0" fontId="8" fillId="0" borderId="0">
      <alignment vertical="center"/>
    </xf>
    <xf numFmtId="0" fontId="18" fillId="0" borderId="0"/>
    <xf numFmtId="0" fontId="20" fillId="0" borderId="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0" borderId="0" applyNumberFormat="0" applyFill="0" applyBorder="0" applyAlignment="0" applyProtection="0">
      <alignment vertical="center"/>
    </xf>
    <xf numFmtId="0" fontId="23" fillId="27" borderId="21" applyNumberFormat="0" applyAlignment="0" applyProtection="0">
      <alignment vertical="center"/>
    </xf>
    <xf numFmtId="0" fontId="24" fillId="28" borderId="0" applyNumberFormat="0" applyBorder="0" applyAlignment="0" applyProtection="0">
      <alignment vertical="center"/>
    </xf>
    <xf numFmtId="9" fontId="8" fillId="0" borderId="0" applyFont="0" applyFill="0" applyBorder="0" applyAlignment="0" applyProtection="0">
      <alignment vertical="center"/>
    </xf>
    <xf numFmtId="0" fontId="20" fillId="29" borderId="22" applyNumberFormat="0" applyAlignment="0" applyProtection="0">
      <alignment vertical="center"/>
    </xf>
    <xf numFmtId="0" fontId="25" fillId="0" borderId="20" applyNumberFormat="0" applyFill="0" applyAlignment="0" applyProtection="0">
      <alignment vertical="center"/>
    </xf>
    <xf numFmtId="0" fontId="26" fillId="30" borderId="0" applyNumberFormat="0" applyBorder="0" applyAlignment="0" applyProtection="0">
      <alignment vertical="center"/>
    </xf>
    <xf numFmtId="0" fontId="27" fillId="31" borderId="18" applyNumberFormat="0" applyAlignment="0" applyProtection="0">
      <alignment vertical="center"/>
    </xf>
    <xf numFmtId="0" fontId="28" fillId="0" borderId="0" applyNumberFormat="0" applyFill="0" applyBorder="0" applyAlignment="0" applyProtection="0">
      <alignment vertical="center"/>
    </xf>
    <xf numFmtId="38" fontId="20" fillId="0" borderId="0" applyFill="0" applyBorder="0" applyAlignment="0" applyProtection="0">
      <alignment vertical="center"/>
    </xf>
    <xf numFmtId="38" fontId="19" fillId="0" borderId="0" applyFont="0" applyFill="0" applyBorder="0" applyAlignment="0" applyProtection="0"/>
    <xf numFmtId="38" fontId="29" fillId="0" borderId="0" applyFont="0" applyFill="0" applyBorder="0" applyAlignment="0" applyProtection="0"/>
    <xf numFmtId="38" fontId="30" fillId="0" borderId="0" applyFont="0" applyFill="0" applyBorder="0" applyAlignment="0" applyProtection="0"/>
    <xf numFmtId="38" fontId="9" fillId="0" borderId="0" applyFont="0" applyFill="0" applyBorder="0" applyAlignment="0" applyProtection="0">
      <alignment vertical="center"/>
    </xf>
    <xf numFmtId="0" fontId="31" fillId="0" borderId="16" applyNumberFormat="0" applyFill="0" applyAlignment="0" applyProtection="0">
      <alignment vertical="center"/>
    </xf>
    <xf numFmtId="0" fontId="32" fillId="0" borderId="27" applyNumberFormat="0" applyFill="0" applyAlignment="0" applyProtection="0">
      <alignment vertical="center"/>
    </xf>
    <xf numFmtId="0" fontId="33" fillId="0" borderId="17" applyNumberFormat="0" applyFill="0" applyAlignment="0" applyProtection="0">
      <alignment vertical="center"/>
    </xf>
    <xf numFmtId="0" fontId="33" fillId="0" borderId="0" applyNumberFormat="0" applyFill="0" applyBorder="0" applyAlignment="0" applyProtection="0">
      <alignment vertical="center"/>
    </xf>
    <xf numFmtId="0" fontId="34" fillId="0" borderId="23" applyNumberFormat="0" applyFill="0" applyAlignment="0" applyProtection="0">
      <alignment vertical="center"/>
    </xf>
    <xf numFmtId="0" fontId="35" fillId="31" borderId="19" applyNumberFormat="0" applyAlignment="0" applyProtection="0">
      <alignment vertical="center"/>
    </xf>
    <xf numFmtId="0" fontId="36" fillId="0" borderId="0" applyNumberFormat="0" applyFill="0" applyBorder="0" applyAlignment="0" applyProtection="0">
      <alignment vertical="center"/>
    </xf>
    <xf numFmtId="0" fontId="37" fillId="32" borderId="18" applyNumberFormat="0" applyAlignment="0" applyProtection="0">
      <alignment vertical="center"/>
    </xf>
    <xf numFmtId="0" fontId="20" fillId="0" borderId="0"/>
    <xf numFmtId="0" fontId="20" fillId="0" borderId="0">
      <alignment vertical="center"/>
    </xf>
    <xf numFmtId="0" fontId="9" fillId="0" borderId="0">
      <alignment vertical="center"/>
    </xf>
    <xf numFmtId="0" fontId="38" fillId="33" borderId="0" applyNumberFormat="0" applyBorder="0" applyAlignment="0" applyProtection="0">
      <alignment vertical="center"/>
    </xf>
    <xf numFmtId="0" fontId="8" fillId="0" borderId="0"/>
    <xf numFmtId="38" fontId="8" fillId="0" borderId="0" applyFont="0" applyFill="0" applyBorder="0" applyAlignment="0" applyProtection="0"/>
    <xf numFmtId="0" fontId="8" fillId="0" borderId="0"/>
    <xf numFmtId="0" fontId="19" fillId="0" borderId="0"/>
    <xf numFmtId="0" fontId="29" fillId="0" borderId="0"/>
    <xf numFmtId="0" fontId="30" fillId="0" borderId="0"/>
    <xf numFmtId="0" fontId="39" fillId="0" borderId="0"/>
    <xf numFmtId="0" fontId="40" fillId="0" borderId="0"/>
    <xf numFmtId="0" fontId="8" fillId="0" borderId="0">
      <alignment vertical="center"/>
    </xf>
    <xf numFmtId="0" fontId="8" fillId="0" borderId="0">
      <alignment vertical="center"/>
    </xf>
    <xf numFmtId="38" fontId="9" fillId="0" borderId="0" applyFont="0" applyFill="0" applyBorder="0" applyAlignment="0" applyProtection="0">
      <alignment vertical="center"/>
    </xf>
    <xf numFmtId="0" fontId="8" fillId="0" borderId="0"/>
    <xf numFmtId="38" fontId="8" fillId="0" borderId="0" applyFont="0" applyFill="0" applyBorder="0" applyAlignment="0" applyProtection="0"/>
    <xf numFmtId="0" fontId="40" fillId="0" borderId="0"/>
    <xf numFmtId="1" fontId="42" fillId="0" borderId="0"/>
    <xf numFmtId="0" fontId="45" fillId="0" borderId="0"/>
    <xf numFmtId="0" fontId="5" fillId="0" borderId="0">
      <alignment vertical="center"/>
    </xf>
    <xf numFmtId="0" fontId="9" fillId="0" borderId="0">
      <alignment vertical="center"/>
    </xf>
    <xf numFmtId="0" fontId="9"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56" fillId="0" borderId="0"/>
    <xf numFmtId="38" fontId="56" fillId="0" borderId="0" applyFont="0" applyFill="0" applyBorder="0" applyAlignment="0" applyProtection="0"/>
  </cellStyleXfs>
  <cellXfs count="278">
    <xf numFmtId="0" fontId="0" fillId="0" borderId="0" xfId="0">
      <alignment vertical="center"/>
    </xf>
    <xf numFmtId="0" fontId="12" fillId="0" borderId="0" xfId="0" applyFont="1">
      <alignment vertical="center"/>
    </xf>
    <xf numFmtId="0" fontId="13" fillId="0" borderId="0" xfId="0" applyFont="1" applyAlignment="1">
      <alignment horizontal="centerContinuous" vertical="center"/>
    </xf>
    <xf numFmtId="0" fontId="0" fillId="0" borderId="2" xfId="0" applyBorder="1">
      <alignment vertical="center"/>
    </xf>
    <xf numFmtId="3" fontId="0" fillId="0" borderId="2" xfId="0" applyNumberFormat="1" applyBorder="1" applyAlignment="1">
      <alignment horizontal="right" vertical="center"/>
    </xf>
    <xf numFmtId="0" fontId="12" fillId="0" borderId="2" xfId="0" applyFont="1" applyBorder="1">
      <alignment vertical="center"/>
    </xf>
    <xf numFmtId="0" fontId="12" fillId="0" borderId="4" xfId="0" applyFont="1" applyBorder="1">
      <alignment vertical="center"/>
    </xf>
    <xf numFmtId="0" fontId="12" fillId="0" borderId="9" xfId="0" applyFont="1" applyBorder="1" applyAlignment="1">
      <alignment horizontal="left" vertical="center" shrinkToFit="1"/>
    </xf>
    <xf numFmtId="0" fontId="12" fillId="0" borderId="9" xfId="0" applyFont="1" applyBorder="1" applyAlignment="1">
      <alignment horizontal="left" vertical="center"/>
    </xf>
    <xf numFmtId="0" fontId="12" fillId="0" borderId="1" xfId="0" applyFont="1" applyBorder="1">
      <alignment vertical="center"/>
    </xf>
    <xf numFmtId="3" fontId="12" fillId="0" borderId="1" xfId="0" applyNumberFormat="1" applyFont="1" applyBorder="1" applyAlignment="1">
      <alignment horizontal="right" vertical="center"/>
    </xf>
    <xf numFmtId="3" fontId="0" fillId="0" borderId="0" xfId="0" applyNumberFormat="1" applyAlignment="1">
      <alignment horizontal="right" vertical="center"/>
    </xf>
    <xf numFmtId="3" fontId="12" fillId="0" borderId="1" xfId="0" applyNumberFormat="1" applyFont="1" applyBorder="1">
      <alignment vertical="center"/>
    </xf>
    <xf numFmtId="0" fontId="12" fillId="0" borderId="11" xfId="0" applyFont="1" applyBorder="1">
      <alignment vertical="center"/>
    </xf>
    <xf numFmtId="3" fontId="12" fillId="0" borderId="11" xfId="0" applyNumberFormat="1" applyFont="1" applyBorder="1" applyAlignment="1">
      <alignment horizontal="right" vertical="center"/>
    </xf>
    <xf numFmtId="0" fontId="12" fillId="0" borderId="8" xfId="0" applyFont="1" applyBorder="1" applyAlignment="1">
      <alignment horizontal="left" vertical="center"/>
    </xf>
    <xf numFmtId="0" fontId="0" fillId="0" borderId="1" xfId="0" applyBorder="1">
      <alignment vertical="center"/>
    </xf>
    <xf numFmtId="3" fontId="0" fillId="0" borderId="1" xfId="0" applyNumberFormat="1" applyBorder="1" applyAlignment="1">
      <alignment horizontal="right" vertical="center"/>
    </xf>
    <xf numFmtId="3" fontId="12" fillId="0" borderId="4" xfId="0" applyNumberFormat="1" applyFont="1" applyBorder="1" applyAlignment="1">
      <alignment horizontal="right" vertical="center"/>
    </xf>
    <xf numFmtId="0" fontId="0" fillId="34" borderId="2" xfId="0" applyFill="1" applyBorder="1">
      <alignment vertical="center"/>
    </xf>
    <xf numFmtId="3" fontId="0" fillId="34" borderId="2" xfId="0" applyNumberFormat="1" applyFill="1" applyBorder="1" applyAlignment="1">
      <alignment horizontal="right" vertical="center"/>
    </xf>
    <xf numFmtId="0" fontId="12" fillId="34" borderId="9" xfId="0" applyFont="1" applyFill="1" applyBorder="1" applyAlignment="1">
      <alignment horizontal="left" vertical="center"/>
    </xf>
    <xf numFmtId="3" fontId="12" fillId="34" borderId="4" xfId="0" applyNumberFormat="1" applyFont="1" applyFill="1" applyBorder="1" applyAlignment="1">
      <alignment horizontal="right" vertical="center"/>
    </xf>
    <xf numFmtId="0" fontId="12" fillId="34" borderId="4" xfId="0" applyFont="1" applyFill="1" applyBorder="1">
      <alignment vertical="center"/>
    </xf>
    <xf numFmtId="0" fontId="12" fillId="34" borderId="9" xfId="0" applyFont="1" applyFill="1" applyBorder="1" applyAlignment="1">
      <alignment horizontal="left" vertical="center" shrinkToFit="1"/>
    </xf>
    <xf numFmtId="0" fontId="0" fillId="34" borderId="8" xfId="0" applyFill="1" applyBorder="1" applyAlignment="1">
      <alignment horizontal="left" vertical="center"/>
    </xf>
    <xf numFmtId="3" fontId="0" fillId="34" borderId="11" xfId="0" applyNumberFormat="1" applyFill="1" applyBorder="1" applyAlignment="1">
      <alignment horizontal="right" vertical="center"/>
    </xf>
    <xf numFmtId="0" fontId="0" fillId="34" borderId="11" xfId="0" applyFill="1" applyBorder="1">
      <alignment vertical="center"/>
    </xf>
    <xf numFmtId="0" fontId="0" fillId="34" borderId="5" xfId="0" applyFill="1"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vertical="center" wrapText="1"/>
    </xf>
    <xf numFmtId="0" fontId="12" fillId="0" borderId="1" xfId="59" applyFont="1" applyBorder="1" applyAlignment="1">
      <alignment vertical="top" wrapText="1"/>
    </xf>
    <xf numFmtId="0" fontId="0" fillId="0" borderId="1" xfId="0" applyBorder="1" applyAlignment="1">
      <alignment vertical="center" wrapText="1" shrinkToFit="1"/>
    </xf>
    <xf numFmtId="0" fontId="14" fillId="0" borderId="0" xfId="0" applyFont="1">
      <alignment vertical="center"/>
    </xf>
    <xf numFmtId="0" fontId="12" fillId="34" borderId="9" xfId="0" applyFont="1" applyFill="1" applyBorder="1" applyAlignment="1">
      <alignment horizontal="left" vertical="center" wrapText="1"/>
    </xf>
    <xf numFmtId="3" fontId="0" fillId="0" borderId="11" xfId="0" applyNumberFormat="1" applyBorder="1" applyAlignment="1">
      <alignment horizontal="right" vertical="center"/>
    </xf>
    <xf numFmtId="0" fontId="41" fillId="0" borderId="11" xfId="0" applyFont="1" applyBorder="1" applyAlignment="1">
      <alignment horizontal="center" vertical="center" wrapText="1"/>
    </xf>
    <xf numFmtId="0" fontId="0" fillId="0" borderId="9" xfId="0" applyBorder="1">
      <alignment vertical="center"/>
    </xf>
    <xf numFmtId="3" fontId="12" fillId="0" borderId="2" xfId="0" applyNumberFormat="1" applyFont="1" applyBorder="1">
      <alignment vertical="center"/>
    </xf>
    <xf numFmtId="0" fontId="43" fillId="0" borderId="0" xfId="63" applyFont="1"/>
    <xf numFmtId="0" fontId="44" fillId="0" borderId="0" xfId="63" applyFont="1"/>
    <xf numFmtId="0" fontId="44" fillId="0" borderId="0" xfId="76" applyFont="1"/>
    <xf numFmtId="0" fontId="45" fillId="0" borderId="0" xfId="76"/>
    <xf numFmtId="0" fontId="44" fillId="36" borderId="31" xfId="76" applyFont="1" applyFill="1" applyBorder="1" applyAlignment="1">
      <alignment horizontal="center" vertical="center"/>
    </xf>
    <xf numFmtId="0" fontId="44" fillId="36" borderId="32" xfId="76" applyFont="1" applyFill="1" applyBorder="1" applyAlignment="1">
      <alignment horizontal="center" vertical="center"/>
    </xf>
    <xf numFmtId="0" fontId="44" fillId="37" borderId="32" xfId="76" applyFont="1" applyFill="1" applyBorder="1" applyAlignment="1">
      <alignment horizontal="center" vertical="center"/>
    </xf>
    <xf numFmtId="0" fontId="44" fillId="36" borderId="1" xfId="76" applyFont="1" applyFill="1" applyBorder="1" applyAlignment="1">
      <alignment horizontal="center" vertical="center"/>
    </xf>
    <xf numFmtId="0" fontId="44" fillId="38" borderId="33" xfId="76" applyFont="1" applyFill="1" applyBorder="1" applyAlignment="1">
      <alignment horizontal="center" vertical="center" wrapText="1"/>
    </xf>
    <xf numFmtId="0" fontId="44" fillId="39" borderId="34" xfId="76" applyFont="1" applyFill="1" applyBorder="1" applyAlignment="1">
      <alignment horizontal="center" vertical="center" wrapText="1"/>
    </xf>
    <xf numFmtId="0" fontId="44" fillId="40" borderId="35" xfId="76" applyFont="1" applyFill="1" applyBorder="1" applyAlignment="1">
      <alignment horizontal="center" vertical="center"/>
    </xf>
    <xf numFmtId="0" fontId="44" fillId="0" borderId="0" xfId="76" applyFont="1" applyAlignment="1">
      <alignment horizontal="center" vertical="center"/>
    </xf>
    <xf numFmtId="0" fontId="44" fillId="0" borderId="0" xfId="76" applyFont="1" applyAlignment="1">
      <alignment vertical="center"/>
    </xf>
    <xf numFmtId="0" fontId="44" fillId="0" borderId="36" xfId="76" applyFont="1" applyBorder="1" applyAlignment="1">
      <alignment horizontal="center" vertical="center"/>
    </xf>
    <xf numFmtId="0" fontId="44" fillId="0" borderId="37" xfId="76" applyFont="1" applyBorder="1" applyAlignment="1">
      <alignment horizontal="center" vertical="center"/>
    </xf>
    <xf numFmtId="0" fontId="44" fillId="0" borderId="38" xfId="76" applyFont="1" applyBorder="1" applyAlignment="1">
      <alignment horizontal="center" vertical="center"/>
    </xf>
    <xf numFmtId="0" fontId="44" fillId="0" borderId="6" xfId="76" applyFont="1" applyBorder="1" applyAlignment="1">
      <alignment horizontal="center" vertical="center"/>
    </xf>
    <xf numFmtId="0" fontId="44" fillId="37" borderId="1" xfId="76" applyFont="1" applyFill="1" applyBorder="1" applyAlignment="1">
      <alignment horizontal="center" vertical="center"/>
    </xf>
    <xf numFmtId="0" fontId="44" fillId="41" borderId="1" xfId="76" applyFont="1" applyFill="1" applyBorder="1" applyAlignment="1">
      <alignment horizontal="center" vertical="center"/>
    </xf>
    <xf numFmtId="0" fontId="44" fillId="40" borderId="39" xfId="76" applyFont="1" applyFill="1" applyBorder="1" applyAlignment="1">
      <alignment horizontal="center" vertical="center"/>
    </xf>
    <xf numFmtId="0" fontId="44" fillId="0" borderId="1" xfId="76" applyFont="1" applyBorder="1" applyAlignment="1">
      <alignment horizontal="center" vertical="center"/>
    </xf>
    <xf numFmtId="0" fontId="44" fillId="0" borderId="40" xfId="76" applyFont="1" applyBorder="1" applyAlignment="1">
      <alignment horizontal="center" vertical="center"/>
    </xf>
    <xf numFmtId="0" fontId="43" fillId="36" borderId="1" xfId="76" applyFont="1" applyFill="1" applyBorder="1" applyAlignment="1">
      <alignment horizontal="center" vertical="center"/>
    </xf>
    <xf numFmtId="0" fontId="44" fillId="40" borderId="1" xfId="76" applyFont="1" applyFill="1" applyBorder="1" applyAlignment="1">
      <alignment horizontal="center" vertical="center"/>
    </xf>
    <xf numFmtId="0" fontId="44" fillId="0" borderId="8" xfId="76" applyFont="1" applyBorder="1" applyAlignment="1">
      <alignment horizontal="center" vertical="center"/>
    </xf>
    <xf numFmtId="0" fontId="44" fillId="0" borderId="13" xfId="76" applyFont="1" applyBorder="1" applyAlignment="1">
      <alignment horizontal="center" vertical="center"/>
    </xf>
    <xf numFmtId="0" fontId="44" fillId="0" borderId="5" xfId="76" applyFont="1" applyBorder="1" applyAlignment="1">
      <alignment horizontal="center" vertical="center"/>
    </xf>
    <xf numFmtId="0" fontId="44" fillId="0" borderId="7" xfId="76" applyFont="1" applyBorder="1" applyAlignment="1">
      <alignment horizontal="center" vertical="center"/>
    </xf>
    <xf numFmtId="0" fontId="44" fillId="0" borderId="9" xfId="76" applyFont="1" applyBorder="1" applyAlignment="1">
      <alignment horizontal="center" vertical="center"/>
    </xf>
    <xf numFmtId="0" fontId="44" fillId="40" borderId="10" xfId="76" applyFont="1" applyFill="1" applyBorder="1" applyAlignment="1">
      <alignment horizontal="center" vertical="center"/>
    </xf>
    <xf numFmtId="0" fontId="44" fillId="0" borderId="10" xfId="76" applyFont="1" applyBorder="1" applyAlignment="1">
      <alignment horizontal="center" vertical="center"/>
    </xf>
    <xf numFmtId="0" fontId="44" fillId="41" borderId="2" xfId="76" applyFont="1" applyFill="1" applyBorder="1" applyAlignment="1">
      <alignment horizontal="center" vertical="center"/>
    </xf>
    <xf numFmtId="0" fontId="44" fillId="40" borderId="5" xfId="76" applyFont="1" applyFill="1" applyBorder="1" applyAlignment="1">
      <alignment horizontal="center" vertical="center"/>
    </xf>
    <xf numFmtId="0" fontId="44" fillId="0" borderId="11" xfId="76" applyFont="1" applyBorder="1" applyAlignment="1">
      <alignment horizontal="center" vertical="center"/>
    </xf>
    <xf numFmtId="0" fontId="46" fillId="0" borderId="8" xfId="76" applyFont="1" applyBorder="1" applyAlignment="1">
      <alignment horizontal="center" vertical="center"/>
    </xf>
    <xf numFmtId="0" fontId="44" fillId="0" borderId="14" xfId="76" applyFont="1" applyBorder="1" applyAlignment="1">
      <alignment horizontal="center" vertical="center"/>
    </xf>
    <xf numFmtId="0" fontId="47" fillId="0" borderId="9" xfId="76" applyFont="1" applyBorder="1" applyAlignment="1">
      <alignment horizontal="center" vertical="center"/>
    </xf>
    <xf numFmtId="0" fontId="48" fillId="0" borderId="8" xfId="76" applyFont="1" applyBorder="1" applyAlignment="1">
      <alignment horizontal="center" vertical="center"/>
    </xf>
    <xf numFmtId="0" fontId="43" fillId="0" borderId="14" xfId="76" applyFont="1" applyBorder="1" applyAlignment="1">
      <alignment horizontal="center" vertical="center"/>
    </xf>
    <xf numFmtId="0" fontId="47" fillId="0" borderId="14" xfId="76" applyFont="1" applyBorder="1" applyAlignment="1">
      <alignment horizontal="center" vertical="center"/>
    </xf>
    <xf numFmtId="0" fontId="49" fillId="0" borderId="0" xfId="76" applyFont="1"/>
    <xf numFmtId="20" fontId="45" fillId="0" borderId="0" xfId="76" applyNumberFormat="1"/>
    <xf numFmtId="0" fontId="43" fillId="0" borderId="0" xfId="76" applyFont="1"/>
    <xf numFmtId="0" fontId="50" fillId="0" borderId="3" xfId="0" applyFont="1" applyBorder="1" applyAlignment="1">
      <alignment vertical="center" wrapText="1"/>
    </xf>
    <xf numFmtId="0" fontId="0" fillId="0" borderId="0" xfId="0" applyAlignment="1">
      <alignment vertical="center" wrapText="1"/>
    </xf>
    <xf numFmtId="0" fontId="12" fillId="0" borderId="3" xfId="59" applyFont="1" applyBorder="1" applyAlignment="1">
      <alignment vertical="top" wrapText="1"/>
    </xf>
    <xf numFmtId="0" fontId="51" fillId="0" borderId="37" xfId="76" applyFont="1" applyBorder="1" applyAlignment="1">
      <alignment horizontal="center" vertical="center"/>
    </xf>
    <xf numFmtId="0" fontId="51" fillId="0" borderId="0" xfId="76" applyFont="1" applyAlignment="1">
      <alignment horizontal="center" vertical="center"/>
    </xf>
    <xf numFmtId="0" fontId="51" fillId="0" borderId="1" xfId="76" applyFont="1" applyBorder="1" applyAlignment="1">
      <alignment horizontal="center" vertical="center"/>
    </xf>
    <xf numFmtId="0" fontId="51" fillId="0" borderId="10" xfId="76" applyFont="1" applyBorder="1" applyAlignment="1">
      <alignment horizontal="center" vertical="center"/>
    </xf>
    <xf numFmtId="0" fontId="51" fillId="0" borderId="11" xfId="76" applyFont="1" applyBorder="1" applyAlignment="1">
      <alignment horizontal="center" vertical="center"/>
    </xf>
    <xf numFmtId="0" fontId="9" fillId="0" borderId="0" xfId="0" applyFont="1">
      <alignment vertical="center"/>
    </xf>
    <xf numFmtId="0" fontId="9" fillId="0" borderId="8" xfId="0" applyFont="1" applyBorder="1">
      <alignment vertical="center"/>
    </xf>
    <xf numFmtId="0" fontId="9" fillId="0" borderId="14" xfId="0" applyFont="1" applyBorder="1">
      <alignment vertical="center"/>
    </xf>
    <xf numFmtId="0" fontId="9" fillId="0" borderId="9" xfId="0" applyFont="1" applyBorder="1">
      <alignment vertical="center"/>
    </xf>
    <xf numFmtId="0" fontId="9" fillId="0" borderId="12" xfId="0" applyFont="1" applyBorder="1">
      <alignment vertical="center"/>
    </xf>
    <xf numFmtId="178" fontId="9" fillId="0" borderId="0" xfId="0" applyNumberFormat="1" applyFont="1">
      <alignment vertical="center"/>
    </xf>
    <xf numFmtId="0" fontId="9" fillId="34" borderId="1" xfId="0" applyFont="1" applyFill="1" applyBorder="1">
      <alignment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12" fillId="0" borderId="1" xfId="0" applyFont="1" applyBorder="1" applyAlignment="1">
      <alignment vertical="center" wrapText="1"/>
    </xf>
    <xf numFmtId="0" fontId="41" fillId="0" borderId="11" xfId="0" applyFont="1" applyBorder="1" applyAlignment="1">
      <alignment horizontal="justify" vertical="center" wrapText="1"/>
    </xf>
    <xf numFmtId="0" fontId="41" fillId="0" borderId="4" xfId="0" applyFont="1" applyBorder="1" applyAlignment="1">
      <alignment horizontal="right" vertical="center" wrapText="1"/>
    </xf>
    <xf numFmtId="0" fontId="41" fillId="0" borderId="4" xfId="0" applyFont="1" applyBorder="1" applyAlignment="1">
      <alignment horizontal="justify" vertical="center" wrapText="1"/>
    </xf>
    <xf numFmtId="0" fontId="41" fillId="0" borderId="2" xfId="0" applyFont="1" applyBorder="1" applyAlignment="1">
      <alignment horizontal="justify" vertical="center" wrapText="1"/>
    </xf>
    <xf numFmtId="0" fontId="0" fillId="0" borderId="0" xfId="0"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vertical="center" wrapText="1"/>
    </xf>
    <xf numFmtId="0" fontId="12" fillId="0" borderId="10" xfId="0" applyFont="1" applyBorder="1" applyAlignment="1">
      <alignment horizontal="center" vertical="center"/>
    </xf>
    <xf numFmtId="0" fontId="12" fillId="0" borderId="3" xfId="0" applyFont="1" applyBorder="1" applyAlignment="1">
      <alignment vertical="center" wrapText="1"/>
    </xf>
    <xf numFmtId="0" fontId="0" fillId="0" borderId="1" xfId="0" applyBorder="1" applyAlignment="1">
      <alignment horizontal="center" vertical="center"/>
    </xf>
    <xf numFmtId="0" fontId="12" fillId="0" borderId="1" xfId="0" applyFont="1" applyBorder="1" applyAlignment="1">
      <alignment horizontal="center" vertical="center"/>
    </xf>
    <xf numFmtId="12" fontId="0" fillId="0" borderId="1" xfId="0" applyNumberFormat="1" applyBorder="1" applyAlignment="1">
      <alignment horizontal="center" vertical="center"/>
    </xf>
    <xf numFmtId="12" fontId="0" fillId="0" borderId="1" xfId="0" applyNumberFormat="1" applyBorder="1">
      <alignment vertical="center"/>
    </xf>
    <xf numFmtId="0" fontId="0" fillId="42" borderId="0" xfId="0" applyFill="1">
      <alignment vertical="center"/>
    </xf>
    <xf numFmtId="0" fontId="50" fillId="0" borderId="0" xfId="0" applyFont="1">
      <alignment vertical="center"/>
    </xf>
    <xf numFmtId="0" fontId="50" fillId="0" borderId="1" xfId="0" applyFont="1" applyBorder="1">
      <alignment vertical="center"/>
    </xf>
    <xf numFmtId="0" fontId="0" fillId="0" borderId="3" xfId="59" applyFont="1" applyBorder="1" applyAlignment="1">
      <alignment vertical="top" wrapText="1"/>
    </xf>
    <xf numFmtId="0" fontId="0" fillId="0" borderId="1" xfId="59" applyFont="1" applyBorder="1" applyAlignment="1">
      <alignment vertical="top" wrapText="1"/>
    </xf>
    <xf numFmtId="0" fontId="50" fillId="0" borderId="1" xfId="0" applyFont="1" applyBorder="1" applyAlignment="1">
      <alignment vertical="center" wrapText="1"/>
    </xf>
    <xf numFmtId="0" fontId="12" fillId="0" borderId="15"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0" fillId="0" borderId="0" xfId="0" applyAlignment="1">
      <alignment horizontal="left" vertical="center"/>
    </xf>
    <xf numFmtId="0" fontId="9" fillId="0" borderId="10" xfId="0" applyFont="1" applyBorder="1">
      <alignment vertical="center"/>
    </xf>
    <xf numFmtId="0" fontId="9" fillId="0" borderId="15" xfId="0" applyFont="1" applyBorder="1">
      <alignment vertical="center"/>
    </xf>
    <xf numFmtId="0" fontId="9" fillId="0" borderId="3" xfId="0" applyFont="1" applyBorder="1">
      <alignment vertical="center"/>
    </xf>
    <xf numFmtId="178" fontId="9" fillId="0" borderId="6" xfId="0" applyNumberFormat="1" applyFont="1" applyBorder="1">
      <alignment vertical="center"/>
    </xf>
    <xf numFmtId="178" fontId="9" fillId="0" borderId="7" xfId="0" applyNumberFormat="1" applyFont="1" applyBorder="1">
      <alignment vertical="center"/>
    </xf>
    <xf numFmtId="178" fontId="9" fillId="0" borderId="14" xfId="0" applyNumberFormat="1" applyFont="1" applyBorder="1">
      <alignment vertical="center"/>
    </xf>
    <xf numFmtId="178" fontId="9" fillId="0" borderId="13" xfId="0" applyNumberFormat="1" applyFont="1" applyBorder="1">
      <alignment vertical="center"/>
    </xf>
    <xf numFmtId="0" fontId="9" fillId="34" borderId="11" xfId="0" applyFont="1" applyFill="1" applyBorder="1">
      <alignment vertical="center"/>
    </xf>
    <xf numFmtId="178" fontId="9" fillId="0" borderId="1" xfId="0" applyNumberFormat="1" applyFont="1" applyBorder="1">
      <alignment vertical="center"/>
    </xf>
    <xf numFmtId="178" fontId="9" fillId="35" borderId="12" xfId="0" applyNumberFormat="1" applyFont="1" applyFill="1" applyBorder="1">
      <alignment vertical="center"/>
    </xf>
    <xf numFmtId="178" fontId="9" fillId="35" borderId="1" xfId="0" applyNumberFormat="1" applyFont="1" applyFill="1" applyBorder="1">
      <alignment vertical="center"/>
    </xf>
    <xf numFmtId="0" fontId="9" fillId="2" borderId="0" xfId="0" applyFont="1" applyFill="1">
      <alignment vertical="center"/>
    </xf>
    <xf numFmtId="0" fontId="14" fillId="2" borderId="0" xfId="81" applyFont="1" applyFill="1">
      <alignment vertical="center"/>
    </xf>
    <xf numFmtId="0" fontId="10" fillId="2" borderId="0" xfId="81" applyFont="1" applyFill="1">
      <alignment vertical="center"/>
    </xf>
    <xf numFmtId="0" fontId="10" fillId="2" borderId="0" xfId="81" applyFont="1" applyFill="1" applyAlignment="1">
      <alignment horizontal="centerContinuous" vertical="center"/>
    </xf>
    <xf numFmtId="0" fontId="9" fillId="2" borderId="0" xfId="0" applyFont="1" applyFill="1" applyAlignment="1">
      <alignment horizontal="centerContinuous" vertical="center"/>
    </xf>
    <xf numFmtId="0" fontId="14" fillId="0" borderId="1" xfId="81" applyFont="1" applyBorder="1" applyAlignment="1">
      <alignment horizontal="center" vertical="center"/>
    </xf>
    <xf numFmtId="0" fontId="10" fillId="0" borderId="1" xfId="81" applyFont="1" applyBorder="1" applyAlignment="1">
      <alignment horizontal="center" vertical="center"/>
    </xf>
    <xf numFmtId="0" fontId="10" fillId="0" borderId="0" xfId="81" applyFont="1" applyAlignment="1">
      <alignment horizontal="center" vertical="center"/>
    </xf>
    <xf numFmtId="0" fontId="17" fillId="34" borderId="1" xfId="81" applyFont="1" applyFill="1" applyBorder="1" applyAlignment="1">
      <alignment vertical="center" wrapText="1"/>
    </xf>
    <xf numFmtId="0" fontId="17" fillId="34" borderId="10" xfId="81" applyFont="1" applyFill="1" applyBorder="1" applyAlignment="1">
      <alignment horizontal="center" vertical="top" wrapText="1"/>
    </xf>
    <xf numFmtId="0" fontId="17" fillId="34" borderId="3" xfId="81" applyFont="1" applyFill="1" applyBorder="1" applyAlignment="1">
      <alignment horizontal="center" vertical="top" wrapText="1"/>
    </xf>
    <xf numFmtId="0" fontId="17" fillId="34" borderId="1" xfId="81" applyFont="1" applyFill="1" applyBorder="1" applyAlignment="1">
      <alignment vertical="top" wrapText="1"/>
    </xf>
    <xf numFmtId="0" fontId="17" fillId="34" borderId="0" xfId="81" applyFont="1" applyFill="1" applyAlignment="1">
      <alignment vertical="top" wrapText="1"/>
    </xf>
    <xf numFmtId="0" fontId="17" fillId="34" borderId="11" xfId="81" applyFont="1" applyFill="1" applyBorder="1" applyAlignment="1">
      <alignment vertical="center" wrapText="1"/>
    </xf>
    <xf numFmtId="0" fontId="17" fillId="34" borderId="11" xfId="81" applyFont="1" applyFill="1" applyBorder="1" applyAlignment="1">
      <alignment vertical="top" wrapText="1"/>
    </xf>
    <xf numFmtId="0" fontId="17" fillId="34" borderId="24" xfId="81" applyFont="1" applyFill="1" applyBorder="1" applyAlignment="1">
      <alignment vertical="top" wrapText="1"/>
    </xf>
    <xf numFmtId="0" fontId="0" fillId="0" borderId="1" xfId="0" applyBorder="1" applyAlignment="1">
      <alignment horizontal="left" vertical="center" wrapText="1"/>
    </xf>
    <xf numFmtId="0" fontId="52" fillId="0" borderId="0" xfId="63" applyFont="1" applyAlignment="1">
      <alignment vertical="center"/>
    </xf>
    <xf numFmtId="0" fontId="52" fillId="0" borderId="0" xfId="63" applyFont="1" applyAlignment="1">
      <alignment horizontal="right" vertical="center"/>
    </xf>
    <xf numFmtId="0" fontId="52" fillId="0" borderId="0" xfId="63" applyFont="1" applyAlignment="1">
      <alignment horizontal="left" vertical="center"/>
    </xf>
    <xf numFmtId="49" fontId="52" fillId="0" borderId="0" xfId="63" applyNumberFormat="1" applyFont="1" applyAlignment="1">
      <alignment vertical="center"/>
    </xf>
    <xf numFmtId="0" fontId="52" fillId="0" borderId="25" xfId="63" applyFont="1" applyBorder="1" applyAlignment="1">
      <alignment vertical="center"/>
    </xf>
    <xf numFmtId="0" fontId="52" fillId="0" borderId="41" xfId="63" applyFont="1" applyBorder="1" applyAlignment="1">
      <alignment vertical="center"/>
    </xf>
    <xf numFmtId="0" fontId="40" fillId="0" borderId="0" xfId="63" applyFont="1" applyAlignment="1">
      <alignment vertical="center"/>
    </xf>
    <xf numFmtId="0" fontId="40" fillId="0" borderId="0" xfId="63" applyFont="1" applyAlignment="1">
      <alignment horizontal="center" vertical="center"/>
    </xf>
    <xf numFmtId="0" fontId="40" fillId="0" borderId="11" xfId="63" applyFont="1" applyBorder="1" applyAlignment="1">
      <alignment horizontal="center" vertical="center"/>
    </xf>
    <xf numFmtId="0" fontId="40" fillId="0" borderId="1" xfId="63" applyFont="1" applyBorder="1" applyAlignment="1">
      <alignment horizontal="center" wrapText="1"/>
    </xf>
    <xf numFmtId="0" fontId="40" fillId="0" borderId="1" xfId="63" applyFont="1" applyBorder="1" applyAlignment="1">
      <alignment horizontal="center" vertical="center" wrapText="1"/>
    </xf>
    <xf numFmtId="0" fontId="40" fillId="0" borderId="1" xfId="63" applyFont="1" applyBorder="1" applyAlignment="1">
      <alignment horizontal="center" vertical="center"/>
    </xf>
    <xf numFmtId="0" fontId="40" fillId="0" borderId="11" xfId="63" applyFont="1" applyBorder="1" applyAlignment="1">
      <alignment vertical="center"/>
    </xf>
    <xf numFmtId="0" fontId="40" fillId="0" borderId="4" xfId="63" applyFont="1" applyBorder="1" applyAlignment="1">
      <alignment vertical="center"/>
    </xf>
    <xf numFmtId="176" fontId="40" fillId="0" borderId="4" xfId="63" applyNumberFormat="1" applyFont="1" applyBorder="1" applyAlignment="1">
      <alignment horizontal="right" vertical="center"/>
    </xf>
    <xf numFmtId="177" fontId="40" fillId="0" borderId="4" xfId="63" applyNumberFormat="1" applyFont="1" applyBorder="1" applyAlignment="1">
      <alignment horizontal="right" vertical="center"/>
    </xf>
    <xf numFmtId="0" fontId="40" fillId="0" borderId="2" xfId="63" applyFont="1" applyBorder="1" applyAlignment="1">
      <alignment vertical="center"/>
    </xf>
    <xf numFmtId="0" fontId="40" fillId="0" borderId="2" xfId="63" applyFont="1" applyBorder="1" applyAlignment="1">
      <alignment horizontal="center" vertical="center"/>
    </xf>
    <xf numFmtId="0" fontId="40" fillId="0" borderId="0" xfId="63" applyFont="1" applyAlignment="1">
      <alignment horizontal="left" vertical="center"/>
    </xf>
    <xf numFmtId="0" fontId="56" fillId="0" borderId="0" xfId="63" applyFont="1"/>
    <xf numFmtId="0" fontId="56" fillId="0" borderId="25" xfId="63" applyFont="1" applyBorder="1"/>
    <xf numFmtId="0" fontId="56" fillId="0" borderId="42" xfId="63" applyFont="1" applyBorder="1"/>
    <xf numFmtId="0" fontId="56" fillId="0" borderId="43" xfId="63" applyFont="1" applyBorder="1"/>
    <xf numFmtId="0" fontId="56" fillId="0" borderId="28" xfId="63" applyFont="1" applyBorder="1"/>
    <xf numFmtId="0" fontId="56" fillId="0" borderId="44" xfId="63" applyFont="1" applyBorder="1"/>
    <xf numFmtId="0" fontId="56" fillId="0" borderId="45" xfId="63" applyFont="1" applyBorder="1"/>
    <xf numFmtId="0" fontId="56" fillId="0" borderId="46" xfId="63" applyFont="1" applyBorder="1"/>
    <xf numFmtId="0" fontId="56" fillId="0" borderId="48" xfId="63" applyFont="1" applyBorder="1" applyAlignment="1">
      <alignment horizontal="left" vertical="center" wrapText="1"/>
    </xf>
    <xf numFmtId="38" fontId="56" fillId="0" borderId="48" xfId="62" applyFont="1" applyFill="1" applyBorder="1" applyAlignment="1" applyProtection="1">
      <alignment horizontal="right" vertical="center"/>
      <protection locked="0"/>
    </xf>
    <xf numFmtId="0" fontId="56" fillId="0" borderId="49" xfId="63" applyFont="1" applyBorder="1" applyAlignment="1">
      <alignment horizontal="left" vertical="center" wrapText="1"/>
    </xf>
    <xf numFmtId="38" fontId="56" fillId="0" borderId="49" xfId="62" applyFont="1" applyFill="1" applyBorder="1" applyAlignment="1">
      <alignment horizontal="right" vertical="center"/>
    </xf>
    <xf numFmtId="0" fontId="56" fillId="0" borderId="0" xfId="63" applyFont="1" applyProtection="1">
      <protection locked="0"/>
    </xf>
    <xf numFmtId="0" fontId="56" fillId="0" borderId="0" xfId="84"/>
    <xf numFmtId="0" fontId="56" fillId="0" borderId="25" xfId="84" applyBorder="1"/>
    <xf numFmtId="0" fontId="56" fillId="0" borderId="42" xfId="84" applyBorder="1"/>
    <xf numFmtId="0" fontId="56" fillId="0" borderId="43" xfId="84" applyBorder="1"/>
    <xf numFmtId="0" fontId="56" fillId="0" borderId="28" xfId="84" applyBorder="1"/>
    <xf numFmtId="0" fontId="56" fillId="0" borderId="44" xfId="84" applyBorder="1"/>
    <xf numFmtId="0" fontId="56" fillId="0" borderId="45" xfId="84" applyBorder="1"/>
    <xf numFmtId="0" fontId="56" fillId="0" borderId="46" xfId="84" applyBorder="1"/>
    <xf numFmtId="0" fontId="56" fillId="0" borderId="48" xfId="84" applyBorder="1" applyAlignment="1">
      <alignment horizontal="left" vertical="center" wrapText="1"/>
    </xf>
    <xf numFmtId="38" fontId="56" fillId="0" borderId="48" xfId="85" applyFont="1" applyFill="1" applyBorder="1" applyAlignment="1" applyProtection="1">
      <alignment horizontal="right" vertical="center"/>
      <protection locked="0"/>
    </xf>
    <xf numFmtId="0" fontId="56" fillId="0" borderId="49" xfId="84" applyBorder="1" applyAlignment="1">
      <alignment horizontal="left" vertical="center" wrapText="1"/>
    </xf>
    <xf numFmtId="38" fontId="56" fillId="0" borderId="49" xfId="85" applyFont="1" applyFill="1" applyBorder="1" applyAlignment="1">
      <alignment horizontal="right" vertical="center"/>
    </xf>
    <xf numFmtId="0" fontId="56" fillId="0" borderId="0" xfId="84" applyProtection="1">
      <protection locked="0"/>
    </xf>
    <xf numFmtId="49" fontId="40" fillId="0" borderId="4" xfId="63" applyNumberFormat="1" applyFont="1" applyBorder="1" applyAlignment="1">
      <alignment horizontal="center" vertical="center"/>
    </xf>
    <xf numFmtId="0" fontId="0" fillId="0" borderId="6" xfId="0" applyBorder="1">
      <alignment vertical="center"/>
    </xf>
    <xf numFmtId="0" fontId="40" fillId="0" borderId="0" xfId="0" applyFont="1" applyAlignment="1">
      <alignment horizontal="left" vertical="center"/>
    </xf>
    <xf numFmtId="0" fontId="40" fillId="0" borderId="0" xfId="0" applyFont="1">
      <alignment vertical="center"/>
    </xf>
    <xf numFmtId="0" fontId="40" fillId="0" borderId="0" xfId="0" applyFont="1" applyAlignment="1">
      <alignment horizontal="center" vertical="center"/>
    </xf>
    <xf numFmtId="0" fontId="43" fillId="0" borderId="1" xfId="76" applyFont="1" applyBorder="1" applyAlignment="1">
      <alignment horizontal="center" vertical="center"/>
    </xf>
    <xf numFmtId="0" fontId="43" fillId="0" borderId="11" xfId="76" applyFont="1" applyBorder="1" applyAlignment="1">
      <alignment horizontal="center" vertical="center"/>
    </xf>
    <xf numFmtId="0" fontId="44" fillId="0" borderId="0" xfId="76" applyFont="1" applyAlignment="1">
      <alignment horizontal="center" vertical="center"/>
    </xf>
    <xf numFmtId="0" fontId="44" fillId="0" borderId="0" xfId="76" applyFont="1" applyAlignment="1">
      <alignment horizontal="left"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xf>
    <xf numFmtId="0" fontId="52" fillId="0" borderId="0" xfId="63" applyFont="1" applyAlignment="1">
      <alignment vertical="center"/>
    </xf>
    <xf numFmtId="0" fontId="52" fillId="0" borderId="0" xfId="63" applyFont="1" applyAlignment="1">
      <alignment horizontal="center" vertical="center"/>
    </xf>
    <xf numFmtId="0" fontId="52" fillId="0" borderId="0" xfId="63" applyFont="1" applyAlignment="1">
      <alignment horizontal="right" vertical="center"/>
    </xf>
    <xf numFmtId="0" fontId="52" fillId="0" borderId="0" xfId="63" applyFont="1" applyAlignment="1">
      <alignment vertical="center" wrapText="1"/>
    </xf>
    <xf numFmtId="49" fontId="52" fillId="0" borderId="0" xfId="63" applyNumberFormat="1" applyFont="1" applyAlignment="1">
      <alignment vertical="center"/>
    </xf>
    <xf numFmtId="0" fontId="0" fillId="0" borderId="0" xfId="0">
      <alignment vertical="center"/>
    </xf>
    <xf numFmtId="0" fontId="53" fillId="0" borderId="0" xfId="63" applyFont="1" applyAlignment="1">
      <alignment horizontal="center" vertical="center"/>
    </xf>
    <xf numFmtId="0" fontId="40" fillId="0" borderId="0" xfId="63" applyFont="1" applyAlignment="1">
      <alignment horizontal="left" vertical="center"/>
    </xf>
    <xf numFmtId="0" fontId="40" fillId="0" borderId="6" xfId="63" applyFont="1" applyBorder="1" applyAlignment="1">
      <alignment horizontal="right" vertical="center"/>
    </xf>
    <xf numFmtId="0" fontId="10" fillId="0" borderId="10" xfId="81" applyFont="1" applyBorder="1" applyAlignment="1">
      <alignment horizontal="center" vertical="center"/>
    </xf>
    <xf numFmtId="0" fontId="10" fillId="0" borderId="3" xfId="81" applyFont="1" applyBorder="1" applyAlignment="1">
      <alignment horizontal="center" vertical="center"/>
    </xf>
    <xf numFmtId="0" fontId="17" fillId="34" borderId="29" xfId="81" applyFont="1" applyFill="1" applyBorder="1" applyAlignment="1">
      <alignment horizontal="center" vertical="center" wrapText="1"/>
    </xf>
    <xf numFmtId="0" fontId="17" fillId="34" borderId="30" xfId="81" applyFont="1" applyFill="1" applyBorder="1" applyAlignment="1">
      <alignment horizontal="center" vertical="center" wrapText="1"/>
    </xf>
    <xf numFmtId="0" fontId="17" fillId="34" borderId="26" xfId="81" applyFont="1" applyFill="1" applyBorder="1" applyAlignment="1">
      <alignment horizontal="center" vertical="center" wrapText="1"/>
    </xf>
    <xf numFmtId="38" fontId="56" fillId="0" borderId="47" xfId="63" applyNumberFormat="1" applyFont="1" applyBorder="1" applyAlignment="1">
      <alignment horizontal="right" vertical="center"/>
    </xf>
    <xf numFmtId="0" fontId="56" fillId="0" borderId="48" xfId="63" applyFont="1" applyBorder="1" applyAlignment="1">
      <alignment horizontal="right" vertical="center"/>
    </xf>
    <xf numFmtId="0" fontId="56" fillId="0" borderId="49" xfId="63" applyFont="1" applyBorder="1" applyAlignment="1">
      <alignment horizontal="right" vertical="center"/>
    </xf>
    <xf numFmtId="0" fontId="8" fillId="0" borderId="0" xfId="63" applyAlignment="1" applyProtection="1">
      <alignment horizontal="left"/>
      <protection locked="0"/>
    </xf>
    <xf numFmtId="0" fontId="56" fillId="0" borderId="0" xfId="63" applyFont="1" applyAlignment="1" applyProtection="1">
      <alignment horizontal="left"/>
      <protection locked="0"/>
    </xf>
    <xf numFmtId="0" fontId="54" fillId="0" borderId="0" xfId="63" applyFont="1" applyAlignment="1">
      <alignment horizontal="center"/>
    </xf>
    <xf numFmtId="0" fontId="56" fillId="0" borderId="47" xfId="63" applyFont="1" applyBorder="1" applyAlignment="1">
      <alignment horizontal="left" vertical="center" wrapText="1"/>
    </xf>
    <xf numFmtId="0" fontId="56" fillId="0" borderId="48" xfId="63" applyFont="1" applyBorder="1" applyAlignment="1">
      <alignment horizontal="left" vertical="center" wrapText="1"/>
    </xf>
    <xf numFmtId="38" fontId="56" fillId="0" borderId="43" xfId="62" applyFont="1" applyFill="1" applyBorder="1" applyAlignment="1" applyProtection="1">
      <alignment horizontal="right" vertical="center"/>
      <protection locked="0"/>
    </xf>
    <xf numFmtId="38" fontId="56" fillId="0" borderId="44" xfId="62" applyFont="1" applyFill="1" applyBorder="1" applyAlignment="1" applyProtection="1">
      <alignment horizontal="right" vertical="center"/>
      <protection locked="0"/>
    </xf>
    <xf numFmtId="38" fontId="56" fillId="0" borderId="47" xfId="62" applyFont="1" applyFill="1" applyBorder="1" applyAlignment="1" applyProtection="1">
      <alignment horizontal="right" vertical="center"/>
      <protection locked="0"/>
    </xf>
    <xf numFmtId="38" fontId="56" fillId="0" borderId="48" xfId="62" applyFont="1" applyFill="1" applyBorder="1" applyAlignment="1" applyProtection="1">
      <alignment horizontal="right" vertical="center"/>
      <protection locked="0"/>
    </xf>
    <xf numFmtId="0" fontId="56" fillId="0" borderId="48" xfId="63" applyFont="1" applyBorder="1" applyAlignment="1">
      <alignment vertical="center"/>
    </xf>
    <xf numFmtId="0" fontId="56" fillId="0" borderId="49" xfId="63" applyFont="1" applyBorder="1" applyAlignment="1">
      <alignment vertical="center"/>
    </xf>
    <xf numFmtId="38" fontId="56" fillId="0" borderId="44" xfId="63" applyNumberFormat="1" applyFont="1" applyBorder="1" applyAlignment="1">
      <alignment horizontal="right" vertical="center"/>
    </xf>
    <xf numFmtId="38" fontId="56" fillId="0" borderId="46" xfId="63" applyNumberFormat="1" applyFont="1" applyBorder="1" applyAlignment="1">
      <alignment horizontal="right" vertical="center"/>
    </xf>
    <xf numFmtId="38" fontId="56" fillId="43" borderId="47" xfId="84" applyNumberFormat="1" applyFill="1" applyBorder="1" applyAlignment="1">
      <alignment horizontal="right" vertical="center"/>
    </xf>
    <xf numFmtId="0" fontId="56" fillId="43" borderId="48" xfId="84" applyFill="1" applyBorder="1" applyAlignment="1">
      <alignment horizontal="right" vertical="center"/>
    </xf>
    <xf numFmtId="0" fontId="56" fillId="43" borderId="49" xfId="84" applyFill="1" applyBorder="1" applyAlignment="1">
      <alignment horizontal="right" vertical="center"/>
    </xf>
    <xf numFmtId="0" fontId="56" fillId="0" borderId="0" xfId="84" applyAlignment="1" applyProtection="1">
      <alignment horizontal="left"/>
      <protection locked="0"/>
    </xf>
    <xf numFmtId="0" fontId="57" fillId="0" borderId="0" xfId="84" applyFont="1" applyAlignment="1">
      <alignment horizontal="center"/>
    </xf>
    <xf numFmtId="0" fontId="56" fillId="0" borderId="47" xfId="84" applyBorder="1" applyAlignment="1">
      <alignment horizontal="left" vertical="center" wrapText="1"/>
    </xf>
    <xf numFmtId="0" fontId="56" fillId="0" borderId="48" xfId="84" applyBorder="1" applyAlignment="1">
      <alignment horizontal="left" vertical="center" wrapText="1"/>
    </xf>
    <xf numFmtId="38" fontId="56" fillId="0" borderId="43" xfId="85" applyFont="1" applyFill="1" applyBorder="1" applyAlignment="1" applyProtection="1">
      <alignment horizontal="right" vertical="center"/>
      <protection locked="0"/>
    </xf>
    <xf numFmtId="38" fontId="56" fillId="0" borderId="44" xfId="85" applyFont="1" applyFill="1" applyBorder="1" applyAlignment="1" applyProtection="1">
      <alignment horizontal="right" vertical="center"/>
      <protection locked="0"/>
    </xf>
    <xf numFmtId="38" fontId="56" fillId="0" borderId="47" xfId="85" applyFont="1" applyFill="1" applyBorder="1" applyAlignment="1" applyProtection="1">
      <alignment horizontal="right" vertical="center"/>
      <protection locked="0"/>
    </xf>
    <xf numFmtId="38" fontId="56" fillId="0" borderId="48" xfId="85" applyFont="1" applyFill="1" applyBorder="1" applyAlignment="1" applyProtection="1">
      <alignment horizontal="right" vertical="center"/>
      <protection locked="0"/>
    </xf>
    <xf numFmtId="0" fontId="56" fillId="0" borderId="48" xfId="84" applyBorder="1" applyAlignment="1">
      <alignment vertical="center"/>
    </xf>
    <xf numFmtId="0" fontId="56" fillId="0" borderId="49" xfId="84" applyBorder="1" applyAlignment="1">
      <alignment vertical="center"/>
    </xf>
    <xf numFmtId="38" fontId="56" fillId="43" borderId="44" xfId="84" applyNumberFormat="1" applyFill="1" applyBorder="1" applyAlignment="1">
      <alignment horizontal="right" vertical="center"/>
    </xf>
    <xf numFmtId="38" fontId="56" fillId="43" borderId="46" xfId="84" applyNumberFormat="1" applyFill="1" applyBorder="1" applyAlignment="1">
      <alignment horizontal="right" vertical="center"/>
    </xf>
    <xf numFmtId="0" fontId="40" fillId="0" borderId="1" xfId="0" applyFont="1" applyBorder="1" applyAlignment="1">
      <alignment horizontal="center" vertical="center" wrapText="1"/>
    </xf>
    <xf numFmtId="0" fontId="40" fillId="0" borderId="11" xfId="0" applyFont="1" applyBorder="1">
      <alignment vertical="center"/>
    </xf>
    <xf numFmtId="0" fontId="40" fillId="0" borderId="4" xfId="0" applyFont="1" applyBorder="1">
      <alignment vertical="center"/>
    </xf>
    <xf numFmtId="177" fontId="40" fillId="0" borderId="4" xfId="0" applyNumberFormat="1" applyFont="1" applyBorder="1" applyAlignment="1">
      <alignment horizontal="right" vertical="center"/>
    </xf>
    <xf numFmtId="0" fontId="40" fillId="0" borderId="2" xfId="0" applyFont="1" applyBorder="1">
      <alignment vertical="center"/>
    </xf>
    <xf numFmtId="0" fontId="40" fillId="0" borderId="1" xfId="0" applyFont="1" applyBorder="1" applyAlignment="1">
      <alignment horizontal="center" vertical="center"/>
    </xf>
  </cellXfs>
  <cellStyles count="86">
    <cellStyle name="20% - アクセント 1 2" xfId="11" xr:uid="{00000000-0005-0000-0000-000000000000}"/>
    <cellStyle name="20% - アクセント 2 2" xfId="12" xr:uid="{00000000-0005-0000-0000-000001000000}"/>
    <cellStyle name="20% - アクセント 3 2" xfId="13" xr:uid="{00000000-0005-0000-0000-000002000000}"/>
    <cellStyle name="20% - アクセント 4 2" xfId="14" xr:uid="{00000000-0005-0000-0000-000003000000}"/>
    <cellStyle name="20% - アクセント 5 2" xfId="15" xr:uid="{00000000-0005-0000-0000-000004000000}"/>
    <cellStyle name="20% - アクセント 6 2" xfId="16" xr:uid="{00000000-0005-0000-0000-000005000000}"/>
    <cellStyle name="40% - アクセント 1 2" xfId="17" xr:uid="{00000000-0005-0000-0000-000006000000}"/>
    <cellStyle name="40% - アクセント 2 2" xfId="18" xr:uid="{00000000-0005-0000-0000-000007000000}"/>
    <cellStyle name="40% - アクセント 3 2" xfId="19" xr:uid="{00000000-0005-0000-0000-000008000000}"/>
    <cellStyle name="40% - アクセント 4 2" xfId="20" xr:uid="{00000000-0005-0000-0000-000009000000}"/>
    <cellStyle name="40% - アクセント 5 2" xfId="21" xr:uid="{00000000-0005-0000-0000-00000A000000}"/>
    <cellStyle name="40% - アクセント 6 2" xfId="22" xr:uid="{00000000-0005-0000-0000-00000B000000}"/>
    <cellStyle name="60% - アクセント 1 2" xfId="23" xr:uid="{00000000-0005-0000-0000-00000C000000}"/>
    <cellStyle name="60% - アクセント 2 2" xfId="24" xr:uid="{00000000-0005-0000-0000-00000D000000}"/>
    <cellStyle name="60% - アクセント 3 2" xfId="25" xr:uid="{00000000-0005-0000-0000-00000E000000}"/>
    <cellStyle name="60% - アクセント 4 2" xfId="26" xr:uid="{00000000-0005-0000-0000-00000F000000}"/>
    <cellStyle name="60% - アクセント 5 2" xfId="27" xr:uid="{00000000-0005-0000-0000-000010000000}"/>
    <cellStyle name="60% - アクセント 6 2" xfId="28" xr:uid="{00000000-0005-0000-0000-000011000000}"/>
    <cellStyle name="アクセント 1 2" xfId="29" xr:uid="{00000000-0005-0000-0000-000012000000}"/>
    <cellStyle name="アクセント 2 2" xfId="30" xr:uid="{00000000-0005-0000-0000-000013000000}"/>
    <cellStyle name="アクセント 3 2" xfId="31" xr:uid="{00000000-0005-0000-0000-000014000000}"/>
    <cellStyle name="アクセント 4 2" xfId="32" xr:uid="{00000000-0005-0000-0000-000015000000}"/>
    <cellStyle name="アクセント 5 2" xfId="33" xr:uid="{00000000-0005-0000-0000-000016000000}"/>
    <cellStyle name="アクセント 6 2" xfId="34" xr:uid="{00000000-0005-0000-0000-000017000000}"/>
    <cellStyle name="タイトル 2" xfId="35" xr:uid="{00000000-0005-0000-0000-000018000000}"/>
    <cellStyle name="チェック セル 2" xfId="36" xr:uid="{00000000-0005-0000-0000-000019000000}"/>
    <cellStyle name="どちらでもない 2" xfId="37" xr:uid="{00000000-0005-0000-0000-00001A000000}"/>
    <cellStyle name="パーセント 2" xfId="38" xr:uid="{00000000-0005-0000-0000-00001B000000}"/>
    <cellStyle name="メモ 2" xfId="39" xr:uid="{00000000-0005-0000-0000-00001C000000}"/>
    <cellStyle name="リンク セル 2" xfId="40" xr:uid="{00000000-0005-0000-0000-00001D000000}"/>
    <cellStyle name="悪い 2" xfId="41" xr:uid="{00000000-0005-0000-0000-00001E000000}"/>
    <cellStyle name="計算 2" xfId="42" xr:uid="{00000000-0005-0000-0000-00001F000000}"/>
    <cellStyle name="警告文 2" xfId="43" xr:uid="{00000000-0005-0000-0000-000020000000}"/>
    <cellStyle name="桁区切り 2" xfId="5" xr:uid="{00000000-0005-0000-0000-000021000000}"/>
    <cellStyle name="桁区切り 2 2" xfId="44" xr:uid="{00000000-0005-0000-0000-000022000000}"/>
    <cellStyle name="桁区切り 2 3" xfId="62" xr:uid="{00000000-0005-0000-0000-000023000000}"/>
    <cellStyle name="桁区切り 2 4" xfId="85" xr:uid="{00000000-0005-0000-0000-000024000000}"/>
    <cellStyle name="桁区切り 3" xfId="45" xr:uid="{00000000-0005-0000-0000-000025000000}"/>
    <cellStyle name="桁区切り 3 2" xfId="71" xr:uid="{00000000-0005-0000-0000-000026000000}"/>
    <cellStyle name="桁区切り 4" xfId="46" xr:uid="{00000000-0005-0000-0000-000027000000}"/>
    <cellStyle name="桁区切り 4 2" xfId="73" xr:uid="{00000000-0005-0000-0000-000028000000}"/>
    <cellStyle name="桁区切り 5" xfId="47" xr:uid="{00000000-0005-0000-0000-000029000000}"/>
    <cellStyle name="桁区切り 6" xfId="48" xr:uid="{00000000-0005-0000-0000-00002A000000}"/>
    <cellStyle name="見出し 1 2" xfId="49" xr:uid="{00000000-0005-0000-0000-00002B000000}"/>
    <cellStyle name="見出し 2 2" xfId="50" xr:uid="{00000000-0005-0000-0000-00002C000000}"/>
    <cellStyle name="見出し 3 2" xfId="51" xr:uid="{00000000-0005-0000-0000-00002D000000}"/>
    <cellStyle name="見出し 4 2" xfId="52" xr:uid="{00000000-0005-0000-0000-00002E000000}"/>
    <cellStyle name="集計 2" xfId="53" xr:uid="{00000000-0005-0000-0000-00002F000000}"/>
    <cellStyle name="出力 2" xfId="54" xr:uid="{00000000-0005-0000-0000-000030000000}"/>
    <cellStyle name="説明文 2" xfId="55" xr:uid="{00000000-0005-0000-0000-000031000000}"/>
    <cellStyle name="入力 2" xfId="56" xr:uid="{00000000-0005-0000-0000-000032000000}"/>
    <cellStyle name="標準" xfId="0" builtinId="0"/>
    <cellStyle name="標準 10" xfId="67" xr:uid="{00000000-0005-0000-0000-000034000000}"/>
    <cellStyle name="標準 11" xfId="77" xr:uid="{00000000-0005-0000-0000-000035000000}"/>
    <cellStyle name="標準 11 2" xfId="78" xr:uid="{00000000-0005-0000-0000-000036000000}"/>
    <cellStyle name="標準 2" xfId="1" xr:uid="{00000000-0005-0000-0000-000037000000}"/>
    <cellStyle name="標準 2 2" xfId="57" xr:uid="{00000000-0005-0000-0000-000038000000}"/>
    <cellStyle name="標準 2 2 2" xfId="70" xr:uid="{00000000-0005-0000-0000-000039000000}"/>
    <cellStyle name="標準 2 3" xfId="58" xr:uid="{00000000-0005-0000-0000-00003A000000}"/>
    <cellStyle name="標準 2 3 2" xfId="79" xr:uid="{00000000-0005-0000-0000-00003B000000}"/>
    <cellStyle name="標準 2 4" xfId="59" xr:uid="{00000000-0005-0000-0000-00003C000000}"/>
    <cellStyle name="標準 2 5" xfId="63" xr:uid="{00000000-0005-0000-0000-00003D000000}"/>
    <cellStyle name="標準 2 6" xfId="74" xr:uid="{00000000-0005-0000-0000-00003E000000}"/>
    <cellStyle name="標準 2 7" xfId="76" xr:uid="{00000000-0005-0000-0000-00003F000000}"/>
    <cellStyle name="標準 3" xfId="2" xr:uid="{00000000-0005-0000-0000-000040000000}"/>
    <cellStyle name="標準 3 2" xfId="64" xr:uid="{00000000-0005-0000-0000-000041000000}"/>
    <cellStyle name="標準 3 3" xfId="84" xr:uid="{00000000-0005-0000-0000-000042000000}"/>
    <cellStyle name="標準 4" xfId="3" xr:uid="{00000000-0005-0000-0000-000043000000}"/>
    <cellStyle name="標準 4 2" xfId="61" xr:uid="{00000000-0005-0000-0000-000044000000}"/>
    <cellStyle name="標準 4 3" xfId="65" xr:uid="{00000000-0005-0000-0000-000045000000}"/>
    <cellStyle name="標準 4 4" xfId="68" xr:uid="{00000000-0005-0000-0000-000046000000}"/>
    <cellStyle name="標準 4 5" xfId="80" xr:uid="{00000000-0005-0000-0000-000047000000}"/>
    <cellStyle name="標準 4 5 2" xfId="81" xr:uid="{00000000-0005-0000-0000-000048000000}"/>
    <cellStyle name="標準 4 5 3" xfId="82" xr:uid="{00000000-0005-0000-0000-000049000000}"/>
    <cellStyle name="標準 4 5 4" xfId="83" xr:uid="{00000000-0005-0000-0000-00004A000000}"/>
    <cellStyle name="標準 5" xfId="4" xr:uid="{00000000-0005-0000-0000-00004B000000}"/>
    <cellStyle name="標準 5 2" xfId="66" xr:uid="{00000000-0005-0000-0000-00004C000000}"/>
    <cellStyle name="標準 5 3" xfId="69" xr:uid="{00000000-0005-0000-0000-00004D000000}"/>
    <cellStyle name="標準 6" xfId="6" xr:uid="{00000000-0005-0000-0000-00004E000000}"/>
    <cellStyle name="標準 6 2" xfId="9" xr:uid="{00000000-0005-0000-0000-00004F000000}"/>
    <cellStyle name="標準 7" xfId="7" xr:uid="{00000000-0005-0000-0000-000050000000}"/>
    <cellStyle name="標準 7 2" xfId="10" xr:uid="{00000000-0005-0000-0000-000051000000}"/>
    <cellStyle name="標準 8" xfId="8" xr:uid="{00000000-0005-0000-0000-000052000000}"/>
    <cellStyle name="標準 9" xfId="72" xr:uid="{00000000-0005-0000-0000-000053000000}"/>
    <cellStyle name="未定義" xfId="75" xr:uid="{00000000-0005-0000-0000-000054000000}"/>
    <cellStyle name="良い 2" xfId="60" xr:uid="{00000000-0005-0000-0000-00005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2114550</xdr:colOff>
      <xdr:row>10</xdr:row>
      <xdr:rowOff>57150</xdr:rowOff>
    </xdr:from>
    <xdr:to>
      <xdr:col>3</xdr:col>
      <xdr:colOff>2266950</xdr:colOff>
      <xdr:row>10</xdr:row>
      <xdr:rowOff>209550</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5817870" y="2198370"/>
          <a:ext cx="152400" cy="15240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695325</xdr:colOff>
      <xdr:row>17</xdr:row>
      <xdr:rowOff>190500</xdr:rowOff>
    </xdr:from>
    <xdr:to>
      <xdr:col>3</xdr:col>
      <xdr:colOff>542925</xdr:colOff>
      <xdr:row>17</xdr:row>
      <xdr:rowOff>190500</xdr:rowOff>
    </xdr:to>
    <xdr:sp macro="" textlink="">
      <xdr:nvSpPr>
        <xdr:cNvPr id="2" name="Line 9">
          <a:extLst>
            <a:ext uri="{FF2B5EF4-FFF2-40B4-BE49-F238E27FC236}">
              <a16:creationId xmlns:a16="http://schemas.microsoft.com/office/drawing/2014/main" id="{00000000-0008-0000-0A00-000002000000}"/>
            </a:ext>
          </a:extLst>
        </xdr:cNvPr>
        <xdr:cNvSpPr>
          <a:spLocks noChangeShapeType="1"/>
        </xdr:cNvSpPr>
      </xdr:nvSpPr>
      <xdr:spPr bwMode="auto">
        <a:xfrm>
          <a:off x="2013585" y="4457700"/>
          <a:ext cx="2354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542925</xdr:colOff>
      <xdr:row>16</xdr:row>
      <xdr:rowOff>219075</xdr:rowOff>
    </xdr:from>
    <xdr:to>
      <xdr:col>3</xdr:col>
      <xdr:colOff>542925</xdr:colOff>
      <xdr:row>17</xdr:row>
      <xdr:rowOff>190500</xdr:rowOff>
    </xdr:to>
    <xdr:sp macro="" textlink="">
      <xdr:nvSpPr>
        <xdr:cNvPr id="3" name="Line 10">
          <a:extLst>
            <a:ext uri="{FF2B5EF4-FFF2-40B4-BE49-F238E27FC236}">
              <a16:creationId xmlns:a16="http://schemas.microsoft.com/office/drawing/2014/main" id="{00000000-0008-0000-0A00-000003000000}"/>
            </a:ext>
          </a:extLst>
        </xdr:cNvPr>
        <xdr:cNvSpPr>
          <a:spLocks noChangeShapeType="1"/>
        </xdr:cNvSpPr>
      </xdr:nvSpPr>
      <xdr:spPr bwMode="auto">
        <a:xfrm flipV="1">
          <a:off x="4368165" y="4234815"/>
          <a:ext cx="0" cy="22288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685800</xdr:colOff>
      <xdr:row>16</xdr:row>
      <xdr:rowOff>219075</xdr:rowOff>
    </xdr:from>
    <xdr:to>
      <xdr:col>1</xdr:col>
      <xdr:colOff>685800</xdr:colOff>
      <xdr:row>17</xdr:row>
      <xdr:rowOff>190500</xdr:rowOff>
    </xdr:to>
    <xdr:sp macro="" textlink="">
      <xdr:nvSpPr>
        <xdr:cNvPr id="4" name="Line 12">
          <a:extLst>
            <a:ext uri="{FF2B5EF4-FFF2-40B4-BE49-F238E27FC236}">
              <a16:creationId xmlns:a16="http://schemas.microsoft.com/office/drawing/2014/main" id="{00000000-0008-0000-0A00-000004000000}"/>
            </a:ext>
          </a:extLst>
        </xdr:cNvPr>
        <xdr:cNvSpPr>
          <a:spLocks noChangeShapeType="1"/>
        </xdr:cNvSpPr>
      </xdr:nvSpPr>
      <xdr:spPr bwMode="auto">
        <a:xfrm flipV="1">
          <a:off x="2004060" y="4234815"/>
          <a:ext cx="0" cy="22288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352425</xdr:colOff>
      <xdr:row>16</xdr:row>
      <xdr:rowOff>209550</xdr:rowOff>
    </xdr:from>
    <xdr:to>
      <xdr:col>2</xdr:col>
      <xdr:colOff>933450</xdr:colOff>
      <xdr:row>18</xdr:row>
      <xdr:rowOff>171450</xdr:rowOff>
    </xdr:to>
    <xdr:sp macro="" textlink="">
      <xdr:nvSpPr>
        <xdr:cNvPr id="5" name="Text Box 13">
          <a:extLst>
            <a:ext uri="{FF2B5EF4-FFF2-40B4-BE49-F238E27FC236}">
              <a16:creationId xmlns:a16="http://schemas.microsoft.com/office/drawing/2014/main" id="{00000000-0008-0000-0A00-000005000000}"/>
            </a:ext>
          </a:extLst>
        </xdr:cNvPr>
        <xdr:cNvSpPr txBox="1">
          <a:spLocks noChangeArrowheads="1"/>
        </xdr:cNvSpPr>
      </xdr:nvSpPr>
      <xdr:spPr bwMode="auto">
        <a:xfrm>
          <a:off x="2897505" y="4225290"/>
          <a:ext cx="581025" cy="46482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endParaRPr lang="ja-JP" altLang="en-US" sz="1050" b="0" i="0" u="none" strike="noStrike" baseline="0">
            <a:solidFill>
              <a:srgbClr val="000000"/>
            </a:solidFill>
            <a:latin typeface="ＭＳ 明朝"/>
            <a:ea typeface="ＭＳ 明朝"/>
          </a:endParaRPr>
        </a:p>
        <a:p>
          <a:pPr algn="ctr" rtl="0">
            <a:lnSpc>
              <a:spcPts val="1200"/>
            </a:lnSpc>
            <a:defRPr sz="1000"/>
          </a:pPr>
          <a:r>
            <a:rPr lang="ja-JP" altLang="en-US" sz="1050" b="0" i="0" u="none" strike="noStrike" baseline="0">
              <a:solidFill>
                <a:srgbClr val="000000"/>
              </a:solidFill>
              <a:latin typeface="ＭＳ 明朝"/>
              <a:ea typeface="ＭＳ 明朝"/>
            </a:rPr>
            <a:t>同　額</a:t>
          </a:r>
        </a:p>
      </xdr:txBody>
    </xdr:sp>
    <xdr:clientData/>
  </xdr:twoCellAnchor>
  <xdr:twoCellAnchor>
    <xdr:from>
      <xdr:col>2</xdr:col>
      <xdr:colOff>628650</xdr:colOff>
      <xdr:row>22</xdr:row>
      <xdr:rowOff>0</xdr:rowOff>
    </xdr:from>
    <xdr:to>
      <xdr:col>3</xdr:col>
      <xdr:colOff>123825</xdr:colOff>
      <xdr:row>25</xdr:row>
      <xdr:rowOff>123825</xdr:rowOff>
    </xdr:to>
    <xdr:sp macro="" textlink="">
      <xdr:nvSpPr>
        <xdr:cNvPr id="6" name="AutoShape 18">
          <a:extLst>
            <a:ext uri="{FF2B5EF4-FFF2-40B4-BE49-F238E27FC236}">
              <a16:creationId xmlns:a16="http://schemas.microsoft.com/office/drawing/2014/main" id="{00000000-0008-0000-0A00-000006000000}"/>
            </a:ext>
          </a:extLst>
        </xdr:cNvPr>
        <xdr:cNvSpPr>
          <a:spLocks noChangeArrowheads="1"/>
        </xdr:cNvSpPr>
      </xdr:nvSpPr>
      <xdr:spPr bwMode="auto">
        <a:xfrm>
          <a:off x="3173730" y="5524500"/>
          <a:ext cx="775335" cy="878205"/>
        </a:xfrm>
        <a:prstGeom prst="wedgeRoundRectCallout">
          <a:avLst>
            <a:gd name="adj1" fmla="val -102153"/>
            <a:gd name="adj2" fmla="val -2582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just" rtl="0">
            <a:lnSpc>
              <a:spcPts val="1200"/>
            </a:lnSpc>
            <a:defRPr sz="1000"/>
          </a:pPr>
          <a:r>
            <a:rPr lang="ja-JP" altLang="en-US" sz="1100" b="0" i="0" u="none" strike="noStrike" baseline="0">
              <a:solidFill>
                <a:srgbClr val="000000"/>
              </a:solidFill>
              <a:latin typeface="ＭＳ 明朝"/>
              <a:ea typeface="ＭＳ 明朝"/>
            </a:rPr>
            <a:t>日付は空欄</a:t>
          </a:r>
        </a:p>
      </xdr:txBody>
    </xdr:sp>
    <xdr:clientData/>
  </xdr:twoCellAnchor>
  <xdr:twoCellAnchor>
    <xdr:from>
      <xdr:col>2</xdr:col>
      <xdr:colOff>171450</xdr:colOff>
      <xdr:row>28</xdr:row>
      <xdr:rowOff>142875</xdr:rowOff>
    </xdr:from>
    <xdr:to>
      <xdr:col>3</xdr:col>
      <xdr:colOff>238125</xdr:colOff>
      <xdr:row>31</xdr:row>
      <xdr:rowOff>123825</xdr:rowOff>
    </xdr:to>
    <xdr:sp macro="" textlink="">
      <xdr:nvSpPr>
        <xdr:cNvPr id="7" name="AutoShape 19">
          <a:extLst>
            <a:ext uri="{FF2B5EF4-FFF2-40B4-BE49-F238E27FC236}">
              <a16:creationId xmlns:a16="http://schemas.microsoft.com/office/drawing/2014/main" id="{00000000-0008-0000-0A00-000007000000}"/>
            </a:ext>
          </a:extLst>
        </xdr:cNvPr>
        <xdr:cNvSpPr>
          <a:spLocks noChangeArrowheads="1"/>
        </xdr:cNvSpPr>
      </xdr:nvSpPr>
      <xdr:spPr bwMode="auto">
        <a:xfrm>
          <a:off x="2716530" y="7176135"/>
          <a:ext cx="1346835" cy="483870"/>
        </a:xfrm>
        <a:prstGeom prst="wedgeRoundRectCallout">
          <a:avLst>
            <a:gd name="adj1" fmla="val 57050"/>
            <a:gd name="adj2" fmla="val -8469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公印を忘れずに</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事業リスト（ＢＤ１）"/>
      <sheetName val="プルダウン"/>
      <sheetName val="補助率 "/>
      <sheetName val="第1号様式別紙1"/>
      <sheetName val="事業リスト（Ｂ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 sheetId="18"/>
      <sheetData sheetId="19"/>
      <sheetData sheetId="20"/>
      <sheetData sheetId="21"/>
      <sheetData sheetId="2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50"/>
  <sheetViews>
    <sheetView workbookViewId="0"/>
  </sheetViews>
  <sheetFormatPr defaultRowHeight="13.5"/>
  <sheetData>
    <row r="3" spans="1:3">
      <c r="A3" t="s">
        <v>343</v>
      </c>
    </row>
    <row r="4" spans="1:3">
      <c r="A4" t="s">
        <v>296</v>
      </c>
      <c r="C4" t="s">
        <v>80</v>
      </c>
    </row>
    <row r="5" spans="1:3">
      <c r="A5" t="s">
        <v>297</v>
      </c>
      <c r="C5" t="s">
        <v>223</v>
      </c>
    </row>
    <row r="6" spans="1:3">
      <c r="A6" t="s">
        <v>298</v>
      </c>
      <c r="C6" t="s">
        <v>82</v>
      </c>
    </row>
    <row r="7" spans="1:3">
      <c r="A7" t="s">
        <v>299</v>
      </c>
      <c r="C7" t="s">
        <v>85</v>
      </c>
    </row>
    <row r="8" spans="1:3">
      <c r="A8" t="s">
        <v>300</v>
      </c>
      <c r="C8" t="s">
        <v>91</v>
      </c>
    </row>
    <row r="9" spans="1:3">
      <c r="A9" t="s">
        <v>301</v>
      </c>
      <c r="C9" t="s">
        <v>290</v>
      </c>
    </row>
    <row r="10" spans="1:3">
      <c r="A10" t="s">
        <v>302</v>
      </c>
      <c r="C10" t="s">
        <v>355</v>
      </c>
    </row>
    <row r="11" spans="1:3">
      <c r="A11" t="s">
        <v>303</v>
      </c>
    </row>
    <row r="12" spans="1:3">
      <c r="A12" t="s">
        <v>304</v>
      </c>
    </row>
    <row r="13" spans="1:3">
      <c r="A13" t="s">
        <v>305</v>
      </c>
    </row>
    <row r="14" spans="1:3">
      <c r="A14" t="s">
        <v>306</v>
      </c>
    </row>
    <row r="15" spans="1:3">
      <c r="A15" t="s">
        <v>307</v>
      </c>
    </row>
    <row r="16" spans="1:3">
      <c r="A16" t="s">
        <v>308</v>
      </c>
    </row>
    <row r="17" spans="1:1">
      <c r="A17" t="s">
        <v>309</v>
      </c>
    </row>
    <row r="18" spans="1:1">
      <c r="A18" t="s">
        <v>310</v>
      </c>
    </row>
    <row r="19" spans="1:1">
      <c r="A19" t="s">
        <v>311</v>
      </c>
    </row>
    <row r="20" spans="1:1">
      <c r="A20" t="s">
        <v>312</v>
      </c>
    </row>
    <row r="21" spans="1:1">
      <c r="A21" t="s">
        <v>313</v>
      </c>
    </row>
    <row r="22" spans="1:1">
      <c r="A22" t="s">
        <v>314</v>
      </c>
    </row>
    <row r="23" spans="1:1">
      <c r="A23" t="s">
        <v>315</v>
      </c>
    </row>
    <row r="24" spans="1:1">
      <c r="A24" t="s">
        <v>316</v>
      </c>
    </row>
    <row r="25" spans="1:1">
      <c r="A25" t="s">
        <v>317</v>
      </c>
    </row>
    <row r="26" spans="1:1">
      <c r="A26" t="s">
        <v>318</v>
      </c>
    </row>
    <row r="27" spans="1:1">
      <c r="A27" t="s">
        <v>319</v>
      </c>
    </row>
    <row r="28" spans="1:1">
      <c r="A28" t="s">
        <v>320</v>
      </c>
    </row>
    <row r="29" spans="1:1">
      <c r="A29" t="s">
        <v>321</v>
      </c>
    </row>
    <row r="30" spans="1:1">
      <c r="A30" t="s">
        <v>322</v>
      </c>
    </row>
    <row r="31" spans="1:1">
      <c r="A31" t="s">
        <v>323</v>
      </c>
    </row>
    <row r="32" spans="1:1">
      <c r="A32" t="s">
        <v>324</v>
      </c>
    </row>
    <row r="33" spans="1:1">
      <c r="A33" t="s">
        <v>325</v>
      </c>
    </row>
    <row r="34" spans="1:1">
      <c r="A34" t="s">
        <v>326</v>
      </c>
    </row>
    <row r="35" spans="1:1">
      <c r="A35" t="s">
        <v>327</v>
      </c>
    </row>
    <row r="36" spans="1:1">
      <c r="A36" t="s">
        <v>328</v>
      </c>
    </row>
    <row r="37" spans="1:1">
      <c r="A37" t="s">
        <v>329</v>
      </c>
    </row>
    <row r="38" spans="1:1">
      <c r="A38" t="s">
        <v>330</v>
      </c>
    </row>
    <row r="39" spans="1:1">
      <c r="A39" t="s">
        <v>331</v>
      </c>
    </row>
    <row r="40" spans="1:1">
      <c r="A40" t="s">
        <v>332</v>
      </c>
    </row>
    <row r="41" spans="1:1">
      <c r="A41" t="s">
        <v>333</v>
      </c>
    </row>
    <row r="42" spans="1:1">
      <c r="A42" t="s">
        <v>334</v>
      </c>
    </row>
    <row r="43" spans="1:1">
      <c r="A43" t="s">
        <v>335</v>
      </c>
    </row>
    <row r="44" spans="1:1">
      <c r="A44" t="s">
        <v>336</v>
      </c>
    </row>
    <row r="45" spans="1:1">
      <c r="A45" t="s">
        <v>337</v>
      </c>
    </row>
    <row r="46" spans="1:1">
      <c r="A46" t="s">
        <v>338</v>
      </c>
    </row>
    <row r="47" spans="1:1">
      <c r="A47" t="s">
        <v>339</v>
      </c>
    </row>
    <row r="48" spans="1:1">
      <c r="A48" t="s">
        <v>340</v>
      </c>
    </row>
    <row r="49" spans="1:1">
      <c r="A49" t="s">
        <v>341</v>
      </c>
    </row>
    <row r="50" spans="1:1">
      <c r="A50" t="s">
        <v>342</v>
      </c>
    </row>
  </sheetData>
  <sortState xmlns:xlrd2="http://schemas.microsoft.com/office/spreadsheetml/2017/richdata2" ref="C4:C127">
    <sortCondition ref="C4:C127"/>
  </sortState>
  <phoneticPr fontId="1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8"/>
  <sheetViews>
    <sheetView view="pageBreakPreview" topLeftCell="A6" zoomScaleNormal="100" zoomScaleSheetLayoutView="100" workbookViewId="0">
      <selection activeCell="B23" sqref="B23"/>
    </sheetView>
  </sheetViews>
  <sheetFormatPr defaultColWidth="7.5" defaultRowHeight="12.75"/>
  <cols>
    <col min="1" max="4" width="19.75" style="176" customWidth="1"/>
    <col min="5" max="5" width="9.5" style="176" customWidth="1"/>
    <col min="6" max="16384" width="7.5" style="176"/>
  </cols>
  <sheetData>
    <row r="1" spans="1:5" ht="20.100000000000001" customHeight="1">
      <c r="A1" s="246" t="s">
        <v>434</v>
      </c>
      <c r="B1" s="246"/>
      <c r="C1" s="246"/>
      <c r="D1" s="246"/>
    </row>
    <row r="2" spans="1:5" ht="20.100000000000001" customHeight="1">
      <c r="A2" s="177"/>
      <c r="B2" s="177"/>
      <c r="C2" s="177"/>
      <c r="D2" s="177"/>
    </row>
    <row r="3" spans="1:5" ht="20.100000000000001" customHeight="1">
      <c r="A3" s="178"/>
      <c r="B3" s="179"/>
      <c r="C3" s="178"/>
      <c r="D3" s="179"/>
    </row>
    <row r="4" spans="1:5" ht="20.100000000000001" customHeight="1">
      <c r="A4" s="180" t="s">
        <v>411</v>
      </c>
      <c r="B4" s="181"/>
      <c r="C4" s="180" t="s">
        <v>412</v>
      </c>
      <c r="D4" s="181"/>
    </row>
    <row r="5" spans="1:5" ht="20.100000000000001" customHeight="1">
      <c r="A5" s="182"/>
      <c r="B5" s="183"/>
      <c r="C5" s="182"/>
      <c r="D5" s="183"/>
    </row>
    <row r="6" spans="1:5" ht="20.100000000000001" customHeight="1">
      <c r="A6" s="247" t="s">
        <v>419</v>
      </c>
      <c r="B6" s="249"/>
      <c r="C6" s="247" t="s">
        <v>419</v>
      </c>
      <c r="D6" s="251"/>
      <c r="E6" s="180"/>
    </row>
    <row r="7" spans="1:5" ht="20.100000000000001" customHeight="1">
      <c r="A7" s="248"/>
      <c r="B7" s="250"/>
      <c r="C7" s="248"/>
      <c r="D7" s="252"/>
      <c r="E7" s="180"/>
    </row>
    <row r="8" spans="1:5" ht="19.5" customHeight="1">
      <c r="A8" s="248"/>
      <c r="B8" s="250"/>
      <c r="C8" s="248"/>
      <c r="D8" s="252"/>
      <c r="E8" s="180"/>
    </row>
    <row r="9" spans="1:5" ht="20.100000000000001" customHeight="1">
      <c r="A9" s="248"/>
      <c r="B9" s="250"/>
      <c r="C9" s="248"/>
      <c r="D9" s="252"/>
      <c r="E9" s="180"/>
    </row>
    <row r="10" spans="1:5" ht="20.100000000000001" customHeight="1">
      <c r="A10" s="248"/>
      <c r="B10" s="250"/>
      <c r="C10" s="248"/>
      <c r="D10" s="252"/>
      <c r="E10" s="180"/>
    </row>
    <row r="11" spans="1:5" ht="20.100000000000001" customHeight="1">
      <c r="A11" s="253" t="s">
        <v>413</v>
      </c>
      <c r="B11" s="255">
        <f>B15-B6</f>
        <v>0</v>
      </c>
      <c r="C11" s="184"/>
      <c r="D11" s="185"/>
      <c r="E11" s="180"/>
    </row>
    <row r="12" spans="1:5" ht="20.100000000000001" customHeight="1">
      <c r="A12" s="253"/>
      <c r="B12" s="255"/>
      <c r="C12" s="184"/>
      <c r="D12" s="252"/>
      <c r="E12" s="180"/>
    </row>
    <row r="13" spans="1:5" ht="20.100000000000001" customHeight="1">
      <c r="A13" s="253"/>
      <c r="B13" s="255"/>
      <c r="C13" s="184"/>
      <c r="D13" s="252"/>
      <c r="E13" s="180"/>
    </row>
    <row r="14" spans="1:5" ht="20.100000000000001" customHeight="1">
      <c r="A14" s="254"/>
      <c r="B14" s="256"/>
      <c r="C14" s="186"/>
      <c r="D14" s="187"/>
      <c r="E14" s="180"/>
    </row>
    <row r="15" spans="1:5" ht="20.100000000000001" customHeight="1">
      <c r="A15" s="180"/>
      <c r="B15" s="241">
        <f>D15</f>
        <v>0</v>
      </c>
      <c r="C15" s="180"/>
      <c r="D15" s="241">
        <f>SUM(D6)</f>
        <v>0</v>
      </c>
      <c r="E15" s="180"/>
    </row>
    <row r="16" spans="1:5" ht="20.100000000000001" customHeight="1">
      <c r="A16" s="180" t="s">
        <v>414</v>
      </c>
      <c r="B16" s="242"/>
      <c r="C16" s="180" t="s">
        <v>414</v>
      </c>
      <c r="D16" s="242"/>
      <c r="E16" s="180"/>
    </row>
    <row r="17" spans="1:5" ht="20.100000000000001" customHeight="1">
      <c r="A17" s="182"/>
      <c r="B17" s="243"/>
      <c r="C17" s="182"/>
      <c r="D17" s="243"/>
      <c r="E17" s="180"/>
    </row>
    <row r="18" spans="1:5" ht="20.100000000000001" customHeight="1"/>
    <row r="19" spans="1:5" ht="20.100000000000001" customHeight="1"/>
    <row r="20" spans="1:5" ht="20.100000000000001" customHeight="1">
      <c r="A20" s="176" t="s">
        <v>415</v>
      </c>
    </row>
    <row r="21" spans="1:5" ht="20.100000000000001" customHeight="1"/>
    <row r="22" spans="1:5" ht="20.100000000000001" customHeight="1"/>
    <row r="23" spans="1:5" ht="20.100000000000001" customHeight="1">
      <c r="B23" s="188" t="s">
        <v>435</v>
      </c>
    </row>
    <row r="24" spans="1:5" ht="20.100000000000001" customHeight="1"/>
    <row r="25" spans="1:5" ht="20.100000000000001" customHeight="1"/>
    <row r="26" spans="1:5" ht="20.100000000000001" customHeight="1"/>
    <row r="27" spans="1:5" ht="20.100000000000001" customHeight="1"/>
    <row r="28" spans="1:5" ht="20.100000000000001" customHeight="1">
      <c r="B28" s="244" t="s">
        <v>416</v>
      </c>
      <c r="C28" s="245"/>
      <c r="D28" s="245"/>
    </row>
  </sheetData>
  <mergeCells count="11">
    <mergeCell ref="B15:B17"/>
    <mergeCell ref="D15:D17"/>
    <mergeCell ref="B28:D28"/>
    <mergeCell ref="A1:D1"/>
    <mergeCell ref="A6:A10"/>
    <mergeCell ref="B6:B10"/>
    <mergeCell ref="C6:C10"/>
    <mergeCell ref="D6:D10"/>
    <mergeCell ref="A11:A14"/>
    <mergeCell ref="B11:B14"/>
    <mergeCell ref="D12:D13"/>
  </mergeCells>
  <phoneticPr fontId="11"/>
  <printOptions horizontalCentered="1"/>
  <pageMargins left="0.78740157480314965" right="0.78740157480314965" top="0.78740157480314965" bottom="0.78740157480314965" header="0.39370078740157483" footer="0.3937007874015748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8"/>
  <sheetViews>
    <sheetView zoomScaleNormal="100" workbookViewId="0">
      <selection activeCell="F27" sqref="F27"/>
    </sheetView>
  </sheetViews>
  <sheetFormatPr defaultColWidth="7.5" defaultRowHeight="12.75"/>
  <cols>
    <col min="1" max="1" width="19.25" style="189" customWidth="1"/>
    <col min="2" max="2" width="17.875" style="189" customWidth="1"/>
    <col min="3" max="3" width="19.5" style="189" customWidth="1"/>
    <col min="4" max="4" width="15.625" style="189" customWidth="1"/>
    <col min="5" max="5" width="9.5" style="189" customWidth="1"/>
    <col min="6" max="16384" width="7.5" style="189"/>
  </cols>
  <sheetData>
    <row r="1" spans="1:5" ht="20.100000000000001" customHeight="1">
      <c r="A1" s="261" t="s">
        <v>436</v>
      </c>
      <c r="B1" s="261"/>
      <c r="C1" s="261"/>
      <c r="D1" s="261"/>
    </row>
    <row r="2" spans="1:5" ht="20.100000000000001" customHeight="1">
      <c r="A2" s="190"/>
      <c r="B2" s="190"/>
      <c r="C2" s="190"/>
      <c r="D2" s="190"/>
    </row>
    <row r="3" spans="1:5" ht="20.100000000000001" customHeight="1">
      <c r="A3" s="191"/>
      <c r="B3" s="192"/>
      <c r="C3" s="191"/>
      <c r="D3" s="192"/>
    </row>
    <row r="4" spans="1:5" ht="20.100000000000001" customHeight="1">
      <c r="A4" s="193" t="s">
        <v>411</v>
      </c>
      <c r="B4" s="194"/>
      <c r="C4" s="193" t="s">
        <v>412</v>
      </c>
      <c r="D4" s="194"/>
    </row>
    <row r="5" spans="1:5" ht="20.100000000000001" customHeight="1">
      <c r="A5" s="195"/>
      <c r="B5" s="196"/>
      <c r="C5" s="195"/>
      <c r="D5" s="196"/>
    </row>
    <row r="6" spans="1:5" ht="20.100000000000001" customHeight="1">
      <c r="A6" s="262" t="s">
        <v>419</v>
      </c>
      <c r="B6" s="264"/>
      <c r="C6" s="262" t="s">
        <v>419</v>
      </c>
      <c r="D6" s="266"/>
      <c r="E6" s="193"/>
    </row>
    <row r="7" spans="1:5" ht="20.100000000000001" customHeight="1">
      <c r="A7" s="263"/>
      <c r="B7" s="265"/>
      <c r="C7" s="263"/>
      <c r="D7" s="267"/>
      <c r="E7" s="193"/>
    </row>
    <row r="8" spans="1:5" ht="19.5" customHeight="1">
      <c r="A8" s="263"/>
      <c r="B8" s="265"/>
      <c r="C8" s="263"/>
      <c r="D8" s="267"/>
      <c r="E8" s="193"/>
    </row>
    <row r="9" spans="1:5" ht="20.100000000000001" customHeight="1">
      <c r="A9" s="263"/>
      <c r="B9" s="265"/>
      <c r="C9" s="263"/>
      <c r="D9" s="267"/>
      <c r="E9" s="193"/>
    </row>
    <row r="10" spans="1:5" ht="20.100000000000001" customHeight="1">
      <c r="A10" s="263"/>
      <c r="B10" s="265"/>
      <c r="C10" s="263"/>
      <c r="D10" s="267"/>
      <c r="E10" s="193"/>
    </row>
    <row r="11" spans="1:5" ht="20.100000000000001" customHeight="1">
      <c r="A11" s="268" t="s">
        <v>413</v>
      </c>
      <c r="B11" s="270">
        <f>B15-B6</f>
        <v>0</v>
      </c>
      <c r="C11" s="197"/>
      <c r="D11" s="198"/>
      <c r="E11" s="193"/>
    </row>
    <row r="12" spans="1:5" ht="20.100000000000001" customHeight="1">
      <c r="A12" s="268"/>
      <c r="B12" s="270"/>
      <c r="C12" s="263"/>
      <c r="D12" s="267"/>
      <c r="E12" s="193"/>
    </row>
    <row r="13" spans="1:5" ht="20.100000000000001" customHeight="1">
      <c r="A13" s="268"/>
      <c r="B13" s="270"/>
      <c r="C13" s="263"/>
      <c r="D13" s="267"/>
      <c r="E13" s="193"/>
    </row>
    <row r="14" spans="1:5" ht="20.100000000000001" customHeight="1">
      <c r="A14" s="269"/>
      <c r="B14" s="271"/>
      <c r="C14" s="199"/>
      <c r="D14" s="200"/>
      <c r="E14" s="193"/>
    </row>
    <row r="15" spans="1:5" ht="20.100000000000001" customHeight="1">
      <c r="A15" s="193"/>
      <c r="B15" s="257">
        <f>D15</f>
        <v>0</v>
      </c>
      <c r="C15" s="193"/>
      <c r="D15" s="257">
        <f>SUM(D6)</f>
        <v>0</v>
      </c>
      <c r="E15" s="193"/>
    </row>
    <row r="16" spans="1:5" ht="20.100000000000001" customHeight="1">
      <c r="A16" s="193" t="s">
        <v>414</v>
      </c>
      <c r="B16" s="258"/>
      <c r="C16" s="193" t="s">
        <v>414</v>
      </c>
      <c r="D16" s="258"/>
      <c r="E16" s="193"/>
    </row>
    <row r="17" spans="1:5" ht="20.100000000000001" customHeight="1">
      <c r="A17" s="195"/>
      <c r="B17" s="259"/>
      <c r="C17" s="195"/>
      <c r="D17" s="259"/>
      <c r="E17" s="193"/>
    </row>
    <row r="18" spans="1:5" ht="20.100000000000001" customHeight="1"/>
    <row r="19" spans="1:5" ht="20.100000000000001" customHeight="1"/>
    <row r="20" spans="1:5" ht="20.100000000000001" customHeight="1">
      <c r="A20" s="189" t="s">
        <v>417</v>
      </c>
    </row>
    <row r="21" spans="1:5" ht="20.100000000000001" customHeight="1"/>
    <row r="22" spans="1:5" ht="20.100000000000001" customHeight="1"/>
    <row r="23" spans="1:5" ht="20.100000000000001" customHeight="1">
      <c r="B23" s="201" t="s">
        <v>435</v>
      </c>
    </row>
    <row r="24" spans="1:5" ht="20.100000000000001" customHeight="1"/>
    <row r="25" spans="1:5" ht="20.100000000000001" customHeight="1"/>
    <row r="26" spans="1:5" ht="20.100000000000001" customHeight="1"/>
    <row r="27" spans="1:5" ht="20.100000000000001" customHeight="1"/>
    <row r="28" spans="1:5" ht="20.100000000000001" customHeight="1">
      <c r="B28" s="260" t="s">
        <v>418</v>
      </c>
      <c r="C28" s="260"/>
      <c r="D28" s="260"/>
    </row>
  </sheetData>
  <mergeCells count="12">
    <mergeCell ref="B15:B17"/>
    <mergeCell ref="D15:D17"/>
    <mergeCell ref="B28:D28"/>
    <mergeCell ref="A1:D1"/>
    <mergeCell ref="A6:A10"/>
    <mergeCell ref="B6:B10"/>
    <mergeCell ref="C6:C10"/>
    <mergeCell ref="D6:D10"/>
    <mergeCell ref="A11:A14"/>
    <mergeCell ref="B11:B14"/>
    <mergeCell ref="C12:C13"/>
    <mergeCell ref="D12:D13"/>
  </mergeCells>
  <phoneticPr fontId="11"/>
  <pageMargins left="0.98425196850393704" right="0.43307086614173229"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rgb="FFFF0000"/>
    <pageSetUpPr fitToPage="1"/>
  </sheetPr>
  <dimension ref="A1:AC997"/>
  <sheetViews>
    <sheetView view="pageBreakPreview" zoomScale="85" zoomScaleNormal="100" zoomScaleSheetLayoutView="85" workbookViewId="0"/>
  </sheetViews>
  <sheetFormatPr defaultColWidth="12.625" defaultRowHeight="24" customHeight="1"/>
  <cols>
    <col min="1" max="1" width="4.25" style="43" bestFit="1" customWidth="1"/>
    <col min="2" max="2" width="7.5" style="43" bestFit="1" customWidth="1"/>
    <col min="3" max="3" width="9.25" style="43" bestFit="1" customWidth="1"/>
    <col min="4" max="4" width="14.625" style="43" bestFit="1" customWidth="1"/>
    <col min="5" max="5" width="13.375" style="43" bestFit="1" customWidth="1"/>
    <col min="6" max="6" width="16.875" style="43" customWidth="1"/>
    <col min="7" max="7" width="17.625" style="43" customWidth="1"/>
    <col min="8" max="8" width="14.625" style="43" customWidth="1"/>
    <col min="9" max="9" width="15" style="43" customWidth="1"/>
    <col min="10" max="10" width="15.875" style="43" customWidth="1"/>
    <col min="11" max="13" width="16.875" style="43" bestFit="1" customWidth="1"/>
    <col min="14" max="14" width="13.375" style="43" bestFit="1" customWidth="1"/>
    <col min="15" max="16" width="11.25" style="43" bestFit="1" customWidth="1"/>
    <col min="17" max="17" width="14.875" style="43" customWidth="1"/>
    <col min="18" max="26" width="7.25" style="43" customWidth="1"/>
    <col min="27" max="29" width="11" style="43" customWidth="1"/>
    <col min="30" max="16384" width="12.625" style="43"/>
  </cols>
  <sheetData>
    <row r="1" spans="1:29" ht="24" customHeight="1">
      <c r="A1" s="40"/>
      <c r="B1" s="41"/>
      <c r="C1" s="41"/>
      <c r="D1" s="41"/>
      <c r="E1" s="41"/>
      <c r="F1" s="41"/>
      <c r="G1" s="41"/>
      <c r="H1" s="41"/>
      <c r="I1" s="41"/>
      <c r="J1" s="40"/>
      <c r="K1" s="41"/>
      <c r="L1" s="41"/>
      <c r="M1" s="41"/>
      <c r="N1" s="41"/>
      <c r="O1" s="41"/>
      <c r="P1" s="40"/>
      <c r="Q1" s="41"/>
      <c r="R1" s="42"/>
      <c r="S1" s="42"/>
      <c r="T1" s="42"/>
      <c r="U1" s="42"/>
      <c r="V1" s="42"/>
      <c r="W1" s="42"/>
      <c r="X1" s="42"/>
      <c r="Y1" s="42"/>
      <c r="Z1" s="42"/>
      <c r="AA1" s="42"/>
      <c r="AB1" s="42"/>
      <c r="AC1" s="42"/>
    </row>
    <row r="2" spans="1:29" ht="24" customHeight="1">
      <c r="A2" s="207" t="s">
        <v>113</v>
      </c>
      <c r="B2" s="44" t="s">
        <v>114</v>
      </c>
      <c r="C2" s="45" t="s">
        <v>115</v>
      </c>
      <c r="D2" s="46" t="s">
        <v>116</v>
      </c>
      <c r="E2" s="47" t="s">
        <v>117</v>
      </c>
      <c r="F2" s="48" t="s">
        <v>118</v>
      </c>
      <c r="G2" s="49" t="s">
        <v>119</v>
      </c>
      <c r="H2" s="50" t="s">
        <v>120</v>
      </c>
      <c r="I2" s="51"/>
      <c r="J2" s="51"/>
      <c r="K2" s="51"/>
      <c r="L2" s="51"/>
      <c r="M2" s="51"/>
      <c r="N2" s="209"/>
      <c r="O2" s="209"/>
      <c r="P2" s="209"/>
      <c r="Q2" s="209"/>
      <c r="R2" s="52"/>
      <c r="S2" s="52"/>
      <c r="T2" s="52"/>
      <c r="U2" s="52"/>
      <c r="V2" s="52"/>
      <c r="W2" s="52"/>
      <c r="X2" s="52"/>
      <c r="Y2" s="52"/>
      <c r="Z2" s="52"/>
      <c r="AA2" s="42"/>
      <c r="AB2" s="42"/>
      <c r="AC2" s="42"/>
    </row>
    <row r="3" spans="1:29" ht="24" customHeight="1">
      <c r="A3" s="208"/>
      <c r="B3" s="53" t="s">
        <v>87</v>
      </c>
      <c r="C3" s="54" t="s">
        <v>88</v>
      </c>
      <c r="D3" s="54" t="s">
        <v>121</v>
      </c>
      <c r="E3" s="54" t="s">
        <v>89</v>
      </c>
      <c r="F3" s="54" t="s">
        <v>122</v>
      </c>
      <c r="G3" s="54" t="s">
        <v>123</v>
      </c>
      <c r="H3" s="86" t="s">
        <v>124</v>
      </c>
      <c r="I3" s="55"/>
      <c r="J3" s="56"/>
      <c r="K3" s="51"/>
      <c r="L3" s="51"/>
      <c r="M3" s="51"/>
      <c r="N3" s="210" t="s">
        <v>226</v>
      </c>
      <c r="O3" s="210"/>
      <c r="P3" s="210"/>
      <c r="Q3" s="210"/>
      <c r="R3" s="52"/>
      <c r="T3" s="52"/>
      <c r="U3" s="52"/>
      <c r="V3" s="52"/>
      <c r="W3" s="52"/>
      <c r="X3" s="52"/>
      <c r="Y3" s="52"/>
      <c r="Z3" s="52"/>
      <c r="AA3" s="42"/>
      <c r="AB3" s="42"/>
      <c r="AC3" s="42"/>
    </row>
    <row r="4" spans="1:29" ht="24" customHeight="1">
      <c r="A4" s="207" t="s">
        <v>125</v>
      </c>
      <c r="B4" s="47" t="s">
        <v>114</v>
      </c>
      <c r="C4" s="47" t="s">
        <v>115</v>
      </c>
      <c r="D4" s="57" t="s">
        <v>116</v>
      </c>
      <c r="E4" s="47" t="s">
        <v>126</v>
      </c>
      <c r="F4" s="48" t="s">
        <v>118</v>
      </c>
      <c r="G4" s="49" t="s">
        <v>119</v>
      </c>
      <c r="H4" s="57" t="s">
        <v>127</v>
      </c>
      <c r="I4" s="58" t="s">
        <v>128</v>
      </c>
      <c r="J4" s="59" t="s">
        <v>120</v>
      </c>
      <c r="K4" s="51"/>
      <c r="L4" s="51"/>
      <c r="M4" s="51"/>
      <c r="N4" s="210" t="s">
        <v>227</v>
      </c>
      <c r="O4" s="210"/>
      <c r="P4" s="210"/>
      <c r="Q4" s="210"/>
      <c r="R4" s="52"/>
      <c r="S4" s="52"/>
      <c r="T4" s="52"/>
      <c r="U4" s="52"/>
      <c r="V4" s="52"/>
      <c r="W4" s="52"/>
      <c r="X4" s="52"/>
      <c r="Y4" s="52"/>
      <c r="Z4" s="52"/>
      <c r="AA4" s="42"/>
      <c r="AB4" s="42"/>
      <c r="AC4" s="42"/>
    </row>
    <row r="5" spans="1:29" ht="24" customHeight="1">
      <c r="A5" s="207"/>
      <c r="B5" s="60" t="s">
        <v>87</v>
      </c>
      <c r="C5" s="60" t="s">
        <v>88</v>
      </c>
      <c r="D5" s="60" t="s">
        <v>121</v>
      </c>
      <c r="E5" s="60" t="s">
        <v>89</v>
      </c>
      <c r="F5" s="54" t="s">
        <v>122</v>
      </c>
      <c r="G5" s="54" t="s">
        <v>123</v>
      </c>
      <c r="H5" s="87" t="s">
        <v>129</v>
      </c>
      <c r="I5" s="60" t="s">
        <v>130</v>
      </c>
      <c r="J5" s="61" t="s">
        <v>131</v>
      </c>
      <c r="K5" s="51"/>
      <c r="L5" s="51"/>
      <c r="M5" s="51"/>
      <c r="N5" s="210" t="s">
        <v>228</v>
      </c>
      <c r="O5" s="210"/>
      <c r="P5" s="210"/>
      <c r="Q5" s="210"/>
      <c r="R5" s="52"/>
      <c r="S5" s="52"/>
      <c r="T5" s="52"/>
      <c r="U5" s="52"/>
      <c r="V5" s="52"/>
      <c r="W5" s="52"/>
      <c r="X5" s="52"/>
      <c r="Y5" s="52"/>
      <c r="Z5" s="52"/>
      <c r="AA5" s="42"/>
      <c r="AB5" s="42"/>
      <c r="AC5" s="42"/>
    </row>
    <row r="6" spans="1:29" ht="24" customHeight="1">
      <c r="A6" s="207" t="s">
        <v>132</v>
      </c>
      <c r="B6" s="47" t="s">
        <v>114</v>
      </c>
      <c r="C6" s="47" t="s">
        <v>115</v>
      </c>
      <c r="D6" s="57" t="s">
        <v>116</v>
      </c>
      <c r="E6" s="47" t="s">
        <v>126</v>
      </c>
      <c r="F6" s="48" t="s">
        <v>118</v>
      </c>
      <c r="G6" s="49" t="s">
        <v>119</v>
      </c>
      <c r="H6" s="57" t="s">
        <v>127</v>
      </c>
      <c r="I6" s="58" t="s">
        <v>128</v>
      </c>
      <c r="J6" s="57" t="s">
        <v>133</v>
      </c>
      <c r="K6" s="62" t="s">
        <v>134</v>
      </c>
      <c r="L6" s="63" t="s">
        <v>120</v>
      </c>
      <c r="M6" s="51"/>
      <c r="N6" s="51"/>
      <c r="O6" s="51"/>
      <c r="P6" s="51"/>
      <c r="Q6" s="51"/>
      <c r="R6" s="52"/>
      <c r="S6" s="52"/>
      <c r="T6" s="52"/>
      <c r="U6" s="52"/>
      <c r="V6" s="52"/>
      <c r="W6" s="52"/>
      <c r="X6" s="52"/>
      <c r="Y6" s="52"/>
      <c r="Z6" s="52"/>
      <c r="AA6" s="42"/>
      <c r="AB6" s="42"/>
      <c r="AC6" s="42"/>
    </row>
    <row r="7" spans="1:29" ht="24" customHeight="1">
      <c r="A7" s="207"/>
      <c r="B7" s="60" t="s">
        <v>87</v>
      </c>
      <c r="C7" s="60" t="s">
        <v>88</v>
      </c>
      <c r="D7" s="60" t="s">
        <v>121</v>
      </c>
      <c r="E7" s="60" t="s">
        <v>135</v>
      </c>
      <c r="F7" s="54" t="s">
        <v>122</v>
      </c>
      <c r="G7" s="54" t="s">
        <v>123</v>
      </c>
      <c r="H7" s="87" t="s">
        <v>129</v>
      </c>
      <c r="I7" s="60" t="s">
        <v>130</v>
      </c>
      <c r="J7" s="60" t="s">
        <v>136</v>
      </c>
      <c r="K7" s="60" t="s">
        <v>137</v>
      </c>
      <c r="L7" s="60" t="s">
        <v>138</v>
      </c>
      <c r="M7" s="51"/>
      <c r="N7" s="51"/>
      <c r="O7" s="51"/>
      <c r="P7" s="51"/>
      <c r="Q7" s="51"/>
      <c r="R7" s="52"/>
      <c r="S7" s="52"/>
      <c r="T7" s="52"/>
      <c r="U7" s="52"/>
      <c r="V7" s="52"/>
      <c r="W7" s="52"/>
      <c r="X7" s="52"/>
      <c r="Y7" s="52"/>
      <c r="Z7" s="52"/>
      <c r="AA7" s="42"/>
      <c r="AB7" s="42"/>
      <c r="AC7" s="42"/>
    </row>
    <row r="8" spans="1:29" ht="24" customHeight="1">
      <c r="A8" s="207" t="s">
        <v>139</v>
      </c>
      <c r="B8" s="47" t="s">
        <v>114</v>
      </c>
      <c r="C8" s="47" t="s">
        <v>115</v>
      </c>
      <c r="D8" s="57" t="s">
        <v>116</v>
      </c>
      <c r="E8" s="47" t="s">
        <v>126</v>
      </c>
      <c r="F8" s="48" t="s">
        <v>118</v>
      </c>
      <c r="G8" s="49" t="s">
        <v>119</v>
      </c>
      <c r="H8" s="62" t="s">
        <v>134</v>
      </c>
      <c r="I8" s="63" t="s">
        <v>120</v>
      </c>
      <c r="J8" s="64"/>
      <c r="K8" s="65"/>
      <c r="L8" s="51"/>
      <c r="M8" s="51"/>
      <c r="N8" s="51"/>
      <c r="O8" s="51"/>
      <c r="P8" s="51"/>
      <c r="Q8" s="51"/>
      <c r="R8" s="52"/>
      <c r="S8" s="52"/>
      <c r="T8" s="52"/>
      <c r="U8" s="52"/>
      <c r="V8" s="52"/>
      <c r="W8" s="52"/>
      <c r="X8" s="52"/>
      <c r="Y8" s="52"/>
      <c r="Z8" s="52"/>
      <c r="AA8" s="42"/>
      <c r="AB8" s="42"/>
      <c r="AC8" s="42"/>
    </row>
    <row r="9" spans="1:29" ht="24" customHeight="1">
      <c r="A9" s="207"/>
      <c r="B9" s="60" t="s">
        <v>87</v>
      </c>
      <c r="C9" s="60" t="s">
        <v>88</v>
      </c>
      <c r="D9" s="60" t="s">
        <v>121</v>
      </c>
      <c r="E9" s="60" t="s">
        <v>89</v>
      </c>
      <c r="F9" s="54" t="s">
        <v>122</v>
      </c>
      <c r="G9" s="54" t="s">
        <v>123</v>
      </c>
      <c r="H9" s="60" t="s">
        <v>137</v>
      </c>
      <c r="I9" s="88" t="s">
        <v>140</v>
      </c>
      <c r="J9" s="66"/>
      <c r="K9" s="67"/>
      <c r="L9" s="51"/>
      <c r="M9" s="51"/>
      <c r="N9" s="51"/>
      <c r="O9" s="51"/>
      <c r="P9" s="51"/>
      <c r="Q9" s="51"/>
      <c r="R9" s="52"/>
      <c r="S9" s="52"/>
      <c r="T9" s="52"/>
      <c r="U9" s="52"/>
      <c r="V9" s="52"/>
      <c r="W9" s="52"/>
      <c r="X9" s="52"/>
      <c r="Y9" s="52"/>
      <c r="Z9" s="52"/>
      <c r="AA9" s="42"/>
      <c r="AB9" s="42"/>
      <c r="AC9" s="42"/>
    </row>
    <row r="10" spans="1:29" ht="24" customHeight="1">
      <c r="A10" s="207" t="s">
        <v>141</v>
      </c>
      <c r="B10" s="47" t="s">
        <v>114</v>
      </c>
      <c r="C10" s="47" t="s">
        <v>115</v>
      </c>
      <c r="D10" s="57" t="s">
        <v>116</v>
      </c>
      <c r="E10" s="47" t="s">
        <v>126</v>
      </c>
      <c r="F10" s="48" t="s">
        <v>118</v>
      </c>
      <c r="G10" s="49" t="s">
        <v>119</v>
      </c>
      <c r="H10" s="62" t="s">
        <v>134</v>
      </c>
      <c r="I10" s="57" t="s">
        <v>127</v>
      </c>
      <c r="J10" s="58" t="s">
        <v>128</v>
      </c>
      <c r="K10" s="63" t="s">
        <v>120</v>
      </c>
      <c r="L10" s="68"/>
      <c r="M10" s="51"/>
      <c r="N10" s="51"/>
      <c r="O10" s="51"/>
      <c r="P10" s="51"/>
      <c r="Q10" s="51"/>
      <c r="R10" s="52"/>
      <c r="S10" s="52"/>
      <c r="T10" s="52"/>
      <c r="U10" s="52"/>
      <c r="V10" s="52"/>
      <c r="W10" s="52"/>
      <c r="X10" s="52"/>
      <c r="Y10" s="52"/>
      <c r="Z10" s="52"/>
      <c r="AA10" s="42"/>
      <c r="AB10" s="42"/>
      <c r="AC10" s="42"/>
    </row>
    <row r="11" spans="1:29" ht="24" customHeight="1">
      <c r="A11" s="207"/>
      <c r="B11" s="60" t="s">
        <v>87</v>
      </c>
      <c r="C11" s="60" t="s">
        <v>88</v>
      </c>
      <c r="D11" s="60" t="s">
        <v>121</v>
      </c>
      <c r="E11" s="60" t="s">
        <v>89</v>
      </c>
      <c r="F11" s="54" t="s">
        <v>142</v>
      </c>
      <c r="G11" s="54" t="s">
        <v>123</v>
      </c>
      <c r="H11" s="60" t="s">
        <v>137</v>
      </c>
      <c r="I11" s="88" t="s">
        <v>143</v>
      </c>
      <c r="J11" s="60" t="s">
        <v>130</v>
      </c>
      <c r="K11" s="60" t="s">
        <v>144</v>
      </c>
      <c r="L11" s="66"/>
      <c r="M11" s="51"/>
      <c r="N11" s="51"/>
      <c r="O11" s="51"/>
      <c r="P11" s="51"/>
      <c r="Q11" s="51"/>
      <c r="R11" s="52"/>
      <c r="S11" s="52"/>
      <c r="T11" s="52"/>
      <c r="U11" s="52"/>
      <c r="V11" s="52"/>
      <c r="W11" s="52"/>
      <c r="X11" s="52"/>
      <c r="Y11" s="52"/>
      <c r="Z11" s="52"/>
      <c r="AA11" s="42"/>
      <c r="AB11" s="42"/>
      <c r="AC11" s="42"/>
    </row>
    <row r="12" spans="1:29" ht="24" customHeight="1">
      <c r="A12" s="207" t="s">
        <v>145</v>
      </c>
      <c r="B12" s="47" t="s">
        <v>114</v>
      </c>
      <c r="C12" s="47" t="s">
        <v>115</v>
      </c>
      <c r="D12" s="57" t="s">
        <v>116</v>
      </c>
      <c r="E12" s="47" t="s">
        <v>126</v>
      </c>
      <c r="F12" s="48" t="s">
        <v>118</v>
      </c>
      <c r="G12" s="49" t="s">
        <v>119</v>
      </c>
      <c r="H12" s="57" t="s">
        <v>127</v>
      </c>
      <c r="I12" s="62" t="s">
        <v>134</v>
      </c>
      <c r="J12" s="57" t="s">
        <v>127</v>
      </c>
      <c r="K12" s="58" t="s">
        <v>128</v>
      </c>
      <c r="L12" s="69" t="s">
        <v>120</v>
      </c>
      <c r="M12" s="68"/>
      <c r="N12" s="51"/>
      <c r="O12" s="51"/>
      <c r="P12" s="51"/>
      <c r="Q12" s="51"/>
      <c r="R12" s="52"/>
      <c r="S12" s="52"/>
      <c r="T12" s="52"/>
      <c r="U12" s="52"/>
      <c r="V12" s="52"/>
      <c r="W12" s="52"/>
      <c r="X12" s="52"/>
      <c r="Y12" s="52"/>
      <c r="Z12" s="52"/>
      <c r="AA12" s="42"/>
      <c r="AB12" s="42"/>
      <c r="AC12" s="42"/>
    </row>
    <row r="13" spans="1:29" ht="24" customHeight="1">
      <c r="A13" s="207"/>
      <c r="B13" s="60" t="s">
        <v>87</v>
      </c>
      <c r="C13" s="60" t="s">
        <v>88</v>
      </c>
      <c r="D13" s="60" t="s">
        <v>121</v>
      </c>
      <c r="E13" s="60" t="s">
        <v>89</v>
      </c>
      <c r="F13" s="54" t="s">
        <v>122</v>
      </c>
      <c r="G13" s="54" t="s">
        <v>123</v>
      </c>
      <c r="H13" s="51" t="s">
        <v>129</v>
      </c>
      <c r="I13" s="60" t="s">
        <v>137</v>
      </c>
      <c r="J13" s="88" t="s">
        <v>146</v>
      </c>
      <c r="K13" s="60" t="s">
        <v>147</v>
      </c>
      <c r="L13" s="70" t="s">
        <v>148</v>
      </c>
      <c r="M13" s="66"/>
      <c r="N13" s="56"/>
      <c r="O13" s="51"/>
      <c r="P13" s="51"/>
      <c r="Q13" s="51"/>
      <c r="R13" s="52"/>
      <c r="S13" s="52"/>
      <c r="T13" s="52"/>
      <c r="U13" s="52"/>
      <c r="V13" s="52"/>
      <c r="W13" s="52"/>
      <c r="X13" s="52"/>
      <c r="Y13" s="52"/>
      <c r="Z13" s="52"/>
      <c r="AA13" s="42"/>
      <c r="AB13" s="42"/>
      <c r="AC13" s="42"/>
    </row>
    <row r="14" spans="1:29" ht="24" customHeight="1">
      <c r="A14" s="207" t="s">
        <v>149</v>
      </c>
      <c r="B14" s="47" t="s">
        <v>114</v>
      </c>
      <c r="C14" s="47" t="s">
        <v>115</v>
      </c>
      <c r="D14" s="57" t="s">
        <v>116</v>
      </c>
      <c r="E14" s="47" t="s">
        <v>126</v>
      </c>
      <c r="F14" s="48" t="s">
        <v>118</v>
      </c>
      <c r="G14" s="49" t="s">
        <v>119</v>
      </c>
      <c r="H14" s="57" t="s">
        <v>127</v>
      </c>
      <c r="I14" s="58" t="s">
        <v>128</v>
      </c>
      <c r="J14" s="57" t="s">
        <v>133</v>
      </c>
      <c r="K14" s="62" t="s">
        <v>134</v>
      </c>
      <c r="L14" s="57" t="s">
        <v>127</v>
      </c>
      <c r="M14" s="71" t="s">
        <v>128</v>
      </c>
      <c r="N14" s="72" t="s">
        <v>120</v>
      </c>
      <c r="O14" s="68"/>
      <c r="P14" s="51"/>
      <c r="Q14" s="51"/>
      <c r="R14" s="52"/>
      <c r="S14" s="52"/>
      <c r="T14" s="52"/>
      <c r="U14" s="52"/>
      <c r="V14" s="52"/>
      <c r="W14" s="52"/>
      <c r="X14" s="52"/>
      <c r="Y14" s="52"/>
      <c r="Z14" s="52"/>
      <c r="AA14" s="42"/>
      <c r="AB14" s="42"/>
      <c r="AC14" s="42"/>
    </row>
    <row r="15" spans="1:29" ht="24" customHeight="1">
      <c r="A15" s="207"/>
      <c r="B15" s="60" t="s">
        <v>87</v>
      </c>
      <c r="C15" s="60" t="s">
        <v>88</v>
      </c>
      <c r="D15" s="60" t="s">
        <v>121</v>
      </c>
      <c r="E15" s="60" t="s">
        <v>89</v>
      </c>
      <c r="F15" s="54" t="s">
        <v>122</v>
      </c>
      <c r="G15" s="54" t="s">
        <v>123</v>
      </c>
      <c r="H15" s="51" t="s">
        <v>129</v>
      </c>
      <c r="I15" s="60" t="s">
        <v>150</v>
      </c>
      <c r="J15" s="60" t="s">
        <v>151</v>
      </c>
      <c r="K15" s="60" t="s">
        <v>137</v>
      </c>
      <c r="L15" s="88" t="s">
        <v>152</v>
      </c>
      <c r="M15" s="73" t="s">
        <v>147</v>
      </c>
      <c r="N15" s="64" t="s">
        <v>153</v>
      </c>
      <c r="O15" s="68"/>
      <c r="P15" s="51"/>
      <c r="Q15" s="51"/>
      <c r="R15" s="52"/>
      <c r="S15" s="52"/>
      <c r="T15" s="52"/>
      <c r="U15" s="52"/>
      <c r="V15" s="52"/>
      <c r="W15" s="52"/>
      <c r="X15" s="52"/>
      <c r="Y15" s="52"/>
      <c r="Z15" s="52"/>
      <c r="AA15" s="42"/>
      <c r="AB15" s="42"/>
      <c r="AC15" s="42"/>
    </row>
    <row r="16" spans="1:29" ht="24" customHeight="1">
      <c r="A16" s="207" t="s">
        <v>154</v>
      </c>
      <c r="B16" s="47" t="s">
        <v>114</v>
      </c>
      <c r="C16" s="47" t="s">
        <v>115</v>
      </c>
      <c r="D16" s="57" t="s">
        <v>116</v>
      </c>
      <c r="E16" s="48" t="s">
        <v>155</v>
      </c>
      <c r="F16" s="49" t="s">
        <v>156</v>
      </c>
      <c r="G16" s="47" t="s">
        <v>126</v>
      </c>
      <c r="H16" s="48" t="s">
        <v>118</v>
      </c>
      <c r="I16" s="49" t="s">
        <v>119</v>
      </c>
      <c r="J16" s="57" t="s">
        <v>127</v>
      </c>
      <c r="K16" s="58" t="s">
        <v>128</v>
      </c>
      <c r="L16" s="69" t="s">
        <v>120</v>
      </c>
      <c r="M16" s="74"/>
      <c r="N16" s="75"/>
      <c r="O16" s="51"/>
      <c r="P16" s="51"/>
      <c r="Q16" s="51"/>
      <c r="R16" s="52"/>
      <c r="S16" s="52"/>
      <c r="T16" s="52"/>
      <c r="U16" s="52"/>
      <c r="V16" s="52"/>
      <c r="W16" s="52"/>
      <c r="X16" s="52"/>
      <c r="Y16" s="52"/>
      <c r="Z16" s="52"/>
      <c r="AA16" s="42"/>
      <c r="AB16" s="42"/>
      <c r="AC16" s="42"/>
    </row>
    <row r="17" spans="1:29" ht="24" customHeight="1">
      <c r="A17" s="207"/>
      <c r="B17" s="60" t="s">
        <v>87</v>
      </c>
      <c r="C17" s="60" t="s">
        <v>88</v>
      </c>
      <c r="D17" s="60" t="s">
        <v>121</v>
      </c>
      <c r="E17" s="54" t="s">
        <v>157</v>
      </c>
      <c r="F17" s="54" t="s">
        <v>158</v>
      </c>
      <c r="G17" s="60" t="s">
        <v>89</v>
      </c>
      <c r="H17" s="54" t="s">
        <v>122</v>
      </c>
      <c r="I17" s="54" t="s">
        <v>123</v>
      </c>
      <c r="J17" s="88" t="s">
        <v>159</v>
      </c>
      <c r="K17" s="60" t="s">
        <v>130</v>
      </c>
      <c r="L17" s="70" t="s">
        <v>160</v>
      </c>
      <c r="M17" s="66"/>
      <c r="N17" s="51"/>
      <c r="O17" s="51"/>
      <c r="P17" s="51"/>
      <c r="Q17" s="51"/>
      <c r="R17" s="52"/>
      <c r="S17" s="52"/>
      <c r="T17" s="52"/>
      <c r="U17" s="52"/>
      <c r="V17" s="52"/>
      <c r="W17" s="52"/>
      <c r="X17" s="52"/>
      <c r="Y17" s="52"/>
      <c r="Z17" s="52"/>
      <c r="AA17" s="42"/>
      <c r="AB17" s="42"/>
      <c r="AC17" s="42"/>
    </row>
    <row r="18" spans="1:29" ht="24" customHeight="1">
      <c r="A18" s="207" t="s">
        <v>161</v>
      </c>
      <c r="B18" s="47" t="s">
        <v>114</v>
      </c>
      <c r="C18" s="47" t="s">
        <v>115</v>
      </c>
      <c r="D18" s="57" t="s">
        <v>116</v>
      </c>
      <c r="E18" s="48" t="s">
        <v>155</v>
      </c>
      <c r="F18" s="49" t="s">
        <v>156</v>
      </c>
      <c r="G18" s="47" t="s">
        <v>126</v>
      </c>
      <c r="H18" s="48" t="s">
        <v>118</v>
      </c>
      <c r="I18" s="49" t="s">
        <v>119</v>
      </c>
      <c r="J18" s="62" t="s">
        <v>134</v>
      </c>
      <c r="K18" s="57" t="s">
        <v>127</v>
      </c>
      <c r="L18" s="58" t="s">
        <v>128</v>
      </c>
      <c r="M18" s="69" t="s">
        <v>120</v>
      </c>
      <c r="N18" s="76"/>
      <c r="O18" s="51"/>
      <c r="P18" s="51"/>
      <c r="Q18" s="51"/>
      <c r="R18" s="52"/>
      <c r="S18" s="52"/>
      <c r="T18" s="52"/>
      <c r="U18" s="52"/>
      <c r="V18" s="52"/>
      <c r="W18" s="52"/>
      <c r="X18" s="52"/>
      <c r="Y18" s="52"/>
      <c r="Z18" s="52"/>
      <c r="AA18" s="42"/>
      <c r="AB18" s="42"/>
      <c r="AC18" s="42"/>
    </row>
    <row r="19" spans="1:29" ht="24" customHeight="1">
      <c r="A19" s="207"/>
      <c r="B19" s="60" t="s">
        <v>87</v>
      </c>
      <c r="C19" s="60" t="s">
        <v>88</v>
      </c>
      <c r="D19" s="60" t="s">
        <v>121</v>
      </c>
      <c r="E19" s="54" t="s">
        <v>157</v>
      </c>
      <c r="F19" s="54" t="s">
        <v>158</v>
      </c>
      <c r="G19" s="60" t="s">
        <v>89</v>
      </c>
      <c r="H19" s="54" t="s">
        <v>122</v>
      </c>
      <c r="I19" s="54" t="s">
        <v>123</v>
      </c>
      <c r="J19" s="60" t="s">
        <v>137</v>
      </c>
      <c r="K19" s="88" t="s">
        <v>162</v>
      </c>
      <c r="L19" s="60" t="s">
        <v>130</v>
      </c>
      <c r="M19" s="70" t="s">
        <v>163</v>
      </c>
      <c r="N19" s="66"/>
      <c r="O19" s="51"/>
      <c r="P19" s="51"/>
      <c r="Q19" s="51"/>
      <c r="R19" s="52"/>
      <c r="S19" s="52"/>
      <c r="T19" s="52"/>
      <c r="U19" s="52"/>
      <c r="V19" s="52"/>
      <c r="W19" s="52"/>
      <c r="X19" s="52"/>
      <c r="Y19" s="52"/>
      <c r="Z19" s="52"/>
      <c r="AA19" s="42"/>
      <c r="AB19" s="42"/>
      <c r="AC19" s="42"/>
    </row>
    <row r="20" spans="1:29" ht="24" customHeight="1">
      <c r="A20" s="207" t="s">
        <v>164</v>
      </c>
      <c r="B20" s="47" t="s">
        <v>114</v>
      </c>
      <c r="C20" s="47" t="s">
        <v>115</v>
      </c>
      <c r="D20" s="57" t="s">
        <v>116</v>
      </c>
      <c r="E20" s="48" t="s">
        <v>155</v>
      </c>
      <c r="F20" s="49" t="s">
        <v>156</v>
      </c>
      <c r="G20" s="47" t="s">
        <v>126</v>
      </c>
      <c r="H20" s="48" t="s">
        <v>118</v>
      </c>
      <c r="I20" s="49" t="s">
        <v>119</v>
      </c>
      <c r="J20" s="57" t="s">
        <v>127</v>
      </c>
      <c r="K20" s="58" t="s">
        <v>128</v>
      </c>
      <c r="L20" s="57" t="s">
        <v>133</v>
      </c>
      <c r="M20" s="62" t="s">
        <v>134</v>
      </c>
      <c r="N20" s="69" t="s">
        <v>120</v>
      </c>
      <c r="O20" s="68"/>
      <c r="P20" s="51"/>
      <c r="Q20" s="51"/>
      <c r="R20" s="52"/>
      <c r="S20" s="52"/>
      <c r="T20" s="52"/>
      <c r="U20" s="52"/>
      <c r="V20" s="52"/>
      <c r="W20" s="52"/>
      <c r="X20" s="52"/>
      <c r="Y20" s="52"/>
      <c r="Z20" s="52"/>
      <c r="AA20" s="42"/>
      <c r="AB20" s="42"/>
      <c r="AC20" s="42"/>
    </row>
    <row r="21" spans="1:29" ht="24" customHeight="1">
      <c r="A21" s="207"/>
      <c r="B21" s="60" t="s">
        <v>87</v>
      </c>
      <c r="C21" s="60" t="s">
        <v>88</v>
      </c>
      <c r="D21" s="60" t="s">
        <v>121</v>
      </c>
      <c r="E21" s="54" t="s">
        <v>157</v>
      </c>
      <c r="F21" s="54" t="s">
        <v>158</v>
      </c>
      <c r="G21" s="60" t="s">
        <v>89</v>
      </c>
      <c r="H21" s="54" t="s">
        <v>122</v>
      </c>
      <c r="I21" s="54" t="s">
        <v>123</v>
      </c>
      <c r="J21" s="90" t="s">
        <v>159</v>
      </c>
      <c r="K21" s="73" t="s">
        <v>130</v>
      </c>
      <c r="L21" s="73" t="s">
        <v>165</v>
      </c>
      <c r="M21" s="73" t="s">
        <v>166</v>
      </c>
      <c r="N21" s="64" t="s">
        <v>167</v>
      </c>
      <c r="O21" s="68"/>
      <c r="P21" s="51"/>
      <c r="Q21" s="51"/>
      <c r="R21" s="52"/>
      <c r="S21" s="52"/>
      <c r="T21" s="52"/>
      <c r="U21" s="52"/>
      <c r="V21" s="52"/>
      <c r="W21" s="52"/>
      <c r="X21" s="52"/>
      <c r="Y21" s="52"/>
      <c r="Z21" s="52"/>
      <c r="AA21" s="42"/>
      <c r="AB21" s="42"/>
      <c r="AC21" s="42"/>
    </row>
    <row r="22" spans="1:29" ht="24" customHeight="1">
      <c r="A22" s="207" t="s">
        <v>168</v>
      </c>
      <c r="B22" s="47" t="s">
        <v>114</v>
      </c>
      <c r="C22" s="47" t="s">
        <v>115</v>
      </c>
      <c r="D22" s="57" t="s">
        <v>116</v>
      </c>
      <c r="E22" s="58" t="s">
        <v>128</v>
      </c>
      <c r="F22" s="57" t="s">
        <v>169</v>
      </c>
      <c r="G22" s="62" t="s">
        <v>134</v>
      </c>
      <c r="H22" s="69" t="s">
        <v>120</v>
      </c>
      <c r="I22" s="77"/>
      <c r="J22" s="75"/>
      <c r="K22" s="78"/>
      <c r="L22" s="75"/>
      <c r="M22" s="79"/>
      <c r="N22" s="75"/>
      <c r="O22" s="51"/>
      <c r="P22" s="51"/>
      <c r="Q22" s="51"/>
      <c r="R22" s="52"/>
      <c r="S22" s="52"/>
      <c r="T22" s="52"/>
      <c r="U22" s="52"/>
      <c r="V22" s="52"/>
      <c r="W22" s="52"/>
      <c r="X22" s="52"/>
      <c r="Y22" s="52"/>
      <c r="Z22" s="42"/>
      <c r="AA22" s="42"/>
      <c r="AB22" s="42"/>
      <c r="AC22" s="42"/>
    </row>
    <row r="23" spans="1:29" ht="24" customHeight="1">
      <c r="A23" s="207"/>
      <c r="B23" s="60" t="s">
        <v>87</v>
      </c>
      <c r="C23" s="60" t="s">
        <v>88</v>
      </c>
      <c r="D23" s="60" t="s">
        <v>121</v>
      </c>
      <c r="E23" s="60" t="s">
        <v>130</v>
      </c>
      <c r="F23" s="60" t="s">
        <v>170</v>
      </c>
      <c r="G23" s="60" t="s">
        <v>171</v>
      </c>
      <c r="H23" s="89" t="s">
        <v>172</v>
      </c>
      <c r="I23" s="68"/>
      <c r="J23" s="51"/>
      <c r="K23" s="51"/>
      <c r="L23" s="51"/>
      <c r="M23" s="51"/>
      <c r="N23" s="51"/>
      <c r="O23" s="51"/>
      <c r="P23" s="51"/>
      <c r="Q23" s="51"/>
      <c r="R23" s="52"/>
      <c r="S23" s="52"/>
      <c r="T23" s="52"/>
      <c r="U23" s="52"/>
      <c r="V23" s="52"/>
      <c r="W23" s="52"/>
      <c r="X23" s="52"/>
      <c r="Y23" s="52"/>
      <c r="Z23" s="42"/>
      <c r="AA23" s="42"/>
      <c r="AB23" s="42"/>
      <c r="AC23" s="42"/>
    </row>
    <row r="24" spans="1:29" ht="24" customHeight="1">
      <c r="A24" s="80"/>
      <c r="D24" s="42"/>
      <c r="R24" s="52"/>
      <c r="S24" s="52"/>
      <c r="T24" s="52"/>
      <c r="U24" s="52"/>
      <c r="V24" s="52"/>
      <c r="W24" s="52"/>
      <c r="X24" s="52"/>
      <c r="Y24" s="52"/>
      <c r="Z24" s="52"/>
      <c r="AA24" s="42"/>
      <c r="AB24" s="42"/>
      <c r="AC24" s="42"/>
    </row>
    <row r="25" spans="1:29" ht="24" customHeight="1">
      <c r="A25" s="80"/>
      <c r="D25" s="42"/>
      <c r="M25" s="81"/>
      <c r="R25" s="52"/>
      <c r="S25" s="52"/>
      <c r="T25" s="52"/>
      <c r="U25" s="52"/>
      <c r="V25" s="52"/>
      <c r="W25" s="52"/>
      <c r="X25" s="52"/>
      <c r="Y25" s="52"/>
      <c r="Z25" s="52"/>
      <c r="AA25" s="42"/>
      <c r="AB25" s="42"/>
      <c r="AC25" s="42"/>
    </row>
    <row r="26" spans="1:29" ht="24" customHeight="1">
      <c r="A26" s="80"/>
      <c r="D26" s="42"/>
      <c r="R26" s="52"/>
      <c r="S26" s="52"/>
      <c r="T26" s="52"/>
      <c r="U26" s="52"/>
      <c r="V26" s="52"/>
      <c r="W26" s="52"/>
      <c r="X26" s="52"/>
      <c r="Y26" s="52"/>
      <c r="Z26" s="52"/>
      <c r="AA26" s="42"/>
      <c r="AB26" s="42"/>
      <c r="AC26" s="42"/>
    </row>
    <row r="27" spans="1:29" ht="24" customHeight="1">
      <c r="A27" s="80"/>
      <c r="R27" s="52"/>
      <c r="S27" s="52"/>
      <c r="T27" s="52"/>
      <c r="U27" s="52"/>
      <c r="V27" s="52"/>
      <c r="W27" s="52"/>
      <c r="X27" s="52"/>
      <c r="Y27" s="52"/>
      <c r="Z27" s="52"/>
      <c r="AA27" s="42"/>
      <c r="AB27" s="42"/>
      <c r="AC27" s="42"/>
    </row>
    <row r="28" spans="1:29" ht="24" customHeight="1">
      <c r="A28" s="80"/>
      <c r="R28" s="52"/>
      <c r="S28" s="52"/>
      <c r="T28" s="52"/>
      <c r="U28" s="52"/>
      <c r="V28" s="52"/>
      <c r="W28" s="52"/>
      <c r="X28" s="52"/>
      <c r="Y28" s="52"/>
      <c r="Z28" s="52"/>
      <c r="AA28" s="42"/>
      <c r="AB28" s="42"/>
      <c r="AC28" s="42"/>
    </row>
    <row r="29" spans="1:29" ht="24" customHeight="1">
      <c r="A29" s="80"/>
      <c r="R29" s="52"/>
      <c r="S29" s="52"/>
      <c r="T29" s="52"/>
      <c r="U29" s="52"/>
      <c r="V29" s="52"/>
      <c r="W29" s="52"/>
      <c r="X29" s="52"/>
      <c r="Y29" s="52"/>
      <c r="Z29" s="52"/>
      <c r="AA29" s="42"/>
      <c r="AB29" s="42"/>
      <c r="AC29" s="42"/>
    </row>
    <row r="30" spans="1:29" ht="24" customHeight="1">
      <c r="A30" s="8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row>
    <row r="31" spans="1:29" ht="24" customHeight="1">
      <c r="A31" s="8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row>
    <row r="32" spans="1:29" ht="24" customHeight="1">
      <c r="A32" s="8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row>
    <row r="33" spans="1:29" ht="24" customHeight="1">
      <c r="A33" s="8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row>
    <row r="34" spans="1:29" ht="24" customHeight="1">
      <c r="A34" s="8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row>
    <row r="35" spans="1:29" ht="24" customHeight="1">
      <c r="A35" s="8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row>
    <row r="36" spans="1:29" ht="24" customHeight="1">
      <c r="A36" s="8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row>
    <row r="37" spans="1:29" ht="24" customHeight="1">
      <c r="A37" s="8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row>
    <row r="38" spans="1:29" ht="24" customHeight="1">
      <c r="A38" s="8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row>
    <row r="39" spans="1:29" ht="24" customHeight="1">
      <c r="A39" s="8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row>
    <row r="40" spans="1:29" ht="24" customHeight="1">
      <c r="A40" s="8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row>
    <row r="41" spans="1:29" ht="24" customHeight="1">
      <c r="A41" s="8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row>
    <row r="42" spans="1:29" ht="24" customHeight="1">
      <c r="A42" s="8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row>
    <row r="43" spans="1:29" ht="24" customHeight="1">
      <c r="A43" s="8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row>
    <row r="44" spans="1:29" ht="24" customHeight="1">
      <c r="A44" s="8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row>
    <row r="45" spans="1:29" ht="24" customHeight="1">
      <c r="A45" s="8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row>
    <row r="46" spans="1:29" ht="24" customHeight="1">
      <c r="A46" s="8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row>
    <row r="47" spans="1:29" ht="24" customHeight="1">
      <c r="A47" s="8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row>
    <row r="48" spans="1:29" ht="24" customHeight="1">
      <c r="A48" s="8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row>
    <row r="49" spans="1:29" ht="24" customHeight="1">
      <c r="A49" s="8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row>
    <row r="50" spans="1:29" ht="24" customHeight="1">
      <c r="A50" s="8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row>
    <row r="51" spans="1:29" ht="24" customHeight="1">
      <c r="A51" s="8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row>
    <row r="52" spans="1:29" ht="24" customHeight="1">
      <c r="A52" s="8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row>
    <row r="53" spans="1:29" ht="24" customHeight="1">
      <c r="A53" s="8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row>
    <row r="54" spans="1:29" ht="24" customHeight="1">
      <c r="A54" s="8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row>
    <row r="55" spans="1:29" ht="24" customHeight="1">
      <c r="A55" s="8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row>
    <row r="56" spans="1:29" ht="24" customHeight="1">
      <c r="A56" s="8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row>
    <row r="57" spans="1:29" ht="24" customHeight="1">
      <c r="A57" s="8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row>
    <row r="58" spans="1:29" ht="24" customHeight="1">
      <c r="A58" s="8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row>
    <row r="59" spans="1:29" ht="24" customHeight="1">
      <c r="A59" s="8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row>
    <row r="60" spans="1:29" ht="24" customHeight="1">
      <c r="A60" s="8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row>
    <row r="61" spans="1:29" ht="24" customHeight="1">
      <c r="A61" s="8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row>
    <row r="62" spans="1:29" ht="24" customHeight="1">
      <c r="A62" s="8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row>
    <row r="63" spans="1:29" ht="24" customHeight="1">
      <c r="A63" s="8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row>
    <row r="64" spans="1:29" ht="24" customHeight="1">
      <c r="A64" s="8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row>
    <row r="65" spans="1:29" ht="24" customHeight="1">
      <c r="A65" s="8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row>
    <row r="66" spans="1:29" ht="24" customHeight="1">
      <c r="A66" s="8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row>
    <row r="67" spans="1:29" ht="24" customHeight="1">
      <c r="A67" s="8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row>
    <row r="68" spans="1:29" ht="24" customHeight="1">
      <c r="A68" s="8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row>
    <row r="69" spans="1:29" ht="24" customHeight="1">
      <c r="A69" s="8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row>
    <row r="70" spans="1:29" ht="24" customHeight="1">
      <c r="A70" s="8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row>
    <row r="71" spans="1:29" ht="24" customHeight="1">
      <c r="A71" s="8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row>
    <row r="72" spans="1:29" ht="24" customHeight="1">
      <c r="A72" s="8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row>
    <row r="73" spans="1:29" ht="24" customHeight="1">
      <c r="A73" s="8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row>
    <row r="74" spans="1:29" ht="24" customHeight="1">
      <c r="A74" s="8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row>
    <row r="75" spans="1:29" ht="24" customHeight="1">
      <c r="A75" s="8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row>
    <row r="76" spans="1:29" ht="24" customHeight="1">
      <c r="A76" s="8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row>
    <row r="77" spans="1:29" ht="24" customHeight="1">
      <c r="A77" s="8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row>
    <row r="78" spans="1:29" ht="24" customHeight="1">
      <c r="A78" s="8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row>
    <row r="79" spans="1:29" ht="24" customHeight="1">
      <c r="A79" s="8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row>
    <row r="80" spans="1:29" ht="24" customHeight="1">
      <c r="A80" s="8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row>
    <row r="81" spans="1:29" ht="24" customHeight="1">
      <c r="A81" s="8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row>
    <row r="82" spans="1:29" ht="24" customHeight="1">
      <c r="A82" s="8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row>
    <row r="83" spans="1:29" ht="24" customHeight="1">
      <c r="A83" s="8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row>
    <row r="84" spans="1:29" ht="24" customHeight="1">
      <c r="A84" s="8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row>
    <row r="85" spans="1:29" ht="24" customHeight="1">
      <c r="A85" s="8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row>
    <row r="86" spans="1:29" ht="24" customHeight="1">
      <c r="A86" s="8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row>
    <row r="87" spans="1:29" ht="24" customHeight="1">
      <c r="A87" s="8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row>
    <row r="88" spans="1:29" ht="24" customHeight="1">
      <c r="A88" s="8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row>
    <row r="89" spans="1:29" ht="24" customHeight="1">
      <c r="A89" s="8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row>
    <row r="90" spans="1:29" ht="24" customHeight="1">
      <c r="A90" s="8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row>
    <row r="91" spans="1:29" ht="24" customHeight="1">
      <c r="A91" s="8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row>
    <row r="92" spans="1:29" ht="24" customHeight="1">
      <c r="A92" s="8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row>
    <row r="93" spans="1:29" ht="24" customHeight="1">
      <c r="A93" s="8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row>
    <row r="94" spans="1:29" ht="24" customHeight="1">
      <c r="A94" s="8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row>
    <row r="95" spans="1:29" ht="24" customHeight="1">
      <c r="A95" s="8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row>
    <row r="96" spans="1:29" ht="24" customHeight="1">
      <c r="A96" s="8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row>
    <row r="97" spans="1:29" ht="24" customHeight="1">
      <c r="A97" s="8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row>
    <row r="98" spans="1:29" ht="24" customHeight="1">
      <c r="A98" s="8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row>
    <row r="99" spans="1:29" ht="24" customHeight="1">
      <c r="A99" s="8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row>
    <row r="100" spans="1:29" ht="24" customHeight="1">
      <c r="A100" s="8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row>
    <row r="101" spans="1:29" ht="24" customHeight="1">
      <c r="A101" s="8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row>
    <row r="102" spans="1:29" ht="24" customHeight="1">
      <c r="A102" s="8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row>
    <row r="103" spans="1:29" ht="24" customHeight="1">
      <c r="A103" s="8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row>
    <row r="104" spans="1:29" ht="24" customHeight="1">
      <c r="A104" s="8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row>
    <row r="105" spans="1:29" ht="24" customHeight="1">
      <c r="A105" s="8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row>
    <row r="106" spans="1:29" ht="24" customHeight="1">
      <c r="A106" s="8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row>
    <row r="107" spans="1:29" ht="24" customHeight="1">
      <c r="A107" s="8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row>
    <row r="108" spans="1:29" ht="24" customHeight="1">
      <c r="A108" s="8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row>
    <row r="109" spans="1:29" ht="24" customHeight="1">
      <c r="A109" s="8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row>
    <row r="110" spans="1:29" ht="24" customHeight="1">
      <c r="A110" s="8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row>
    <row r="111" spans="1:29" ht="24" customHeight="1">
      <c r="A111" s="8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row>
    <row r="112" spans="1:29" ht="24" customHeight="1">
      <c r="A112" s="8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row>
    <row r="113" spans="1:29" ht="24" customHeight="1">
      <c r="A113" s="8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row>
    <row r="114" spans="1:29" ht="24" customHeight="1">
      <c r="A114" s="8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row>
    <row r="115" spans="1:29" ht="24" customHeight="1">
      <c r="A115" s="8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row>
    <row r="116" spans="1:29" ht="24" customHeight="1">
      <c r="A116" s="8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row>
    <row r="117" spans="1:29" ht="24" customHeight="1">
      <c r="A117" s="8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row>
    <row r="118" spans="1:29" ht="24" customHeight="1">
      <c r="A118" s="8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row>
    <row r="119" spans="1:29" ht="24" customHeight="1">
      <c r="A119" s="8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row>
    <row r="120" spans="1:29" ht="24" customHeight="1">
      <c r="A120" s="8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row>
    <row r="121" spans="1:29" ht="24" customHeight="1">
      <c r="A121" s="8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row>
    <row r="122" spans="1:29" ht="24" customHeight="1">
      <c r="A122" s="8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row>
    <row r="123" spans="1:29" ht="24" customHeight="1">
      <c r="A123" s="8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row>
    <row r="124" spans="1:29" ht="24" customHeight="1">
      <c r="A124" s="8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row>
    <row r="125" spans="1:29" ht="24" customHeight="1">
      <c r="A125" s="8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row>
    <row r="126" spans="1:29" ht="24" customHeight="1">
      <c r="A126" s="8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row>
    <row r="127" spans="1:29" ht="24" customHeight="1">
      <c r="A127" s="8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row>
    <row r="128" spans="1:29" ht="24" customHeight="1">
      <c r="A128" s="8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row>
    <row r="129" spans="1:29" ht="24" customHeight="1">
      <c r="A129" s="8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row>
    <row r="130" spans="1:29" ht="24" customHeight="1">
      <c r="A130" s="8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row>
    <row r="131" spans="1:29" ht="24" customHeight="1">
      <c r="A131" s="8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row>
    <row r="132" spans="1:29" ht="24" customHeight="1">
      <c r="A132" s="8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row>
    <row r="133" spans="1:29" ht="24" customHeight="1">
      <c r="A133" s="8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row>
    <row r="134" spans="1:29" ht="24" customHeight="1">
      <c r="A134" s="8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row>
    <row r="135" spans="1:29" ht="24" customHeight="1">
      <c r="A135" s="8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row>
    <row r="136" spans="1:29" ht="24" customHeight="1">
      <c r="A136" s="8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row>
    <row r="137" spans="1:29" ht="24" customHeight="1">
      <c r="A137" s="8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row>
    <row r="138" spans="1:29" ht="24" customHeight="1">
      <c r="A138" s="8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row>
    <row r="139" spans="1:29" ht="24" customHeight="1">
      <c r="A139" s="8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row>
    <row r="140" spans="1:29" ht="24" customHeight="1">
      <c r="A140" s="8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row>
    <row r="141" spans="1:29" ht="24" customHeight="1">
      <c r="A141" s="8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row>
    <row r="142" spans="1:29" ht="24" customHeight="1">
      <c r="A142" s="8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row>
    <row r="143" spans="1:29" ht="24" customHeight="1">
      <c r="A143" s="8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row>
    <row r="144" spans="1:29" ht="24" customHeight="1">
      <c r="A144" s="8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row>
    <row r="145" spans="1:29" ht="24" customHeight="1">
      <c r="A145" s="8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row>
    <row r="146" spans="1:29" ht="24" customHeight="1">
      <c r="A146" s="8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row>
    <row r="147" spans="1:29" ht="24" customHeight="1">
      <c r="A147" s="8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row>
    <row r="148" spans="1:29" ht="24" customHeight="1">
      <c r="A148" s="8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row>
    <row r="149" spans="1:29" ht="24" customHeight="1">
      <c r="A149" s="8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row>
    <row r="150" spans="1:29" ht="24" customHeight="1">
      <c r="A150" s="8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row>
    <row r="151" spans="1:29" ht="24" customHeight="1">
      <c r="A151" s="8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row>
    <row r="152" spans="1:29" ht="24" customHeight="1">
      <c r="A152" s="8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row>
    <row r="153" spans="1:29" ht="24" customHeight="1">
      <c r="A153" s="8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row>
    <row r="154" spans="1:29" ht="24" customHeight="1">
      <c r="A154" s="8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row>
    <row r="155" spans="1:29" ht="24" customHeight="1">
      <c r="A155" s="8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row>
    <row r="156" spans="1:29" ht="24" customHeight="1">
      <c r="A156" s="8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row>
    <row r="157" spans="1:29" ht="24" customHeight="1">
      <c r="A157" s="8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row>
    <row r="158" spans="1:29" ht="24" customHeight="1">
      <c r="A158" s="8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row>
    <row r="159" spans="1:29" ht="24" customHeight="1">
      <c r="A159" s="8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row>
    <row r="160" spans="1:29" ht="24" customHeight="1">
      <c r="A160" s="8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row>
    <row r="161" spans="1:29" ht="24" customHeight="1">
      <c r="A161" s="8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row>
    <row r="162" spans="1:29" ht="24" customHeight="1">
      <c r="A162" s="8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row>
    <row r="163" spans="1:29" ht="24" customHeight="1">
      <c r="A163" s="8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row>
    <row r="164" spans="1:29" ht="24" customHeight="1">
      <c r="A164" s="8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row>
    <row r="165" spans="1:29" ht="24" customHeight="1">
      <c r="A165" s="8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row>
    <row r="166" spans="1:29" ht="24" customHeight="1">
      <c r="A166" s="8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row>
    <row r="167" spans="1:29" ht="24" customHeight="1">
      <c r="A167" s="8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row>
    <row r="168" spans="1:29" ht="24" customHeight="1">
      <c r="A168" s="8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row>
    <row r="169" spans="1:29" ht="24" customHeight="1">
      <c r="A169" s="8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row>
    <row r="170" spans="1:29" ht="24" customHeight="1">
      <c r="A170" s="8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row>
    <row r="171" spans="1:29" ht="24" customHeight="1">
      <c r="A171" s="8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row>
    <row r="172" spans="1:29" ht="24" customHeight="1">
      <c r="A172" s="8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row>
    <row r="173" spans="1:29" ht="24" customHeight="1">
      <c r="A173" s="8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row>
    <row r="174" spans="1:29" ht="24" customHeight="1">
      <c r="A174" s="8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row>
    <row r="175" spans="1:29" ht="24" customHeight="1">
      <c r="A175" s="8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row>
    <row r="176" spans="1:29" ht="24" customHeight="1">
      <c r="A176" s="8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row>
    <row r="177" spans="1:29" ht="24" customHeight="1">
      <c r="A177" s="8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row>
    <row r="178" spans="1:29" ht="24" customHeight="1">
      <c r="A178" s="8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row>
    <row r="179" spans="1:29" ht="24" customHeight="1">
      <c r="A179" s="8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row>
    <row r="180" spans="1:29" ht="24" customHeight="1">
      <c r="A180" s="8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row>
    <row r="181" spans="1:29" ht="24" customHeight="1">
      <c r="A181" s="8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row>
    <row r="182" spans="1:29" ht="24" customHeight="1">
      <c r="A182" s="8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row>
    <row r="183" spans="1:29" ht="24" customHeight="1">
      <c r="A183" s="8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row>
    <row r="184" spans="1:29" ht="24" customHeight="1">
      <c r="A184" s="8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row>
    <row r="185" spans="1:29" ht="24" customHeight="1">
      <c r="A185" s="8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row>
    <row r="186" spans="1:29" ht="24" customHeight="1">
      <c r="A186" s="8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row>
    <row r="187" spans="1:29" ht="24" customHeight="1">
      <c r="A187" s="8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row>
    <row r="188" spans="1:29" ht="24" customHeight="1">
      <c r="A188" s="8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row>
    <row r="189" spans="1:29" ht="24" customHeight="1">
      <c r="A189" s="8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row>
    <row r="190" spans="1:29" ht="24" customHeight="1">
      <c r="A190" s="8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row>
    <row r="191" spans="1:29" ht="24" customHeight="1">
      <c r="A191" s="8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row>
    <row r="192" spans="1:29" ht="24" customHeight="1">
      <c r="A192" s="8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row>
    <row r="193" spans="1:29" ht="24" customHeight="1">
      <c r="A193" s="8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row>
    <row r="194" spans="1:29" ht="24" customHeight="1">
      <c r="A194" s="8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row>
    <row r="195" spans="1:29" ht="24" customHeight="1">
      <c r="A195" s="8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row>
    <row r="196" spans="1:29" ht="24" customHeight="1">
      <c r="A196" s="8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row>
    <row r="197" spans="1:29" ht="24" customHeight="1">
      <c r="A197" s="8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row>
    <row r="198" spans="1:29" ht="24" customHeight="1">
      <c r="A198" s="8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row>
    <row r="199" spans="1:29" ht="24" customHeight="1">
      <c r="A199" s="8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row>
    <row r="200" spans="1:29" ht="24" customHeight="1">
      <c r="A200" s="8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row>
    <row r="201" spans="1:29" ht="24" customHeight="1">
      <c r="A201" s="8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row>
    <row r="202" spans="1:29" ht="24" customHeight="1">
      <c r="A202" s="8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row>
    <row r="203" spans="1:29" ht="24" customHeight="1">
      <c r="A203" s="8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row>
    <row r="204" spans="1:29" ht="24" customHeight="1">
      <c r="A204" s="8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row>
    <row r="205" spans="1:29" ht="24" customHeight="1">
      <c r="A205" s="8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row>
    <row r="206" spans="1:29" ht="24" customHeight="1">
      <c r="A206" s="8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row>
    <row r="207" spans="1:29" ht="24" customHeight="1">
      <c r="A207" s="8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row>
    <row r="208" spans="1:29" ht="24" customHeight="1">
      <c r="A208" s="8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row>
    <row r="209" spans="1:29" ht="24" customHeight="1">
      <c r="A209" s="8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row>
    <row r="210" spans="1:29" ht="24" customHeight="1">
      <c r="A210" s="8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c r="AB210" s="42"/>
      <c r="AC210" s="42"/>
    </row>
    <row r="211" spans="1:29" ht="24" customHeight="1">
      <c r="A211" s="8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c r="AA211" s="42"/>
      <c r="AB211" s="42"/>
      <c r="AC211" s="42"/>
    </row>
    <row r="212" spans="1:29" ht="24" customHeight="1">
      <c r="A212" s="8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c r="AB212" s="42"/>
      <c r="AC212" s="42"/>
    </row>
    <row r="213" spans="1:29" ht="24" customHeight="1">
      <c r="A213" s="8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c r="AA213" s="42"/>
      <c r="AB213" s="42"/>
      <c r="AC213" s="42"/>
    </row>
    <row r="214" spans="1:29" ht="24" customHeight="1">
      <c r="A214" s="8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c r="AB214" s="42"/>
      <c r="AC214" s="42"/>
    </row>
    <row r="215" spans="1:29" ht="24" customHeight="1">
      <c r="A215" s="8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c r="AA215" s="42"/>
      <c r="AB215" s="42"/>
      <c r="AC215" s="42"/>
    </row>
    <row r="216" spans="1:29" ht="24" customHeight="1">
      <c r="A216" s="8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c r="AB216" s="42"/>
      <c r="AC216" s="42"/>
    </row>
    <row r="217" spans="1:29" ht="24" customHeight="1">
      <c r="A217" s="8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row>
    <row r="218" spans="1:29" ht="24" customHeight="1">
      <c r="A218" s="8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c r="AB218" s="42"/>
      <c r="AC218" s="42"/>
    </row>
    <row r="219" spans="1:29" ht="24" customHeight="1">
      <c r="A219" s="8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c r="AA219" s="42"/>
      <c r="AB219" s="42"/>
      <c r="AC219" s="42"/>
    </row>
    <row r="220" spans="1:29" ht="24" customHeight="1">
      <c r="A220" s="8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c r="AB220" s="42"/>
      <c r="AC220" s="42"/>
    </row>
    <row r="221" spans="1:29" ht="24" customHeight="1">
      <c r="A221" s="8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c r="AA221" s="42"/>
      <c r="AB221" s="42"/>
      <c r="AC221" s="42"/>
    </row>
    <row r="222" spans="1:29" ht="24" customHeight="1">
      <c r="A222" s="8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row>
    <row r="223" spans="1:29" ht="24" customHeight="1">
      <c r="A223" s="8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c r="AA223" s="42"/>
      <c r="AB223" s="42"/>
      <c r="AC223" s="42"/>
    </row>
    <row r="224" spans="1:29" ht="24" customHeight="1">
      <c r="A224" s="8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c r="AB224" s="42"/>
      <c r="AC224" s="42"/>
    </row>
    <row r="225" spans="1:29" ht="24" customHeight="1">
      <c r="A225" s="8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row>
    <row r="226" spans="1:29" ht="24" customHeight="1">
      <c r="A226" s="8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row>
    <row r="227" spans="1:29" ht="24" customHeight="1">
      <c r="A227" s="8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row>
    <row r="228" spans="1:29" ht="24" customHeight="1">
      <c r="A228" s="8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row>
    <row r="229" spans="1:29" ht="24" customHeight="1">
      <c r="A229" s="8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row>
    <row r="230" spans="1:29" ht="24" customHeight="1">
      <c r="A230" s="8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row>
    <row r="231" spans="1:29" ht="24" customHeight="1">
      <c r="A231" s="8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42"/>
    </row>
    <row r="232" spans="1:29" ht="24" customHeight="1">
      <c r="A232" s="8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row>
    <row r="233" spans="1:29" ht="24" customHeight="1">
      <c r="A233" s="8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row>
    <row r="234" spans="1:29" ht="24" customHeight="1">
      <c r="A234" s="8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row>
    <row r="235" spans="1:29" ht="24" customHeight="1">
      <c r="A235" s="8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row>
    <row r="236" spans="1:29" ht="24" customHeight="1">
      <c r="A236" s="8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row>
    <row r="237" spans="1:29" ht="24" customHeight="1">
      <c r="A237" s="8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row>
    <row r="238" spans="1:29" ht="24" customHeight="1">
      <c r="A238" s="8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row>
    <row r="239" spans="1:29" ht="24" customHeight="1">
      <c r="A239" s="8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row>
    <row r="240" spans="1:29" ht="24" customHeight="1">
      <c r="A240" s="8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row>
    <row r="241" spans="1:29" ht="24" customHeight="1">
      <c r="A241" s="8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row>
    <row r="242" spans="1:29" ht="24" customHeight="1">
      <c r="A242" s="8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row>
    <row r="243" spans="1:29" ht="24" customHeight="1">
      <c r="A243" s="8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row>
    <row r="244" spans="1:29" ht="24" customHeight="1">
      <c r="A244" s="8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row>
    <row r="245" spans="1:29" ht="24" customHeight="1">
      <c r="A245" s="8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row>
    <row r="246" spans="1:29" ht="24" customHeight="1">
      <c r="A246" s="8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row>
    <row r="247" spans="1:29" ht="24" customHeight="1">
      <c r="A247" s="8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row>
    <row r="248" spans="1:29" ht="24" customHeight="1">
      <c r="A248" s="8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row>
    <row r="249" spans="1:29" ht="24" customHeight="1">
      <c r="A249" s="8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row>
    <row r="250" spans="1:29" ht="24" customHeight="1">
      <c r="A250" s="8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row>
    <row r="251" spans="1:29" ht="24" customHeight="1">
      <c r="A251" s="8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row>
    <row r="252" spans="1:29" ht="24" customHeight="1">
      <c r="A252" s="8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row>
    <row r="253" spans="1:29" ht="24" customHeight="1">
      <c r="A253" s="8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row>
    <row r="254" spans="1:29" ht="24" customHeight="1">
      <c r="A254" s="8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row>
    <row r="255" spans="1:29" ht="24" customHeight="1">
      <c r="A255" s="8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row>
    <row r="256" spans="1:29" ht="24" customHeight="1">
      <c r="A256" s="8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row>
    <row r="257" spans="1:29" ht="24" customHeight="1">
      <c r="A257" s="8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row>
    <row r="258" spans="1:29" ht="24" customHeight="1">
      <c r="A258" s="8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row>
    <row r="259" spans="1:29" ht="24" customHeight="1">
      <c r="A259" s="8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row>
    <row r="260" spans="1:29" ht="24" customHeight="1">
      <c r="A260" s="8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row>
    <row r="261" spans="1:29" ht="24" customHeight="1">
      <c r="A261" s="8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c r="AA261" s="42"/>
      <c r="AB261" s="42"/>
      <c r="AC261" s="42"/>
    </row>
    <row r="262" spans="1:29" ht="24" customHeight="1">
      <c r="A262" s="8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c r="AA262" s="42"/>
      <c r="AB262" s="42"/>
      <c r="AC262" s="42"/>
    </row>
    <row r="263" spans="1:29" ht="24" customHeight="1">
      <c r="A263" s="8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c r="AA263" s="42"/>
      <c r="AB263" s="42"/>
      <c r="AC263" s="42"/>
    </row>
    <row r="264" spans="1:29" ht="24" customHeight="1">
      <c r="A264" s="8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c r="AA264" s="42"/>
      <c r="AB264" s="42"/>
      <c r="AC264" s="42"/>
    </row>
    <row r="265" spans="1:29" ht="24" customHeight="1">
      <c r="A265" s="8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c r="AA265" s="42"/>
      <c r="AB265" s="42"/>
      <c r="AC265" s="42"/>
    </row>
    <row r="266" spans="1:29" ht="24" customHeight="1">
      <c r="A266" s="8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c r="AA266" s="42"/>
      <c r="AB266" s="42"/>
      <c r="AC266" s="42"/>
    </row>
    <row r="267" spans="1:29" ht="24" customHeight="1">
      <c r="A267" s="8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c r="AA267" s="42"/>
      <c r="AB267" s="42"/>
      <c r="AC267" s="42"/>
    </row>
    <row r="268" spans="1:29" ht="24" customHeight="1">
      <c r="A268" s="8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c r="AA268" s="42"/>
      <c r="AB268" s="42"/>
      <c r="AC268" s="42"/>
    </row>
    <row r="269" spans="1:29" ht="24" customHeight="1">
      <c r="A269" s="8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c r="AA269" s="42"/>
      <c r="AB269" s="42"/>
      <c r="AC269" s="42"/>
    </row>
    <row r="270" spans="1:29" ht="24" customHeight="1">
      <c r="A270" s="8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c r="AA270" s="42"/>
      <c r="AB270" s="42"/>
      <c r="AC270" s="42"/>
    </row>
    <row r="271" spans="1:29" ht="24" customHeight="1">
      <c r="A271" s="8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c r="AA271" s="42"/>
      <c r="AB271" s="42"/>
      <c r="AC271" s="42"/>
    </row>
    <row r="272" spans="1:29" ht="24" customHeight="1">
      <c r="A272" s="8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c r="AA272" s="42"/>
      <c r="AB272" s="42"/>
      <c r="AC272" s="42"/>
    </row>
    <row r="273" spans="1:29" ht="24" customHeight="1">
      <c r="A273" s="8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c r="AA273" s="42"/>
      <c r="AB273" s="42"/>
      <c r="AC273" s="42"/>
    </row>
    <row r="274" spans="1:29" ht="24" customHeight="1">
      <c r="A274" s="8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c r="AA274" s="42"/>
      <c r="AB274" s="42"/>
      <c r="AC274" s="42"/>
    </row>
    <row r="275" spans="1:29" ht="24" customHeight="1">
      <c r="A275" s="8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c r="AA275" s="42"/>
      <c r="AB275" s="42"/>
      <c r="AC275" s="42"/>
    </row>
    <row r="276" spans="1:29" ht="24" customHeight="1">
      <c r="A276" s="8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c r="AA276" s="42"/>
      <c r="AB276" s="42"/>
      <c r="AC276" s="42"/>
    </row>
    <row r="277" spans="1:29" ht="24" customHeight="1">
      <c r="A277" s="8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c r="AA277" s="42"/>
      <c r="AB277" s="42"/>
      <c r="AC277" s="42"/>
    </row>
    <row r="278" spans="1:29" ht="24" customHeight="1">
      <c r="A278" s="8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c r="AA278" s="42"/>
      <c r="AB278" s="42"/>
      <c r="AC278" s="42"/>
    </row>
    <row r="279" spans="1:29" ht="24" customHeight="1">
      <c r="A279" s="8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c r="AA279" s="42"/>
      <c r="AB279" s="42"/>
      <c r="AC279" s="42"/>
    </row>
    <row r="280" spans="1:29" ht="24" customHeight="1">
      <c r="A280" s="8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c r="AA280" s="42"/>
      <c r="AB280" s="42"/>
      <c r="AC280" s="42"/>
    </row>
    <row r="281" spans="1:29" ht="24" customHeight="1">
      <c r="A281" s="8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c r="AA281" s="42"/>
      <c r="AB281" s="42"/>
      <c r="AC281" s="42"/>
    </row>
    <row r="282" spans="1:29" ht="24" customHeight="1">
      <c r="A282" s="8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c r="AA282" s="42"/>
      <c r="AB282" s="42"/>
      <c r="AC282" s="42"/>
    </row>
    <row r="283" spans="1:29" ht="24" customHeight="1">
      <c r="A283" s="8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c r="AA283" s="42"/>
      <c r="AB283" s="42"/>
      <c r="AC283" s="42"/>
    </row>
    <row r="284" spans="1:29" ht="24" customHeight="1">
      <c r="A284" s="8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c r="AA284" s="42"/>
      <c r="AB284" s="42"/>
      <c r="AC284" s="42"/>
    </row>
    <row r="285" spans="1:29" ht="24" customHeight="1">
      <c r="A285" s="8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c r="AA285" s="42"/>
      <c r="AB285" s="42"/>
      <c r="AC285" s="42"/>
    </row>
    <row r="286" spans="1:29" ht="24" customHeight="1">
      <c r="A286" s="8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c r="AA286" s="42"/>
      <c r="AB286" s="42"/>
      <c r="AC286" s="42"/>
    </row>
    <row r="287" spans="1:29" ht="24" customHeight="1">
      <c r="A287" s="8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c r="AA287" s="42"/>
      <c r="AB287" s="42"/>
      <c r="AC287" s="42"/>
    </row>
    <row r="288" spans="1:29" ht="24" customHeight="1">
      <c r="A288" s="8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c r="AA288" s="42"/>
      <c r="AB288" s="42"/>
      <c r="AC288" s="42"/>
    </row>
    <row r="289" spans="1:29" ht="24" customHeight="1">
      <c r="A289" s="8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c r="AA289" s="42"/>
      <c r="AB289" s="42"/>
      <c r="AC289" s="42"/>
    </row>
    <row r="290" spans="1:29" ht="24" customHeight="1">
      <c r="A290" s="8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c r="AA290" s="42"/>
      <c r="AB290" s="42"/>
      <c r="AC290" s="42"/>
    </row>
    <row r="291" spans="1:29" ht="24" customHeight="1">
      <c r="A291" s="8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c r="AA291" s="42"/>
      <c r="AB291" s="42"/>
      <c r="AC291" s="42"/>
    </row>
    <row r="292" spans="1:29" ht="24" customHeight="1">
      <c r="A292" s="8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c r="AA292" s="42"/>
      <c r="AB292" s="42"/>
      <c r="AC292" s="42"/>
    </row>
    <row r="293" spans="1:29" ht="24" customHeight="1">
      <c r="A293" s="8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c r="AA293" s="42"/>
      <c r="AB293" s="42"/>
      <c r="AC293" s="42"/>
    </row>
    <row r="294" spans="1:29" ht="24" customHeight="1">
      <c r="A294" s="8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c r="AA294" s="42"/>
      <c r="AB294" s="42"/>
      <c r="AC294" s="42"/>
    </row>
    <row r="295" spans="1:29" ht="24" customHeight="1">
      <c r="A295" s="8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c r="AA295" s="42"/>
      <c r="AB295" s="42"/>
      <c r="AC295" s="42"/>
    </row>
    <row r="296" spans="1:29" ht="24" customHeight="1">
      <c r="A296" s="8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c r="AA296" s="42"/>
      <c r="AB296" s="42"/>
      <c r="AC296" s="42"/>
    </row>
    <row r="297" spans="1:29" ht="24" customHeight="1">
      <c r="A297" s="8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c r="AA297" s="42"/>
      <c r="AB297" s="42"/>
      <c r="AC297" s="42"/>
    </row>
    <row r="298" spans="1:29" ht="24" customHeight="1">
      <c r="A298" s="8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c r="AA298" s="42"/>
      <c r="AB298" s="42"/>
      <c r="AC298" s="42"/>
    </row>
    <row r="299" spans="1:29" ht="24" customHeight="1">
      <c r="A299" s="8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c r="AA299" s="42"/>
      <c r="AB299" s="42"/>
      <c r="AC299" s="42"/>
    </row>
    <row r="300" spans="1:29" ht="24" customHeight="1">
      <c r="A300" s="8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c r="AA300" s="42"/>
      <c r="AB300" s="42"/>
      <c r="AC300" s="42"/>
    </row>
    <row r="301" spans="1:29" ht="24" customHeight="1">
      <c r="A301" s="8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c r="AA301" s="42"/>
      <c r="AB301" s="42"/>
      <c r="AC301" s="42"/>
    </row>
    <row r="302" spans="1:29" ht="24" customHeight="1">
      <c r="A302" s="8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c r="AA302" s="42"/>
      <c r="AB302" s="42"/>
      <c r="AC302" s="42"/>
    </row>
    <row r="303" spans="1:29" ht="24" customHeight="1">
      <c r="A303" s="8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c r="AA303" s="42"/>
      <c r="AB303" s="42"/>
      <c r="AC303" s="42"/>
    </row>
    <row r="304" spans="1:29" ht="24" customHeight="1">
      <c r="A304" s="8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c r="AA304" s="42"/>
      <c r="AB304" s="42"/>
      <c r="AC304" s="42"/>
    </row>
    <row r="305" spans="1:29" ht="24" customHeight="1">
      <c r="A305" s="8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c r="AA305" s="42"/>
      <c r="AB305" s="42"/>
      <c r="AC305" s="42"/>
    </row>
    <row r="306" spans="1:29" ht="24" customHeight="1">
      <c r="A306" s="8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c r="AA306" s="42"/>
      <c r="AB306" s="42"/>
      <c r="AC306" s="42"/>
    </row>
    <row r="307" spans="1:29" ht="24" customHeight="1">
      <c r="A307" s="8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c r="AA307" s="42"/>
      <c r="AB307" s="42"/>
      <c r="AC307" s="42"/>
    </row>
    <row r="308" spans="1:29" ht="24" customHeight="1">
      <c r="A308" s="8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c r="AA308" s="42"/>
      <c r="AB308" s="42"/>
      <c r="AC308" s="42"/>
    </row>
    <row r="309" spans="1:29" ht="24" customHeight="1">
      <c r="A309" s="8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c r="AA309" s="42"/>
      <c r="AB309" s="42"/>
      <c r="AC309" s="42"/>
    </row>
    <row r="310" spans="1:29" ht="24" customHeight="1">
      <c r="A310" s="8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c r="AA310" s="42"/>
      <c r="AB310" s="42"/>
      <c r="AC310" s="42"/>
    </row>
    <row r="311" spans="1:29" ht="24" customHeight="1">
      <c r="A311" s="8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c r="AA311" s="42"/>
      <c r="AB311" s="42"/>
      <c r="AC311" s="42"/>
    </row>
    <row r="312" spans="1:29" ht="24" customHeight="1">
      <c r="A312" s="8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c r="AA312" s="42"/>
      <c r="AB312" s="42"/>
      <c r="AC312" s="42"/>
    </row>
    <row r="313" spans="1:29" ht="24" customHeight="1">
      <c r="A313" s="8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c r="AA313" s="42"/>
      <c r="AB313" s="42"/>
      <c r="AC313" s="42"/>
    </row>
    <row r="314" spans="1:29" ht="24" customHeight="1">
      <c r="A314" s="8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c r="AA314" s="42"/>
      <c r="AB314" s="42"/>
      <c r="AC314" s="42"/>
    </row>
    <row r="315" spans="1:29" ht="24" customHeight="1">
      <c r="A315" s="8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c r="AA315" s="42"/>
      <c r="AB315" s="42"/>
      <c r="AC315" s="42"/>
    </row>
    <row r="316" spans="1:29" ht="24" customHeight="1">
      <c r="A316" s="8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c r="AA316" s="42"/>
      <c r="AB316" s="42"/>
      <c r="AC316" s="42"/>
    </row>
    <row r="317" spans="1:29" ht="24" customHeight="1">
      <c r="A317" s="8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c r="AA317" s="42"/>
      <c r="AB317" s="42"/>
      <c r="AC317" s="42"/>
    </row>
    <row r="318" spans="1:29" ht="24" customHeight="1">
      <c r="A318" s="8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c r="AA318" s="42"/>
      <c r="AB318" s="42"/>
      <c r="AC318" s="42"/>
    </row>
    <row r="319" spans="1:29" ht="24" customHeight="1">
      <c r="A319" s="8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c r="AA319" s="42"/>
      <c r="AB319" s="42"/>
      <c r="AC319" s="42"/>
    </row>
    <row r="320" spans="1:29" ht="24" customHeight="1">
      <c r="A320" s="8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c r="AA320" s="42"/>
      <c r="AB320" s="42"/>
      <c r="AC320" s="42"/>
    </row>
    <row r="321" spans="1:29" ht="24" customHeight="1">
      <c r="A321" s="8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c r="AA321" s="42"/>
      <c r="AB321" s="42"/>
      <c r="AC321" s="42"/>
    </row>
    <row r="322" spans="1:29" ht="24" customHeight="1">
      <c r="A322" s="8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c r="AA322" s="42"/>
      <c r="AB322" s="42"/>
      <c r="AC322" s="42"/>
    </row>
    <row r="323" spans="1:29" ht="24" customHeight="1">
      <c r="A323" s="8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c r="AA323" s="42"/>
      <c r="AB323" s="42"/>
      <c r="AC323" s="42"/>
    </row>
    <row r="324" spans="1:29" ht="24" customHeight="1">
      <c r="A324" s="8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c r="AA324" s="42"/>
      <c r="AB324" s="42"/>
      <c r="AC324" s="42"/>
    </row>
    <row r="325" spans="1:29" ht="24" customHeight="1">
      <c r="A325" s="8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c r="AA325" s="42"/>
      <c r="AB325" s="42"/>
      <c r="AC325" s="42"/>
    </row>
    <row r="326" spans="1:29" ht="24" customHeight="1">
      <c r="A326" s="8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c r="AA326" s="42"/>
      <c r="AB326" s="42"/>
      <c r="AC326" s="42"/>
    </row>
    <row r="327" spans="1:29" ht="24" customHeight="1">
      <c r="A327" s="8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c r="AA327" s="42"/>
      <c r="AB327" s="42"/>
      <c r="AC327" s="42"/>
    </row>
    <row r="328" spans="1:29" ht="24" customHeight="1">
      <c r="A328" s="8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c r="AA328" s="42"/>
      <c r="AB328" s="42"/>
      <c r="AC328" s="42"/>
    </row>
    <row r="329" spans="1:29" ht="24" customHeight="1">
      <c r="A329" s="8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c r="AA329" s="42"/>
      <c r="AB329" s="42"/>
      <c r="AC329" s="42"/>
    </row>
    <row r="330" spans="1:29" ht="24" customHeight="1">
      <c r="A330" s="8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c r="AA330" s="42"/>
      <c r="AB330" s="42"/>
      <c r="AC330" s="42"/>
    </row>
    <row r="331" spans="1:29" ht="24" customHeight="1">
      <c r="A331" s="8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c r="AA331" s="42"/>
      <c r="AB331" s="42"/>
      <c r="AC331" s="42"/>
    </row>
    <row r="332" spans="1:29" ht="24" customHeight="1">
      <c r="A332" s="8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c r="AA332" s="42"/>
      <c r="AB332" s="42"/>
      <c r="AC332" s="42"/>
    </row>
    <row r="333" spans="1:29" ht="24" customHeight="1">
      <c r="A333" s="8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c r="AA333" s="42"/>
      <c r="AB333" s="42"/>
      <c r="AC333" s="42"/>
    </row>
    <row r="334" spans="1:29" ht="24" customHeight="1">
      <c r="A334" s="8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c r="AA334" s="42"/>
      <c r="AB334" s="42"/>
      <c r="AC334" s="42"/>
    </row>
    <row r="335" spans="1:29" ht="24" customHeight="1">
      <c r="A335" s="8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c r="AA335" s="42"/>
      <c r="AB335" s="42"/>
      <c r="AC335" s="42"/>
    </row>
    <row r="336" spans="1:29" ht="24" customHeight="1">
      <c r="A336" s="8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c r="AA336" s="42"/>
      <c r="AB336" s="42"/>
      <c r="AC336" s="42"/>
    </row>
    <row r="337" spans="1:29" ht="24" customHeight="1">
      <c r="A337" s="8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c r="AA337" s="42"/>
      <c r="AB337" s="42"/>
      <c r="AC337" s="42"/>
    </row>
    <row r="338" spans="1:29" ht="24" customHeight="1">
      <c r="A338" s="8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c r="AA338" s="42"/>
      <c r="AB338" s="42"/>
      <c r="AC338" s="42"/>
    </row>
    <row r="339" spans="1:29" ht="24" customHeight="1">
      <c r="A339" s="8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c r="AA339" s="42"/>
      <c r="AB339" s="42"/>
      <c r="AC339" s="42"/>
    </row>
    <row r="340" spans="1:29" ht="24" customHeight="1">
      <c r="A340" s="8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c r="AA340" s="42"/>
      <c r="AB340" s="42"/>
      <c r="AC340" s="42"/>
    </row>
    <row r="341" spans="1:29" ht="24" customHeight="1">
      <c r="A341" s="8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c r="AA341" s="42"/>
      <c r="AB341" s="42"/>
      <c r="AC341" s="42"/>
    </row>
    <row r="342" spans="1:29" ht="24" customHeight="1">
      <c r="A342" s="8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c r="AA342" s="42"/>
      <c r="AB342" s="42"/>
      <c r="AC342" s="42"/>
    </row>
    <row r="343" spans="1:29" ht="24" customHeight="1">
      <c r="A343" s="8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c r="AA343" s="42"/>
      <c r="AB343" s="42"/>
      <c r="AC343" s="42"/>
    </row>
    <row r="344" spans="1:29" ht="24" customHeight="1">
      <c r="A344" s="8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c r="AA344" s="42"/>
      <c r="AB344" s="42"/>
      <c r="AC344" s="42"/>
    </row>
    <row r="345" spans="1:29" ht="24" customHeight="1">
      <c r="A345" s="8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c r="AA345" s="42"/>
      <c r="AB345" s="42"/>
      <c r="AC345" s="42"/>
    </row>
    <row r="346" spans="1:29" ht="24" customHeight="1">
      <c r="A346" s="8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c r="AA346" s="42"/>
      <c r="AB346" s="42"/>
      <c r="AC346" s="42"/>
    </row>
    <row r="347" spans="1:29" ht="24" customHeight="1">
      <c r="A347" s="8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c r="AA347" s="42"/>
      <c r="AB347" s="42"/>
      <c r="AC347" s="42"/>
    </row>
    <row r="348" spans="1:29" ht="24" customHeight="1">
      <c r="A348" s="8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c r="AA348" s="42"/>
      <c r="AB348" s="42"/>
      <c r="AC348" s="42"/>
    </row>
    <row r="349" spans="1:29" ht="24" customHeight="1">
      <c r="A349" s="8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c r="AA349" s="42"/>
      <c r="AB349" s="42"/>
      <c r="AC349" s="42"/>
    </row>
    <row r="350" spans="1:29" ht="24" customHeight="1">
      <c r="A350" s="8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c r="AA350" s="42"/>
      <c r="AB350" s="42"/>
      <c r="AC350" s="42"/>
    </row>
    <row r="351" spans="1:29" ht="24" customHeight="1">
      <c r="A351" s="8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c r="AA351" s="42"/>
      <c r="AB351" s="42"/>
      <c r="AC351" s="42"/>
    </row>
    <row r="352" spans="1:29" ht="24" customHeight="1">
      <c r="A352" s="8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c r="AA352" s="42"/>
      <c r="AB352" s="42"/>
      <c r="AC352" s="42"/>
    </row>
    <row r="353" spans="1:29" ht="24" customHeight="1">
      <c r="A353" s="8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c r="AA353" s="42"/>
      <c r="AB353" s="42"/>
      <c r="AC353" s="42"/>
    </row>
    <row r="354" spans="1:29" ht="24" customHeight="1">
      <c r="A354" s="8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c r="AA354" s="42"/>
      <c r="AB354" s="42"/>
      <c r="AC354" s="42"/>
    </row>
    <row r="355" spans="1:29" ht="24" customHeight="1">
      <c r="A355" s="8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c r="AA355" s="42"/>
      <c r="AB355" s="42"/>
      <c r="AC355" s="42"/>
    </row>
    <row r="356" spans="1:29" ht="24" customHeight="1">
      <c r="A356" s="8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c r="AA356" s="42"/>
      <c r="AB356" s="42"/>
      <c r="AC356" s="42"/>
    </row>
    <row r="357" spans="1:29" ht="24" customHeight="1">
      <c r="A357" s="8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c r="AA357" s="42"/>
      <c r="AB357" s="42"/>
      <c r="AC357" s="42"/>
    </row>
    <row r="358" spans="1:29" ht="24" customHeight="1">
      <c r="A358" s="8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c r="AA358" s="42"/>
      <c r="AB358" s="42"/>
      <c r="AC358" s="42"/>
    </row>
    <row r="359" spans="1:29" ht="24" customHeight="1">
      <c r="A359" s="8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c r="AA359" s="42"/>
      <c r="AB359" s="42"/>
      <c r="AC359" s="42"/>
    </row>
    <row r="360" spans="1:29" ht="24" customHeight="1">
      <c r="A360" s="8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c r="AA360" s="42"/>
      <c r="AB360" s="42"/>
      <c r="AC360" s="42"/>
    </row>
    <row r="361" spans="1:29" ht="24" customHeight="1">
      <c r="A361" s="8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c r="AA361" s="42"/>
      <c r="AB361" s="42"/>
      <c r="AC361" s="42"/>
    </row>
    <row r="362" spans="1:29" ht="24" customHeight="1">
      <c r="A362" s="8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c r="AA362" s="42"/>
      <c r="AB362" s="42"/>
      <c r="AC362" s="42"/>
    </row>
    <row r="363" spans="1:29" ht="24" customHeight="1">
      <c r="A363" s="8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c r="AA363" s="42"/>
      <c r="AB363" s="42"/>
      <c r="AC363" s="42"/>
    </row>
    <row r="364" spans="1:29" ht="24" customHeight="1">
      <c r="A364" s="8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c r="AA364" s="42"/>
      <c r="AB364" s="42"/>
      <c r="AC364" s="42"/>
    </row>
    <row r="365" spans="1:29" ht="24" customHeight="1">
      <c r="A365" s="8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c r="AA365" s="42"/>
      <c r="AB365" s="42"/>
      <c r="AC365" s="42"/>
    </row>
    <row r="366" spans="1:29" ht="24" customHeight="1">
      <c r="A366" s="8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c r="AA366" s="42"/>
      <c r="AB366" s="42"/>
      <c r="AC366" s="42"/>
    </row>
    <row r="367" spans="1:29" ht="24" customHeight="1">
      <c r="A367" s="8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c r="AA367" s="42"/>
      <c r="AB367" s="42"/>
      <c r="AC367" s="42"/>
    </row>
    <row r="368" spans="1:29" ht="24" customHeight="1">
      <c r="A368" s="8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c r="AA368" s="42"/>
      <c r="AB368" s="42"/>
      <c r="AC368" s="42"/>
    </row>
    <row r="369" spans="1:29" ht="24" customHeight="1">
      <c r="A369" s="8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c r="AA369" s="42"/>
      <c r="AB369" s="42"/>
      <c r="AC369" s="42"/>
    </row>
    <row r="370" spans="1:29" ht="24" customHeight="1">
      <c r="A370" s="8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c r="AA370" s="42"/>
      <c r="AB370" s="42"/>
      <c r="AC370" s="42"/>
    </row>
    <row r="371" spans="1:29" ht="24" customHeight="1">
      <c r="A371" s="8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c r="AA371" s="42"/>
      <c r="AB371" s="42"/>
      <c r="AC371" s="42"/>
    </row>
    <row r="372" spans="1:29" ht="24" customHeight="1">
      <c r="A372" s="8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c r="AA372" s="42"/>
      <c r="AB372" s="42"/>
      <c r="AC372" s="42"/>
    </row>
    <row r="373" spans="1:29" ht="24" customHeight="1">
      <c r="A373" s="8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c r="AA373" s="42"/>
      <c r="AB373" s="42"/>
      <c r="AC373" s="42"/>
    </row>
    <row r="374" spans="1:29" ht="24" customHeight="1">
      <c r="A374" s="8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c r="AA374" s="42"/>
      <c r="AB374" s="42"/>
      <c r="AC374" s="42"/>
    </row>
    <row r="375" spans="1:29" ht="24" customHeight="1">
      <c r="A375" s="8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c r="AA375" s="42"/>
      <c r="AB375" s="42"/>
      <c r="AC375" s="42"/>
    </row>
    <row r="376" spans="1:29" ht="24" customHeight="1">
      <c r="A376" s="8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c r="AA376" s="42"/>
      <c r="AB376" s="42"/>
      <c r="AC376" s="42"/>
    </row>
    <row r="377" spans="1:29" ht="24" customHeight="1">
      <c r="A377" s="8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c r="AA377" s="42"/>
      <c r="AB377" s="42"/>
      <c r="AC377" s="42"/>
    </row>
    <row r="378" spans="1:29" ht="24" customHeight="1">
      <c r="A378" s="8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c r="AA378" s="42"/>
      <c r="AB378" s="42"/>
      <c r="AC378" s="42"/>
    </row>
    <row r="379" spans="1:29" ht="24" customHeight="1">
      <c r="A379" s="8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c r="AA379" s="42"/>
      <c r="AB379" s="42"/>
      <c r="AC379" s="42"/>
    </row>
    <row r="380" spans="1:29" ht="24" customHeight="1">
      <c r="A380" s="8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c r="AA380" s="42"/>
      <c r="AB380" s="42"/>
      <c r="AC380" s="42"/>
    </row>
    <row r="381" spans="1:29" ht="24" customHeight="1">
      <c r="A381" s="8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c r="AA381" s="42"/>
      <c r="AB381" s="42"/>
      <c r="AC381" s="42"/>
    </row>
    <row r="382" spans="1:29" ht="24" customHeight="1">
      <c r="A382" s="8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c r="AA382" s="42"/>
      <c r="AB382" s="42"/>
      <c r="AC382" s="42"/>
    </row>
    <row r="383" spans="1:29" ht="24" customHeight="1">
      <c r="A383" s="8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c r="AA383" s="42"/>
      <c r="AB383" s="42"/>
      <c r="AC383" s="42"/>
    </row>
    <row r="384" spans="1:29" ht="24" customHeight="1">
      <c r="A384" s="8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c r="AA384" s="42"/>
      <c r="AB384" s="42"/>
      <c r="AC384" s="42"/>
    </row>
    <row r="385" spans="1:29" ht="24" customHeight="1">
      <c r="A385" s="8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c r="AA385" s="42"/>
      <c r="AB385" s="42"/>
      <c r="AC385" s="42"/>
    </row>
    <row r="386" spans="1:29" ht="24" customHeight="1">
      <c r="A386" s="8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c r="AA386" s="42"/>
      <c r="AB386" s="42"/>
      <c r="AC386" s="42"/>
    </row>
    <row r="387" spans="1:29" ht="24" customHeight="1">
      <c r="A387" s="8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c r="AA387" s="42"/>
      <c r="AB387" s="42"/>
      <c r="AC387" s="42"/>
    </row>
    <row r="388" spans="1:29" ht="24" customHeight="1">
      <c r="A388" s="8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c r="AA388" s="42"/>
      <c r="AB388" s="42"/>
      <c r="AC388" s="42"/>
    </row>
    <row r="389" spans="1:29" ht="24" customHeight="1">
      <c r="A389" s="8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c r="AA389" s="42"/>
      <c r="AB389" s="42"/>
      <c r="AC389" s="42"/>
    </row>
    <row r="390" spans="1:29" ht="24" customHeight="1">
      <c r="A390" s="8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c r="AA390" s="42"/>
      <c r="AB390" s="42"/>
      <c r="AC390" s="42"/>
    </row>
    <row r="391" spans="1:29" ht="24" customHeight="1">
      <c r="A391" s="8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c r="AA391" s="42"/>
      <c r="AB391" s="42"/>
      <c r="AC391" s="42"/>
    </row>
    <row r="392" spans="1:29" ht="24" customHeight="1">
      <c r="A392" s="8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c r="AA392" s="42"/>
      <c r="AB392" s="42"/>
      <c r="AC392" s="42"/>
    </row>
    <row r="393" spans="1:29" ht="24" customHeight="1">
      <c r="A393" s="8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c r="AA393" s="42"/>
      <c r="AB393" s="42"/>
      <c r="AC393" s="42"/>
    </row>
    <row r="394" spans="1:29" ht="24" customHeight="1">
      <c r="A394" s="8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c r="AA394" s="42"/>
      <c r="AB394" s="42"/>
      <c r="AC394" s="42"/>
    </row>
    <row r="395" spans="1:29" ht="24" customHeight="1">
      <c r="A395" s="8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c r="AA395" s="42"/>
      <c r="AB395" s="42"/>
      <c r="AC395" s="42"/>
    </row>
    <row r="396" spans="1:29" ht="24" customHeight="1">
      <c r="A396" s="8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c r="AA396" s="42"/>
      <c r="AB396" s="42"/>
      <c r="AC396" s="42"/>
    </row>
    <row r="397" spans="1:29" ht="24" customHeight="1">
      <c r="A397" s="8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c r="AA397" s="42"/>
      <c r="AB397" s="42"/>
      <c r="AC397" s="42"/>
    </row>
    <row r="398" spans="1:29" ht="24" customHeight="1">
      <c r="A398" s="8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c r="AA398" s="42"/>
      <c r="AB398" s="42"/>
      <c r="AC398" s="42"/>
    </row>
    <row r="399" spans="1:29" ht="24" customHeight="1">
      <c r="A399" s="8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c r="AA399" s="42"/>
      <c r="AB399" s="42"/>
      <c r="AC399" s="42"/>
    </row>
    <row r="400" spans="1:29" ht="24" customHeight="1">
      <c r="A400" s="8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c r="AA400" s="42"/>
      <c r="AB400" s="42"/>
      <c r="AC400" s="42"/>
    </row>
    <row r="401" spans="1:29" ht="24" customHeight="1">
      <c r="A401" s="8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c r="AA401" s="42"/>
      <c r="AB401" s="42"/>
      <c r="AC401" s="42"/>
    </row>
    <row r="402" spans="1:29" ht="24" customHeight="1">
      <c r="A402" s="8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c r="AA402" s="42"/>
      <c r="AB402" s="42"/>
      <c r="AC402" s="42"/>
    </row>
    <row r="403" spans="1:29" ht="24" customHeight="1">
      <c r="A403" s="8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c r="AA403" s="42"/>
      <c r="AB403" s="42"/>
      <c r="AC403" s="42"/>
    </row>
    <row r="404" spans="1:29" ht="24" customHeight="1">
      <c r="A404" s="8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c r="AA404" s="42"/>
      <c r="AB404" s="42"/>
      <c r="AC404" s="42"/>
    </row>
    <row r="405" spans="1:29" ht="24" customHeight="1">
      <c r="A405" s="8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c r="AA405" s="42"/>
      <c r="AB405" s="42"/>
      <c r="AC405" s="42"/>
    </row>
    <row r="406" spans="1:29" ht="24" customHeight="1">
      <c r="A406" s="8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c r="AA406" s="42"/>
      <c r="AB406" s="42"/>
      <c r="AC406" s="42"/>
    </row>
    <row r="407" spans="1:29" ht="24" customHeight="1">
      <c r="A407" s="8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c r="AA407" s="42"/>
      <c r="AB407" s="42"/>
      <c r="AC407" s="42"/>
    </row>
    <row r="408" spans="1:29" ht="24" customHeight="1">
      <c r="A408" s="8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c r="AA408" s="42"/>
      <c r="AB408" s="42"/>
      <c r="AC408" s="42"/>
    </row>
    <row r="409" spans="1:29" ht="24" customHeight="1">
      <c r="A409" s="8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c r="AA409" s="42"/>
      <c r="AB409" s="42"/>
      <c r="AC409" s="42"/>
    </row>
    <row r="410" spans="1:29" ht="24" customHeight="1">
      <c r="A410" s="8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c r="AA410" s="42"/>
      <c r="AB410" s="42"/>
      <c r="AC410" s="42"/>
    </row>
    <row r="411" spans="1:29" ht="24" customHeight="1">
      <c r="A411" s="8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c r="AA411" s="42"/>
      <c r="AB411" s="42"/>
      <c r="AC411" s="42"/>
    </row>
    <row r="412" spans="1:29" ht="24" customHeight="1">
      <c r="A412" s="8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c r="AA412" s="42"/>
      <c r="AB412" s="42"/>
      <c r="AC412" s="42"/>
    </row>
    <row r="413" spans="1:29" ht="24" customHeight="1">
      <c r="A413" s="8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c r="AA413" s="42"/>
      <c r="AB413" s="42"/>
      <c r="AC413" s="42"/>
    </row>
    <row r="414" spans="1:29" ht="24" customHeight="1">
      <c r="A414" s="8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c r="AA414" s="42"/>
      <c r="AB414" s="42"/>
      <c r="AC414" s="42"/>
    </row>
    <row r="415" spans="1:29" ht="24" customHeight="1">
      <c r="A415" s="8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c r="AA415" s="42"/>
      <c r="AB415" s="42"/>
      <c r="AC415" s="42"/>
    </row>
    <row r="416" spans="1:29" ht="24" customHeight="1">
      <c r="A416" s="8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c r="AA416" s="42"/>
      <c r="AB416" s="42"/>
      <c r="AC416" s="42"/>
    </row>
    <row r="417" spans="1:29" ht="24" customHeight="1">
      <c r="A417" s="8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c r="AA417" s="42"/>
      <c r="AB417" s="42"/>
      <c r="AC417" s="42"/>
    </row>
    <row r="418" spans="1:29" ht="24" customHeight="1">
      <c r="A418" s="8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c r="AA418" s="42"/>
      <c r="AB418" s="42"/>
      <c r="AC418" s="42"/>
    </row>
    <row r="419" spans="1:29" ht="24" customHeight="1">
      <c r="A419" s="8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c r="AA419" s="42"/>
      <c r="AB419" s="42"/>
      <c r="AC419" s="42"/>
    </row>
    <row r="420" spans="1:29" ht="24" customHeight="1">
      <c r="A420" s="8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c r="AA420" s="42"/>
      <c r="AB420" s="42"/>
      <c r="AC420" s="42"/>
    </row>
    <row r="421" spans="1:29" ht="24" customHeight="1">
      <c r="A421" s="8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c r="AA421" s="42"/>
      <c r="AB421" s="42"/>
      <c r="AC421" s="42"/>
    </row>
    <row r="422" spans="1:29" ht="24" customHeight="1">
      <c r="A422" s="8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c r="AA422" s="42"/>
      <c r="AB422" s="42"/>
      <c r="AC422" s="42"/>
    </row>
    <row r="423" spans="1:29" ht="24" customHeight="1">
      <c r="A423" s="8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c r="AA423" s="42"/>
      <c r="AB423" s="42"/>
      <c r="AC423" s="42"/>
    </row>
    <row r="424" spans="1:29" ht="24" customHeight="1">
      <c r="A424" s="8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c r="AA424" s="42"/>
      <c r="AB424" s="42"/>
      <c r="AC424" s="42"/>
    </row>
    <row r="425" spans="1:29" ht="24" customHeight="1">
      <c r="A425" s="8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c r="AA425" s="42"/>
      <c r="AB425" s="42"/>
      <c r="AC425" s="42"/>
    </row>
    <row r="426" spans="1:29" ht="24" customHeight="1">
      <c r="A426" s="8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c r="AA426" s="42"/>
      <c r="AB426" s="42"/>
      <c r="AC426" s="42"/>
    </row>
    <row r="427" spans="1:29" ht="24" customHeight="1">
      <c r="A427" s="8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c r="AA427" s="42"/>
      <c r="AB427" s="42"/>
      <c r="AC427" s="42"/>
    </row>
    <row r="428" spans="1:29" ht="24" customHeight="1">
      <c r="A428" s="8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c r="AA428" s="42"/>
      <c r="AB428" s="42"/>
      <c r="AC428" s="42"/>
    </row>
    <row r="429" spans="1:29" ht="24" customHeight="1">
      <c r="A429" s="8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c r="AA429" s="42"/>
      <c r="AB429" s="42"/>
      <c r="AC429" s="42"/>
    </row>
    <row r="430" spans="1:29" ht="24" customHeight="1">
      <c r="A430" s="8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c r="AA430" s="42"/>
      <c r="AB430" s="42"/>
      <c r="AC430" s="42"/>
    </row>
    <row r="431" spans="1:29" ht="24" customHeight="1">
      <c r="A431" s="8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c r="AA431" s="42"/>
      <c r="AB431" s="42"/>
      <c r="AC431" s="42"/>
    </row>
    <row r="432" spans="1:29" ht="24" customHeight="1">
      <c r="A432" s="8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c r="AA432" s="42"/>
      <c r="AB432" s="42"/>
      <c r="AC432" s="42"/>
    </row>
    <row r="433" spans="1:29" ht="24" customHeight="1">
      <c r="A433" s="8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c r="AA433" s="42"/>
      <c r="AB433" s="42"/>
      <c r="AC433" s="42"/>
    </row>
    <row r="434" spans="1:29" ht="24" customHeight="1">
      <c r="A434" s="8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c r="AA434" s="42"/>
      <c r="AB434" s="42"/>
      <c r="AC434" s="42"/>
    </row>
    <row r="435" spans="1:29" ht="24" customHeight="1">
      <c r="A435" s="8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c r="AA435" s="42"/>
      <c r="AB435" s="42"/>
      <c r="AC435" s="42"/>
    </row>
    <row r="436" spans="1:29" ht="24" customHeight="1">
      <c r="A436" s="8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c r="AA436" s="42"/>
      <c r="AB436" s="42"/>
      <c r="AC436" s="42"/>
    </row>
    <row r="437" spans="1:29" ht="24" customHeight="1">
      <c r="A437" s="8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c r="AA437" s="42"/>
      <c r="AB437" s="42"/>
      <c r="AC437" s="42"/>
    </row>
    <row r="438" spans="1:29" ht="24" customHeight="1">
      <c r="A438" s="8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c r="AA438" s="42"/>
      <c r="AB438" s="42"/>
      <c r="AC438" s="42"/>
    </row>
    <row r="439" spans="1:29" ht="24" customHeight="1">
      <c r="A439" s="8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c r="AA439" s="42"/>
      <c r="AB439" s="42"/>
      <c r="AC439" s="42"/>
    </row>
    <row r="440" spans="1:29" ht="24" customHeight="1">
      <c r="A440" s="8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c r="AA440" s="42"/>
      <c r="AB440" s="42"/>
      <c r="AC440" s="42"/>
    </row>
    <row r="441" spans="1:29" ht="24" customHeight="1">
      <c r="A441" s="8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c r="AA441" s="42"/>
      <c r="AB441" s="42"/>
      <c r="AC441" s="42"/>
    </row>
    <row r="442" spans="1:29" ht="24" customHeight="1">
      <c r="A442" s="8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c r="AA442" s="42"/>
      <c r="AB442" s="42"/>
      <c r="AC442" s="42"/>
    </row>
    <row r="443" spans="1:29" ht="24" customHeight="1">
      <c r="A443" s="8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c r="AA443" s="42"/>
      <c r="AB443" s="42"/>
      <c r="AC443" s="42"/>
    </row>
    <row r="444" spans="1:29" ht="24" customHeight="1">
      <c r="A444" s="8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c r="AA444" s="42"/>
      <c r="AB444" s="42"/>
      <c r="AC444" s="42"/>
    </row>
    <row r="445" spans="1:29" ht="24" customHeight="1">
      <c r="A445" s="8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c r="AA445" s="42"/>
      <c r="AB445" s="42"/>
      <c r="AC445" s="42"/>
    </row>
    <row r="446" spans="1:29" ht="24" customHeight="1">
      <c r="A446" s="8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c r="AA446" s="42"/>
      <c r="AB446" s="42"/>
      <c r="AC446" s="42"/>
    </row>
    <row r="447" spans="1:29" ht="24" customHeight="1">
      <c r="A447" s="8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c r="AA447" s="42"/>
      <c r="AB447" s="42"/>
      <c r="AC447" s="42"/>
    </row>
    <row r="448" spans="1:29" ht="24" customHeight="1">
      <c r="A448" s="8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c r="AA448" s="42"/>
      <c r="AB448" s="42"/>
      <c r="AC448" s="42"/>
    </row>
    <row r="449" spans="1:29" ht="24" customHeight="1">
      <c r="A449" s="8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c r="AA449" s="42"/>
      <c r="AB449" s="42"/>
      <c r="AC449" s="42"/>
    </row>
    <row r="450" spans="1:29" ht="24" customHeight="1">
      <c r="A450" s="8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c r="AA450" s="42"/>
      <c r="AB450" s="42"/>
      <c r="AC450" s="42"/>
    </row>
    <row r="451" spans="1:29" ht="24" customHeight="1">
      <c r="A451" s="8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c r="AA451" s="42"/>
      <c r="AB451" s="42"/>
      <c r="AC451" s="42"/>
    </row>
    <row r="452" spans="1:29" ht="24" customHeight="1">
      <c r="A452" s="8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c r="AA452" s="42"/>
      <c r="AB452" s="42"/>
      <c r="AC452" s="42"/>
    </row>
    <row r="453" spans="1:29" ht="24" customHeight="1">
      <c r="A453" s="8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c r="AA453" s="42"/>
      <c r="AB453" s="42"/>
      <c r="AC453" s="42"/>
    </row>
    <row r="454" spans="1:29" ht="24" customHeight="1">
      <c r="A454" s="8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c r="AA454" s="42"/>
      <c r="AB454" s="42"/>
      <c r="AC454" s="42"/>
    </row>
    <row r="455" spans="1:29" ht="24" customHeight="1">
      <c r="A455" s="8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c r="AA455" s="42"/>
      <c r="AB455" s="42"/>
      <c r="AC455" s="42"/>
    </row>
    <row r="456" spans="1:29" ht="24" customHeight="1">
      <c r="A456" s="8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c r="AA456" s="42"/>
      <c r="AB456" s="42"/>
      <c r="AC456" s="42"/>
    </row>
    <row r="457" spans="1:29" ht="24" customHeight="1">
      <c r="A457" s="8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c r="AA457" s="42"/>
      <c r="AB457" s="42"/>
      <c r="AC457" s="42"/>
    </row>
    <row r="458" spans="1:29" ht="24" customHeight="1">
      <c r="A458" s="8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c r="AA458" s="42"/>
      <c r="AB458" s="42"/>
      <c r="AC458" s="42"/>
    </row>
    <row r="459" spans="1:29" ht="24" customHeight="1">
      <c r="A459" s="8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c r="AA459" s="42"/>
      <c r="AB459" s="42"/>
      <c r="AC459" s="42"/>
    </row>
    <row r="460" spans="1:29" ht="24" customHeight="1">
      <c r="A460" s="8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c r="AA460" s="42"/>
      <c r="AB460" s="42"/>
      <c r="AC460" s="42"/>
    </row>
    <row r="461" spans="1:29" ht="24" customHeight="1">
      <c r="A461" s="8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c r="AA461" s="42"/>
      <c r="AB461" s="42"/>
      <c r="AC461" s="42"/>
    </row>
    <row r="462" spans="1:29" ht="24" customHeight="1">
      <c r="A462" s="8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c r="AA462" s="42"/>
      <c r="AB462" s="42"/>
      <c r="AC462" s="42"/>
    </row>
    <row r="463" spans="1:29" ht="24" customHeight="1">
      <c r="A463" s="8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c r="AA463" s="42"/>
      <c r="AB463" s="42"/>
      <c r="AC463" s="42"/>
    </row>
    <row r="464" spans="1:29" ht="24" customHeight="1">
      <c r="A464" s="8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c r="AA464" s="42"/>
      <c r="AB464" s="42"/>
      <c r="AC464" s="42"/>
    </row>
    <row r="465" spans="1:29" ht="24" customHeight="1">
      <c r="A465" s="8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c r="AA465" s="42"/>
      <c r="AB465" s="42"/>
      <c r="AC465" s="42"/>
    </row>
    <row r="466" spans="1:29" ht="24" customHeight="1">
      <c r="A466" s="8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c r="AA466" s="42"/>
      <c r="AB466" s="42"/>
      <c r="AC466" s="42"/>
    </row>
    <row r="467" spans="1:29" ht="24" customHeight="1">
      <c r="A467" s="8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c r="AA467" s="42"/>
      <c r="AB467" s="42"/>
      <c r="AC467" s="42"/>
    </row>
    <row r="468" spans="1:29" ht="24" customHeight="1">
      <c r="A468" s="8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c r="AA468" s="42"/>
      <c r="AB468" s="42"/>
      <c r="AC468" s="42"/>
    </row>
    <row r="469" spans="1:29" ht="24" customHeight="1">
      <c r="A469" s="8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c r="AA469" s="42"/>
      <c r="AB469" s="42"/>
      <c r="AC469" s="42"/>
    </row>
    <row r="470" spans="1:29" ht="24" customHeight="1">
      <c r="A470" s="8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c r="AA470" s="42"/>
      <c r="AB470" s="42"/>
      <c r="AC470" s="42"/>
    </row>
    <row r="471" spans="1:29" ht="24" customHeight="1">
      <c r="A471" s="8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c r="AA471" s="42"/>
      <c r="AB471" s="42"/>
      <c r="AC471" s="42"/>
    </row>
    <row r="472" spans="1:29" ht="24" customHeight="1">
      <c r="A472" s="8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c r="AA472" s="42"/>
      <c r="AB472" s="42"/>
      <c r="AC472" s="42"/>
    </row>
    <row r="473" spans="1:29" ht="24" customHeight="1">
      <c r="A473" s="8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c r="AA473" s="42"/>
      <c r="AB473" s="42"/>
      <c r="AC473" s="42"/>
    </row>
    <row r="474" spans="1:29" ht="24" customHeight="1">
      <c r="A474" s="8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c r="AA474" s="42"/>
      <c r="AB474" s="42"/>
      <c r="AC474" s="42"/>
    </row>
    <row r="475" spans="1:29" ht="24" customHeight="1">
      <c r="A475" s="8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c r="AA475" s="42"/>
      <c r="AB475" s="42"/>
      <c r="AC475" s="42"/>
    </row>
    <row r="476" spans="1:29" ht="24" customHeight="1">
      <c r="A476" s="8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c r="AA476" s="42"/>
      <c r="AB476" s="42"/>
      <c r="AC476" s="42"/>
    </row>
    <row r="477" spans="1:29" ht="24" customHeight="1">
      <c r="A477" s="8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c r="AA477" s="42"/>
      <c r="AB477" s="42"/>
      <c r="AC477" s="42"/>
    </row>
    <row r="478" spans="1:29" ht="24" customHeight="1">
      <c r="A478" s="8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c r="AA478" s="42"/>
      <c r="AB478" s="42"/>
      <c r="AC478" s="42"/>
    </row>
    <row r="479" spans="1:29" ht="24" customHeight="1">
      <c r="A479" s="8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c r="AA479" s="42"/>
      <c r="AB479" s="42"/>
      <c r="AC479" s="42"/>
    </row>
    <row r="480" spans="1:29" ht="24" customHeight="1">
      <c r="A480" s="8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c r="AA480" s="42"/>
      <c r="AB480" s="42"/>
      <c r="AC480" s="42"/>
    </row>
    <row r="481" spans="1:29" ht="24" customHeight="1">
      <c r="A481" s="8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c r="AA481" s="42"/>
      <c r="AB481" s="42"/>
      <c r="AC481" s="42"/>
    </row>
    <row r="482" spans="1:29" ht="24" customHeight="1">
      <c r="A482" s="8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c r="AA482" s="42"/>
      <c r="AB482" s="42"/>
      <c r="AC482" s="42"/>
    </row>
    <row r="483" spans="1:29" ht="24" customHeight="1">
      <c r="A483" s="8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c r="AA483" s="42"/>
      <c r="AB483" s="42"/>
      <c r="AC483" s="42"/>
    </row>
    <row r="484" spans="1:29" ht="24" customHeight="1">
      <c r="A484" s="8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c r="AA484" s="42"/>
      <c r="AB484" s="42"/>
      <c r="AC484" s="42"/>
    </row>
    <row r="485" spans="1:29" ht="24" customHeight="1">
      <c r="A485" s="8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c r="AA485" s="42"/>
      <c r="AB485" s="42"/>
      <c r="AC485" s="42"/>
    </row>
    <row r="486" spans="1:29" ht="24" customHeight="1">
      <c r="A486" s="8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c r="AA486" s="42"/>
      <c r="AB486" s="42"/>
      <c r="AC486" s="42"/>
    </row>
    <row r="487" spans="1:29" ht="24" customHeight="1">
      <c r="A487" s="8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c r="AA487" s="42"/>
      <c r="AB487" s="42"/>
      <c r="AC487" s="42"/>
    </row>
    <row r="488" spans="1:29" ht="24" customHeight="1">
      <c r="A488" s="8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c r="AA488" s="42"/>
      <c r="AB488" s="42"/>
      <c r="AC488" s="42"/>
    </row>
    <row r="489" spans="1:29" ht="24" customHeight="1">
      <c r="A489" s="8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c r="AA489" s="42"/>
      <c r="AB489" s="42"/>
      <c r="AC489" s="42"/>
    </row>
    <row r="490" spans="1:29" ht="24" customHeight="1">
      <c r="A490" s="8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c r="AA490" s="42"/>
      <c r="AB490" s="42"/>
      <c r="AC490" s="42"/>
    </row>
    <row r="491" spans="1:29" ht="24" customHeight="1">
      <c r="A491" s="8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c r="AA491" s="42"/>
      <c r="AB491" s="42"/>
      <c r="AC491" s="42"/>
    </row>
    <row r="492" spans="1:29" ht="24" customHeight="1">
      <c r="A492" s="8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c r="AA492" s="42"/>
      <c r="AB492" s="42"/>
      <c r="AC492" s="42"/>
    </row>
    <row r="493" spans="1:29" ht="24" customHeight="1">
      <c r="A493" s="8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c r="AA493" s="42"/>
      <c r="AB493" s="42"/>
      <c r="AC493" s="42"/>
    </row>
    <row r="494" spans="1:29" ht="24" customHeight="1">
      <c r="A494" s="8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c r="AA494" s="42"/>
      <c r="AB494" s="42"/>
      <c r="AC494" s="42"/>
    </row>
    <row r="495" spans="1:29" ht="24" customHeight="1">
      <c r="A495" s="8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c r="AA495" s="42"/>
      <c r="AB495" s="42"/>
      <c r="AC495" s="42"/>
    </row>
    <row r="496" spans="1:29" ht="24" customHeight="1">
      <c r="A496" s="8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c r="AA496" s="42"/>
      <c r="AB496" s="42"/>
      <c r="AC496" s="42"/>
    </row>
    <row r="497" spans="1:29" ht="24" customHeight="1">
      <c r="A497" s="8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c r="AA497" s="42"/>
      <c r="AB497" s="42"/>
      <c r="AC497" s="42"/>
    </row>
    <row r="498" spans="1:29" ht="24" customHeight="1">
      <c r="A498" s="8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c r="AA498" s="42"/>
      <c r="AB498" s="42"/>
      <c r="AC498" s="42"/>
    </row>
    <row r="499" spans="1:29" ht="24" customHeight="1">
      <c r="A499" s="8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c r="AA499" s="42"/>
      <c r="AB499" s="42"/>
      <c r="AC499" s="42"/>
    </row>
    <row r="500" spans="1:29" ht="24" customHeight="1">
      <c r="A500" s="8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c r="AA500" s="42"/>
      <c r="AB500" s="42"/>
      <c r="AC500" s="42"/>
    </row>
    <row r="501" spans="1:29" ht="24" customHeight="1">
      <c r="A501" s="8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c r="AA501" s="42"/>
      <c r="AB501" s="42"/>
      <c r="AC501" s="42"/>
    </row>
    <row r="502" spans="1:29" ht="24" customHeight="1">
      <c r="A502" s="8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c r="AA502" s="42"/>
      <c r="AB502" s="42"/>
      <c r="AC502" s="42"/>
    </row>
    <row r="503" spans="1:29" ht="24" customHeight="1">
      <c r="A503" s="8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c r="AA503" s="42"/>
      <c r="AB503" s="42"/>
      <c r="AC503" s="42"/>
    </row>
    <row r="504" spans="1:29" ht="24" customHeight="1">
      <c r="A504" s="8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c r="AA504" s="42"/>
      <c r="AB504" s="42"/>
      <c r="AC504" s="42"/>
    </row>
    <row r="505" spans="1:29" ht="24" customHeight="1">
      <c r="A505" s="8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c r="AA505" s="42"/>
      <c r="AB505" s="42"/>
      <c r="AC505" s="42"/>
    </row>
    <row r="506" spans="1:29" ht="24" customHeight="1">
      <c r="A506" s="8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c r="AA506" s="42"/>
      <c r="AB506" s="42"/>
      <c r="AC506" s="42"/>
    </row>
    <row r="507" spans="1:29" ht="24" customHeight="1">
      <c r="A507" s="8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c r="AA507" s="42"/>
      <c r="AB507" s="42"/>
      <c r="AC507" s="42"/>
    </row>
    <row r="508" spans="1:29" ht="24" customHeight="1">
      <c r="A508" s="8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c r="AA508" s="42"/>
      <c r="AB508" s="42"/>
      <c r="AC508" s="42"/>
    </row>
    <row r="509" spans="1:29" ht="24" customHeight="1">
      <c r="A509" s="8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c r="AA509" s="42"/>
      <c r="AB509" s="42"/>
      <c r="AC509" s="42"/>
    </row>
    <row r="510" spans="1:29" ht="24" customHeight="1">
      <c r="A510" s="8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c r="AA510" s="42"/>
      <c r="AB510" s="42"/>
      <c r="AC510" s="42"/>
    </row>
    <row r="511" spans="1:29" ht="24" customHeight="1">
      <c r="A511" s="8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c r="AA511" s="42"/>
      <c r="AB511" s="42"/>
      <c r="AC511" s="42"/>
    </row>
    <row r="512" spans="1:29" ht="24" customHeight="1">
      <c r="A512" s="8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c r="AA512" s="42"/>
      <c r="AB512" s="42"/>
      <c r="AC512" s="42"/>
    </row>
    <row r="513" spans="1:29" ht="24" customHeight="1">
      <c r="A513" s="8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c r="AA513" s="42"/>
      <c r="AB513" s="42"/>
      <c r="AC513" s="42"/>
    </row>
    <row r="514" spans="1:29" ht="24" customHeight="1">
      <c r="A514" s="8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c r="AA514" s="42"/>
      <c r="AB514" s="42"/>
      <c r="AC514" s="42"/>
    </row>
    <row r="515" spans="1:29" ht="24" customHeight="1">
      <c r="A515" s="8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c r="AA515" s="42"/>
      <c r="AB515" s="42"/>
      <c r="AC515" s="42"/>
    </row>
    <row r="516" spans="1:29" ht="24" customHeight="1">
      <c r="A516" s="8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c r="AA516" s="42"/>
      <c r="AB516" s="42"/>
      <c r="AC516" s="42"/>
    </row>
    <row r="517" spans="1:29" ht="24" customHeight="1">
      <c r="A517" s="8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c r="AA517" s="42"/>
      <c r="AB517" s="42"/>
      <c r="AC517" s="42"/>
    </row>
    <row r="518" spans="1:29" ht="24" customHeight="1">
      <c r="A518" s="8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c r="AA518" s="42"/>
      <c r="AB518" s="42"/>
      <c r="AC518" s="42"/>
    </row>
    <row r="519" spans="1:29" ht="24" customHeight="1">
      <c r="A519" s="8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c r="AA519" s="42"/>
      <c r="AB519" s="42"/>
      <c r="AC519" s="42"/>
    </row>
    <row r="520" spans="1:29" ht="24" customHeight="1">
      <c r="A520" s="8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c r="AA520" s="42"/>
      <c r="AB520" s="42"/>
      <c r="AC520" s="42"/>
    </row>
    <row r="521" spans="1:29" ht="24" customHeight="1">
      <c r="A521" s="8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c r="AA521" s="42"/>
      <c r="AB521" s="42"/>
      <c r="AC521" s="42"/>
    </row>
    <row r="522" spans="1:29" ht="24" customHeight="1">
      <c r="A522" s="8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c r="AA522" s="42"/>
      <c r="AB522" s="42"/>
      <c r="AC522" s="42"/>
    </row>
    <row r="523" spans="1:29" ht="24" customHeight="1">
      <c r="A523" s="8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c r="AA523" s="42"/>
      <c r="AB523" s="42"/>
      <c r="AC523" s="42"/>
    </row>
    <row r="524" spans="1:29" ht="24" customHeight="1">
      <c r="A524" s="8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c r="AA524" s="42"/>
      <c r="AB524" s="42"/>
      <c r="AC524" s="42"/>
    </row>
    <row r="525" spans="1:29" ht="24" customHeight="1">
      <c r="A525" s="8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c r="AA525" s="42"/>
      <c r="AB525" s="42"/>
      <c r="AC525" s="42"/>
    </row>
    <row r="526" spans="1:29" ht="24" customHeight="1">
      <c r="A526" s="8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c r="AA526" s="42"/>
      <c r="AB526" s="42"/>
      <c r="AC526" s="42"/>
    </row>
    <row r="527" spans="1:29" ht="24" customHeight="1">
      <c r="A527" s="8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c r="AA527" s="42"/>
      <c r="AB527" s="42"/>
      <c r="AC527" s="42"/>
    </row>
    <row r="528" spans="1:29" ht="24" customHeight="1">
      <c r="A528" s="8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c r="AA528" s="42"/>
      <c r="AB528" s="42"/>
      <c r="AC528" s="42"/>
    </row>
    <row r="529" spans="1:29" ht="24" customHeight="1">
      <c r="A529" s="8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c r="AA529" s="42"/>
      <c r="AB529" s="42"/>
      <c r="AC529" s="42"/>
    </row>
    <row r="530" spans="1:29" ht="24" customHeight="1">
      <c r="A530" s="8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c r="AA530" s="42"/>
      <c r="AB530" s="42"/>
      <c r="AC530" s="42"/>
    </row>
    <row r="531" spans="1:29" ht="24" customHeight="1">
      <c r="A531" s="8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c r="AA531" s="42"/>
      <c r="AB531" s="42"/>
      <c r="AC531" s="42"/>
    </row>
    <row r="532" spans="1:29" ht="24" customHeight="1">
      <c r="A532" s="8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c r="AA532" s="42"/>
      <c r="AB532" s="42"/>
      <c r="AC532" s="42"/>
    </row>
    <row r="533" spans="1:29" ht="24" customHeight="1">
      <c r="A533" s="8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c r="AA533" s="42"/>
      <c r="AB533" s="42"/>
      <c r="AC533" s="42"/>
    </row>
    <row r="534" spans="1:29" ht="24" customHeight="1">
      <c r="A534" s="8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c r="AA534" s="42"/>
      <c r="AB534" s="42"/>
      <c r="AC534" s="42"/>
    </row>
    <row r="535" spans="1:29" ht="24" customHeight="1">
      <c r="A535" s="8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c r="AA535" s="42"/>
      <c r="AB535" s="42"/>
      <c r="AC535" s="42"/>
    </row>
    <row r="536" spans="1:29" ht="24" customHeight="1">
      <c r="A536" s="8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c r="AA536" s="42"/>
      <c r="AB536" s="42"/>
      <c r="AC536" s="42"/>
    </row>
    <row r="537" spans="1:29" ht="24" customHeight="1">
      <c r="A537" s="8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c r="AA537" s="42"/>
      <c r="AB537" s="42"/>
      <c r="AC537" s="42"/>
    </row>
    <row r="538" spans="1:29" ht="24" customHeight="1">
      <c r="A538" s="8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c r="AA538" s="42"/>
      <c r="AB538" s="42"/>
      <c r="AC538" s="42"/>
    </row>
    <row r="539" spans="1:29" ht="24" customHeight="1">
      <c r="A539" s="8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c r="AA539" s="42"/>
      <c r="AB539" s="42"/>
      <c r="AC539" s="42"/>
    </row>
    <row r="540" spans="1:29" ht="24" customHeight="1">
      <c r="A540" s="8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c r="AA540" s="42"/>
      <c r="AB540" s="42"/>
      <c r="AC540" s="42"/>
    </row>
    <row r="541" spans="1:29" ht="24" customHeight="1">
      <c r="A541" s="8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c r="AA541" s="42"/>
      <c r="AB541" s="42"/>
      <c r="AC541" s="42"/>
    </row>
    <row r="542" spans="1:29" ht="24" customHeight="1">
      <c r="A542" s="8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c r="AA542" s="42"/>
      <c r="AB542" s="42"/>
      <c r="AC542" s="42"/>
    </row>
    <row r="543" spans="1:29" ht="24" customHeight="1">
      <c r="A543" s="8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c r="AA543" s="42"/>
      <c r="AB543" s="42"/>
      <c r="AC543" s="42"/>
    </row>
    <row r="544" spans="1:29" ht="24" customHeight="1">
      <c r="A544" s="8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c r="AA544" s="42"/>
      <c r="AB544" s="42"/>
      <c r="AC544" s="42"/>
    </row>
    <row r="545" spans="1:29" ht="24" customHeight="1">
      <c r="A545" s="8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c r="AA545" s="42"/>
      <c r="AB545" s="42"/>
      <c r="AC545" s="42"/>
    </row>
    <row r="546" spans="1:29" ht="24" customHeight="1">
      <c r="A546" s="8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c r="AA546" s="42"/>
      <c r="AB546" s="42"/>
      <c r="AC546" s="42"/>
    </row>
    <row r="547" spans="1:29" ht="24" customHeight="1">
      <c r="A547" s="8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c r="AA547" s="42"/>
      <c r="AB547" s="42"/>
      <c r="AC547" s="42"/>
    </row>
    <row r="548" spans="1:29" ht="24" customHeight="1">
      <c r="A548" s="8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c r="AA548" s="42"/>
      <c r="AB548" s="42"/>
      <c r="AC548" s="42"/>
    </row>
    <row r="549" spans="1:29" ht="24" customHeight="1">
      <c r="A549" s="8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c r="AA549" s="42"/>
      <c r="AB549" s="42"/>
      <c r="AC549" s="42"/>
    </row>
    <row r="550" spans="1:29" ht="24" customHeight="1">
      <c r="A550" s="8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c r="AA550" s="42"/>
      <c r="AB550" s="42"/>
      <c r="AC550" s="42"/>
    </row>
    <row r="551" spans="1:29" ht="24" customHeight="1">
      <c r="A551" s="8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c r="AA551" s="42"/>
      <c r="AB551" s="42"/>
      <c r="AC551" s="42"/>
    </row>
    <row r="552" spans="1:29" ht="24" customHeight="1">
      <c r="A552" s="8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c r="AA552" s="42"/>
      <c r="AB552" s="42"/>
      <c r="AC552" s="42"/>
    </row>
    <row r="553" spans="1:29" ht="24" customHeight="1">
      <c r="A553" s="8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c r="AA553" s="42"/>
      <c r="AB553" s="42"/>
      <c r="AC553" s="42"/>
    </row>
    <row r="554" spans="1:29" ht="24" customHeight="1">
      <c r="A554" s="8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c r="AA554" s="42"/>
      <c r="AB554" s="42"/>
      <c r="AC554" s="42"/>
    </row>
    <row r="555" spans="1:29" ht="24" customHeight="1">
      <c r="A555" s="8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c r="AA555" s="42"/>
      <c r="AB555" s="42"/>
      <c r="AC555" s="42"/>
    </row>
    <row r="556" spans="1:29" ht="24" customHeight="1">
      <c r="A556" s="8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c r="AA556" s="42"/>
      <c r="AB556" s="42"/>
      <c r="AC556" s="42"/>
    </row>
    <row r="557" spans="1:29" ht="24" customHeight="1">
      <c r="A557" s="8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c r="AA557" s="42"/>
      <c r="AB557" s="42"/>
      <c r="AC557" s="42"/>
    </row>
    <row r="558" spans="1:29" ht="24" customHeight="1">
      <c r="A558" s="8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c r="AA558" s="42"/>
      <c r="AB558" s="42"/>
      <c r="AC558" s="42"/>
    </row>
    <row r="559" spans="1:29" ht="24" customHeight="1">
      <c r="A559" s="8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c r="AA559" s="42"/>
      <c r="AB559" s="42"/>
      <c r="AC559" s="42"/>
    </row>
    <row r="560" spans="1:29" ht="24" customHeight="1">
      <c r="A560" s="8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c r="AA560" s="42"/>
      <c r="AB560" s="42"/>
      <c r="AC560" s="42"/>
    </row>
    <row r="561" spans="1:29" ht="24" customHeight="1">
      <c r="A561" s="8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c r="AA561" s="42"/>
      <c r="AB561" s="42"/>
      <c r="AC561" s="42"/>
    </row>
    <row r="562" spans="1:29" ht="24" customHeight="1">
      <c r="A562" s="8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c r="AA562" s="42"/>
      <c r="AB562" s="42"/>
      <c r="AC562" s="42"/>
    </row>
    <row r="563" spans="1:29" ht="24" customHeight="1">
      <c r="A563" s="8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c r="AA563" s="42"/>
      <c r="AB563" s="42"/>
      <c r="AC563" s="42"/>
    </row>
    <row r="564" spans="1:29" ht="24" customHeight="1">
      <c r="A564" s="8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c r="AA564" s="42"/>
      <c r="AB564" s="42"/>
      <c r="AC564" s="42"/>
    </row>
    <row r="565" spans="1:29" ht="24" customHeight="1">
      <c r="A565" s="8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c r="AA565" s="42"/>
      <c r="AB565" s="42"/>
      <c r="AC565" s="42"/>
    </row>
    <row r="566" spans="1:29" ht="24" customHeight="1">
      <c r="A566" s="8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c r="AA566" s="42"/>
      <c r="AB566" s="42"/>
      <c r="AC566" s="42"/>
    </row>
    <row r="567" spans="1:29" ht="24" customHeight="1">
      <c r="A567" s="8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c r="AA567" s="42"/>
      <c r="AB567" s="42"/>
      <c r="AC567" s="42"/>
    </row>
    <row r="568" spans="1:29" ht="24" customHeight="1">
      <c r="A568" s="8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c r="AA568" s="42"/>
      <c r="AB568" s="42"/>
      <c r="AC568" s="42"/>
    </row>
    <row r="569" spans="1:29" ht="24" customHeight="1">
      <c r="A569" s="8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c r="AA569" s="42"/>
      <c r="AB569" s="42"/>
      <c r="AC569" s="42"/>
    </row>
    <row r="570" spans="1:29" ht="24" customHeight="1">
      <c r="A570" s="8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c r="AA570" s="42"/>
      <c r="AB570" s="42"/>
      <c r="AC570" s="42"/>
    </row>
    <row r="571" spans="1:29" ht="24" customHeight="1">
      <c r="A571" s="8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c r="AA571" s="42"/>
      <c r="AB571" s="42"/>
      <c r="AC571" s="42"/>
    </row>
    <row r="572" spans="1:29" ht="24" customHeight="1">
      <c r="A572" s="8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c r="AA572" s="42"/>
      <c r="AB572" s="42"/>
      <c r="AC572" s="42"/>
    </row>
    <row r="573" spans="1:29" ht="24" customHeight="1">
      <c r="A573" s="8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c r="AA573" s="42"/>
      <c r="AB573" s="42"/>
      <c r="AC573" s="42"/>
    </row>
    <row r="574" spans="1:29" ht="24" customHeight="1">
      <c r="A574" s="8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c r="AA574" s="42"/>
      <c r="AB574" s="42"/>
      <c r="AC574" s="42"/>
    </row>
    <row r="575" spans="1:29" ht="24" customHeight="1">
      <c r="A575" s="8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c r="AA575" s="42"/>
      <c r="AB575" s="42"/>
      <c r="AC575" s="42"/>
    </row>
    <row r="576" spans="1:29" ht="24" customHeight="1">
      <c r="A576" s="8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c r="AA576" s="42"/>
      <c r="AB576" s="42"/>
      <c r="AC576" s="42"/>
    </row>
    <row r="577" spans="1:29" ht="24" customHeight="1">
      <c r="A577" s="8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c r="AA577" s="42"/>
      <c r="AB577" s="42"/>
      <c r="AC577" s="42"/>
    </row>
    <row r="578" spans="1:29" ht="24" customHeight="1">
      <c r="A578" s="8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c r="AA578" s="42"/>
      <c r="AB578" s="42"/>
      <c r="AC578" s="42"/>
    </row>
    <row r="579" spans="1:29" ht="24" customHeight="1">
      <c r="A579" s="8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c r="AA579" s="42"/>
      <c r="AB579" s="42"/>
      <c r="AC579" s="42"/>
    </row>
    <row r="580" spans="1:29" ht="24" customHeight="1">
      <c r="A580" s="8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c r="AA580" s="42"/>
      <c r="AB580" s="42"/>
      <c r="AC580" s="42"/>
    </row>
    <row r="581" spans="1:29" ht="24" customHeight="1">
      <c r="A581" s="8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c r="AA581" s="42"/>
      <c r="AB581" s="42"/>
      <c r="AC581" s="42"/>
    </row>
    <row r="582" spans="1:29" ht="24" customHeight="1">
      <c r="A582" s="8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c r="AA582" s="42"/>
      <c r="AB582" s="42"/>
      <c r="AC582" s="42"/>
    </row>
    <row r="583" spans="1:29" ht="24" customHeight="1">
      <c r="A583" s="8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c r="AA583" s="42"/>
      <c r="AB583" s="42"/>
      <c r="AC583" s="42"/>
    </row>
    <row r="584" spans="1:29" ht="24" customHeight="1">
      <c r="A584" s="8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c r="AA584" s="42"/>
      <c r="AB584" s="42"/>
      <c r="AC584" s="42"/>
    </row>
    <row r="585" spans="1:29" ht="24" customHeight="1">
      <c r="A585" s="8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c r="AA585" s="42"/>
      <c r="AB585" s="42"/>
      <c r="AC585" s="42"/>
    </row>
    <row r="586" spans="1:29" ht="24" customHeight="1">
      <c r="A586" s="8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c r="AA586" s="42"/>
      <c r="AB586" s="42"/>
      <c r="AC586" s="42"/>
    </row>
    <row r="587" spans="1:29" ht="24" customHeight="1">
      <c r="A587" s="8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c r="AA587" s="42"/>
      <c r="AB587" s="42"/>
      <c r="AC587" s="42"/>
    </row>
    <row r="588" spans="1:29" ht="24" customHeight="1">
      <c r="A588" s="8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c r="AA588" s="42"/>
      <c r="AB588" s="42"/>
      <c r="AC588" s="42"/>
    </row>
    <row r="589" spans="1:29" ht="24" customHeight="1">
      <c r="A589" s="8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c r="AA589" s="42"/>
      <c r="AB589" s="42"/>
      <c r="AC589" s="42"/>
    </row>
    <row r="590" spans="1:29" ht="24" customHeight="1">
      <c r="A590" s="8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c r="AA590" s="42"/>
      <c r="AB590" s="42"/>
      <c r="AC590" s="42"/>
    </row>
    <row r="591" spans="1:29" ht="24" customHeight="1">
      <c r="A591" s="8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c r="AA591" s="42"/>
      <c r="AB591" s="42"/>
      <c r="AC591" s="42"/>
    </row>
    <row r="592" spans="1:29" ht="24" customHeight="1">
      <c r="A592" s="8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c r="AA592" s="42"/>
      <c r="AB592" s="42"/>
      <c r="AC592" s="42"/>
    </row>
    <row r="593" spans="1:29" ht="24" customHeight="1">
      <c r="A593" s="8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c r="AA593" s="42"/>
      <c r="AB593" s="42"/>
      <c r="AC593" s="42"/>
    </row>
    <row r="594" spans="1:29" ht="24" customHeight="1">
      <c r="A594" s="8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c r="AA594" s="42"/>
      <c r="AB594" s="42"/>
      <c r="AC594" s="42"/>
    </row>
    <row r="595" spans="1:29" ht="24" customHeight="1">
      <c r="A595" s="8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c r="AA595" s="42"/>
      <c r="AB595" s="42"/>
      <c r="AC595" s="42"/>
    </row>
    <row r="596" spans="1:29" ht="24" customHeight="1">
      <c r="A596" s="8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c r="AA596" s="42"/>
      <c r="AB596" s="42"/>
      <c r="AC596" s="42"/>
    </row>
    <row r="597" spans="1:29" ht="24" customHeight="1">
      <c r="A597" s="8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c r="AA597" s="42"/>
      <c r="AB597" s="42"/>
      <c r="AC597" s="42"/>
    </row>
    <row r="598" spans="1:29" ht="24" customHeight="1">
      <c r="A598" s="8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c r="AA598" s="42"/>
      <c r="AB598" s="42"/>
      <c r="AC598" s="42"/>
    </row>
    <row r="599" spans="1:29" ht="24" customHeight="1">
      <c r="A599" s="8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c r="AA599" s="42"/>
      <c r="AB599" s="42"/>
      <c r="AC599" s="42"/>
    </row>
    <row r="600" spans="1:29" ht="24" customHeight="1">
      <c r="A600" s="8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c r="AA600" s="42"/>
      <c r="AB600" s="42"/>
      <c r="AC600" s="42"/>
    </row>
    <row r="601" spans="1:29" ht="24" customHeight="1">
      <c r="A601" s="8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c r="AA601" s="42"/>
      <c r="AB601" s="42"/>
      <c r="AC601" s="42"/>
    </row>
    <row r="602" spans="1:29" ht="24" customHeight="1">
      <c r="A602" s="8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c r="AA602" s="42"/>
      <c r="AB602" s="42"/>
      <c r="AC602" s="42"/>
    </row>
    <row r="603" spans="1:29" ht="24" customHeight="1">
      <c r="A603" s="8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c r="AA603" s="42"/>
      <c r="AB603" s="42"/>
      <c r="AC603" s="42"/>
    </row>
    <row r="604" spans="1:29" ht="24" customHeight="1">
      <c r="A604" s="8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c r="AA604" s="42"/>
      <c r="AB604" s="42"/>
      <c r="AC604" s="42"/>
    </row>
    <row r="605" spans="1:29" ht="24" customHeight="1">
      <c r="A605" s="8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c r="AA605" s="42"/>
      <c r="AB605" s="42"/>
      <c r="AC605" s="42"/>
    </row>
    <row r="606" spans="1:29" ht="24" customHeight="1">
      <c r="A606" s="8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c r="AA606" s="42"/>
      <c r="AB606" s="42"/>
      <c r="AC606" s="42"/>
    </row>
    <row r="607" spans="1:29" ht="24" customHeight="1">
      <c r="A607" s="8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c r="AA607" s="42"/>
      <c r="AB607" s="42"/>
      <c r="AC607" s="42"/>
    </row>
    <row r="608" spans="1:29" ht="24" customHeight="1">
      <c r="A608" s="8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c r="AA608" s="42"/>
      <c r="AB608" s="42"/>
      <c r="AC608" s="42"/>
    </row>
    <row r="609" spans="1:29" ht="24" customHeight="1">
      <c r="A609" s="8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c r="AA609" s="42"/>
      <c r="AB609" s="42"/>
      <c r="AC609" s="42"/>
    </row>
    <row r="610" spans="1:29" ht="24" customHeight="1">
      <c r="A610" s="8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c r="AA610" s="42"/>
      <c r="AB610" s="42"/>
      <c r="AC610" s="42"/>
    </row>
    <row r="611" spans="1:29" ht="24" customHeight="1">
      <c r="A611" s="8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c r="AA611" s="42"/>
      <c r="AB611" s="42"/>
      <c r="AC611" s="42"/>
    </row>
    <row r="612" spans="1:29" ht="24" customHeight="1">
      <c r="A612" s="8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c r="AA612" s="42"/>
      <c r="AB612" s="42"/>
      <c r="AC612" s="42"/>
    </row>
    <row r="613" spans="1:29" ht="24" customHeight="1">
      <c r="A613" s="8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c r="AA613" s="42"/>
      <c r="AB613" s="42"/>
      <c r="AC613" s="42"/>
    </row>
    <row r="614" spans="1:29" ht="24" customHeight="1">
      <c r="A614" s="8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c r="AA614" s="42"/>
      <c r="AB614" s="42"/>
      <c r="AC614" s="42"/>
    </row>
    <row r="615" spans="1:29" ht="24" customHeight="1">
      <c r="A615" s="8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c r="AA615" s="42"/>
      <c r="AB615" s="42"/>
      <c r="AC615" s="42"/>
    </row>
    <row r="616" spans="1:29" ht="24" customHeight="1">
      <c r="A616" s="8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c r="AA616" s="42"/>
      <c r="AB616" s="42"/>
      <c r="AC616" s="42"/>
    </row>
    <row r="617" spans="1:29" ht="24" customHeight="1">
      <c r="A617" s="8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c r="AA617" s="42"/>
      <c r="AB617" s="42"/>
      <c r="AC617" s="42"/>
    </row>
    <row r="618" spans="1:29" ht="24" customHeight="1">
      <c r="A618" s="8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c r="AA618" s="42"/>
      <c r="AB618" s="42"/>
      <c r="AC618" s="42"/>
    </row>
    <row r="619" spans="1:29" ht="24" customHeight="1">
      <c r="A619" s="8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c r="AA619" s="42"/>
      <c r="AB619" s="42"/>
      <c r="AC619" s="42"/>
    </row>
    <row r="620" spans="1:29" ht="24" customHeight="1">
      <c r="A620" s="8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c r="AA620" s="42"/>
      <c r="AB620" s="42"/>
      <c r="AC620" s="42"/>
    </row>
    <row r="621" spans="1:29" ht="24" customHeight="1">
      <c r="A621" s="8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c r="AA621" s="42"/>
      <c r="AB621" s="42"/>
      <c r="AC621" s="42"/>
    </row>
    <row r="622" spans="1:29" ht="24" customHeight="1">
      <c r="A622" s="8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c r="AA622" s="42"/>
      <c r="AB622" s="42"/>
      <c r="AC622" s="42"/>
    </row>
    <row r="623" spans="1:29" ht="24" customHeight="1">
      <c r="A623" s="8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c r="AA623" s="42"/>
      <c r="AB623" s="42"/>
      <c r="AC623" s="42"/>
    </row>
    <row r="624" spans="1:29" ht="24" customHeight="1">
      <c r="A624" s="8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c r="AA624" s="42"/>
      <c r="AB624" s="42"/>
      <c r="AC624" s="42"/>
    </row>
    <row r="625" spans="1:29" ht="24" customHeight="1">
      <c r="A625" s="8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c r="AA625" s="42"/>
      <c r="AB625" s="42"/>
      <c r="AC625" s="42"/>
    </row>
    <row r="626" spans="1:29" ht="24" customHeight="1">
      <c r="A626" s="8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c r="AA626" s="42"/>
      <c r="AB626" s="42"/>
      <c r="AC626" s="42"/>
    </row>
    <row r="627" spans="1:29" ht="24" customHeight="1">
      <c r="A627" s="8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c r="AA627" s="42"/>
      <c r="AB627" s="42"/>
      <c r="AC627" s="42"/>
    </row>
    <row r="628" spans="1:29" ht="24" customHeight="1">
      <c r="A628" s="8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c r="AA628" s="42"/>
      <c r="AB628" s="42"/>
      <c r="AC628" s="42"/>
    </row>
    <row r="629" spans="1:29" ht="24" customHeight="1">
      <c r="A629" s="8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c r="AA629" s="42"/>
      <c r="AB629" s="42"/>
      <c r="AC629" s="42"/>
    </row>
    <row r="630" spans="1:29" ht="24" customHeight="1">
      <c r="A630" s="8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c r="AA630" s="42"/>
      <c r="AB630" s="42"/>
      <c r="AC630" s="42"/>
    </row>
    <row r="631" spans="1:29" ht="24" customHeight="1">
      <c r="A631" s="8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c r="AA631" s="42"/>
      <c r="AB631" s="42"/>
      <c r="AC631" s="42"/>
    </row>
    <row r="632" spans="1:29" ht="24" customHeight="1">
      <c r="A632" s="8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c r="AA632" s="42"/>
      <c r="AB632" s="42"/>
      <c r="AC632" s="42"/>
    </row>
    <row r="633" spans="1:29" ht="24" customHeight="1">
      <c r="A633" s="8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c r="AA633" s="42"/>
      <c r="AB633" s="42"/>
      <c r="AC633" s="42"/>
    </row>
    <row r="634" spans="1:29" ht="24" customHeight="1">
      <c r="A634" s="8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c r="AA634" s="42"/>
      <c r="AB634" s="42"/>
      <c r="AC634" s="42"/>
    </row>
    <row r="635" spans="1:29" ht="24" customHeight="1">
      <c r="A635" s="8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c r="AA635" s="42"/>
      <c r="AB635" s="42"/>
      <c r="AC635" s="42"/>
    </row>
    <row r="636" spans="1:29" ht="24" customHeight="1">
      <c r="A636" s="8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c r="AA636" s="42"/>
      <c r="AB636" s="42"/>
      <c r="AC636" s="42"/>
    </row>
    <row r="637" spans="1:29" ht="24" customHeight="1">
      <c r="A637" s="8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c r="AA637" s="42"/>
      <c r="AB637" s="42"/>
      <c r="AC637" s="42"/>
    </row>
    <row r="638" spans="1:29" ht="24" customHeight="1">
      <c r="A638" s="8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c r="AA638" s="42"/>
      <c r="AB638" s="42"/>
      <c r="AC638" s="42"/>
    </row>
    <row r="639" spans="1:29" ht="24" customHeight="1">
      <c r="A639" s="8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c r="AA639" s="42"/>
      <c r="AB639" s="42"/>
      <c r="AC639" s="42"/>
    </row>
    <row r="640" spans="1:29" ht="24" customHeight="1">
      <c r="A640" s="8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c r="AA640" s="42"/>
      <c r="AB640" s="42"/>
      <c r="AC640" s="42"/>
    </row>
    <row r="641" spans="1:29" ht="24" customHeight="1">
      <c r="A641" s="8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c r="AA641" s="42"/>
      <c r="AB641" s="42"/>
      <c r="AC641" s="42"/>
    </row>
    <row r="642" spans="1:29" ht="24" customHeight="1">
      <c r="A642" s="8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c r="AA642" s="42"/>
      <c r="AB642" s="42"/>
      <c r="AC642" s="42"/>
    </row>
    <row r="643" spans="1:29" ht="24" customHeight="1">
      <c r="A643" s="8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c r="AA643" s="42"/>
      <c r="AB643" s="42"/>
      <c r="AC643" s="42"/>
    </row>
    <row r="644" spans="1:29" ht="24" customHeight="1">
      <c r="A644" s="8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c r="AA644" s="42"/>
      <c r="AB644" s="42"/>
      <c r="AC644" s="42"/>
    </row>
    <row r="645" spans="1:29" ht="24" customHeight="1">
      <c r="A645" s="8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c r="AA645" s="42"/>
      <c r="AB645" s="42"/>
      <c r="AC645" s="42"/>
    </row>
    <row r="646" spans="1:29" ht="24" customHeight="1">
      <c r="A646" s="8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c r="AA646" s="42"/>
      <c r="AB646" s="42"/>
      <c r="AC646" s="42"/>
    </row>
    <row r="647" spans="1:29" ht="24" customHeight="1">
      <c r="A647" s="8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c r="AA647" s="42"/>
      <c r="AB647" s="42"/>
      <c r="AC647" s="42"/>
    </row>
    <row r="648" spans="1:29" ht="24" customHeight="1">
      <c r="A648" s="8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c r="AA648" s="42"/>
      <c r="AB648" s="42"/>
      <c r="AC648" s="42"/>
    </row>
    <row r="649" spans="1:29" ht="24" customHeight="1">
      <c r="A649" s="8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c r="AA649" s="42"/>
      <c r="AB649" s="42"/>
      <c r="AC649" s="42"/>
    </row>
    <row r="650" spans="1:29" ht="24" customHeight="1">
      <c r="A650" s="8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c r="AA650" s="42"/>
      <c r="AB650" s="42"/>
      <c r="AC650" s="42"/>
    </row>
    <row r="651" spans="1:29" ht="24" customHeight="1">
      <c r="A651" s="8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c r="AA651" s="42"/>
      <c r="AB651" s="42"/>
      <c r="AC651" s="42"/>
    </row>
    <row r="652" spans="1:29" ht="24" customHeight="1">
      <c r="A652" s="8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c r="AA652" s="42"/>
      <c r="AB652" s="42"/>
      <c r="AC652" s="42"/>
    </row>
    <row r="653" spans="1:29" ht="24" customHeight="1">
      <c r="A653" s="8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c r="AA653" s="42"/>
      <c r="AB653" s="42"/>
      <c r="AC653" s="42"/>
    </row>
    <row r="654" spans="1:29" ht="24" customHeight="1">
      <c r="A654" s="8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c r="AA654" s="42"/>
      <c r="AB654" s="42"/>
      <c r="AC654" s="42"/>
    </row>
    <row r="655" spans="1:29" ht="24" customHeight="1">
      <c r="A655" s="8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c r="AA655" s="42"/>
      <c r="AB655" s="42"/>
      <c r="AC655" s="42"/>
    </row>
    <row r="656" spans="1:29" ht="24" customHeight="1">
      <c r="A656" s="8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c r="AA656" s="42"/>
      <c r="AB656" s="42"/>
      <c r="AC656" s="42"/>
    </row>
    <row r="657" spans="1:29" ht="24" customHeight="1">
      <c r="A657" s="8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c r="AA657" s="42"/>
      <c r="AB657" s="42"/>
      <c r="AC657" s="42"/>
    </row>
    <row r="658" spans="1:29" ht="24" customHeight="1">
      <c r="A658" s="8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c r="AA658" s="42"/>
      <c r="AB658" s="42"/>
      <c r="AC658" s="42"/>
    </row>
    <row r="659" spans="1:29" ht="24" customHeight="1">
      <c r="A659" s="8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c r="AA659" s="42"/>
      <c r="AB659" s="42"/>
      <c r="AC659" s="42"/>
    </row>
    <row r="660" spans="1:29" ht="24" customHeight="1">
      <c r="A660" s="8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c r="AA660" s="42"/>
      <c r="AB660" s="42"/>
      <c r="AC660" s="42"/>
    </row>
    <row r="661" spans="1:29" ht="24" customHeight="1">
      <c r="A661" s="8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c r="AA661" s="42"/>
      <c r="AB661" s="42"/>
      <c r="AC661" s="42"/>
    </row>
    <row r="662" spans="1:29" ht="24" customHeight="1">
      <c r="A662" s="8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c r="AA662" s="42"/>
      <c r="AB662" s="42"/>
      <c r="AC662" s="42"/>
    </row>
    <row r="663" spans="1:29" ht="24" customHeight="1">
      <c r="A663" s="8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c r="AA663" s="42"/>
      <c r="AB663" s="42"/>
      <c r="AC663" s="42"/>
    </row>
    <row r="664" spans="1:29" ht="24" customHeight="1">
      <c r="A664" s="8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c r="AA664" s="42"/>
      <c r="AB664" s="42"/>
      <c r="AC664" s="42"/>
    </row>
    <row r="665" spans="1:29" ht="24" customHeight="1">
      <c r="A665" s="8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c r="AA665" s="42"/>
      <c r="AB665" s="42"/>
      <c r="AC665" s="42"/>
    </row>
    <row r="666" spans="1:29" ht="24" customHeight="1">
      <c r="A666" s="8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c r="AA666" s="42"/>
      <c r="AB666" s="42"/>
      <c r="AC666" s="42"/>
    </row>
    <row r="667" spans="1:29" ht="24" customHeight="1">
      <c r="A667" s="8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c r="AA667" s="42"/>
      <c r="AB667" s="42"/>
      <c r="AC667" s="42"/>
    </row>
    <row r="668" spans="1:29" ht="24" customHeight="1">
      <c r="A668" s="8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c r="AA668" s="42"/>
      <c r="AB668" s="42"/>
      <c r="AC668" s="42"/>
    </row>
    <row r="669" spans="1:29" ht="24" customHeight="1">
      <c r="A669" s="8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c r="AA669" s="42"/>
      <c r="AB669" s="42"/>
      <c r="AC669" s="42"/>
    </row>
    <row r="670" spans="1:29" ht="24" customHeight="1">
      <c r="A670" s="8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c r="AA670" s="42"/>
      <c r="AB670" s="42"/>
      <c r="AC670" s="42"/>
    </row>
    <row r="671" spans="1:29" ht="24" customHeight="1">
      <c r="A671" s="8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c r="AA671" s="42"/>
      <c r="AB671" s="42"/>
      <c r="AC671" s="42"/>
    </row>
    <row r="672" spans="1:29" ht="24" customHeight="1">
      <c r="A672" s="8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c r="AA672" s="42"/>
      <c r="AB672" s="42"/>
      <c r="AC672" s="42"/>
    </row>
    <row r="673" spans="1:29" ht="24" customHeight="1">
      <c r="A673" s="8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c r="AA673" s="42"/>
      <c r="AB673" s="42"/>
      <c r="AC673" s="42"/>
    </row>
    <row r="674" spans="1:29" ht="24" customHeight="1">
      <c r="A674" s="8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c r="AA674" s="42"/>
      <c r="AB674" s="42"/>
      <c r="AC674" s="42"/>
    </row>
    <row r="675" spans="1:29" ht="24" customHeight="1">
      <c r="A675" s="8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c r="AA675" s="42"/>
      <c r="AB675" s="42"/>
      <c r="AC675" s="42"/>
    </row>
    <row r="676" spans="1:29" ht="24" customHeight="1">
      <c r="A676" s="8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c r="AA676" s="42"/>
      <c r="AB676" s="42"/>
      <c r="AC676" s="42"/>
    </row>
    <row r="677" spans="1:29" ht="24" customHeight="1">
      <c r="A677" s="8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c r="AA677" s="42"/>
      <c r="AB677" s="42"/>
      <c r="AC677" s="42"/>
    </row>
    <row r="678" spans="1:29" ht="24" customHeight="1">
      <c r="A678" s="8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c r="AA678" s="42"/>
      <c r="AB678" s="42"/>
      <c r="AC678" s="42"/>
    </row>
    <row r="679" spans="1:29" ht="24" customHeight="1">
      <c r="A679" s="8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c r="AA679" s="42"/>
      <c r="AB679" s="42"/>
      <c r="AC679" s="42"/>
    </row>
    <row r="680" spans="1:29" ht="24" customHeight="1">
      <c r="A680" s="8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c r="AA680" s="42"/>
      <c r="AB680" s="42"/>
      <c r="AC680" s="42"/>
    </row>
    <row r="681" spans="1:29" ht="24" customHeight="1">
      <c r="A681" s="8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c r="AA681" s="42"/>
      <c r="AB681" s="42"/>
      <c r="AC681" s="42"/>
    </row>
    <row r="682" spans="1:29" ht="24" customHeight="1">
      <c r="A682" s="8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c r="AA682" s="42"/>
      <c r="AB682" s="42"/>
      <c r="AC682" s="42"/>
    </row>
    <row r="683" spans="1:29" ht="24" customHeight="1">
      <c r="A683" s="8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c r="AA683" s="42"/>
      <c r="AB683" s="42"/>
      <c r="AC683" s="42"/>
    </row>
    <row r="684" spans="1:29" ht="24" customHeight="1">
      <c r="A684" s="8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c r="AA684" s="42"/>
      <c r="AB684" s="42"/>
      <c r="AC684" s="42"/>
    </row>
    <row r="685" spans="1:29" ht="24" customHeight="1">
      <c r="A685" s="8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c r="AA685" s="42"/>
      <c r="AB685" s="42"/>
      <c r="AC685" s="42"/>
    </row>
    <row r="686" spans="1:29" ht="24" customHeight="1">
      <c r="A686" s="8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c r="AA686" s="42"/>
      <c r="AB686" s="42"/>
      <c r="AC686" s="42"/>
    </row>
    <row r="687" spans="1:29" ht="24" customHeight="1">
      <c r="A687" s="8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c r="AA687" s="42"/>
      <c r="AB687" s="42"/>
      <c r="AC687" s="42"/>
    </row>
    <row r="688" spans="1:29" ht="24" customHeight="1">
      <c r="A688" s="8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c r="AA688" s="42"/>
      <c r="AB688" s="42"/>
      <c r="AC688" s="42"/>
    </row>
    <row r="689" spans="1:29" ht="24" customHeight="1">
      <c r="A689" s="8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c r="AA689" s="42"/>
      <c r="AB689" s="42"/>
      <c r="AC689" s="42"/>
    </row>
    <row r="690" spans="1:29" ht="24" customHeight="1">
      <c r="A690" s="8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c r="AA690" s="42"/>
      <c r="AB690" s="42"/>
      <c r="AC690" s="42"/>
    </row>
    <row r="691" spans="1:29" ht="24" customHeight="1">
      <c r="A691" s="8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c r="AA691" s="42"/>
      <c r="AB691" s="42"/>
      <c r="AC691" s="42"/>
    </row>
    <row r="692" spans="1:29" ht="24" customHeight="1">
      <c r="A692" s="8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c r="AA692" s="42"/>
      <c r="AB692" s="42"/>
      <c r="AC692" s="42"/>
    </row>
    <row r="693" spans="1:29" ht="24" customHeight="1">
      <c r="A693" s="8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c r="AA693" s="42"/>
      <c r="AB693" s="42"/>
      <c r="AC693" s="42"/>
    </row>
    <row r="694" spans="1:29" ht="24" customHeight="1">
      <c r="A694" s="8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c r="AA694" s="42"/>
      <c r="AB694" s="42"/>
      <c r="AC694" s="42"/>
    </row>
    <row r="695" spans="1:29" ht="24" customHeight="1">
      <c r="A695" s="8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c r="AA695" s="42"/>
      <c r="AB695" s="42"/>
      <c r="AC695" s="42"/>
    </row>
    <row r="696" spans="1:29" ht="24" customHeight="1">
      <c r="A696" s="8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c r="AA696" s="42"/>
      <c r="AB696" s="42"/>
      <c r="AC696" s="42"/>
    </row>
    <row r="697" spans="1:29" ht="24" customHeight="1">
      <c r="A697" s="8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c r="AA697" s="42"/>
      <c r="AB697" s="42"/>
      <c r="AC697" s="42"/>
    </row>
    <row r="698" spans="1:29" ht="24" customHeight="1">
      <c r="A698" s="8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c r="AA698" s="42"/>
      <c r="AB698" s="42"/>
      <c r="AC698" s="42"/>
    </row>
    <row r="699" spans="1:29" ht="24" customHeight="1">
      <c r="A699" s="8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c r="AA699" s="42"/>
      <c r="AB699" s="42"/>
      <c r="AC699" s="42"/>
    </row>
    <row r="700" spans="1:29" ht="24" customHeight="1">
      <c r="A700" s="8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c r="AA700" s="42"/>
      <c r="AB700" s="42"/>
      <c r="AC700" s="42"/>
    </row>
    <row r="701" spans="1:29" ht="24" customHeight="1">
      <c r="A701" s="8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c r="AA701" s="42"/>
      <c r="AB701" s="42"/>
      <c r="AC701" s="42"/>
    </row>
    <row r="702" spans="1:29" ht="24" customHeight="1">
      <c r="A702" s="8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c r="AA702" s="42"/>
      <c r="AB702" s="42"/>
      <c r="AC702" s="42"/>
    </row>
    <row r="703" spans="1:29" ht="24" customHeight="1">
      <c r="A703" s="8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c r="AA703" s="42"/>
      <c r="AB703" s="42"/>
      <c r="AC703" s="42"/>
    </row>
    <row r="704" spans="1:29" ht="24" customHeight="1">
      <c r="A704" s="8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c r="AA704" s="42"/>
      <c r="AB704" s="42"/>
      <c r="AC704" s="42"/>
    </row>
    <row r="705" spans="1:29" ht="24" customHeight="1">
      <c r="A705" s="8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c r="AA705" s="42"/>
      <c r="AB705" s="42"/>
      <c r="AC705" s="42"/>
    </row>
    <row r="706" spans="1:29" ht="24" customHeight="1">
      <c r="A706" s="8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c r="AA706" s="42"/>
      <c r="AB706" s="42"/>
      <c r="AC706" s="42"/>
    </row>
    <row r="707" spans="1:29" ht="24" customHeight="1">
      <c r="A707" s="8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c r="AA707" s="42"/>
      <c r="AB707" s="42"/>
      <c r="AC707" s="42"/>
    </row>
    <row r="708" spans="1:29" ht="24" customHeight="1">
      <c r="A708" s="8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c r="AA708" s="42"/>
      <c r="AB708" s="42"/>
      <c r="AC708" s="42"/>
    </row>
    <row r="709" spans="1:29" ht="24" customHeight="1">
      <c r="A709" s="8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c r="AA709" s="42"/>
      <c r="AB709" s="42"/>
      <c r="AC709" s="42"/>
    </row>
    <row r="710" spans="1:29" ht="24" customHeight="1">
      <c r="A710" s="8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c r="AA710" s="42"/>
      <c r="AB710" s="42"/>
      <c r="AC710" s="42"/>
    </row>
    <row r="711" spans="1:29" ht="24" customHeight="1">
      <c r="A711" s="8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c r="AA711" s="42"/>
      <c r="AB711" s="42"/>
      <c r="AC711" s="42"/>
    </row>
    <row r="712" spans="1:29" ht="24" customHeight="1">
      <c r="A712" s="8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c r="AA712" s="42"/>
      <c r="AB712" s="42"/>
      <c r="AC712" s="42"/>
    </row>
    <row r="713" spans="1:29" ht="24" customHeight="1">
      <c r="A713" s="8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c r="AA713" s="42"/>
      <c r="AB713" s="42"/>
      <c r="AC713" s="42"/>
    </row>
    <row r="714" spans="1:29" ht="24" customHeight="1">
      <c r="A714" s="8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c r="AA714" s="42"/>
      <c r="AB714" s="42"/>
      <c r="AC714" s="42"/>
    </row>
    <row r="715" spans="1:29" ht="24" customHeight="1">
      <c r="A715" s="8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c r="AA715" s="42"/>
      <c r="AB715" s="42"/>
      <c r="AC715" s="42"/>
    </row>
    <row r="716" spans="1:29" ht="24" customHeight="1">
      <c r="A716" s="8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c r="AA716" s="42"/>
      <c r="AB716" s="42"/>
      <c r="AC716" s="42"/>
    </row>
    <row r="717" spans="1:29" ht="24" customHeight="1">
      <c r="A717" s="8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c r="AA717" s="42"/>
      <c r="AB717" s="42"/>
      <c r="AC717" s="42"/>
    </row>
    <row r="718" spans="1:29" ht="24" customHeight="1">
      <c r="A718" s="8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c r="AA718" s="42"/>
      <c r="AB718" s="42"/>
      <c r="AC718" s="42"/>
    </row>
    <row r="719" spans="1:29" ht="24" customHeight="1">
      <c r="A719" s="8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c r="AA719" s="42"/>
      <c r="AB719" s="42"/>
      <c r="AC719" s="42"/>
    </row>
    <row r="720" spans="1:29" ht="24" customHeight="1">
      <c r="A720" s="8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c r="AA720" s="42"/>
      <c r="AB720" s="42"/>
      <c r="AC720" s="42"/>
    </row>
    <row r="721" spans="1:29" ht="24" customHeight="1">
      <c r="A721" s="8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c r="AA721" s="42"/>
      <c r="AB721" s="42"/>
      <c r="AC721" s="42"/>
    </row>
    <row r="722" spans="1:29" ht="24" customHeight="1">
      <c r="A722" s="8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c r="AA722" s="42"/>
      <c r="AB722" s="42"/>
      <c r="AC722" s="42"/>
    </row>
    <row r="723" spans="1:29" ht="24" customHeight="1">
      <c r="A723" s="8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c r="AA723" s="42"/>
      <c r="AB723" s="42"/>
      <c r="AC723" s="42"/>
    </row>
    <row r="724" spans="1:29" ht="24" customHeight="1">
      <c r="A724" s="8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c r="AA724" s="42"/>
      <c r="AB724" s="42"/>
      <c r="AC724" s="42"/>
    </row>
    <row r="725" spans="1:29" ht="24" customHeight="1">
      <c r="A725" s="8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c r="AA725" s="42"/>
      <c r="AB725" s="42"/>
      <c r="AC725" s="42"/>
    </row>
    <row r="726" spans="1:29" ht="24" customHeight="1">
      <c r="A726" s="8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c r="AA726" s="42"/>
      <c r="AB726" s="42"/>
      <c r="AC726" s="42"/>
    </row>
    <row r="727" spans="1:29" ht="24" customHeight="1">
      <c r="A727" s="8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c r="AA727" s="42"/>
      <c r="AB727" s="42"/>
      <c r="AC727" s="42"/>
    </row>
    <row r="728" spans="1:29" ht="24" customHeight="1">
      <c r="A728" s="8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c r="AA728" s="42"/>
      <c r="AB728" s="42"/>
      <c r="AC728" s="42"/>
    </row>
    <row r="729" spans="1:29" ht="24" customHeight="1">
      <c r="A729" s="8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c r="AA729" s="42"/>
      <c r="AB729" s="42"/>
      <c r="AC729" s="42"/>
    </row>
    <row r="730" spans="1:29" ht="24" customHeight="1">
      <c r="A730" s="8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c r="AA730" s="42"/>
      <c r="AB730" s="42"/>
      <c r="AC730" s="42"/>
    </row>
    <row r="731" spans="1:29" ht="24" customHeight="1">
      <c r="A731" s="8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c r="AA731" s="42"/>
      <c r="AB731" s="42"/>
      <c r="AC731" s="42"/>
    </row>
    <row r="732" spans="1:29" ht="24" customHeight="1">
      <c r="A732" s="8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c r="AA732" s="42"/>
      <c r="AB732" s="42"/>
      <c r="AC732" s="42"/>
    </row>
    <row r="733" spans="1:29" ht="24" customHeight="1">
      <c r="A733" s="8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c r="AA733" s="42"/>
      <c r="AB733" s="42"/>
      <c r="AC733" s="42"/>
    </row>
    <row r="734" spans="1:29" ht="24" customHeight="1">
      <c r="A734" s="8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c r="AA734" s="42"/>
      <c r="AB734" s="42"/>
      <c r="AC734" s="42"/>
    </row>
    <row r="735" spans="1:29" ht="24" customHeight="1">
      <c r="A735" s="8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c r="AA735" s="42"/>
      <c r="AB735" s="42"/>
      <c r="AC735" s="42"/>
    </row>
    <row r="736" spans="1:29" ht="24" customHeight="1">
      <c r="A736" s="8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c r="AA736" s="42"/>
      <c r="AB736" s="42"/>
      <c r="AC736" s="42"/>
    </row>
    <row r="737" spans="1:29" ht="24" customHeight="1">
      <c r="A737" s="8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c r="AA737" s="42"/>
      <c r="AB737" s="42"/>
      <c r="AC737" s="42"/>
    </row>
    <row r="738" spans="1:29" ht="24" customHeight="1">
      <c r="A738" s="8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c r="AA738" s="42"/>
      <c r="AB738" s="42"/>
      <c r="AC738" s="42"/>
    </row>
    <row r="739" spans="1:29" ht="24" customHeight="1">
      <c r="A739" s="8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c r="AA739" s="42"/>
      <c r="AB739" s="42"/>
      <c r="AC739" s="42"/>
    </row>
    <row r="740" spans="1:29" ht="24" customHeight="1">
      <c r="A740" s="8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c r="AA740" s="42"/>
      <c r="AB740" s="42"/>
      <c r="AC740" s="42"/>
    </row>
    <row r="741" spans="1:29" ht="24" customHeight="1">
      <c r="A741" s="8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c r="AA741" s="42"/>
      <c r="AB741" s="42"/>
      <c r="AC741" s="42"/>
    </row>
    <row r="742" spans="1:29" ht="24" customHeight="1">
      <c r="A742" s="8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c r="AA742" s="42"/>
      <c r="AB742" s="42"/>
      <c r="AC742" s="42"/>
    </row>
    <row r="743" spans="1:29" ht="24" customHeight="1">
      <c r="A743" s="8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c r="AA743" s="42"/>
      <c r="AB743" s="42"/>
      <c r="AC743" s="42"/>
    </row>
    <row r="744" spans="1:29" ht="24" customHeight="1">
      <c r="A744" s="8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c r="AA744" s="42"/>
      <c r="AB744" s="42"/>
      <c r="AC744" s="42"/>
    </row>
    <row r="745" spans="1:29" ht="24" customHeight="1">
      <c r="A745" s="8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c r="AA745" s="42"/>
      <c r="AB745" s="42"/>
      <c r="AC745" s="42"/>
    </row>
    <row r="746" spans="1:29" ht="24" customHeight="1">
      <c r="A746" s="8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c r="AA746" s="42"/>
      <c r="AB746" s="42"/>
      <c r="AC746" s="42"/>
    </row>
    <row r="747" spans="1:29" ht="24" customHeight="1">
      <c r="A747" s="8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c r="AA747" s="42"/>
      <c r="AB747" s="42"/>
      <c r="AC747" s="42"/>
    </row>
    <row r="748" spans="1:29" ht="24" customHeight="1">
      <c r="A748" s="8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c r="AA748" s="42"/>
      <c r="AB748" s="42"/>
      <c r="AC748" s="42"/>
    </row>
    <row r="749" spans="1:29" ht="24" customHeight="1">
      <c r="A749" s="8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c r="AA749" s="42"/>
      <c r="AB749" s="42"/>
      <c r="AC749" s="42"/>
    </row>
    <row r="750" spans="1:29" ht="24" customHeight="1">
      <c r="A750" s="8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c r="AA750" s="42"/>
      <c r="AB750" s="42"/>
      <c r="AC750" s="42"/>
    </row>
    <row r="751" spans="1:29" ht="24" customHeight="1">
      <c r="A751" s="8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c r="AA751" s="42"/>
      <c r="AB751" s="42"/>
      <c r="AC751" s="42"/>
    </row>
    <row r="752" spans="1:29" ht="24" customHeight="1">
      <c r="A752" s="8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c r="AA752" s="42"/>
      <c r="AB752" s="42"/>
      <c r="AC752" s="42"/>
    </row>
    <row r="753" spans="1:29" ht="24" customHeight="1">
      <c r="A753" s="8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c r="AA753" s="42"/>
      <c r="AB753" s="42"/>
      <c r="AC753" s="42"/>
    </row>
    <row r="754" spans="1:29" ht="24" customHeight="1">
      <c r="A754" s="8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c r="AA754" s="42"/>
      <c r="AB754" s="42"/>
      <c r="AC754" s="42"/>
    </row>
    <row r="755" spans="1:29" ht="24" customHeight="1">
      <c r="A755" s="8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c r="AA755" s="42"/>
      <c r="AB755" s="42"/>
      <c r="AC755" s="42"/>
    </row>
    <row r="756" spans="1:29" ht="24" customHeight="1">
      <c r="A756" s="8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c r="AA756" s="42"/>
      <c r="AB756" s="42"/>
      <c r="AC756" s="42"/>
    </row>
    <row r="757" spans="1:29" ht="24" customHeight="1">
      <c r="A757" s="8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c r="AA757" s="42"/>
      <c r="AB757" s="42"/>
      <c r="AC757" s="42"/>
    </row>
    <row r="758" spans="1:29" ht="24" customHeight="1">
      <c r="A758" s="8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c r="AA758" s="42"/>
      <c r="AB758" s="42"/>
      <c r="AC758" s="42"/>
    </row>
    <row r="759" spans="1:29" ht="24" customHeight="1">
      <c r="A759" s="8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c r="AA759" s="42"/>
      <c r="AB759" s="42"/>
      <c r="AC759" s="42"/>
    </row>
    <row r="760" spans="1:29" ht="24" customHeight="1">
      <c r="A760" s="8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c r="AA760" s="42"/>
      <c r="AB760" s="42"/>
      <c r="AC760" s="42"/>
    </row>
    <row r="761" spans="1:29" ht="24" customHeight="1">
      <c r="A761" s="8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c r="AA761" s="42"/>
      <c r="AB761" s="42"/>
      <c r="AC761" s="42"/>
    </row>
    <row r="762" spans="1:29" ht="24" customHeight="1">
      <c r="A762" s="8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c r="AA762" s="42"/>
      <c r="AB762" s="42"/>
      <c r="AC762" s="42"/>
    </row>
    <row r="763" spans="1:29" ht="24" customHeight="1">
      <c r="A763" s="8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c r="AA763" s="42"/>
      <c r="AB763" s="42"/>
      <c r="AC763" s="42"/>
    </row>
    <row r="764" spans="1:29" ht="24" customHeight="1">
      <c r="A764" s="8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c r="AA764" s="42"/>
      <c r="AB764" s="42"/>
      <c r="AC764" s="42"/>
    </row>
    <row r="765" spans="1:29" ht="24" customHeight="1">
      <c r="A765" s="8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c r="AA765" s="42"/>
      <c r="AB765" s="42"/>
      <c r="AC765" s="42"/>
    </row>
    <row r="766" spans="1:29" ht="24" customHeight="1">
      <c r="A766" s="8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c r="AA766" s="42"/>
      <c r="AB766" s="42"/>
      <c r="AC766" s="42"/>
    </row>
    <row r="767" spans="1:29" ht="24" customHeight="1">
      <c r="A767" s="8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c r="AA767" s="42"/>
      <c r="AB767" s="42"/>
      <c r="AC767" s="42"/>
    </row>
    <row r="768" spans="1:29" ht="24" customHeight="1">
      <c r="A768" s="8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c r="AA768" s="42"/>
      <c r="AB768" s="42"/>
      <c r="AC768" s="42"/>
    </row>
    <row r="769" spans="1:29" ht="24" customHeight="1">
      <c r="A769" s="8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c r="AA769" s="42"/>
      <c r="AB769" s="42"/>
      <c r="AC769" s="42"/>
    </row>
    <row r="770" spans="1:29" ht="24" customHeight="1">
      <c r="A770" s="8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c r="AA770" s="42"/>
      <c r="AB770" s="42"/>
      <c r="AC770" s="42"/>
    </row>
    <row r="771" spans="1:29" ht="24" customHeight="1">
      <c r="A771" s="8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c r="AA771" s="42"/>
      <c r="AB771" s="42"/>
      <c r="AC771" s="42"/>
    </row>
    <row r="772" spans="1:29" ht="24" customHeight="1">
      <c r="A772" s="8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c r="AA772" s="42"/>
      <c r="AB772" s="42"/>
      <c r="AC772" s="42"/>
    </row>
    <row r="773" spans="1:29" ht="24" customHeight="1">
      <c r="A773" s="8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c r="AA773" s="42"/>
      <c r="AB773" s="42"/>
      <c r="AC773" s="42"/>
    </row>
    <row r="774" spans="1:29" ht="24" customHeight="1">
      <c r="A774" s="8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c r="AA774" s="42"/>
      <c r="AB774" s="42"/>
      <c r="AC774" s="42"/>
    </row>
    <row r="775" spans="1:29" ht="24" customHeight="1">
      <c r="A775" s="8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c r="AA775" s="42"/>
      <c r="AB775" s="42"/>
      <c r="AC775" s="42"/>
    </row>
    <row r="776" spans="1:29" ht="24" customHeight="1">
      <c r="A776" s="8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c r="AA776" s="42"/>
      <c r="AB776" s="42"/>
      <c r="AC776" s="42"/>
    </row>
    <row r="777" spans="1:29" ht="24" customHeight="1">
      <c r="A777" s="8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c r="AA777" s="42"/>
      <c r="AB777" s="42"/>
      <c r="AC777" s="42"/>
    </row>
    <row r="778" spans="1:29" ht="24" customHeight="1">
      <c r="A778" s="8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c r="AA778" s="42"/>
      <c r="AB778" s="42"/>
      <c r="AC778" s="42"/>
    </row>
    <row r="779" spans="1:29" ht="24" customHeight="1">
      <c r="A779" s="8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c r="AA779" s="42"/>
      <c r="AB779" s="42"/>
      <c r="AC779" s="42"/>
    </row>
    <row r="780" spans="1:29" ht="24" customHeight="1">
      <c r="A780" s="8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c r="AA780" s="42"/>
      <c r="AB780" s="42"/>
      <c r="AC780" s="42"/>
    </row>
    <row r="781" spans="1:29" ht="24" customHeight="1">
      <c r="A781" s="8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c r="AA781" s="42"/>
      <c r="AB781" s="42"/>
      <c r="AC781" s="42"/>
    </row>
    <row r="782" spans="1:29" ht="24" customHeight="1">
      <c r="A782" s="8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c r="AA782" s="42"/>
      <c r="AB782" s="42"/>
      <c r="AC782" s="42"/>
    </row>
    <row r="783" spans="1:29" ht="24" customHeight="1">
      <c r="A783" s="8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c r="AA783" s="42"/>
      <c r="AB783" s="42"/>
      <c r="AC783" s="42"/>
    </row>
    <row r="784" spans="1:29" ht="24" customHeight="1">
      <c r="A784" s="8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c r="AA784" s="42"/>
      <c r="AB784" s="42"/>
      <c r="AC784" s="42"/>
    </row>
    <row r="785" spans="1:29" ht="24" customHeight="1">
      <c r="A785" s="8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c r="AA785" s="42"/>
      <c r="AB785" s="42"/>
      <c r="AC785" s="42"/>
    </row>
    <row r="786" spans="1:29" ht="24" customHeight="1">
      <c r="A786" s="8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c r="AA786" s="42"/>
      <c r="AB786" s="42"/>
      <c r="AC786" s="42"/>
    </row>
    <row r="787" spans="1:29" ht="24" customHeight="1">
      <c r="A787" s="8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c r="AA787" s="42"/>
      <c r="AB787" s="42"/>
      <c r="AC787" s="42"/>
    </row>
    <row r="788" spans="1:29" ht="24" customHeight="1">
      <c r="A788" s="8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c r="AA788" s="42"/>
      <c r="AB788" s="42"/>
      <c r="AC788" s="42"/>
    </row>
    <row r="789" spans="1:29" ht="24" customHeight="1">
      <c r="A789" s="8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c r="AA789" s="42"/>
      <c r="AB789" s="42"/>
      <c r="AC789" s="42"/>
    </row>
    <row r="790" spans="1:29" ht="24" customHeight="1">
      <c r="A790" s="8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c r="AA790" s="42"/>
      <c r="AB790" s="42"/>
      <c r="AC790" s="42"/>
    </row>
    <row r="791" spans="1:29" ht="24" customHeight="1">
      <c r="A791" s="8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c r="AA791" s="42"/>
      <c r="AB791" s="42"/>
      <c r="AC791" s="42"/>
    </row>
    <row r="792" spans="1:29" ht="24" customHeight="1">
      <c r="A792" s="8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c r="AA792" s="42"/>
      <c r="AB792" s="42"/>
      <c r="AC792" s="42"/>
    </row>
    <row r="793" spans="1:29" ht="24" customHeight="1">
      <c r="A793" s="8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c r="AA793" s="42"/>
      <c r="AB793" s="42"/>
      <c r="AC793" s="42"/>
    </row>
    <row r="794" spans="1:29" ht="24" customHeight="1">
      <c r="A794" s="8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c r="AA794" s="42"/>
      <c r="AB794" s="42"/>
      <c r="AC794" s="42"/>
    </row>
    <row r="795" spans="1:29" ht="24" customHeight="1">
      <c r="A795" s="8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c r="AA795" s="42"/>
      <c r="AB795" s="42"/>
      <c r="AC795" s="42"/>
    </row>
    <row r="796" spans="1:29" ht="24" customHeight="1">
      <c r="A796" s="8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c r="AA796" s="42"/>
      <c r="AB796" s="42"/>
      <c r="AC796" s="42"/>
    </row>
    <row r="797" spans="1:29" ht="24" customHeight="1">
      <c r="A797" s="8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c r="AA797" s="42"/>
      <c r="AB797" s="42"/>
      <c r="AC797" s="42"/>
    </row>
    <row r="798" spans="1:29" ht="24" customHeight="1">
      <c r="A798" s="8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c r="AA798" s="42"/>
      <c r="AB798" s="42"/>
      <c r="AC798" s="42"/>
    </row>
    <row r="799" spans="1:29" ht="24" customHeight="1">
      <c r="A799" s="8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c r="AA799" s="42"/>
      <c r="AB799" s="42"/>
      <c r="AC799" s="42"/>
    </row>
    <row r="800" spans="1:29" ht="24" customHeight="1">
      <c r="A800" s="8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c r="AA800" s="42"/>
      <c r="AB800" s="42"/>
      <c r="AC800" s="42"/>
    </row>
    <row r="801" spans="1:29" ht="24" customHeight="1">
      <c r="A801" s="8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c r="AA801" s="42"/>
      <c r="AB801" s="42"/>
      <c r="AC801" s="42"/>
    </row>
    <row r="802" spans="1:29" ht="24" customHeight="1">
      <c r="A802" s="8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c r="AA802" s="42"/>
      <c r="AB802" s="42"/>
      <c r="AC802" s="42"/>
    </row>
    <row r="803" spans="1:29" ht="24" customHeight="1">
      <c r="A803" s="8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c r="AA803" s="42"/>
      <c r="AB803" s="42"/>
      <c r="AC803" s="42"/>
    </row>
    <row r="804" spans="1:29" ht="24" customHeight="1">
      <c r="A804" s="8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c r="AA804" s="42"/>
      <c r="AB804" s="42"/>
      <c r="AC804" s="42"/>
    </row>
    <row r="805" spans="1:29" ht="24" customHeight="1">
      <c r="A805" s="8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c r="AA805" s="42"/>
      <c r="AB805" s="42"/>
      <c r="AC805" s="42"/>
    </row>
    <row r="806" spans="1:29" ht="24" customHeight="1">
      <c r="A806" s="8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c r="AA806" s="42"/>
      <c r="AB806" s="42"/>
      <c r="AC806" s="42"/>
    </row>
    <row r="807" spans="1:29" ht="24" customHeight="1">
      <c r="A807" s="8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c r="AA807" s="42"/>
      <c r="AB807" s="42"/>
      <c r="AC807" s="42"/>
    </row>
    <row r="808" spans="1:29" ht="24" customHeight="1">
      <c r="A808" s="8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c r="AA808" s="42"/>
      <c r="AB808" s="42"/>
      <c r="AC808" s="42"/>
    </row>
    <row r="809" spans="1:29" ht="24" customHeight="1">
      <c r="A809" s="8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c r="AA809" s="42"/>
      <c r="AB809" s="42"/>
      <c r="AC809" s="42"/>
    </row>
    <row r="810" spans="1:29" ht="24" customHeight="1">
      <c r="A810" s="8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c r="AA810" s="42"/>
      <c r="AB810" s="42"/>
      <c r="AC810" s="42"/>
    </row>
    <row r="811" spans="1:29" ht="24" customHeight="1">
      <c r="A811" s="8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c r="AA811" s="42"/>
      <c r="AB811" s="42"/>
      <c r="AC811" s="42"/>
    </row>
    <row r="812" spans="1:29" ht="24" customHeight="1">
      <c r="A812" s="8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c r="AA812" s="42"/>
      <c r="AB812" s="42"/>
      <c r="AC812" s="42"/>
    </row>
    <row r="813" spans="1:29" ht="24" customHeight="1">
      <c r="A813" s="8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c r="AA813" s="42"/>
      <c r="AB813" s="42"/>
      <c r="AC813" s="42"/>
    </row>
    <row r="814" spans="1:29" ht="24" customHeight="1">
      <c r="A814" s="8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c r="AA814" s="42"/>
      <c r="AB814" s="42"/>
      <c r="AC814" s="42"/>
    </row>
    <row r="815" spans="1:29" ht="24" customHeight="1">
      <c r="A815" s="8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c r="AA815" s="42"/>
      <c r="AB815" s="42"/>
      <c r="AC815" s="42"/>
    </row>
    <row r="816" spans="1:29" ht="24" customHeight="1">
      <c r="A816" s="8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c r="AA816" s="42"/>
      <c r="AB816" s="42"/>
      <c r="AC816" s="42"/>
    </row>
    <row r="817" spans="1:29" ht="24" customHeight="1">
      <c r="A817" s="8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c r="AA817" s="42"/>
      <c r="AB817" s="42"/>
      <c r="AC817" s="42"/>
    </row>
    <row r="818" spans="1:29" ht="24" customHeight="1">
      <c r="A818" s="8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c r="AA818" s="42"/>
      <c r="AB818" s="42"/>
      <c r="AC818" s="42"/>
    </row>
    <row r="819" spans="1:29" ht="24" customHeight="1">
      <c r="A819" s="8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c r="AA819" s="42"/>
      <c r="AB819" s="42"/>
      <c r="AC819" s="42"/>
    </row>
    <row r="820" spans="1:29" ht="24" customHeight="1">
      <c r="A820" s="8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c r="AA820" s="42"/>
      <c r="AB820" s="42"/>
      <c r="AC820" s="42"/>
    </row>
    <row r="821" spans="1:29" ht="24" customHeight="1">
      <c r="A821" s="8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c r="AA821" s="42"/>
      <c r="AB821" s="42"/>
      <c r="AC821" s="42"/>
    </row>
    <row r="822" spans="1:29" ht="24" customHeight="1">
      <c r="A822" s="8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c r="AA822" s="42"/>
      <c r="AB822" s="42"/>
      <c r="AC822" s="42"/>
    </row>
    <row r="823" spans="1:29" ht="24" customHeight="1">
      <c r="A823" s="8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c r="AA823" s="42"/>
      <c r="AB823" s="42"/>
      <c r="AC823" s="42"/>
    </row>
    <row r="824" spans="1:29" ht="24" customHeight="1">
      <c r="A824" s="8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c r="AA824" s="42"/>
      <c r="AB824" s="42"/>
      <c r="AC824" s="42"/>
    </row>
    <row r="825" spans="1:29" ht="24" customHeight="1">
      <c r="A825" s="8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c r="AA825" s="42"/>
      <c r="AB825" s="42"/>
      <c r="AC825" s="42"/>
    </row>
    <row r="826" spans="1:29" ht="24" customHeight="1">
      <c r="A826" s="8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c r="AA826" s="42"/>
      <c r="AB826" s="42"/>
      <c r="AC826" s="42"/>
    </row>
    <row r="827" spans="1:29" ht="24" customHeight="1">
      <c r="A827" s="8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c r="AA827" s="42"/>
      <c r="AB827" s="42"/>
      <c r="AC827" s="42"/>
    </row>
    <row r="828" spans="1:29" ht="24" customHeight="1">
      <c r="A828" s="8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c r="AA828" s="42"/>
      <c r="AB828" s="42"/>
      <c r="AC828" s="42"/>
    </row>
    <row r="829" spans="1:29" ht="24" customHeight="1">
      <c r="A829" s="8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c r="AA829" s="42"/>
      <c r="AB829" s="42"/>
      <c r="AC829" s="42"/>
    </row>
    <row r="830" spans="1:29" ht="24" customHeight="1">
      <c r="A830" s="8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c r="AA830" s="42"/>
      <c r="AB830" s="42"/>
      <c r="AC830" s="42"/>
    </row>
    <row r="831" spans="1:29" ht="24" customHeight="1">
      <c r="A831" s="8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c r="AA831" s="42"/>
      <c r="AB831" s="42"/>
      <c r="AC831" s="42"/>
    </row>
    <row r="832" spans="1:29" ht="24" customHeight="1">
      <c r="A832" s="8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c r="AA832" s="42"/>
      <c r="AB832" s="42"/>
      <c r="AC832" s="42"/>
    </row>
    <row r="833" spans="1:29" ht="24" customHeight="1">
      <c r="A833" s="8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c r="AA833" s="42"/>
      <c r="AB833" s="42"/>
      <c r="AC833" s="42"/>
    </row>
    <row r="834" spans="1:29" ht="24" customHeight="1">
      <c r="A834" s="8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c r="AA834" s="42"/>
      <c r="AB834" s="42"/>
      <c r="AC834" s="42"/>
    </row>
    <row r="835" spans="1:29" ht="24" customHeight="1">
      <c r="A835" s="8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c r="AA835" s="42"/>
      <c r="AB835" s="42"/>
      <c r="AC835" s="42"/>
    </row>
    <row r="836" spans="1:29" ht="24" customHeight="1">
      <c r="A836" s="8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c r="AA836" s="42"/>
      <c r="AB836" s="42"/>
      <c r="AC836" s="42"/>
    </row>
    <row r="837" spans="1:29" ht="24" customHeight="1">
      <c r="A837" s="8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c r="AA837" s="42"/>
      <c r="AB837" s="42"/>
      <c r="AC837" s="42"/>
    </row>
    <row r="838" spans="1:29" ht="24" customHeight="1">
      <c r="A838" s="8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c r="AA838" s="42"/>
      <c r="AB838" s="42"/>
      <c r="AC838" s="42"/>
    </row>
    <row r="839" spans="1:29" ht="24" customHeight="1">
      <c r="A839" s="8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c r="AA839" s="42"/>
      <c r="AB839" s="42"/>
      <c r="AC839" s="42"/>
    </row>
    <row r="840" spans="1:29" ht="24" customHeight="1">
      <c r="A840" s="8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c r="AA840" s="42"/>
      <c r="AB840" s="42"/>
      <c r="AC840" s="42"/>
    </row>
    <row r="841" spans="1:29" ht="24" customHeight="1">
      <c r="A841" s="8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c r="AA841" s="42"/>
      <c r="AB841" s="42"/>
      <c r="AC841" s="42"/>
    </row>
    <row r="842" spans="1:29" ht="24" customHeight="1">
      <c r="A842" s="8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c r="AA842" s="42"/>
      <c r="AB842" s="42"/>
      <c r="AC842" s="42"/>
    </row>
    <row r="843" spans="1:29" ht="24" customHeight="1">
      <c r="A843" s="8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c r="AA843" s="42"/>
      <c r="AB843" s="42"/>
      <c r="AC843" s="42"/>
    </row>
    <row r="844" spans="1:29" ht="24" customHeight="1">
      <c r="A844" s="8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c r="AA844" s="42"/>
      <c r="AB844" s="42"/>
      <c r="AC844" s="42"/>
    </row>
    <row r="845" spans="1:29" ht="24" customHeight="1">
      <c r="A845" s="8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c r="AA845" s="42"/>
      <c r="AB845" s="42"/>
      <c r="AC845" s="42"/>
    </row>
    <row r="846" spans="1:29" ht="24" customHeight="1">
      <c r="A846" s="8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c r="AA846" s="42"/>
      <c r="AB846" s="42"/>
      <c r="AC846" s="42"/>
    </row>
    <row r="847" spans="1:29" ht="24" customHeight="1">
      <c r="A847" s="8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c r="AA847" s="42"/>
      <c r="AB847" s="42"/>
      <c r="AC847" s="42"/>
    </row>
    <row r="848" spans="1:29" ht="24" customHeight="1">
      <c r="A848" s="8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c r="AA848" s="42"/>
      <c r="AB848" s="42"/>
      <c r="AC848" s="42"/>
    </row>
    <row r="849" spans="1:29" ht="24" customHeight="1">
      <c r="A849" s="8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c r="AA849" s="42"/>
      <c r="AB849" s="42"/>
      <c r="AC849" s="42"/>
    </row>
    <row r="850" spans="1:29" ht="24" customHeight="1">
      <c r="A850" s="8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c r="AA850" s="42"/>
      <c r="AB850" s="42"/>
      <c r="AC850" s="42"/>
    </row>
    <row r="851" spans="1:29" ht="24" customHeight="1">
      <c r="A851" s="8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c r="AA851" s="42"/>
      <c r="AB851" s="42"/>
      <c r="AC851" s="42"/>
    </row>
    <row r="852" spans="1:29" ht="24" customHeight="1">
      <c r="A852" s="8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c r="AA852" s="42"/>
      <c r="AB852" s="42"/>
      <c r="AC852" s="42"/>
    </row>
    <row r="853" spans="1:29" ht="24" customHeight="1">
      <c r="A853" s="8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c r="AA853" s="42"/>
      <c r="AB853" s="42"/>
      <c r="AC853" s="42"/>
    </row>
    <row r="854" spans="1:29" ht="24" customHeight="1">
      <c r="A854" s="8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c r="AA854" s="42"/>
      <c r="AB854" s="42"/>
      <c r="AC854" s="42"/>
    </row>
    <row r="855" spans="1:29" ht="24" customHeight="1">
      <c r="A855" s="8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c r="AA855" s="42"/>
      <c r="AB855" s="42"/>
      <c r="AC855" s="42"/>
    </row>
    <row r="856" spans="1:29" ht="24" customHeight="1">
      <c r="A856" s="8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c r="AA856" s="42"/>
      <c r="AB856" s="42"/>
      <c r="AC856" s="42"/>
    </row>
    <row r="857" spans="1:29" ht="24" customHeight="1">
      <c r="A857" s="8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c r="AA857" s="42"/>
      <c r="AB857" s="42"/>
      <c r="AC857" s="42"/>
    </row>
    <row r="858" spans="1:29" ht="24" customHeight="1">
      <c r="A858" s="8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c r="AA858" s="42"/>
      <c r="AB858" s="42"/>
      <c r="AC858" s="42"/>
    </row>
    <row r="859" spans="1:29" ht="24" customHeight="1">
      <c r="A859" s="8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c r="AA859" s="42"/>
      <c r="AB859" s="42"/>
      <c r="AC859" s="42"/>
    </row>
    <row r="860" spans="1:29" ht="24" customHeight="1">
      <c r="A860" s="8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c r="AA860" s="42"/>
      <c r="AB860" s="42"/>
      <c r="AC860" s="42"/>
    </row>
    <row r="861" spans="1:29" ht="24" customHeight="1">
      <c r="A861" s="8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c r="AA861" s="42"/>
      <c r="AB861" s="42"/>
      <c r="AC861" s="42"/>
    </row>
    <row r="862" spans="1:29" ht="24" customHeight="1">
      <c r="A862" s="8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c r="AA862" s="42"/>
      <c r="AB862" s="42"/>
      <c r="AC862" s="42"/>
    </row>
    <row r="863" spans="1:29" ht="24" customHeight="1">
      <c r="A863" s="8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c r="AA863" s="42"/>
      <c r="AB863" s="42"/>
      <c r="AC863" s="42"/>
    </row>
    <row r="864" spans="1:29" ht="24" customHeight="1">
      <c r="A864" s="8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c r="AA864" s="42"/>
      <c r="AB864" s="42"/>
      <c r="AC864" s="42"/>
    </row>
    <row r="865" spans="1:29" ht="24" customHeight="1">
      <c r="A865" s="8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c r="AA865" s="42"/>
      <c r="AB865" s="42"/>
      <c r="AC865" s="42"/>
    </row>
    <row r="866" spans="1:29" ht="24" customHeight="1">
      <c r="A866" s="8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c r="AA866" s="42"/>
      <c r="AB866" s="42"/>
      <c r="AC866" s="42"/>
    </row>
    <row r="867" spans="1:29" ht="24" customHeight="1">
      <c r="A867" s="8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c r="AA867" s="42"/>
      <c r="AB867" s="42"/>
      <c r="AC867" s="42"/>
    </row>
    <row r="868" spans="1:29" ht="24" customHeight="1">
      <c r="A868" s="8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c r="AA868" s="42"/>
      <c r="AB868" s="42"/>
      <c r="AC868" s="42"/>
    </row>
    <row r="869" spans="1:29" ht="24" customHeight="1">
      <c r="A869" s="8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c r="AA869" s="42"/>
      <c r="AB869" s="42"/>
      <c r="AC869" s="42"/>
    </row>
    <row r="870" spans="1:29" ht="24" customHeight="1">
      <c r="A870" s="8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c r="AA870" s="42"/>
      <c r="AB870" s="42"/>
      <c r="AC870" s="42"/>
    </row>
    <row r="871" spans="1:29" ht="24" customHeight="1">
      <c r="A871" s="8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c r="AA871" s="42"/>
      <c r="AB871" s="42"/>
      <c r="AC871" s="42"/>
    </row>
    <row r="872" spans="1:29" ht="24" customHeight="1">
      <c r="A872" s="8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c r="AA872" s="42"/>
      <c r="AB872" s="42"/>
      <c r="AC872" s="42"/>
    </row>
    <row r="873" spans="1:29" ht="24" customHeight="1">
      <c r="A873" s="8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c r="AA873" s="42"/>
      <c r="AB873" s="42"/>
      <c r="AC873" s="42"/>
    </row>
    <row r="874" spans="1:29" ht="24" customHeight="1">
      <c r="A874" s="8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c r="AA874" s="42"/>
      <c r="AB874" s="42"/>
      <c r="AC874" s="42"/>
    </row>
    <row r="875" spans="1:29" ht="24" customHeight="1">
      <c r="A875" s="8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c r="AA875" s="42"/>
      <c r="AB875" s="42"/>
      <c r="AC875" s="42"/>
    </row>
    <row r="876" spans="1:29" ht="24" customHeight="1">
      <c r="A876" s="8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c r="Z876" s="42"/>
      <c r="AA876" s="42"/>
      <c r="AB876" s="42"/>
      <c r="AC876" s="42"/>
    </row>
    <row r="877" spans="1:29" ht="24" customHeight="1">
      <c r="A877" s="8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c r="Z877" s="42"/>
      <c r="AA877" s="42"/>
      <c r="AB877" s="42"/>
      <c r="AC877" s="42"/>
    </row>
    <row r="878" spans="1:29" ht="24" customHeight="1">
      <c r="A878" s="8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c r="Z878" s="42"/>
      <c r="AA878" s="42"/>
      <c r="AB878" s="42"/>
      <c r="AC878" s="42"/>
    </row>
    <row r="879" spans="1:29" ht="24" customHeight="1">
      <c r="A879" s="8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c r="Z879" s="42"/>
      <c r="AA879" s="42"/>
      <c r="AB879" s="42"/>
      <c r="AC879" s="42"/>
    </row>
    <row r="880" spans="1:29" ht="24" customHeight="1">
      <c r="A880" s="8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c r="Z880" s="42"/>
      <c r="AA880" s="42"/>
      <c r="AB880" s="42"/>
      <c r="AC880" s="42"/>
    </row>
    <row r="881" spans="1:29" ht="24" customHeight="1">
      <c r="A881" s="8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c r="Z881" s="42"/>
      <c r="AA881" s="42"/>
      <c r="AB881" s="42"/>
      <c r="AC881" s="42"/>
    </row>
    <row r="882" spans="1:29" ht="24" customHeight="1">
      <c r="A882" s="8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c r="Z882" s="42"/>
      <c r="AA882" s="42"/>
      <c r="AB882" s="42"/>
      <c r="AC882" s="42"/>
    </row>
    <row r="883" spans="1:29" ht="24" customHeight="1">
      <c r="A883" s="8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c r="Z883" s="42"/>
      <c r="AA883" s="42"/>
      <c r="AB883" s="42"/>
      <c r="AC883" s="42"/>
    </row>
    <row r="884" spans="1:29" ht="24" customHeight="1">
      <c r="A884" s="8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c r="Z884" s="42"/>
      <c r="AA884" s="42"/>
      <c r="AB884" s="42"/>
      <c r="AC884" s="42"/>
    </row>
    <row r="885" spans="1:29" ht="24" customHeight="1">
      <c r="A885" s="8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c r="Z885" s="42"/>
      <c r="AA885" s="42"/>
      <c r="AB885" s="42"/>
      <c r="AC885" s="42"/>
    </row>
    <row r="886" spans="1:29" ht="24" customHeight="1">
      <c r="A886" s="8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c r="Z886" s="42"/>
      <c r="AA886" s="42"/>
      <c r="AB886" s="42"/>
      <c r="AC886" s="42"/>
    </row>
    <row r="887" spans="1:29" ht="24" customHeight="1">
      <c r="A887" s="8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c r="Z887" s="42"/>
      <c r="AA887" s="42"/>
      <c r="AB887" s="42"/>
      <c r="AC887" s="42"/>
    </row>
    <row r="888" spans="1:29" ht="24" customHeight="1">
      <c r="A888" s="8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c r="Z888" s="42"/>
      <c r="AA888" s="42"/>
      <c r="AB888" s="42"/>
      <c r="AC888" s="42"/>
    </row>
    <row r="889" spans="1:29" ht="24" customHeight="1">
      <c r="A889" s="8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c r="AA889" s="42"/>
      <c r="AB889" s="42"/>
      <c r="AC889" s="42"/>
    </row>
    <row r="890" spans="1:29" ht="24" customHeight="1">
      <c r="A890" s="8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c r="AA890" s="42"/>
      <c r="AB890" s="42"/>
      <c r="AC890" s="42"/>
    </row>
    <row r="891" spans="1:29" ht="24" customHeight="1">
      <c r="A891" s="8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c r="AA891" s="42"/>
      <c r="AB891" s="42"/>
      <c r="AC891" s="42"/>
    </row>
    <row r="892" spans="1:29" ht="24" customHeight="1">
      <c r="A892" s="8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c r="AA892" s="42"/>
      <c r="AB892" s="42"/>
      <c r="AC892" s="42"/>
    </row>
    <row r="893" spans="1:29" ht="24" customHeight="1">
      <c r="A893" s="8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c r="AA893" s="42"/>
      <c r="AB893" s="42"/>
      <c r="AC893" s="42"/>
    </row>
    <row r="894" spans="1:29" ht="24" customHeight="1">
      <c r="A894" s="8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c r="AA894" s="42"/>
      <c r="AB894" s="42"/>
      <c r="AC894" s="42"/>
    </row>
    <row r="895" spans="1:29" ht="24" customHeight="1">
      <c r="A895" s="8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c r="AA895" s="42"/>
      <c r="AB895" s="42"/>
      <c r="AC895" s="42"/>
    </row>
    <row r="896" spans="1:29" ht="24" customHeight="1">
      <c r="A896" s="8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c r="AA896" s="42"/>
      <c r="AB896" s="42"/>
      <c r="AC896" s="42"/>
    </row>
    <row r="897" spans="1:29" ht="24" customHeight="1">
      <c r="A897" s="8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c r="AA897" s="42"/>
      <c r="AB897" s="42"/>
      <c r="AC897" s="42"/>
    </row>
    <row r="898" spans="1:29" ht="24" customHeight="1">
      <c r="A898" s="8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c r="AA898" s="42"/>
      <c r="AB898" s="42"/>
      <c r="AC898" s="42"/>
    </row>
    <row r="899" spans="1:29" ht="24" customHeight="1">
      <c r="A899" s="8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c r="AA899" s="42"/>
      <c r="AB899" s="42"/>
      <c r="AC899" s="42"/>
    </row>
    <row r="900" spans="1:29" ht="24" customHeight="1">
      <c r="A900" s="8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c r="AA900" s="42"/>
      <c r="AB900" s="42"/>
      <c r="AC900" s="42"/>
    </row>
    <row r="901" spans="1:29" ht="24" customHeight="1">
      <c r="A901" s="8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c r="AA901" s="42"/>
      <c r="AB901" s="42"/>
      <c r="AC901" s="42"/>
    </row>
    <row r="902" spans="1:29" ht="24" customHeight="1">
      <c r="A902" s="8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c r="AA902" s="42"/>
      <c r="AB902" s="42"/>
      <c r="AC902" s="42"/>
    </row>
    <row r="903" spans="1:29" ht="24" customHeight="1">
      <c r="A903" s="8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c r="AA903" s="42"/>
      <c r="AB903" s="42"/>
      <c r="AC903" s="42"/>
    </row>
    <row r="904" spans="1:29" ht="24" customHeight="1">
      <c r="A904" s="8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c r="AA904" s="42"/>
      <c r="AB904" s="42"/>
      <c r="AC904" s="42"/>
    </row>
    <row r="905" spans="1:29" ht="24" customHeight="1">
      <c r="A905" s="8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c r="AA905" s="42"/>
      <c r="AB905" s="42"/>
      <c r="AC905" s="42"/>
    </row>
    <row r="906" spans="1:29" ht="24" customHeight="1">
      <c r="A906" s="8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c r="AA906" s="42"/>
      <c r="AB906" s="42"/>
      <c r="AC906" s="42"/>
    </row>
    <row r="907" spans="1:29" ht="24" customHeight="1">
      <c r="A907" s="8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c r="AA907" s="42"/>
      <c r="AB907" s="42"/>
      <c r="AC907" s="42"/>
    </row>
    <row r="908" spans="1:29" ht="24" customHeight="1">
      <c r="A908" s="8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c r="AA908" s="42"/>
      <c r="AB908" s="42"/>
      <c r="AC908" s="42"/>
    </row>
    <row r="909" spans="1:29" ht="24" customHeight="1">
      <c r="A909" s="8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c r="Z909" s="42"/>
      <c r="AA909" s="42"/>
      <c r="AB909" s="42"/>
      <c r="AC909" s="42"/>
    </row>
    <row r="910" spans="1:29" ht="24" customHeight="1">
      <c r="A910" s="8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c r="AA910" s="42"/>
      <c r="AB910" s="42"/>
      <c r="AC910" s="42"/>
    </row>
    <row r="911" spans="1:29" ht="24" customHeight="1">
      <c r="A911" s="8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c r="AA911" s="42"/>
      <c r="AB911" s="42"/>
      <c r="AC911" s="42"/>
    </row>
    <row r="912" spans="1:29" ht="24" customHeight="1">
      <c r="A912" s="8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c r="AA912" s="42"/>
      <c r="AB912" s="42"/>
      <c r="AC912" s="42"/>
    </row>
    <row r="913" spans="1:29" ht="24" customHeight="1">
      <c r="A913" s="8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c r="AA913" s="42"/>
      <c r="AB913" s="42"/>
      <c r="AC913" s="42"/>
    </row>
    <row r="914" spans="1:29" ht="24" customHeight="1">
      <c r="A914" s="8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c r="AA914" s="42"/>
      <c r="AB914" s="42"/>
      <c r="AC914" s="42"/>
    </row>
    <row r="915" spans="1:29" ht="24" customHeight="1">
      <c r="A915" s="8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c r="AA915" s="42"/>
      <c r="AB915" s="42"/>
      <c r="AC915" s="42"/>
    </row>
    <row r="916" spans="1:29" ht="24" customHeight="1">
      <c r="A916" s="8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c r="Z916" s="42"/>
      <c r="AA916" s="42"/>
      <c r="AB916" s="42"/>
      <c r="AC916" s="42"/>
    </row>
    <row r="917" spans="1:29" ht="24" customHeight="1">
      <c r="A917" s="8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c r="AA917" s="42"/>
      <c r="AB917" s="42"/>
      <c r="AC917" s="42"/>
    </row>
    <row r="918" spans="1:29" ht="24" customHeight="1">
      <c r="A918" s="8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c r="AA918" s="42"/>
      <c r="AB918" s="42"/>
      <c r="AC918" s="42"/>
    </row>
    <row r="919" spans="1:29" ht="24" customHeight="1">
      <c r="A919" s="8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c r="AA919" s="42"/>
      <c r="AB919" s="42"/>
      <c r="AC919" s="42"/>
    </row>
    <row r="920" spans="1:29" ht="24" customHeight="1">
      <c r="A920" s="8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c r="AA920" s="42"/>
      <c r="AB920" s="42"/>
      <c r="AC920" s="42"/>
    </row>
    <row r="921" spans="1:29" ht="24" customHeight="1">
      <c r="A921" s="8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c r="AA921" s="42"/>
      <c r="AB921" s="42"/>
      <c r="AC921" s="42"/>
    </row>
    <row r="922" spans="1:29" ht="24" customHeight="1">
      <c r="A922" s="8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c r="AA922" s="42"/>
      <c r="AB922" s="42"/>
      <c r="AC922" s="42"/>
    </row>
    <row r="923" spans="1:29" ht="24" customHeight="1">
      <c r="A923" s="8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c r="AA923" s="42"/>
      <c r="AB923" s="42"/>
      <c r="AC923" s="42"/>
    </row>
    <row r="924" spans="1:29" ht="24" customHeight="1">
      <c r="A924" s="8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c r="AA924" s="42"/>
      <c r="AB924" s="42"/>
      <c r="AC924" s="42"/>
    </row>
    <row r="925" spans="1:29" ht="24" customHeight="1">
      <c r="A925" s="8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c r="Z925" s="42"/>
      <c r="AA925" s="42"/>
      <c r="AB925" s="42"/>
      <c r="AC925" s="42"/>
    </row>
    <row r="926" spans="1:29" ht="24" customHeight="1">
      <c r="A926" s="8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c r="Z926" s="42"/>
      <c r="AA926" s="42"/>
      <c r="AB926" s="42"/>
      <c r="AC926" s="42"/>
    </row>
    <row r="927" spans="1:29" ht="24" customHeight="1">
      <c r="A927" s="8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c r="Z927" s="42"/>
      <c r="AA927" s="42"/>
      <c r="AB927" s="42"/>
      <c r="AC927" s="42"/>
    </row>
    <row r="928" spans="1:29" ht="24" customHeight="1">
      <c r="A928" s="8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c r="Z928" s="42"/>
      <c r="AA928" s="42"/>
      <c r="AB928" s="42"/>
      <c r="AC928" s="42"/>
    </row>
    <row r="929" spans="1:29" ht="24" customHeight="1">
      <c r="A929" s="8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c r="AA929" s="42"/>
      <c r="AB929" s="42"/>
      <c r="AC929" s="42"/>
    </row>
    <row r="930" spans="1:29" ht="24" customHeight="1">
      <c r="A930" s="8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c r="Z930" s="42"/>
      <c r="AA930" s="42"/>
      <c r="AB930" s="42"/>
      <c r="AC930" s="42"/>
    </row>
    <row r="931" spans="1:29" ht="24" customHeight="1">
      <c r="A931" s="8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c r="Z931" s="42"/>
      <c r="AA931" s="42"/>
      <c r="AB931" s="42"/>
      <c r="AC931" s="42"/>
    </row>
    <row r="932" spans="1:29" ht="24" customHeight="1">
      <c r="A932" s="8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c r="Z932" s="42"/>
      <c r="AA932" s="42"/>
      <c r="AB932" s="42"/>
      <c r="AC932" s="42"/>
    </row>
    <row r="933" spans="1:29" ht="24" customHeight="1">
      <c r="A933" s="8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c r="Z933" s="42"/>
      <c r="AA933" s="42"/>
      <c r="AB933" s="42"/>
      <c r="AC933" s="42"/>
    </row>
    <row r="934" spans="1:29" ht="24" customHeight="1">
      <c r="A934" s="8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c r="Z934" s="42"/>
      <c r="AA934" s="42"/>
      <c r="AB934" s="42"/>
      <c r="AC934" s="42"/>
    </row>
    <row r="935" spans="1:29" ht="24" customHeight="1">
      <c r="A935" s="8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c r="Z935" s="42"/>
      <c r="AA935" s="42"/>
      <c r="AB935" s="42"/>
      <c r="AC935" s="42"/>
    </row>
    <row r="936" spans="1:29" ht="24" customHeight="1">
      <c r="A936" s="8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c r="Z936" s="42"/>
      <c r="AA936" s="42"/>
      <c r="AB936" s="42"/>
      <c r="AC936" s="42"/>
    </row>
    <row r="937" spans="1:29" ht="24" customHeight="1">
      <c r="A937" s="8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c r="AA937" s="42"/>
      <c r="AB937" s="42"/>
      <c r="AC937" s="42"/>
    </row>
    <row r="938" spans="1:29" ht="24" customHeight="1">
      <c r="A938" s="8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c r="AA938" s="42"/>
      <c r="AB938" s="42"/>
      <c r="AC938" s="42"/>
    </row>
    <row r="939" spans="1:29" ht="24" customHeight="1">
      <c r="A939" s="8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c r="AA939" s="42"/>
      <c r="AB939" s="42"/>
      <c r="AC939" s="42"/>
    </row>
    <row r="940" spans="1:29" ht="24" customHeight="1">
      <c r="A940" s="8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c r="AA940" s="42"/>
      <c r="AB940" s="42"/>
      <c r="AC940" s="42"/>
    </row>
    <row r="941" spans="1:29" ht="24" customHeight="1">
      <c r="A941" s="8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c r="AA941" s="42"/>
      <c r="AB941" s="42"/>
      <c r="AC941" s="42"/>
    </row>
    <row r="942" spans="1:29" ht="24" customHeight="1">
      <c r="A942" s="8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c r="AA942" s="42"/>
      <c r="AB942" s="42"/>
      <c r="AC942" s="42"/>
    </row>
    <row r="943" spans="1:29" ht="24" customHeight="1">
      <c r="A943" s="8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c r="AA943" s="42"/>
      <c r="AB943" s="42"/>
      <c r="AC943" s="42"/>
    </row>
    <row r="944" spans="1:29" ht="24" customHeight="1">
      <c r="A944" s="8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c r="AA944" s="42"/>
      <c r="AB944" s="42"/>
      <c r="AC944" s="42"/>
    </row>
    <row r="945" spans="1:29" ht="24" customHeight="1">
      <c r="A945" s="8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c r="AA945" s="42"/>
      <c r="AB945" s="42"/>
      <c r="AC945" s="42"/>
    </row>
    <row r="946" spans="1:29" ht="24" customHeight="1">
      <c r="A946" s="8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c r="AA946" s="42"/>
      <c r="AB946" s="42"/>
      <c r="AC946" s="42"/>
    </row>
    <row r="947" spans="1:29" ht="24" customHeight="1">
      <c r="A947" s="8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c r="AA947" s="42"/>
      <c r="AB947" s="42"/>
      <c r="AC947" s="42"/>
    </row>
    <row r="948" spans="1:29" ht="24" customHeight="1">
      <c r="A948" s="8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c r="AA948" s="42"/>
      <c r="AB948" s="42"/>
      <c r="AC948" s="42"/>
    </row>
    <row r="949" spans="1:29" ht="24" customHeight="1">
      <c r="A949" s="8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c r="AA949" s="42"/>
      <c r="AB949" s="42"/>
      <c r="AC949" s="42"/>
    </row>
    <row r="950" spans="1:29" ht="24" customHeight="1">
      <c r="A950" s="8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c r="AA950" s="42"/>
      <c r="AB950" s="42"/>
      <c r="AC950" s="42"/>
    </row>
    <row r="951" spans="1:29" ht="24" customHeight="1">
      <c r="A951" s="8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c r="AA951" s="42"/>
      <c r="AB951" s="42"/>
      <c r="AC951" s="42"/>
    </row>
    <row r="952" spans="1:29" ht="24" customHeight="1">
      <c r="A952" s="8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c r="AA952" s="42"/>
      <c r="AB952" s="42"/>
      <c r="AC952" s="42"/>
    </row>
    <row r="953" spans="1:29" ht="24" customHeight="1">
      <c r="A953" s="8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c r="AA953" s="42"/>
      <c r="AB953" s="42"/>
      <c r="AC953" s="42"/>
    </row>
    <row r="954" spans="1:29" ht="24" customHeight="1">
      <c r="A954" s="8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c r="AA954" s="42"/>
      <c r="AB954" s="42"/>
      <c r="AC954" s="42"/>
    </row>
    <row r="955" spans="1:29" ht="24" customHeight="1">
      <c r="A955" s="8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c r="Z955" s="42"/>
      <c r="AA955" s="42"/>
      <c r="AB955" s="42"/>
      <c r="AC955" s="42"/>
    </row>
    <row r="956" spans="1:29" ht="24" customHeight="1">
      <c r="A956" s="8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c r="Z956" s="42"/>
      <c r="AA956" s="42"/>
      <c r="AB956" s="42"/>
      <c r="AC956" s="42"/>
    </row>
    <row r="957" spans="1:29" ht="24" customHeight="1">
      <c r="A957" s="8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c r="Z957" s="42"/>
      <c r="AA957" s="42"/>
      <c r="AB957" s="42"/>
      <c r="AC957" s="42"/>
    </row>
    <row r="958" spans="1:29" ht="24" customHeight="1">
      <c r="A958" s="8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c r="Z958" s="42"/>
      <c r="AA958" s="42"/>
      <c r="AB958" s="42"/>
      <c r="AC958" s="42"/>
    </row>
    <row r="959" spans="1:29" ht="24" customHeight="1">
      <c r="A959" s="8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c r="Z959" s="42"/>
      <c r="AA959" s="42"/>
      <c r="AB959" s="42"/>
      <c r="AC959" s="42"/>
    </row>
    <row r="960" spans="1:29" ht="24" customHeight="1">
      <c r="A960" s="8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c r="Z960" s="42"/>
      <c r="AA960" s="42"/>
      <c r="AB960" s="42"/>
      <c r="AC960" s="42"/>
    </row>
    <row r="961" spans="1:29" ht="24" customHeight="1">
      <c r="A961" s="8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c r="Z961" s="42"/>
      <c r="AA961" s="42"/>
      <c r="AB961" s="42"/>
      <c r="AC961" s="42"/>
    </row>
    <row r="962" spans="1:29" ht="24" customHeight="1">
      <c r="A962" s="8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c r="Z962" s="42"/>
      <c r="AA962" s="42"/>
      <c r="AB962" s="42"/>
      <c r="AC962" s="42"/>
    </row>
    <row r="963" spans="1:29" ht="24" customHeight="1">
      <c r="A963" s="8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c r="Z963" s="42"/>
      <c r="AA963" s="42"/>
      <c r="AB963" s="42"/>
      <c r="AC963" s="42"/>
    </row>
    <row r="964" spans="1:29" ht="24" customHeight="1">
      <c r="A964" s="8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c r="Z964" s="42"/>
      <c r="AA964" s="42"/>
      <c r="AB964" s="42"/>
      <c r="AC964" s="42"/>
    </row>
    <row r="965" spans="1:29" ht="24" customHeight="1">
      <c r="A965" s="8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c r="Z965" s="42"/>
      <c r="AA965" s="42"/>
      <c r="AB965" s="42"/>
      <c r="AC965" s="42"/>
    </row>
    <row r="966" spans="1:29" ht="24" customHeight="1">
      <c r="A966" s="8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c r="Z966" s="42"/>
      <c r="AA966" s="42"/>
      <c r="AB966" s="42"/>
      <c r="AC966" s="42"/>
    </row>
    <row r="967" spans="1:29" ht="24" customHeight="1">
      <c r="A967" s="8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c r="Z967" s="42"/>
      <c r="AA967" s="42"/>
      <c r="AB967" s="42"/>
      <c r="AC967" s="42"/>
    </row>
    <row r="968" spans="1:29" ht="24" customHeight="1">
      <c r="A968" s="8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c r="Z968" s="42"/>
      <c r="AA968" s="42"/>
      <c r="AB968" s="42"/>
      <c r="AC968" s="42"/>
    </row>
    <row r="969" spans="1:29" ht="24" customHeight="1">
      <c r="A969" s="8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c r="Z969" s="42"/>
      <c r="AA969" s="42"/>
      <c r="AB969" s="42"/>
      <c r="AC969" s="42"/>
    </row>
    <row r="970" spans="1:29" ht="24" customHeight="1">
      <c r="A970" s="8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c r="Z970" s="42"/>
      <c r="AA970" s="42"/>
      <c r="AB970" s="42"/>
      <c r="AC970" s="42"/>
    </row>
    <row r="971" spans="1:29" ht="24" customHeight="1">
      <c r="A971" s="8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c r="Z971" s="42"/>
      <c r="AA971" s="42"/>
      <c r="AB971" s="42"/>
      <c r="AC971" s="42"/>
    </row>
    <row r="972" spans="1:29" ht="24" customHeight="1">
      <c r="A972" s="8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c r="Z972" s="42"/>
      <c r="AA972" s="42"/>
      <c r="AB972" s="42"/>
      <c r="AC972" s="42"/>
    </row>
    <row r="973" spans="1:29" ht="24" customHeight="1">
      <c r="A973" s="8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c r="Z973" s="42"/>
      <c r="AA973" s="42"/>
      <c r="AB973" s="42"/>
      <c r="AC973" s="42"/>
    </row>
    <row r="974" spans="1:29" ht="24" customHeight="1">
      <c r="A974" s="8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c r="AA974" s="42"/>
      <c r="AB974" s="42"/>
      <c r="AC974" s="42"/>
    </row>
    <row r="975" spans="1:29" ht="24" customHeight="1">
      <c r="A975" s="8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c r="Z975" s="42"/>
      <c r="AA975" s="42"/>
      <c r="AB975" s="42"/>
      <c r="AC975" s="42"/>
    </row>
    <row r="976" spans="1:29" ht="24" customHeight="1">
      <c r="A976" s="8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c r="Z976" s="42"/>
      <c r="AA976" s="42"/>
      <c r="AB976" s="42"/>
      <c r="AC976" s="42"/>
    </row>
    <row r="977" spans="1:29" ht="24" customHeight="1">
      <c r="A977" s="8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c r="Z977" s="42"/>
      <c r="AA977" s="42"/>
      <c r="AB977" s="42"/>
      <c r="AC977" s="42"/>
    </row>
    <row r="978" spans="1:29" ht="24" customHeight="1">
      <c r="A978" s="8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c r="Z978" s="42"/>
      <c r="AA978" s="42"/>
      <c r="AB978" s="42"/>
      <c r="AC978" s="42"/>
    </row>
    <row r="979" spans="1:29" ht="24" customHeight="1">
      <c r="A979" s="8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c r="Z979" s="42"/>
      <c r="AA979" s="42"/>
      <c r="AB979" s="42"/>
      <c r="AC979" s="42"/>
    </row>
    <row r="980" spans="1:29" ht="24" customHeight="1">
      <c r="A980" s="8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c r="Z980" s="42"/>
      <c r="AA980" s="42"/>
      <c r="AB980" s="42"/>
      <c r="AC980" s="42"/>
    </row>
    <row r="981" spans="1:29" ht="24" customHeight="1">
      <c r="A981" s="8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c r="Z981" s="42"/>
      <c r="AA981" s="42"/>
      <c r="AB981" s="42"/>
      <c r="AC981" s="42"/>
    </row>
    <row r="982" spans="1:29" ht="24" customHeight="1">
      <c r="A982" s="8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c r="Z982" s="42"/>
      <c r="AA982" s="42"/>
      <c r="AB982" s="42"/>
      <c r="AC982" s="42"/>
    </row>
    <row r="983" spans="1:29" ht="24" customHeight="1">
      <c r="A983" s="8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c r="Z983" s="42"/>
      <c r="AA983" s="42"/>
      <c r="AB983" s="42"/>
      <c r="AC983" s="42"/>
    </row>
    <row r="984" spans="1:29" ht="24" customHeight="1">
      <c r="A984" s="8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c r="Z984" s="42"/>
      <c r="AA984" s="42"/>
      <c r="AB984" s="42"/>
      <c r="AC984" s="42"/>
    </row>
    <row r="985" spans="1:29" ht="24" customHeight="1">
      <c r="A985" s="8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c r="Z985" s="42"/>
      <c r="AA985" s="42"/>
      <c r="AB985" s="42"/>
      <c r="AC985" s="42"/>
    </row>
    <row r="986" spans="1:29" ht="24" customHeight="1">
      <c r="A986" s="8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c r="Z986" s="42"/>
      <c r="AA986" s="42"/>
      <c r="AB986" s="42"/>
      <c r="AC986" s="42"/>
    </row>
    <row r="987" spans="1:29" ht="24" customHeight="1">
      <c r="A987" s="8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c r="Z987" s="42"/>
      <c r="AA987" s="42"/>
      <c r="AB987" s="42"/>
      <c r="AC987" s="42"/>
    </row>
    <row r="988" spans="1:29" ht="24" customHeight="1">
      <c r="A988" s="8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c r="Z988" s="42"/>
      <c r="AA988" s="42"/>
      <c r="AB988" s="42"/>
      <c r="AC988" s="42"/>
    </row>
    <row r="989" spans="1:29" ht="24" customHeight="1">
      <c r="A989" s="8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c r="Z989" s="42"/>
      <c r="AA989" s="42"/>
      <c r="AB989" s="42"/>
      <c r="AC989" s="42"/>
    </row>
    <row r="990" spans="1:29" ht="24" customHeight="1">
      <c r="A990" s="8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c r="Z990" s="42"/>
      <c r="AA990" s="42"/>
      <c r="AB990" s="42"/>
      <c r="AC990" s="42"/>
    </row>
    <row r="991" spans="1:29" ht="24" customHeight="1">
      <c r="A991" s="8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c r="Z991" s="42"/>
      <c r="AA991" s="42"/>
      <c r="AB991" s="42"/>
      <c r="AC991" s="42"/>
    </row>
    <row r="992" spans="1:29" ht="24" customHeight="1">
      <c r="A992" s="8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c r="Z992" s="42"/>
      <c r="AA992" s="42"/>
      <c r="AB992" s="42"/>
      <c r="AC992" s="42"/>
    </row>
    <row r="993" spans="1:29" ht="24" customHeight="1">
      <c r="A993" s="8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c r="Z993" s="42"/>
      <c r="AA993" s="42"/>
      <c r="AB993" s="42"/>
      <c r="AC993" s="42"/>
    </row>
    <row r="994" spans="1:29" ht="24" customHeight="1">
      <c r="A994" s="8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c r="Z994" s="42"/>
      <c r="AA994" s="42"/>
      <c r="AB994" s="42"/>
      <c r="AC994" s="42"/>
    </row>
    <row r="995" spans="1:29" ht="24" customHeight="1">
      <c r="A995" s="8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c r="Z995" s="42"/>
      <c r="AA995" s="42"/>
      <c r="AB995" s="42"/>
      <c r="AC995" s="42"/>
    </row>
    <row r="996" spans="1:29" ht="24" customHeight="1">
      <c r="A996" s="8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c r="Z996" s="42"/>
      <c r="AA996" s="42"/>
      <c r="AB996" s="42"/>
      <c r="AC996" s="42"/>
    </row>
    <row r="997" spans="1:29" ht="24" customHeight="1">
      <c r="A997" s="8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c r="Z997" s="42"/>
      <c r="AA997" s="42"/>
      <c r="AB997" s="42"/>
      <c r="AC997" s="42"/>
    </row>
  </sheetData>
  <sheetProtection password="9B43" sheet="1" objects="1" scenarios="1" selectLockedCells="1" selectUnlockedCells="1"/>
  <mergeCells count="15">
    <mergeCell ref="A22:A23"/>
    <mergeCell ref="A2:A3"/>
    <mergeCell ref="N2:Q2"/>
    <mergeCell ref="A4:A5"/>
    <mergeCell ref="A6:A7"/>
    <mergeCell ref="A8:A9"/>
    <mergeCell ref="A10:A11"/>
    <mergeCell ref="A12:A13"/>
    <mergeCell ref="A14:A15"/>
    <mergeCell ref="A16:A17"/>
    <mergeCell ref="A18:A19"/>
    <mergeCell ref="A20:A21"/>
    <mergeCell ref="N3:Q3"/>
    <mergeCell ref="N4:Q4"/>
    <mergeCell ref="N5:Q5"/>
  </mergeCells>
  <phoneticPr fontId="11"/>
  <pageMargins left="0.7" right="0.7" top="0.75" bottom="0.75" header="0" footer="0"/>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tabColor rgb="FFFF0000"/>
  </sheetPr>
  <dimension ref="A1:H126"/>
  <sheetViews>
    <sheetView view="pageBreakPreview" zoomScale="70" zoomScaleNormal="100" zoomScaleSheetLayoutView="70" workbookViewId="0"/>
  </sheetViews>
  <sheetFormatPr defaultColWidth="9" defaultRowHeight="13.5"/>
  <cols>
    <col min="1" max="1" width="5.75" style="106" customWidth="1"/>
    <col min="2" max="2" width="15.125" customWidth="1"/>
    <col min="3" max="4" width="5.125" customWidth="1"/>
    <col min="5" max="5" width="72.5" bestFit="1" customWidth="1"/>
    <col min="6" max="6" width="116.25" style="118" bestFit="1" customWidth="1"/>
    <col min="7" max="7" width="44.875" customWidth="1"/>
    <col min="8" max="8" width="14" customWidth="1"/>
    <col min="9" max="9" width="29.5" customWidth="1"/>
  </cols>
  <sheetData>
    <row r="1" spans="1:8">
      <c r="F1" s="118">
        <v>1</v>
      </c>
      <c r="G1">
        <v>2</v>
      </c>
      <c r="H1">
        <v>3</v>
      </c>
    </row>
    <row r="2" spans="1:8">
      <c r="A2" s="211" t="s">
        <v>74</v>
      </c>
      <c r="B2" s="212"/>
      <c r="C2" s="212"/>
      <c r="D2" s="212"/>
      <c r="E2" s="213"/>
      <c r="F2" s="119" t="s">
        <v>217</v>
      </c>
      <c r="G2" s="113" t="s">
        <v>173</v>
      </c>
      <c r="H2" s="16" t="s">
        <v>174</v>
      </c>
    </row>
    <row r="3" spans="1:8" ht="32.25" customHeight="1">
      <c r="A3" s="108" t="s">
        <v>43</v>
      </c>
      <c r="B3" s="215" t="s">
        <v>184</v>
      </c>
      <c r="C3" s="30" t="s">
        <v>345</v>
      </c>
      <c r="D3" s="29"/>
      <c r="E3" s="31" t="s">
        <v>211</v>
      </c>
      <c r="F3" s="83" t="str">
        <f>CONCATENATE(E3,G3)</f>
        <v>へき地医療支援機構運営事業1.都道府県が行う事業（直接補助）</v>
      </c>
      <c r="G3" s="120" t="s">
        <v>80</v>
      </c>
      <c r="H3" s="16" t="s">
        <v>218</v>
      </c>
    </row>
    <row r="4" spans="1:8" ht="32.25" customHeight="1">
      <c r="A4" s="109"/>
      <c r="B4" s="216"/>
      <c r="C4" s="30" t="s">
        <v>345</v>
      </c>
      <c r="D4" s="29"/>
      <c r="E4" s="31" t="s">
        <v>29</v>
      </c>
      <c r="F4" s="83" t="str">
        <f t="shared" ref="F4:F67" si="0">CONCATENATE(E4,G4)</f>
        <v>へき地医療支援機構運営事業2.沖縄県が行う事業（直接補助）</v>
      </c>
      <c r="G4" s="120" t="s">
        <v>223</v>
      </c>
      <c r="H4" s="16" t="s">
        <v>185</v>
      </c>
    </row>
    <row r="5" spans="1:8" ht="20.100000000000001" customHeight="1">
      <c r="A5" s="109"/>
      <c r="B5" s="216"/>
      <c r="C5" s="30" t="s">
        <v>346</v>
      </c>
      <c r="D5" s="29"/>
      <c r="E5" s="31" t="s">
        <v>93</v>
      </c>
      <c r="F5" s="83" t="str">
        <f t="shared" si="0"/>
        <v>へき地医療拠点病院運営事業1.都道府県が行う事業（直接補助）</v>
      </c>
      <c r="G5" s="120" t="s">
        <v>80</v>
      </c>
      <c r="H5" s="16" t="s">
        <v>218</v>
      </c>
    </row>
    <row r="6" spans="1:8" ht="20.100000000000001" customHeight="1">
      <c r="A6" s="109"/>
      <c r="B6" s="216"/>
      <c r="C6" s="30" t="s">
        <v>346</v>
      </c>
      <c r="D6" s="29"/>
      <c r="E6" s="31" t="s">
        <v>93</v>
      </c>
      <c r="F6" s="83" t="str">
        <f t="shared" si="0"/>
        <v>へき地医療拠点病院運営事業2.沖縄県が行う事業（直接補助）</v>
      </c>
      <c r="G6" s="120" t="s">
        <v>224</v>
      </c>
      <c r="H6" s="16" t="s">
        <v>185</v>
      </c>
    </row>
    <row r="7" spans="1:8" ht="20.100000000000001" customHeight="1">
      <c r="A7" s="109"/>
      <c r="B7" s="216"/>
      <c r="C7" s="30" t="s">
        <v>346</v>
      </c>
      <c r="D7" s="29"/>
      <c r="E7" s="31" t="s">
        <v>93</v>
      </c>
      <c r="F7" s="83" t="str">
        <f t="shared" si="0"/>
        <v>へき地医療拠点病院運営事業4.都道府県が公的5団体に補助する事業（5を除く）</v>
      </c>
      <c r="G7" s="32" t="s">
        <v>85</v>
      </c>
      <c r="H7" s="16" t="s">
        <v>175</v>
      </c>
    </row>
    <row r="8" spans="1:8" ht="20.100000000000001" customHeight="1">
      <c r="A8" s="109"/>
      <c r="B8" s="216"/>
      <c r="C8" s="30" t="s">
        <v>346</v>
      </c>
      <c r="D8" s="29"/>
      <c r="E8" s="31" t="s">
        <v>93</v>
      </c>
      <c r="F8" s="83" t="str">
        <f t="shared" si="0"/>
        <v>へき地医療拠点病院運営事業6.都道府県が補助する事業(4,5以外)</v>
      </c>
      <c r="G8" s="32" t="s">
        <v>220</v>
      </c>
      <c r="H8" s="16" t="s">
        <v>219</v>
      </c>
    </row>
    <row r="9" spans="1:8" ht="20.100000000000001" customHeight="1">
      <c r="A9" s="109"/>
      <c r="B9" s="216"/>
      <c r="C9" s="30" t="s">
        <v>347</v>
      </c>
      <c r="D9" s="29"/>
      <c r="E9" s="31" t="s">
        <v>18</v>
      </c>
      <c r="F9" s="83" t="str">
        <f t="shared" si="0"/>
        <v>へき地診療所運営事業1.都道府県が行う事業（直接補助）</v>
      </c>
      <c r="G9" s="120" t="s">
        <v>80</v>
      </c>
      <c r="H9" s="16" t="s">
        <v>176</v>
      </c>
    </row>
    <row r="10" spans="1:8" ht="20.100000000000001" customHeight="1">
      <c r="A10" s="109"/>
      <c r="B10" s="216"/>
      <c r="C10" s="30" t="s">
        <v>347</v>
      </c>
      <c r="D10" s="29"/>
      <c r="E10" s="31" t="s">
        <v>18</v>
      </c>
      <c r="F10" s="83" t="str">
        <f t="shared" si="0"/>
        <v>へき地診療所運営事業2.沖縄県が行う事業（直接補助）</v>
      </c>
      <c r="G10" s="120" t="s">
        <v>81</v>
      </c>
      <c r="H10" s="16" t="s">
        <v>177</v>
      </c>
    </row>
    <row r="11" spans="1:8" ht="20.100000000000001" customHeight="1">
      <c r="A11" s="109"/>
      <c r="B11" s="216"/>
      <c r="C11" s="30" t="s">
        <v>347</v>
      </c>
      <c r="D11" s="29"/>
      <c r="E11" s="31" t="s">
        <v>18</v>
      </c>
      <c r="F11" s="83" t="str">
        <f t="shared" si="0"/>
        <v>へき地診療所運営事業4.都道府県が公的5団体に補助する事業（5を除く）</v>
      </c>
      <c r="G11" s="32" t="s">
        <v>85</v>
      </c>
      <c r="H11" s="16" t="s">
        <v>230</v>
      </c>
    </row>
    <row r="12" spans="1:8" ht="20.100000000000001" customHeight="1">
      <c r="A12" s="109"/>
      <c r="B12" s="216"/>
      <c r="C12" s="30" t="s">
        <v>347</v>
      </c>
      <c r="D12" s="29"/>
      <c r="E12" s="31" t="s">
        <v>18</v>
      </c>
      <c r="F12" s="83" t="str">
        <f t="shared" si="0"/>
        <v>へき地診療所運営事業5.沖縄県が公的5団体に補助するへき地診療所運営事業</v>
      </c>
      <c r="G12" s="32" t="s">
        <v>91</v>
      </c>
      <c r="H12" s="16" t="s">
        <v>231</v>
      </c>
    </row>
    <row r="13" spans="1:8" ht="20.100000000000001" customHeight="1">
      <c r="A13" s="109"/>
      <c r="B13" s="216"/>
      <c r="C13" s="30" t="s">
        <v>347</v>
      </c>
      <c r="D13" s="29"/>
      <c r="E13" s="31" t="s">
        <v>18</v>
      </c>
      <c r="F13" s="83" t="str">
        <f t="shared" si="0"/>
        <v>へき地診療所運営事業6.都道府県が補助する事業(4,5以外)</v>
      </c>
      <c r="G13" s="32" t="s">
        <v>212</v>
      </c>
      <c r="H13" s="16" t="s">
        <v>179</v>
      </c>
    </row>
    <row r="14" spans="1:8" ht="20.100000000000001" customHeight="1">
      <c r="A14" s="109"/>
      <c r="B14" s="216"/>
      <c r="C14" s="30" t="s">
        <v>347</v>
      </c>
      <c r="D14" s="29"/>
      <c r="E14" s="31" t="s">
        <v>18</v>
      </c>
      <c r="F14" s="83" t="str">
        <f t="shared" si="0"/>
        <v>へき地診療所運営事業7.沖縄県が補助するへき地診療所運営事業(5以外)</v>
      </c>
      <c r="G14" s="85" t="s">
        <v>221</v>
      </c>
      <c r="H14" s="16" t="s">
        <v>222</v>
      </c>
    </row>
    <row r="15" spans="1:8" ht="20.100000000000001" customHeight="1">
      <c r="A15" s="109"/>
      <c r="B15" s="216"/>
      <c r="C15" s="30" t="s">
        <v>348</v>
      </c>
      <c r="D15" s="29"/>
      <c r="E15" s="31" t="s">
        <v>24</v>
      </c>
      <c r="F15" s="83" t="str">
        <f t="shared" si="0"/>
        <v>へき地巡回診療車（船）運営事業1.都道府県が行う事業（直接補助）</v>
      </c>
      <c r="G15" s="120" t="s">
        <v>80</v>
      </c>
      <c r="H15" s="16" t="s">
        <v>180</v>
      </c>
    </row>
    <row r="16" spans="1:8" ht="20.100000000000001" customHeight="1">
      <c r="A16" s="109"/>
      <c r="B16" s="216"/>
      <c r="C16" s="30" t="s">
        <v>348</v>
      </c>
      <c r="D16" s="29"/>
      <c r="E16" s="31" t="s">
        <v>24</v>
      </c>
      <c r="F16" s="83" t="str">
        <f t="shared" si="0"/>
        <v>へき地巡回診療車（船）運営事業2.沖縄県が行う事業（直接補助）</v>
      </c>
      <c r="G16" s="120" t="s">
        <v>81</v>
      </c>
      <c r="H16" s="16" t="s">
        <v>176</v>
      </c>
    </row>
    <row r="17" spans="1:8" ht="20.100000000000001" customHeight="1">
      <c r="A17" s="109"/>
      <c r="B17" s="216"/>
      <c r="C17" s="30" t="s">
        <v>348</v>
      </c>
      <c r="D17" s="29"/>
      <c r="E17" s="31" t="s">
        <v>24</v>
      </c>
      <c r="F17" s="83" t="str">
        <f t="shared" si="0"/>
        <v>へき地巡回診療車（船）運営事業3.その他（1.2.以外への直接補助）</v>
      </c>
      <c r="G17" s="121" t="s">
        <v>82</v>
      </c>
      <c r="H17" s="16" t="s">
        <v>177</v>
      </c>
    </row>
    <row r="18" spans="1:8" ht="20.100000000000001" customHeight="1">
      <c r="A18" s="109"/>
      <c r="B18" s="216"/>
      <c r="C18" s="30" t="s">
        <v>348</v>
      </c>
      <c r="D18" s="29"/>
      <c r="E18" s="31" t="s">
        <v>24</v>
      </c>
      <c r="F18" s="83" t="str">
        <f t="shared" si="0"/>
        <v>へき地巡回診療車（船）運営事業4.都道府県が公的5団体に補助する事業（5を除く）</v>
      </c>
      <c r="G18" s="32" t="s">
        <v>85</v>
      </c>
      <c r="H18" s="16" t="s">
        <v>179</v>
      </c>
    </row>
    <row r="19" spans="1:8" ht="20.100000000000001" customHeight="1">
      <c r="A19" s="109"/>
      <c r="B19" s="216"/>
      <c r="C19" s="30" t="s">
        <v>348</v>
      </c>
      <c r="D19" s="29"/>
      <c r="E19" s="31" t="s">
        <v>24</v>
      </c>
      <c r="F19" s="83" t="str">
        <f t="shared" si="0"/>
        <v>へき地巡回診療車（船）運営事業6.都道府県が補助する事業(4,5以外)</v>
      </c>
      <c r="G19" s="32" t="s">
        <v>86</v>
      </c>
      <c r="H19" s="16" t="s">
        <v>182</v>
      </c>
    </row>
    <row r="20" spans="1:8" ht="20.100000000000001" customHeight="1">
      <c r="A20" s="109"/>
      <c r="B20" s="216"/>
      <c r="C20" s="30" t="s">
        <v>349</v>
      </c>
      <c r="D20" s="29"/>
      <c r="E20" s="31" t="s">
        <v>27</v>
      </c>
      <c r="F20" s="83" t="str">
        <f t="shared" si="0"/>
        <v>巡回診療航空機運営事業1.都道府県が行う事業（直接補助）</v>
      </c>
      <c r="G20" s="120" t="s">
        <v>80</v>
      </c>
      <c r="H20" s="16" t="s">
        <v>177</v>
      </c>
    </row>
    <row r="21" spans="1:8" ht="20.100000000000001" customHeight="1">
      <c r="A21" s="109"/>
      <c r="B21" s="216"/>
      <c r="C21" s="30" t="s">
        <v>349</v>
      </c>
      <c r="D21" s="29"/>
      <c r="E21" s="31" t="s">
        <v>27</v>
      </c>
      <c r="F21" s="83" t="str">
        <f t="shared" si="0"/>
        <v>巡回診療航空機運営事業2.沖縄県が行う事業（直接補助）</v>
      </c>
      <c r="G21" s="120" t="s">
        <v>81</v>
      </c>
      <c r="H21" s="16" t="s">
        <v>176</v>
      </c>
    </row>
    <row r="22" spans="1:8" ht="20.100000000000001" customHeight="1">
      <c r="A22" s="109"/>
      <c r="B22" s="216"/>
      <c r="C22" s="30" t="s">
        <v>349</v>
      </c>
      <c r="D22" s="29"/>
      <c r="E22" s="31" t="s">
        <v>27</v>
      </c>
      <c r="F22" s="83" t="str">
        <f t="shared" si="0"/>
        <v>巡回診療航空機運営事業4.都道府県が公的5団体に補助する事業（5を除く）</v>
      </c>
      <c r="G22" s="32" t="s">
        <v>85</v>
      </c>
      <c r="H22" s="16" t="s">
        <v>183</v>
      </c>
    </row>
    <row r="23" spans="1:8" ht="20.100000000000001" customHeight="1">
      <c r="A23" s="109"/>
      <c r="B23" s="216"/>
      <c r="C23" s="30" t="s">
        <v>349</v>
      </c>
      <c r="D23" s="29"/>
      <c r="E23" s="31" t="s">
        <v>27</v>
      </c>
      <c r="F23" s="83" t="str">
        <f t="shared" si="0"/>
        <v>巡回診療航空機運営事業6.都道府県が補助する事業(4,5以外)</v>
      </c>
      <c r="G23" s="32" t="s">
        <v>213</v>
      </c>
      <c r="H23" s="16" t="s">
        <v>181</v>
      </c>
    </row>
    <row r="24" spans="1:8" ht="20.100000000000001" customHeight="1">
      <c r="A24" s="109"/>
      <c r="B24" s="216"/>
      <c r="C24" s="30" t="s">
        <v>350</v>
      </c>
      <c r="D24" s="29"/>
      <c r="E24" s="31" t="s">
        <v>31</v>
      </c>
      <c r="F24" s="83" t="str">
        <f t="shared" si="0"/>
        <v>離島歯科診療班派遣事業1.都道府県が行う事業（直接補助）</v>
      </c>
      <c r="G24" s="120" t="s">
        <v>80</v>
      </c>
      <c r="H24" s="16" t="s">
        <v>177</v>
      </c>
    </row>
    <row r="25" spans="1:8" ht="20.100000000000001" customHeight="1">
      <c r="A25" s="109"/>
      <c r="B25" s="216"/>
      <c r="C25" s="30" t="s">
        <v>350</v>
      </c>
      <c r="D25" s="29"/>
      <c r="E25" s="31" t="s">
        <v>31</v>
      </c>
      <c r="F25" s="83" t="str">
        <f t="shared" si="0"/>
        <v>離島歯科診療班派遣事業2.沖縄県が行う事業（直接補助）</v>
      </c>
      <c r="G25" s="120" t="s">
        <v>81</v>
      </c>
      <c r="H25" s="16" t="s">
        <v>176</v>
      </c>
    </row>
    <row r="26" spans="1:8" ht="20.100000000000001" customHeight="1">
      <c r="A26" s="109"/>
      <c r="B26" s="216"/>
      <c r="C26" s="30" t="s">
        <v>351</v>
      </c>
      <c r="D26" s="29"/>
      <c r="E26" s="31" t="s">
        <v>32</v>
      </c>
      <c r="F26" s="83" t="str">
        <f t="shared" si="0"/>
        <v>へき地保健指導所運営事業1.都道府県が行う事業（直接補助）</v>
      </c>
      <c r="G26" s="120" t="s">
        <v>80</v>
      </c>
      <c r="H26" s="16" t="s">
        <v>185</v>
      </c>
    </row>
    <row r="27" spans="1:8" ht="20.100000000000001" customHeight="1">
      <c r="A27" s="109"/>
      <c r="B27" s="216"/>
      <c r="C27" s="30" t="s">
        <v>351</v>
      </c>
      <c r="D27" s="29"/>
      <c r="E27" s="31" t="s">
        <v>32</v>
      </c>
      <c r="F27" s="83" t="str">
        <f t="shared" si="0"/>
        <v>へき地保健指導所運営事業2.沖縄県が行う事業（直接補助）</v>
      </c>
      <c r="G27" s="120" t="s">
        <v>81</v>
      </c>
      <c r="H27" s="16" t="s">
        <v>185</v>
      </c>
    </row>
    <row r="28" spans="1:8" ht="20.100000000000001" customHeight="1">
      <c r="A28" s="109"/>
      <c r="B28" s="216"/>
      <c r="C28" s="30" t="s">
        <v>351</v>
      </c>
      <c r="D28" s="29"/>
      <c r="E28" s="31" t="s">
        <v>32</v>
      </c>
      <c r="F28" s="83" t="str">
        <f t="shared" si="0"/>
        <v>へき地保健指導所運営事業6.都道府県が補助する事業(4,5以外)</v>
      </c>
      <c r="G28" s="32" t="s">
        <v>225</v>
      </c>
      <c r="H28" s="16" t="s">
        <v>186</v>
      </c>
    </row>
    <row r="29" spans="1:8" ht="20.100000000000001" customHeight="1">
      <c r="A29" s="109"/>
      <c r="B29" s="216"/>
      <c r="C29" s="30" t="s">
        <v>352</v>
      </c>
      <c r="D29" s="29"/>
      <c r="E29" s="31" t="s">
        <v>19</v>
      </c>
      <c r="F29" s="83" t="str">
        <f t="shared" si="0"/>
        <v>へき地患者輸送車（艇）、メディカルジェット（へき地患者輸送航空機）運行支援事業1.都道府県が行う事業（直接補助）</v>
      </c>
      <c r="G29" s="120" t="s">
        <v>80</v>
      </c>
      <c r="H29" s="16" t="s">
        <v>178</v>
      </c>
    </row>
    <row r="30" spans="1:8" ht="20.100000000000001" customHeight="1">
      <c r="A30" s="109"/>
      <c r="B30" s="216"/>
      <c r="C30" s="30" t="s">
        <v>352</v>
      </c>
      <c r="D30" s="29"/>
      <c r="E30" s="31" t="s">
        <v>19</v>
      </c>
      <c r="F30" s="83" t="str">
        <f t="shared" si="0"/>
        <v>へき地患者輸送車（艇）、メディカルジェット（へき地患者輸送航空機）運行支援事業2.沖縄県が行う事業（直接補助）</v>
      </c>
      <c r="G30" s="120" t="s">
        <v>81</v>
      </c>
      <c r="H30" s="16" t="s">
        <v>176</v>
      </c>
    </row>
    <row r="31" spans="1:8" ht="20.100000000000001" customHeight="1">
      <c r="A31" s="109"/>
      <c r="B31" s="216"/>
      <c r="C31" s="30" t="s">
        <v>352</v>
      </c>
      <c r="D31" s="29"/>
      <c r="E31" s="31" t="s">
        <v>19</v>
      </c>
      <c r="F31" s="83" t="str">
        <f t="shared" si="0"/>
        <v>へき地患者輸送車（艇）、メディカルジェット（へき地患者輸送航空機）運行支援事業4.都道府県が公的5団体に補助する事業（5を除く）</v>
      </c>
      <c r="G31" s="32" t="s">
        <v>85</v>
      </c>
      <c r="H31" s="16" t="s">
        <v>187</v>
      </c>
    </row>
    <row r="32" spans="1:8" ht="20.100000000000001" customHeight="1">
      <c r="A32" s="109"/>
      <c r="B32" s="216"/>
      <c r="C32" s="30" t="s">
        <v>352</v>
      </c>
      <c r="D32" s="29"/>
      <c r="E32" s="31" t="s">
        <v>19</v>
      </c>
      <c r="F32" s="83" t="str">
        <f t="shared" si="0"/>
        <v>へき地患者輸送車（艇）、メディカルジェット（へき地患者輸送航空機）運行支援事業6.都道府県が補助する事業(4,5以外)</v>
      </c>
      <c r="G32" s="32" t="s">
        <v>212</v>
      </c>
      <c r="H32" s="16" t="s">
        <v>181</v>
      </c>
    </row>
    <row r="33" spans="1:8" ht="20.100000000000001" customHeight="1">
      <c r="A33" s="109"/>
      <c r="B33" s="216"/>
      <c r="C33" s="111" t="s">
        <v>353</v>
      </c>
      <c r="D33" s="123"/>
      <c r="E33" s="112" t="s">
        <v>103</v>
      </c>
      <c r="F33" s="83" t="str">
        <f t="shared" si="0"/>
        <v>へき地診療所医師派遣強化事業1.都道府県が行う事業（直接補助）</v>
      </c>
      <c r="G33" s="120" t="s">
        <v>80</v>
      </c>
      <c r="H33" s="16" t="s">
        <v>178</v>
      </c>
    </row>
    <row r="34" spans="1:8" ht="20.100000000000001" customHeight="1">
      <c r="A34" s="109"/>
      <c r="B34" s="216"/>
      <c r="C34" s="111" t="s">
        <v>353</v>
      </c>
      <c r="D34" s="123"/>
      <c r="E34" s="112" t="s">
        <v>103</v>
      </c>
      <c r="F34" s="83" t="str">
        <f t="shared" si="0"/>
        <v>へき地診療所医師派遣強化事業2.沖縄県が行う事業（直接補助）</v>
      </c>
      <c r="G34" s="120" t="s">
        <v>81</v>
      </c>
      <c r="H34" s="16" t="s">
        <v>176</v>
      </c>
    </row>
    <row r="35" spans="1:8" ht="20.100000000000001" customHeight="1">
      <c r="A35" s="109"/>
      <c r="B35" s="216"/>
      <c r="C35" s="111" t="s">
        <v>353</v>
      </c>
      <c r="D35" s="123"/>
      <c r="E35" s="112" t="s">
        <v>103</v>
      </c>
      <c r="F35" s="83" t="str">
        <f t="shared" si="0"/>
        <v>へき地診療所医師派遣強化事業4.都道府県が公的5団体に補助する事業（5を除く）</v>
      </c>
      <c r="G35" s="32" t="s">
        <v>85</v>
      </c>
      <c r="H35" s="16" t="s">
        <v>179</v>
      </c>
    </row>
    <row r="36" spans="1:8" ht="20.100000000000001" customHeight="1">
      <c r="A36" s="107"/>
      <c r="B36" s="217"/>
      <c r="C36" s="111" t="s">
        <v>353</v>
      </c>
      <c r="D36" s="123"/>
      <c r="E36" s="112" t="s">
        <v>103</v>
      </c>
      <c r="F36" s="83" t="str">
        <f t="shared" si="0"/>
        <v>へき地診療所医師派遣強化事業6.都道府県が補助する事業(4,5以外)</v>
      </c>
      <c r="G36" s="32" t="s">
        <v>214</v>
      </c>
      <c r="H36" s="16" t="s">
        <v>188</v>
      </c>
    </row>
    <row r="37" spans="1:8" ht="20.100000000000001" customHeight="1">
      <c r="A37" s="108" t="s">
        <v>44</v>
      </c>
      <c r="B37" s="215" t="s">
        <v>33</v>
      </c>
      <c r="C37" s="30" t="s">
        <v>345</v>
      </c>
      <c r="D37" s="29"/>
      <c r="E37" s="31" t="s">
        <v>23</v>
      </c>
      <c r="F37" s="83" t="str">
        <f t="shared" si="0"/>
        <v>メディカルコントロール体制強化事業1.都道府県が行う事業（直接補助）</v>
      </c>
      <c r="G37" s="120" t="s">
        <v>80</v>
      </c>
      <c r="H37" s="16" t="s">
        <v>189</v>
      </c>
    </row>
    <row r="38" spans="1:8" ht="20.100000000000001" customHeight="1">
      <c r="A38" s="109"/>
      <c r="B38" s="216"/>
      <c r="C38" s="30" t="s">
        <v>345</v>
      </c>
      <c r="D38" s="29"/>
      <c r="E38" s="31" t="s">
        <v>23</v>
      </c>
      <c r="F38" s="83" t="str">
        <f t="shared" si="0"/>
        <v>メディカルコントロール体制強化事業2.沖縄県が行う事業（直接補助）</v>
      </c>
      <c r="G38" s="120" t="s">
        <v>81</v>
      </c>
      <c r="H38" s="16" t="s">
        <v>185</v>
      </c>
    </row>
    <row r="39" spans="1:8" ht="20.100000000000001" customHeight="1">
      <c r="A39" s="109"/>
      <c r="B39" s="216"/>
      <c r="C39" s="30" t="s">
        <v>346</v>
      </c>
      <c r="D39" s="29"/>
      <c r="E39" s="31" t="s">
        <v>25</v>
      </c>
      <c r="F39" s="83" t="str">
        <f t="shared" si="0"/>
        <v>搬送困難事例受入医療機関支援事業1.都道府県が行う事業（直接補助）</v>
      </c>
      <c r="G39" s="120" t="s">
        <v>80</v>
      </c>
      <c r="H39" s="16" t="s">
        <v>190</v>
      </c>
    </row>
    <row r="40" spans="1:8" ht="20.100000000000001" customHeight="1">
      <c r="A40" s="109"/>
      <c r="B40" s="216"/>
      <c r="C40" s="30" t="s">
        <v>346</v>
      </c>
      <c r="D40" s="29"/>
      <c r="E40" s="31" t="s">
        <v>25</v>
      </c>
      <c r="F40" s="83" t="str">
        <f t="shared" si="0"/>
        <v>搬送困難事例受入医療機関支援事業2.沖縄県が行う事業（直接補助）</v>
      </c>
      <c r="G40" s="120" t="s">
        <v>81</v>
      </c>
      <c r="H40" s="16" t="s">
        <v>185</v>
      </c>
    </row>
    <row r="41" spans="1:8" ht="20.100000000000001" customHeight="1">
      <c r="A41" s="109"/>
      <c r="B41" s="216"/>
      <c r="C41" s="30" t="s">
        <v>346</v>
      </c>
      <c r="D41" s="29"/>
      <c r="E41" s="31" t="s">
        <v>25</v>
      </c>
      <c r="F41" s="83" t="str">
        <f t="shared" si="0"/>
        <v>搬送困難事例受入医療機関支援事業4.都道府県が公的5団体に補助する事業（5を除く）</v>
      </c>
      <c r="G41" s="32" t="s">
        <v>85</v>
      </c>
      <c r="H41" s="16" t="s">
        <v>191</v>
      </c>
    </row>
    <row r="42" spans="1:8" ht="20.100000000000001" customHeight="1">
      <c r="A42" s="109"/>
      <c r="B42" s="216"/>
      <c r="C42" s="30" t="s">
        <v>346</v>
      </c>
      <c r="D42" s="29"/>
      <c r="E42" s="31" t="s">
        <v>25</v>
      </c>
      <c r="F42" s="83" t="str">
        <f t="shared" si="0"/>
        <v>搬送困難事例受入医療機関支援事業6.都道府県が補助する事業(4,5以外)</v>
      </c>
      <c r="G42" s="32" t="s">
        <v>86</v>
      </c>
      <c r="H42" s="16" t="s">
        <v>192</v>
      </c>
    </row>
    <row r="43" spans="1:8" ht="20.100000000000001" customHeight="1">
      <c r="A43" s="109"/>
      <c r="B43" s="216"/>
      <c r="C43" s="30" t="s">
        <v>347</v>
      </c>
      <c r="D43" s="29"/>
      <c r="E43" s="31" t="s">
        <v>232</v>
      </c>
      <c r="F43" s="83" t="str">
        <f t="shared" si="0"/>
        <v>Tele-ICU体制整備促進事業1.都道府県が行う事業（直接補助）</v>
      </c>
      <c r="G43" s="120" t="s">
        <v>80</v>
      </c>
      <c r="H43" s="16" t="s">
        <v>236</v>
      </c>
    </row>
    <row r="44" spans="1:8" ht="20.100000000000001" customHeight="1">
      <c r="A44" s="109"/>
      <c r="B44" s="216"/>
      <c r="C44" s="30" t="s">
        <v>347</v>
      </c>
      <c r="D44" s="29"/>
      <c r="E44" s="31" t="s">
        <v>232</v>
      </c>
      <c r="F44" s="83" t="str">
        <f t="shared" si="0"/>
        <v>Tele-ICU体制整備促進事業2.沖縄県が行う事業（直接補助）</v>
      </c>
      <c r="G44" s="120" t="s">
        <v>81</v>
      </c>
      <c r="H44" s="16" t="s">
        <v>236</v>
      </c>
    </row>
    <row r="45" spans="1:8" ht="20.100000000000001" customHeight="1">
      <c r="A45" s="109"/>
      <c r="B45" s="216"/>
      <c r="C45" s="30" t="s">
        <v>347</v>
      </c>
      <c r="D45" s="29"/>
      <c r="E45" s="31" t="s">
        <v>232</v>
      </c>
      <c r="F45" s="83" t="str">
        <f t="shared" si="0"/>
        <v>Tele-ICU体制整備促進事業4.都道府県が公的5団体に補助する事業（5を除く）</v>
      </c>
      <c r="G45" s="32" t="s">
        <v>85</v>
      </c>
      <c r="H45" s="16" t="s">
        <v>237</v>
      </c>
    </row>
    <row r="46" spans="1:8" ht="20.100000000000001" customHeight="1">
      <c r="A46" s="109"/>
      <c r="B46" s="216"/>
      <c r="C46" s="30" t="s">
        <v>347</v>
      </c>
      <c r="D46" s="29"/>
      <c r="E46" s="31" t="s">
        <v>232</v>
      </c>
      <c r="F46" s="83" t="str">
        <f t="shared" si="0"/>
        <v>Tele-ICU体制整備促進事業6.都道府県が補助する事業(4,5以外)</v>
      </c>
      <c r="G46" s="32" t="s">
        <v>86</v>
      </c>
      <c r="H46" s="16" t="s">
        <v>238</v>
      </c>
    </row>
    <row r="47" spans="1:8" ht="20.100000000000001" customHeight="1">
      <c r="A47" s="109"/>
      <c r="B47" s="216"/>
      <c r="C47" s="30" t="s">
        <v>348</v>
      </c>
      <c r="D47" s="29"/>
      <c r="E47" s="31" t="s">
        <v>233</v>
      </c>
      <c r="F47" s="83" t="str">
        <f t="shared" si="0"/>
        <v>病院救急車活用モデル事業1.都道府県が行う事業（直接補助）</v>
      </c>
      <c r="G47" s="120" t="s">
        <v>80</v>
      </c>
      <c r="H47" s="16" t="s">
        <v>239</v>
      </c>
    </row>
    <row r="48" spans="1:8" ht="20.100000000000001" customHeight="1">
      <c r="A48" s="109"/>
      <c r="B48" s="216"/>
      <c r="C48" s="30" t="s">
        <v>348</v>
      </c>
      <c r="D48" s="29"/>
      <c r="E48" s="31" t="s">
        <v>233</v>
      </c>
      <c r="F48" s="83" t="str">
        <f t="shared" si="0"/>
        <v>病院救急車活用モデル事業2.沖縄県が行う事業（直接補助）</v>
      </c>
      <c r="G48" s="120" t="s">
        <v>81</v>
      </c>
      <c r="H48" s="16" t="s">
        <v>240</v>
      </c>
    </row>
    <row r="49" spans="1:8" ht="20.100000000000001" customHeight="1">
      <c r="A49" s="109"/>
      <c r="B49" s="216"/>
      <c r="C49" s="30" t="s">
        <v>348</v>
      </c>
      <c r="D49" s="29"/>
      <c r="E49" s="31" t="s">
        <v>233</v>
      </c>
      <c r="F49" s="83" t="str">
        <f t="shared" si="0"/>
        <v>病院救急車活用モデル事業4.都道府県が公的5団体に補助する事業（5を除く）</v>
      </c>
      <c r="G49" s="32" t="s">
        <v>85</v>
      </c>
      <c r="H49" s="16" t="s">
        <v>241</v>
      </c>
    </row>
    <row r="50" spans="1:8" ht="20.100000000000001" customHeight="1">
      <c r="A50" s="109"/>
      <c r="B50" s="217"/>
      <c r="C50" s="30" t="s">
        <v>348</v>
      </c>
      <c r="D50" s="29"/>
      <c r="E50" s="31" t="s">
        <v>233</v>
      </c>
      <c r="F50" s="83" t="str">
        <f t="shared" si="0"/>
        <v>病院救急車活用モデル事業6.都道府県が補助する事業(4,5以外)</v>
      </c>
      <c r="G50" s="32" t="s">
        <v>86</v>
      </c>
      <c r="H50" s="16" t="s">
        <v>242</v>
      </c>
    </row>
    <row r="51" spans="1:8" ht="20.100000000000001" customHeight="1">
      <c r="A51" s="108" t="s">
        <v>45</v>
      </c>
      <c r="B51" s="215" t="s">
        <v>229</v>
      </c>
      <c r="C51" s="30" t="s">
        <v>345</v>
      </c>
      <c r="D51" s="29"/>
      <c r="E51" s="31" t="s">
        <v>9</v>
      </c>
      <c r="F51" s="83" t="str">
        <f t="shared" si="0"/>
        <v>医療施設耐震化促進事業6.都道府県が補助する事業(4,5以外)</v>
      </c>
      <c r="G51" s="32" t="s">
        <v>86</v>
      </c>
      <c r="H51" s="16" t="s">
        <v>193</v>
      </c>
    </row>
    <row r="52" spans="1:8" ht="20.100000000000001" customHeight="1">
      <c r="A52" s="109"/>
      <c r="B52" s="216"/>
      <c r="C52" s="30" t="s">
        <v>346</v>
      </c>
      <c r="D52" s="29"/>
      <c r="E52" s="31" t="s">
        <v>10</v>
      </c>
      <c r="F52" s="83" t="str">
        <f t="shared" si="0"/>
        <v>防災訓練等参加支援事業1.都道府県が行う事業（直接補助）</v>
      </c>
      <c r="G52" s="120" t="s">
        <v>80</v>
      </c>
      <c r="H52" s="16" t="s">
        <v>194</v>
      </c>
    </row>
    <row r="53" spans="1:8" ht="20.100000000000001" customHeight="1">
      <c r="A53" s="109"/>
      <c r="B53" s="216"/>
      <c r="C53" s="30" t="s">
        <v>346</v>
      </c>
      <c r="D53" s="29"/>
      <c r="E53" s="31" t="s">
        <v>10</v>
      </c>
      <c r="F53" s="83" t="str">
        <f t="shared" si="0"/>
        <v>防災訓練等参加支援事業2.沖縄県が行う事業（直接補助）</v>
      </c>
      <c r="G53" s="120" t="s">
        <v>81</v>
      </c>
      <c r="H53" s="16" t="s">
        <v>194</v>
      </c>
    </row>
    <row r="54" spans="1:8" ht="20.100000000000001" customHeight="1">
      <c r="A54" s="109"/>
      <c r="B54" s="216"/>
      <c r="C54" s="30" t="s">
        <v>346</v>
      </c>
      <c r="D54" s="29"/>
      <c r="E54" s="31" t="s">
        <v>10</v>
      </c>
      <c r="F54" s="83" t="str">
        <f t="shared" si="0"/>
        <v>防災訓練等参加支援事業4.都道府県が公的5団体に補助する事業（5を除く）</v>
      </c>
      <c r="G54" s="32" t="s">
        <v>85</v>
      </c>
      <c r="H54" s="16" t="s">
        <v>195</v>
      </c>
    </row>
    <row r="55" spans="1:8" ht="20.100000000000001" customHeight="1">
      <c r="A55" s="109"/>
      <c r="B55" s="216"/>
      <c r="C55" s="30" t="s">
        <v>346</v>
      </c>
      <c r="D55" s="29"/>
      <c r="E55" s="31" t="s">
        <v>10</v>
      </c>
      <c r="F55" s="83" t="str">
        <f t="shared" si="0"/>
        <v>防災訓練等参加支援事業6.都道府県が補助する事業(4,5以外)</v>
      </c>
      <c r="G55" s="32" t="s">
        <v>212</v>
      </c>
      <c r="H55" s="16" t="s">
        <v>196</v>
      </c>
    </row>
    <row r="56" spans="1:8" ht="20.100000000000001" customHeight="1">
      <c r="A56" s="109"/>
      <c r="B56" s="216"/>
      <c r="C56" s="30" t="s">
        <v>347</v>
      </c>
      <c r="D56" s="29"/>
      <c r="E56" s="31" t="s">
        <v>11</v>
      </c>
      <c r="F56" s="83" t="str">
        <f t="shared" si="0"/>
        <v>ＤＭＡＴ活動支援事業1.都道府県が行う事業（直接補助）</v>
      </c>
      <c r="G56" s="120" t="s">
        <v>80</v>
      </c>
      <c r="H56" s="16" t="s">
        <v>197</v>
      </c>
    </row>
    <row r="57" spans="1:8" ht="20.100000000000001" customHeight="1">
      <c r="A57" s="109"/>
      <c r="B57" s="216"/>
      <c r="C57" s="30" t="s">
        <v>347</v>
      </c>
      <c r="D57" s="29"/>
      <c r="E57" s="31" t="s">
        <v>11</v>
      </c>
      <c r="F57" s="83" t="str">
        <f t="shared" si="0"/>
        <v>ＤＭＡＴ活動支援事業2.沖縄県が行う事業（直接補助）</v>
      </c>
      <c r="G57" s="120" t="s">
        <v>81</v>
      </c>
      <c r="H57" s="16" t="s">
        <v>194</v>
      </c>
    </row>
    <row r="58" spans="1:8" ht="20.100000000000001" customHeight="1">
      <c r="A58" s="109"/>
      <c r="B58" s="216"/>
      <c r="C58" s="30" t="s">
        <v>347</v>
      </c>
      <c r="D58" s="29"/>
      <c r="E58" s="31" t="s">
        <v>11</v>
      </c>
      <c r="F58" s="83" t="str">
        <f t="shared" si="0"/>
        <v>ＤＭＡＴ活動支援事業4.都道府県が公的5団体に補助する事業（5を除く）</v>
      </c>
      <c r="G58" s="32" t="s">
        <v>85</v>
      </c>
      <c r="H58" s="16" t="s">
        <v>198</v>
      </c>
    </row>
    <row r="59" spans="1:8" ht="20.100000000000001" customHeight="1">
      <c r="A59" s="109"/>
      <c r="B59" s="216"/>
      <c r="C59" s="30" t="s">
        <v>347</v>
      </c>
      <c r="D59" s="29"/>
      <c r="E59" s="31" t="s">
        <v>11</v>
      </c>
      <c r="F59" s="83" t="str">
        <f t="shared" si="0"/>
        <v>ＤＭＡＴ活動支援事業6.都道府県が補助する事業(4,5以外)</v>
      </c>
      <c r="G59" s="32" t="s">
        <v>215</v>
      </c>
      <c r="H59" s="16" t="s">
        <v>199</v>
      </c>
    </row>
    <row r="60" spans="1:8" ht="20.100000000000001" customHeight="1">
      <c r="B60" s="216"/>
      <c r="C60" s="30" t="s">
        <v>348</v>
      </c>
      <c r="D60" s="29"/>
      <c r="E60" s="31" t="s">
        <v>12</v>
      </c>
      <c r="F60" s="83" t="str">
        <f t="shared" si="0"/>
        <v>ＤＭＡＴ訓練事業1.都道府県が行う事業（直接補助）</v>
      </c>
      <c r="G60" s="120" t="s">
        <v>80</v>
      </c>
      <c r="H60" s="16" t="s">
        <v>200</v>
      </c>
    </row>
    <row r="61" spans="1:8" ht="20.100000000000001" customHeight="1">
      <c r="A61" s="109"/>
      <c r="B61" s="216"/>
      <c r="C61" s="30" t="s">
        <v>348</v>
      </c>
      <c r="D61" s="29"/>
      <c r="E61" s="31" t="s">
        <v>12</v>
      </c>
      <c r="F61" s="83" t="str">
        <f t="shared" si="0"/>
        <v>ＤＭＡＴ訓練事業2.沖縄県が行う事業（直接補助）</v>
      </c>
      <c r="G61" s="120" t="s">
        <v>81</v>
      </c>
      <c r="H61" s="16" t="s">
        <v>194</v>
      </c>
    </row>
    <row r="62" spans="1:8" ht="20.25" customHeight="1">
      <c r="A62" s="109"/>
      <c r="B62" s="216"/>
      <c r="C62" s="30" t="s">
        <v>349</v>
      </c>
      <c r="D62" s="29"/>
      <c r="E62" s="31" t="s">
        <v>234</v>
      </c>
      <c r="F62" s="83" t="str">
        <f t="shared" si="0"/>
        <v>ＤＰＡＴ体制整備事業1.都道府県が行う事業（直接補助）</v>
      </c>
      <c r="G62" s="120" t="s">
        <v>80</v>
      </c>
      <c r="H62" s="16" t="s">
        <v>240</v>
      </c>
    </row>
    <row r="63" spans="1:8" ht="20.100000000000001" customHeight="1">
      <c r="A63" s="109"/>
      <c r="B63" s="216"/>
      <c r="C63" s="30" t="s">
        <v>349</v>
      </c>
      <c r="D63" s="29"/>
      <c r="E63" s="31" t="s">
        <v>234</v>
      </c>
      <c r="F63" s="83" t="str">
        <f t="shared" si="0"/>
        <v>ＤＰＡＴ体制整備事業2.沖縄県が行う事業（直接補助）</v>
      </c>
      <c r="G63" s="120" t="s">
        <v>81</v>
      </c>
      <c r="H63" s="16" t="s">
        <v>243</v>
      </c>
    </row>
    <row r="64" spans="1:8" ht="20.100000000000001" customHeight="1">
      <c r="A64" s="109"/>
      <c r="B64" s="217"/>
      <c r="C64" s="30" t="s">
        <v>349</v>
      </c>
      <c r="D64" s="29"/>
      <c r="E64" s="31" t="s">
        <v>234</v>
      </c>
      <c r="F64" s="83" t="str">
        <f t="shared" si="0"/>
        <v>ＤＰＡＴ体制整備事業3.その他（1.2.以外への直接補助）</v>
      </c>
      <c r="G64" s="121" t="s">
        <v>82</v>
      </c>
      <c r="H64" s="16" t="s">
        <v>240</v>
      </c>
    </row>
    <row r="65" spans="1:8" ht="20.100000000000001" customHeight="1">
      <c r="A65" s="108" t="s">
        <v>75</v>
      </c>
      <c r="B65" s="215" t="s">
        <v>38</v>
      </c>
      <c r="C65" s="30" t="s">
        <v>345</v>
      </c>
      <c r="D65" s="29"/>
      <c r="E65" s="31" t="s">
        <v>92</v>
      </c>
      <c r="F65" s="83" t="str">
        <f t="shared" si="0"/>
        <v>産科医療機関確保事業1.都道府県が行う事業（直接補助）</v>
      </c>
      <c r="G65" s="120" t="s">
        <v>80</v>
      </c>
      <c r="H65" s="16" t="s">
        <v>201</v>
      </c>
    </row>
    <row r="66" spans="1:8" ht="20.100000000000001" customHeight="1">
      <c r="A66" s="109"/>
      <c r="B66" s="216"/>
      <c r="C66" s="30" t="s">
        <v>345</v>
      </c>
      <c r="D66" s="29"/>
      <c r="E66" s="31" t="s">
        <v>92</v>
      </c>
      <c r="F66" s="83" t="str">
        <f t="shared" si="0"/>
        <v>産科医療機関確保事業2.沖縄県が行う事業（直接補助）</v>
      </c>
      <c r="G66" s="120" t="s">
        <v>81</v>
      </c>
      <c r="H66" s="16" t="s">
        <v>185</v>
      </c>
    </row>
    <row r="67" spans="1:8" ht="20.100000000000001" customHeight="1">
      <c r="A67" s="109"/>
      <c r="B67" s="216"/>
      <c r="C67" s="30" t="s">
        <v>345</v>
      </c>
      <c r="D67" s="29"/>
      <c r="E67" s="31" t="s">
        <v>92</v>
      </c>
      <c r="F67" s="83" t="str">
        <f t="shared" si="0"/>
        <v>産科医療機関確保事業4.都道府県が公的5団体に補助する事業（5を除く）</v>
      </c>
      <c r="G67" s="32" t="s">
        <v>85</v>
      </c>
      <c r="H67" s="16" t="s">
        <v>202</v>
      </c>
    </row>
    <row r="68" spans="1:8" ht="20.100000000000001" customHeight="1">
      <c r="A68" s="109"/>
      <c r="B68" s="216"/>
      <c r="C68" s="30" t="s">
        <v>345</v>
      </c>
      <c r="D68" s="29"/>
      <c r="E68" s="31" t="s">
        <v>92</v>
      </c>
      <c r="F68" s="83" t="str">
        <f t="shared" ref="F68:F126" si="1">CONCATENATE(E68,G68)</f>
        <v>産科医療機関確保事業6.都道府県が補助する事業(4,5以外)</v>
      </c>
      <c r="G68" s="32" t="s">
        <v>86</v>
      </c>
      <c r="H68" s="16" t="s">
        <v>203</v>
      </c>
    </row>
    <row r="69" spans="1:8" ht="20.100000000000001" customHeight="1">
      <c r="A69" s="109"/>
      <c r="B69" s="216"/>
      <c r="C69" s="30" t="s">
        <v>346</v>
      </c>
      <c r="D69" s="29"/>
      <c r="E69" s="31" t="s">
        <v>26</v>
      </c>
      <c r="F69" s="83" t="str">
        <f t="shared" si="1"/>
        <v>産科医療を担う産科医等の確保事業1.都道府県が行う事業（直接補助）</v>
      </c>
      <c r="G69" s="120" t="s">
        <v>80</v>
      </c>
      <c r="H69" s="16" t="s">
        <v>204</v>
      </c>
    </row>
    <row r="70" spans="1:8" ht="20.100000000000001" customHeight="1">
      <c r="A70" s="109"/>
      <c r="B70" s="216"/>
      <c r="C70" s="30" t="s">
        <v>346</v>
      </c>
      <c r="D70" s="29"/>
      <c r="E70" s="31" t="s">
        <v>26</v>
      </c>
      <c r="F70" s="83" t="str">
        <f t="shared" si="1"/>
        <v>産科医療を担う産科医等の確保事業2.沖縄県が行う事業（直接補助）</v>
      </c>
      <c r="G70" s="120" t="s">
        <v>81</v>
      </c>
      <c r="H70" s="16" t="s">
        <v>185</v>
      </c>
    </row>
    <row r="71" spans="1:8" ht="20.100000000000001" customHeight="1">
      <c r="A71" s="109"/>
      <c r="B71" s="216"/>
      <c r="C71" s="30" t="s">
        <v>346</v>
      </c>
      <c r="D71" s="29"/>
      <c r="E71" s="31" t="s">
        <v>26</v>
      </c>
      <c r="F71" s="83" t="str">
        <f t="shared" si="1"/>
        <v>産科医療を担う産科医等の確保事業4.都道府県が公的5団体に補助する事業（5を除く）</v>
      </c>
      <c r="G71" s="32" t="s">
        <v>85</v>
      </c>
      <c r="H71" s="16" t="s">
        <v>205</v>
      </c>
    </row>
    <row r="72" spans="1:8" ht="20.100000000000001" customHeight="1">
      <c r="A72" s="107"/>
      <c r="B72" s="217"/>
      <c r="C72" s="30" t="s">
        <v>346</v>
      </c>
      <c r="D72" s="29"/>
      <c r="E72" s="31" t="s">
        <v>26</v>
      </c>
      <c r="F72" s="83" t="str">
        <f t="shared" si="1"/>
        <v>産科医療を担う産科医等の確保事業6.都道府県が補助する事業(4,5以外)</v>
      </c>
      <c r="G72" s="32" t="s">
        <v>216</v>
      </c>
      <c r="H72" s="16" t="s">
        <v>206</v>
      </c>
    </row>
    <row r="73" spans="1:8" ht="20.100000000000001" customHeight="1">
      <c r="A73" s="221" t="s">
        <v>280</v>
      </c>
      <c r="B73" s="215" t="s">
        <v>344</v>
      </c>
      <c r="C73" s="30"/>
      <c r="D73" s="29"/>
      <c r="E73" s="31" t="s">
        <v>344</v>
      </c>
      <c r="F73" s="83" t="str">
        <f>CONCATENATE(E73,G73)</f>
        <v>ICT[を活用した産科医師少数地域に対する妊産婦モニタリング事業1.都道府県が行う事業（直接補助）</v>
      </c>
      <c r="G73" s="85" t="s">
        <v>80</v>
      </c>
      <c r="H73" s="16" t="s">
        <v>125</v>
      </c>
    </row>
    <row r="74" spans="1:8" ht="20.100000000000001" customHeight="1">
      <c r="A74" s="222"/>
      <c r="B74" s="216"/>
      <c r="C74" s="30"/>
      <c r="D74" s="29"/>
      <c r="E74" s="31" t="s">
        <v>257</v>
      </c>
      <c r="F74" s="83" t="str">
        <f t="shared" si="1"/>
        <v>ICT[を活用した産科医師少数地域に対する妊産婦モニタリング事業2.沖縄県が行う事業（直接補助）</v>
      </c>
      <c r="G74" s="85" t="s">
        <v>81</v>
      </c>
      <c r="H74" s="16" t="s">
        <v>125</v>
      </c>
    </row>
    <row r="75" spans="1:8" ht="20.100000000000001" customHeight="1">
      <c r="A75" s="222"/>
      <c r="B75" s="216"/>
      <c r="C75" s="30"/>
      <c r="D75" s="29"/>
      <c r="E75" s="31" t="s">
        <v>257</v>
      </c>
      <c r="F75" s="83" t="str">
        <f t="shared" si="1"/>
        <v>ICT[を活用した産科医師少数地域に対する妊産婦モニタリング事業4.都道府県が公的5団体に補助する事業（5を除く）</v>
      </c>
      <c r="G75" s="85" t="s">
        <v>85</v>
      </c>
      <c r="H75" s="16" t="s">
        <v>132</v>
      </c>
    </row>
    <row r="76" spans="1:8" ht="20.100000000000001" customHeight="1">
      <c r="A76" s="223"/>
      <c r="B76" s="217"/>
      <c r="C76" s="30"/>
      <c r="D76" s="29"/>
      <c r="E76" s="31" t="s">
        <v>257</v>
      </c>
      <c r="F76" s="83" t="str">
        <f t="shared" si="1"/>
        <v>ICT[を活用した産科医師少数地域に対する妊産婦モニタリング事業6.都道府県が補助する事業(4,5以外)</v>
      </c>
      <c r="G76" s="85" t="s">
        <v>290</v>
      </c>
      <c r="H76" s="16" t="s">
        <v>132</v>
      </c>
    </row>
    <row r="77" spans="1:8" ht="27.75" customHeight="1">
      <c r="A77" s="218" t="s">
        <v>46</v>
      </c>
      <c r="B77" s="214" t="s">
        <v>110</v>
      </c>
      <c r="C77" s="30"/>
      <c r="D77" s="30"/>
      <c r="E77" s="110" t="s">
        <v>111</v>
      </c>
      <c r="F77" s="122" t="str">
        <f t="shared" si="1"/>
        <v>医師が不足する地域における若手医師等のキャリア形成支援事業1.都道府県が行う事業（直接補助）</v>
      </c>
      <c r="G77" s="121" t="s">
        <v>80</v>
      </c>
      <c r="H77" s="16" t="s">
        <v>185</v>
      </c>
    </row>
    <row r="78" spans="1:8" ht="27.75" customHeight="1">
      <c r="A78" s="219"/>
      <c r="B78" s="214"/>
      <c r="C78" s="30"/>
      <c r="D78" s="30"/>
      <c r="E78" s="110" t="s">
        <v>111</v>
      </c>
      <c r="F78" s="122" t="str">
        <f t="shared" si="1"/>
        <v>医師が不足する地域における若手医師等のキャリア形成支援事業2.沖縄県が行う事業（直接補助）</v>
      </c>
      <c r="G78" s="120" t="s">
        <v>81</v>
      </c>
      <c r="H78" s="16" t="s">
        <v>185</v>
      </c>
    </row>
    <row r="79" spans="1:8" ht="33" customHeight="1">
      <c r="A79" s="219"/>
      <c r="B79" s="214"/>
      <c r="C79" s="30"/>
      <c r="D79" s="30"/>
      <c r="E79" s="110" t="s">
        <v>111</v>
      </c>
      <c r="F79" s="122" t="str">
        <f t="shared" si="1"/>
        <v>医師が不足する地域における若手医師等のキャリア形成支援事業4.都道府県が公的5団体に補助する事業（5を除く）</v>
      </c>
      <c r="G79" s="32" t="s">
        <v>85</v>
      </c>
      <c r="H79" s="16" t="s">
        <v>206</v>
      </c>
    </row>
    <row r="80" spans="1:8" ht="33" customHeight="1">
      <c r="A80" s="220"/>
      <c r="B80" s="214"/>
      <c r="C80" s="30"/>
      <c r="D80" s="30"/>
      <c r="E80" s="110" t="s">
        <v>111</v>
      </c>
      <c r="F80" s="122" t="str">
        <f t="shared" si="1"/>
        <v>医師が不足する地域における若手医師等のキャリア形成支援事業6.都道府県が補助する事業(4,5以外)</v>
      </c>
      <c r="G80" s="32" t="s">
        <v>213</v>
      </c>
      <c r="H80" s="16" t="s">
        <v>210</v>
      </c>
    </row>
    <row r="81" spans="1:8" ht="20.100000000000001" customHeight="1">
      <c r="A81" s="108" t="s">
        <v>76</v>
      </c>
      <c r="B81" s="215" t="s">
        <v>39</v>
      </c>
      <c r="C81" s="30"/>
      <c r="D81" s="29"/>
      <c r="E81" s="31" t="s">
        <v>15</v>
      </c>
      <c r="F81" s="83" t="str">
        <f t="shared" si="1"/>
        <v>８０２０運動推進特別事業1.都道府県が行う事業（直接補助）</v>
      </c>
      <c r="G81" s="120" t="s">
        <v>80</v>
      </c>
      <c r="H81" s="16" t="s">
        <v>194</v>
      </c>
    </row>
    <row r="82" spans="1:8" ht="20.100000000000001" customHeight="1">
      <c r="A82" s="109"/>
      <c r="B82" s="216"/>
      <c r="C82" s="30" t="s">
        <v>262</v>
      </c>
      <c r="D82" s="29"/>
      <c r="E82" s="31" t="s">
        <v>15</v>
      </c>
      <c r="F82" s="83" t="str">
        <f t="shared" si="1"/>
        <v>８０２０運動推進特別事業2.沖縄県が行う事業（直接補助）</v>
      </c>
      <c r="G82" s="120" t="s">
        <v>81</v>
      </c>
      <c r="H82" s="16" t="s">
        <v>194</v>
      </c>
    </row>
    <row r="83" spans="1:8" ht="20.100000000000001" customHeight="1">
      <c r="A83" s="109"/>
      <c r="B83" s="216"/>
      <c r="C83" s="30" t="s">
        <v>264</v>
      </c>
      <c r="D83" s="29" t="s">
        <v>263</v>
      </c>
      <c r="E83" s="31" t="s">
        <v>14</v>
      </c>
      <c r="F83" s="83" t="str">
        <f t="shared" si="1"/>
        <v>口腔保健支援センター設置推進事業1.都道府県が行う事業（直接補助）</v>
      </c>
      <c r="G83" s="120" t="s">
        <v>80</v>
      </c>
      <c r="H83" s="16" t="s">
        <v>204</v>
      </c>
    </row>
    <row r="84" spans="1:8" ht="20.100000000000001" customHeight="1">
      <c r="A84" s="109"/>
      <c r="B84" s="216"/>
      <c r="C84" s="30" t="s">
        <v>264</v>
      </c>
      <c r="D84" s="29" t="s">
        <v>263</v>
      </c>
      <c r="E84" s="31" t="s">
        <v>14</v>
      </c>
      <c r="F84" s="83" t="str">
        <f t="shared" si="1"/>
        <v>口腔保健支援センター設置推進事業2.沖縄県が行う事業（直接補助）</v>
      </c>
      <c r="G84" s="120" t="s">
        <v>81</v>
      </c>
      <c r="H84" s="16" t="s">
        <v>185</v>
      </c>
    </row>
    <row r="85" spans="1:8" ht="20.100000000000001" customHeight="1">
      <c r="A85" s="109"/>
      <c r="B85" s="216"/>
      <c r="C85" s="30" t="s">
        <v>264</v>
      </c>
      <c r="D85" s="29" t="s">
        <v>263</v>
      </c>
      <c r="E85" s="31" t="s">
        <v>14</v>
      </c>
      <c r="F85" s="83" t="str">
        <f t="shared" si="1"/>
        <v>口腔保健支援センター設置推進事業3.その他（1.2.以外への直接補助）</v>
      </c>
      <c r="G85" s="121" t="s">
        <v>82</v>
      </c>
      <c r="H85" s="16" t="s">
        <v>204</v>
      </c>
    </row>
    <row r="86" spans="1:8" ht="20.100000000000001" customHeight="1">
      <c r="A86" s="109"/>
      <c r="B86" s="216"/>
      <c r="C86" s="30" t="s">
        <v>264</v>
      </c>
      <c r="D86" s="29" t="s">
        <v>265</v>
      </c>
      <c r="E86" s="31" t="s">
        <v>21</v>
      </c>
      <c r="F86" s="83" t="str">
        <f t="shared" si="1"/>
        <v>歯科疾患予防・食育推進等口腔機能維持向上事業1.都道府県が行う事業（直接補助）</v>
      </c>
      <c r="G86" s="120" t="s">
        <v>80</v>
      </c>
      <c r="H86" s="16" t="s">
        <v>204</v>
      </c>
    </row>
    <row r="87" spans="1:8" ht="20.100000000000001" customHeight="1">
      <c r="A87" s="109"/>
      <c r="B87" s="216"/>
      <c r="C87" s="30" t="s">
        <v>264</v>
      </c>
      <c r="D87" s="29" t="s">
        <v>265</v>
      </c>
      <c r="E87" s="31" t="s">
        <v>21</v>
      </c>
      <c r="F87" s="83" t="str">
        <f t="shared" si="1"/>
        <v>歯科疾患予防・食育推進等口腔機能維持向上事業2.沖縄県が行う事業（直接補助）</v>
      </c>
      <c r="G87" s="120" t="s">
        <v>81</v>
      </c>
      <c r="H87" s="16" t="s">
        <v>185</v>
      </c>
    </row>
    <row r="88" spans="1:8" ht="20.100000000000001" customHeight="1">
      <c r="A88" s="109"/>
      <c r="B88" s="216"/>
      <c r="C88" s="30" t="s">
        <v>264</v>
      </c>
      <c r="D88" s="29" t="s">
        <v>265</v>
      </c>
      <c r="E88" s="31" t="s">
        <v>21</v>
      </c>
      <c r="F88" s="83" t="str">
        <f t="shared" si="1"/>
        <v>歯科疾患予防・食育推進等口腔機能維持向上事業3.その他（1.2.以外への直接補助）</v>
      </c>
      <c r="G88" s="121" t="s">
        <v>82</v>
      </c>
      <c r="H88" s="16" t="s">
        <v>205</v>
      </c>
    </row>
    <row r="89" spans="1:8" ht="20.100000000000001" customHeight="1">
      <c r="A89" s="109"/>
      <c r="B89" s="216"/>
      <c r="C89" s="30" t="s">
        <v>264</v>
      </c>
      <c r="D89" s="29" t="s">
        <v>271</v>
      </c>
      <c r="E89" s="31" t="s">
        <v>22</v>
      </c>
      <c r="F89" s="83" t="str">
        <f t="shared" si="1"/>
        <v>歯科保健医療サービス提供困難者への歯科保健医療推進事業1.都道府県が行う事業（直接補助）</v>
      </c>
      <c r="G89" s="120" t="s">
        <v>80</v>
      </c>
      <c r="H89" s="16" t="s">
        <v>204</v>
      </c>
    </row>
    <row r="90" spans="1:8" ht="20.100000000000001" customHeight="1">
      <c r="A90" s="109"/>
      <c r="B90" s="216"/>
      <c r="C90" s="30" t="s">
        <v>264</v>
      </c>
      <c r="D90" s="29" t="s">
        <v>271</v>
      </c>
      <c r="E90" s="31" t="s">
        <v>22</v>
      </c>
      <c r="F90" s="83" t="str">
        <f t="shared" si="1"/>
        <v>歯科保健医療サービス提供困難者への歯科保健医療推進事業2.沖縄県が行う事業（直接補助）</v>
      </c>
      <c r="G90" s="120" t="s">
        <v>81</v>
      </c>
      <c r="H90" s="16" t="s">
        <v>185</v>
      </c>
    </row>
    <row r="91" spans="1:8" ht="20.100000000000001" customHeight="1">
      <c r="A91" s="109"/>
      <c r="B91" s="216"/>
      <c r="C91" s="30" t="s">
        <v>264</v>
      </c>
      <c r="D91" s="29" t="s">
        <v>271</v>
      </c>
      <c r="E91" s="31" t="s">
        <v>22</v>
      </c>
      <c r="F91" s="83" t="str">
        <f t="shared" si="1"/>
        <v>歯科保健医療サービス提供困難者への歯科保健医療推進事業3.その他（1.2.以外への直接補助）</v>
      </c>
      <c r="G91" s="121" t="s">
        <v>82</v>
      </c>
      <c r="H91" s="16" t="s">
        <v>205</v>
      </c>
    </row>
    <row r="92" spans="1:8" ht="20.100000000000001" customHeight="1">
      <c r="A92" s="109"/>
      <c r="B92" s="216"/>
      <c r="C92" s="30" t="s">
        <v>264</v>
      </c>
      <c r="D92" s="29" t="s">
        <v>272</v>
      </c>
      <c r="E92" s="31" t="s">
        <v>94</v>
      </c>
      <c r="F92" s="83" t="str">
        <f t="shared" si="1"/>
        <v>歯科保健医療サービス提供困難者への歯科医療技術者養成事業1.都道府県が行う事業（直接補助）</v>
      </c>
      <c r="G92" s="120" t="s">
        <v>80</v>
      </c>
      <c r="H92" s="16" t="s">
        <v>204</v>
      </c>
    </row>
    <row r="93" spans="1:8" ht="20.100000000000001" customHeight="1">
      <c r="A93" s="109"/>
      <c r="B93" s="216"/>
      <c r="C93" s="30" t="s">
        <v>264</v>
      </c>
      <c r="D93" s="29" t="s">
        <v>272</v>
      </c>
      <c r="E93" s="31" t="s">
        <v>94</v>
      </c>
      <c r="F93" s="83" t="str">
        <f t="shared" si="1"/>
        <v>歯科保健医療サービス提供困難者への歯科医療技術者養成事業2.沖縄県が行う事業（直接補助）</v>
      </c>
      <c r="G93" s="120" t="s">
        <v>81</v>
      </c>
      <c r="H93" s="16" t="s">
        <v>185</v>
      </c>
    </row>
    <row r="94" spans="1:8" ht="20.100000000000001" customHeight="1">
      <c r="A94" s="109"/>
      <c r="B94" s="216"/>
      <c r="C94" s="30" t="s">
        <v>264</v>
      </c>
      <c r="D94" s="29" t="s">
        <v>272</v>
      </c>
      <c r="E94" s="31" t="s">
        <v>94</v>
      </c>
      <c r="F94" s="83" t="str">
        <f t="shared" si="1"/>
        <v>歯科保健医療サービス提供困難者への歯科医療技術者養成事業3.その他（1.2.以外への直接補助）</v>
      </c>
      <c r="G94" s="121" t="s">
        <v>82</v>
      </c>
      <c r="H94" s="16" t="s">
        <v>205</v>
      </c>
    </row>
    <row r="95" spans="1:8" ht="20.100000000000001" customHeight="1">
      <c r="A95" s="109"/>
      <c r="B95" s="216"/>
      <c r="C95" s="30" t="s">
        <v>264</v>
      </c>
      <c r="D95" s="29" t="s">
        <v>273</v>
      </c>
      <c r="E95" s="31" t="s">
        <v>259</v>
      </c>
      <c r="F95" s="83" t="str">
        <f t="shared" si="1"/>
        <v>歯科口腔保健推進体制強化事業1.都道府県が行う事業（直接補助）</v>
      </c>
      <c r="G95" s="120" t="s">
        <v>80</v>
      </c>
      <c r="H95" s="16" t="s">
        <v>125</v>
      </c>
    </row>
    <row r="96" spans="1:8" ht="20.100000000000001" customHeight="1">
      <c r="A96" s="109"/>
      <c r="B96" s="216"/>
      <c r="C96" s="30" t="s">
        <v>264</v>
      </c>
      <c r="D96" s="29" t="s">
        <v>273</v>
      </c>
      <c r="E96" s="31" t="s">
        <v>259</v>
      </c>
      <c r="F96" s="83" t="str">
        <f t="shared" si="1"/>
        <v>歯科口腔保健推進体制強化事業2.沖縄県が行う事業（直接補助）</v>
      </c>
      <c r="G96" s="120" t="s">
        <v>81</v>
      </c>
      <c r="H96" s="16" t="s">
        <v>125</v>
      </c>
    </row>
    <row r="97" spans="1:8" ht="20.100000000000001" customHeight="1">
      <c r="A97" s="109"/>
      <c r="B97" s="216"/>
      <c r="C97" s="30" t="s">
        <v>264</v>
      </c>
      <c r="D97" s="29" t="s">
        <v>273</v>
      </c>
      <c r="E97" s="31" t="s">
        <v>259</v>
      </c>
      <c r="F97" s="83" t="str">
        <f t="shared" si="1"/>
        <v>歯科口腔保健推進体制強化事業3.その他（1.2.以外への直接補助）</v>
      </c>
      <c r="G97" s="120" t="s">
        <v>82</v>
      </c>
      <c r="H97" s="16" t="s">
        <v>125</v>
      </c>
    </row>
    <row r="98" spans="1:8" ht="20.100000000000001" customHeight="1">
      <c r="A98" s="109"/>
      <c r="B98" s="216"/>
      <c r="C98" s="30" t="s">
        <v>264</v>
      </c>
      <c r="D98" s="29" t="s">
        <v>274</v>
      </c>
      <c r="E98" s="31" t="s">
        <v>95</v>
      </c>
      <c r="F98" s="83" t="str">
        <f t="shared" si="1"/>
        <v>歯科口腔保健調査研究事業1.都道府県が行う事業（直接補助）</v>
      </c>
      <c r="G98" s="120" t="s">
        <v>80</v>
      </c>
      <c r="H98" s="16" t="s">
        <v>204</v>
      </c>
    </row>
    <row r="99" spans="1:8" ht="20.100000000000001" customHeight="1">
      <c r="A99" s="109"/>
      <c r="B99" s="216"/>
      <c r="C99" s="30" t="s">
        <v>264</v>
      </c>
      <c r="D99" s="29" t="s">
        <v>274</v>
      </c>
      <c r="E99" s="31" t="s">
        <v>95</v>
      </c>
      <c r="F99" s="83" t="str">
        <f t="shared" si="1"/>
        <v>歯科口腔保健調査研究事業2.沖縄県が行う事業（直接補助）</v>
      </c>
      <c r="G99" s="120" t="s">
        <v>81</v>
      </c>
      <c r="H99" s="16" t="s">
        <v>185</v>
      </c>
    </row>
    <row r="100" spans="1:8" ht="20.100000000000001" customHeight="1">
      <c r="A100" s="109"/>
      <c r="B100" s="216"/>
      <c r="C100" s="30" t="s">
        <v>264</v>
      </c>
      <c r="D100" s="29" t="s">
        <v>274</v>
      </c>
      <c r="E100" s="31" t="s">
        <v>95</v>
      </c>
      <c r="F100" s="83" t="str">
        <f t="shared" si="1"/>
        <v>歯科口腔保健調査研究事業3.その他（1.2.以外への直接補助）</v>
      </c>
      <c r="G100" s="121" t="s">
        <v>82</v>
      </c>
      <c r="H100" s="16" t="s">
        <v>205</v>
      </c>
    </row>
    <row r="101" spans="1:8" ht="20.100000000000001" customHeight="1">
      <c r="A101" s="109"/>
      <c r="B101" s="216"/>
      <c r="C101" s="30" t="s">
        <v>264</v>
      </c>
      <c r="D101" s="29" t="s">
        <v>275</v>
      </c>
      <c r="E101" s="31" t="s">
        <v>96</v>
      </c>
      <c r="F101" s="83" t="str">
        <f t="shared" si="1"/>
        <v>多職種連携等調査研究事業1.都道府県が行う事業（直接補助）</v>
      </c>
      <c r="G101" s="120" t="s">
        <v>80</v>
      </c>
      <c r="H101" s="16" t="s">
        <v>204</v>
      </c>
    </row>
    <row r="102" spans="1:8" ht="20.100000000000001" customHeight="1">
      <c r="A102" s="109"/>
      <c r="B102" s="216"/>
      <c r="C102" s="30" t="s">
        <v>264</v>
      </c>
      <c r="D102" s="29" t="s">
        <v>275</v>
      </c>
      <c r="E102" s="31" t="s">
        <v>96</v>
      </c>
      <c r="F102" s="83" t="str">
        <f t="shared" si="1"/>
        <v>多職種連携等調査研究事業2.沖縄県が行う事業（直接補助）</v>
      </c>
      <c r="G102" s="120" t="s">
        <v>81</v>
      </c>
      <c r="H102" s="16" t="s">
        <v>185</v>
      </c>
    </row>
    <row r="103" spans="1:8" ht="20.100000000000001" customHeight="1">
      <c r="A103" s="107"/>
      <c r="B103" s="217"/>
      <c r="C103" s="30" t="s">
        <v>264</v>
      </c>
      <c r="D103" s="29" t="s">
        <v>275</v>
      </c>
      <c r="E103" s="31" t="s">
        <v>96</v>
      </c>
      <c r="F103" s="83" t="str">
        <f t="shared" si="1"/>
        <v>多職種連携等調査研究事業3.その他（1.2.以外への直接補助）</v>
      </c>
      <c r="G103" s="121" t="s">
        <v>82</v>
      </c>
      <c r="H103" s="16" t="s">
        <v>205</v>
      </c>
    </row>
    <row r="104" spans="1:8" ht="27" customHeight="1">
      <c r="A104" s="30" t="s">
        <v>77</v>
      </c>
      <c r="B104" s="215" t="s">
        <v>107</v>
      </c>
      <c r="C104" s="30"/>
      <c r="D104" s="29"/>
      <c r="E104" s="31" t="s">
        <v>107</v>
      </c>
      <c r="F104" s="83" t="str">
        <f t="shared" si="1"/>
        <v>歯科医療機関による歯科口腔機能管理等研修事業1.都道府県が行う事業（直接補助）</v>
      </c>
      <c r="G104" s="120" t="s">
        <v>80</v>
      </c>
      <c r="H104" s="16" t="s">
        <v>204</v>
      </c>
    </row>
    <row r="105" spans="1:8" ht="27" customHeight="1">
      <c r="A105" s="30"/>
      <c r="B105" s="217"/>
      <c r="C105" s="30"/>
      <c r="D105" s="29"/>
      <c r="E105" s="31" t="s">
        <v>107</v>
      </c>
      <c r="F105" s="83" t="str">
        <f t="shared" si="1"/>
        <v>歯科医療機関による歯科口腔機能管理等研修事業2.沖縄県が行う事業（直接補助）</v>
      </c>
      <c r="G105" s="120" t="s">
        <v>81</v>
      </c>
      <c r="H105" s="16" t="s">
        <v>185</v>
      </c>
    </row>
    <row r="106" spans="1:8" ht="20.100000000000001" customHeight="1">
      <c r="A106" s="108" t="s">
        <v>102</v>
      </c>
      <c r="B106" s="215" t="s">
        <v>40</v>
      </c>
      <c r="C106" s="30" t="s">
        <v>262</v>
      </c>
      <c r="D106" s="29"/>
      <c r="E106" s="31" t="s">
        <v>109</v>
      </c>
      <c r="F106" s="83" t="str">
        <f t="shared" si="1"/>
        <v>医師不足地域の研修医療機関に対する指導医の派遣等1.都道府県が行う事業（直接補助）</v>
      </c>
      <c r="G106" s="120" t="s">
        <v>80</v>
      </c>
      <c r="H106" s="16" t="s">
        <v>204</v>
      </c>
    </row>
    <row r="107" spans="1:8" ht="20.100000000000001" customHeight="1">
      <c r="A107" s="109"/>
      <c r="B107" s="216"/>
      <c r="C107" s="30" t="s">
        <v>262</v>
      </c>
      <c r="D107" s="29"/>
      <c r="E107" s="31" t="s">
        <v>109</v>
      </c>
      <c r="F107" s="83" t="str">
        <f t="shared" si="1"/>
        <v>医師不足地域の研修医療機関に対する指導医の派遣等2.沖縄県が行う事業（直接補助）</v>
      </c>
      <c r="G107" s="120" t="s">
        <v>81</v>
      </c>
      <c r="H107" s="16" t="s">
        <v>185</v>
      </c>
    </row>
    <row r="108" spans="1:8" ht="20.100000000000001" customHeight="1">
      <c r="A108" s="109"/>
      <c r="B108" s="216"/>
      <c r="C108" s="30" t="s">
        <v>262</v>
      </c>
      <c r="D108" s="29"/>
      <c r="E108" s="31" t="s">
        <v>109</v>
      </c>
      <c r="F108" s="83" t="str">
        <f t="shared" si="1"/>
        <v>医師不足地域の研修医療機関に対する指導医の派遣等6.都道府県が補助する事業(4,5以外)</v>
      </c>
      <c r="G108" s="32" t="s">
        <v>212</v>
      </c>
      <c r="H108" s="16" t="s">
        <v>209</v>
      </c>
    </row>
    <row r="109" spans="1:8" ht="20.100000000000001" customHeight="1">
      <c r="A109" s="107"/>
      <c r="B109" s="216"/>
      <c r="C109" s="30" t="s">
        <v>264</v>
      </c>
      <c r="D109" s="29"/>
      <c r="E109" s="31" t="s">
        <v>254</v>
      </c>
      <c r="F109" s="83" t="str">
        <f t="shared" si="1"/>
        <v>新専門医制度の仕組みに係る地域医療対策協議会事業1.都道府県が行う事業（直接補助）</v>
      </c>
      <c r="G109" s="120" t="s">
        <v>80</v>
      </c>
      <c r="H109" s="16" t="s">
        <v>204</v>
      </c>
    </row>
    <row r="110" spans="1:8" ht="20.100000000000001" customHeight="1">
      <c r="A110" s="107"/>
      <c r="B110" s="217"/>
      <c r="C110" s="30" t="s">
        <v>264</v>
      </c>
      <c r="D110" s="29"/>
      <c r="E110" s="31" t="s">
        <v>254</v>
      </c>
      <c r="F110" s="83" t="str">
        <f t="shared" si="1"/>
        <v>新専門医制度の仕組みに係る地域医療対策協議会事業2.沖縄県が行う事業（直接補助）</v>
      </c>
      <c r="G110" s="120" t="s">
        <v>81</v>
      </c>
      <c r="H110" s="16" t="s">
        <v>185</v>
      </c>
    </row>
    <row r="111" spans="1:8" ht="39" customHeight="1">
      <c r="A111" s="113" t="s">
        <v>285</v>
      </c>
      <c r="B111" s="224" t="s">
        <v>235</v>
      </c>
      <c r="C111" s="113" t="s">
        <v>262</v>
      </c>
      <c r="D111" s="113"/>
      <c r="E111" s="16" t="s">
        <v>255</v>
      </c>
      <c r="F111" s="122" t="str">
        <f t="shared" si="1"/>
        <v>地域における外国人患者受入れ体制整備等を協議する場の設置・運営事業1.都道府県が行う事業（直接補助）</v>
      </c>
      <c r="G111" s="121" t="s">
        <v>80</v>
      </c>
      <c r="H111" s="16" t="s">
        <v>244</v>
      </c>
    </row>
    <row r="112" spans="1:8" ht="39" customHeight="1">
      <c r="A112" s="113"/>
      <c r="B112" s="225"/>
      <c r="C112" s="113" t="s">
        <v>262</v>
      </c>
      <c r="D112" s="113"/>
      <c r="E112" s="16" t="s">
        <v>255</v>
      </c>
      <c r="F112" s="122" t="str">
        <f t="shared" si="1"/>
        <v>地域における外国人患者受入れ体制整備等を協議する場の設置・運営事業2.沖縄県が行う事業（直接補助）</v>
      </c>
      <c r="G112" s="121" t="s">
        <v>81</v>
      </c>
      <c r="H112" s="16" t="s">
        <v>245</v>
      </c>
    </row>
    <row r="113" spans="1:8" ht="39" customHeight="1">
      <c r="A113" s="113"/>
      <c r="B113" s="225"/>
      <c r="C113" s="113" t="s">
        <v>264</v>
      </c>
      <c r="D113" s="113"/>
      <c r="E113" s="16" t="s">
        <v>256</v>
      </c>
      <c r="F113" s="122" t="str">
        <f t="shared" si="1"/>
        <v>医療機関における外国人対応に資するワンストップ窓口設置・運営事業1.都道府県が行う事業（直接補助）</v>
      </c>
      <c r="G113" s="121" t="s">
        <v>80</v>
      </c>
      <c r="H113" s="16" t="s">
        <v>246</v>
      </c>
    </row>
    <row r="114" spans="1:8">
      <c r="A114" s="113"/>
      <c r="B114" s="225"/>
      <c r="C114" s="113" t="s">
        <v>264</v>
      </c>
      <c r="D114" s="113"/>
      <c r="E114" s="16" t="s">
        <v>256</v>
      </c>
      <c r="F114" s="122" t="str">
        <f t="shared" si="1"/>
        <v>医療機関における外国人対応に資するワンストップ窓口設置・運営事業2.沖縄県が行う事業（直接補助）</v>
      </c>
      <c r="G114" s="121" t="s">
        <v>81</v>
      </c>
      <c r="H114" s="16" t="s">
        <v>245</v>
      </c>
    </row>
    <row r="115" spans="1:8" ht="20.100000000000001" customHeight="1">
      <c r="A115" s="109" t="s">
        <v>287</v>
      </c>
      <c r="B115" s="216" t="s">
        <v>354</v>
      </c>
      <c r="C115" s="30"/>
      <c r="D115" s="29"/>
      <c r="E115" s="31" t="s">
        <v>354</v>
      </c>
      <c r="F115" s="83" t="str">
        <f t="shared" si="1"/>
        <v>認定制度を活用した医師少数区域等における勤務の推進事業1.都道府県が行う事業（直接補助）</v>
      </c>
      <c r="G115" s="120" t="s">
        <v>80</v>
      </c>
      <c r="H115" s="16" t="s">
        <v>185</v>
      </c>
    </row>
    <row r="116" spans="1:8" ht="20.100000000000001" customHeight="1">
      <c r="A116" s="109"/>
      <c r="B116" s="216"/>
      <c r="C116" s="30"/>
      <c r="D116" s="29"/>
      <c r="E116" s="31" t="s">
        <v>260</v>
      </c>
      <c r="F116" s="83" t="str">
        <f t="shared" si="1"/>
        <v>認定制度を活用した医師少数区域等における勤務の推進事業2.沖縄県が行う事業（直接補助）</v>
      </c>
      <c r="G116" s="120" t="s">
        <v>81</v>
      </c>
      <c r="H116" s="16" t="s">
        <v>185</v>
      </c>
    </row>
    <row r="117" spans="1:8" ht="20.100000000000001" customHeight="1">
      <c r="A117" s="109"/>
      <c r="B117" s="216"/>
      <c r="C117" s="30"/>
      <c r="D117" s="29"/>
      <c r="E117" s="31" t="s">
        <v>260</v>
      </c>
      <c r="F117" s="83" t="str">
        <f t="shared" si="1"/>
        <v>認定制度を活用した医師少数区域等における勤務の推進事業4.都道府県が公的5団体に補助する事業（5を除く）</v>
      </c>
      <c r="G117" s="32" t="s">
        <v>85</v>
      </c>
      <c r="H117" s="16" t="s">
        <v>175</v>
      </c>
    </row>
    <row r="118" spans="1:8" ht="20.100000000000001" customHeight="1">
      <c r="A118" s="107"/>
      <c r="B118" s="217"/>
      <c r="C118" s="30"/>
      <c r="D118" s="29"/>
      <c r="E118" s="31" t="s">
        <v>260</v>
      </c>
      <c r="F118" s="83" t="str">
        <f t="shared" si="1"/>
        <v>認定制度を活用した医師少数区域等における勤務の推進事業6.都道府県が補助する事業(4,5以外)</v>
      </c>
      <c r="G118" s="32" t="s">
        <v>86</v>
      </c>
      <c r="H118" s="16" t="s">
        <v>175</v>
      </c>
    </row>
    <row r="119" spans="1:8" ht="25.5" customHeight="1">
      <c r="A119" s="30" t="s">
        <v>79</v>
      </c>
      <c r="B119" s="215" t="s">
        <v>20</v>
      </c>
      <c r="C119" s="30"/>
      <c r="D119" s="29"/>
      <c r="E119" s="31" t="s">
        <v>20</v>
      </c>
      <c r="F119" s="83" t="str">
        <f t="shared" si="1"/>
        <v>異状死死因究明支援事業1.都道府県が行う事業（直接補助）</v>
      </c>
      <c r="G119" s="120" t="s">
        <v>80</v>
      </c>
      <c r="H119" s="16" t="s">
        <v>201</v>
      </c>
    </row>
    <row r="120" spans="1:8" ht="25.5" customHeight="1">
      <c r="A120" s="108"/>
      <c r="B120" s="217"/>
      <c r="C120" s="30"/>
      <c r="D120" s="29"/>
      <c r="E120" s="31" t="s">
        <v>20</v>
      </c>
      <c r="F120" s="83" t="str">
        <f t="shared" si="1"/>
        <v>異状死死因究明支援事業2.沖縄県が行う事業（直接補助）</v>
      </c>
      <c r="G120" s="120" t="s">
        <v>81</v>
      </c>
      <c r="H120" s="16" t="s">
        <v>185</v>
      </c>
    </row>
    <row r="121" spans="1:8" ht="20.100000000000001" customHeight="1">
      <c r="A121" s="108" t="s">
        <v>78</v>
      </c>
      <c r="B121" s="215" t="s">
        <v>34</v>
      </c>
      <c r="C121" s="30" t="s">
        <v>264</v>
      </c>
      <c r="D121" s="29"/>
      <c r="E121" s="31" t="s">
        <v>35</v>
      </c>
      <c r="F121" s="83" t="str">
        <f t="shared" si="1"/>
        <v>第一種感染症指定医療機関運営事業1.都道府県が行う事業（直接補助）</v>
      </c>
      <c r="G121" s="120" t="s">
        <v>80</v>
      </c>
      <c r="H121" s="16" t="s">
        <v>204</v>
      </c>
    </row>
    <row r="122" spans="1:8" ht="20.100000000000001" customHeight="1">
      <c r="A122" s="109"/>
      <c r="B122" s="216"/>
      <c r="C122" s="30" t="s">
        <v>264</v>
      </c>
      <c r="D122" s="29"/>
      <c r="E122" s="31" t="s">
        <v>35</v>
      </c>
      <c r="F122" s="83" t="str">
        <f t="shared" si="1"/>
        <v>第一種感染症指定医療機関運営事業2.沖縄県が行う事業（直接補助）</v>
      </c>
      <c r="G122" s="120" t="s">
        <v>81</v>
      </c>
      <c r="H122" s="16" t="s">
        <v>185</v>
      </c>
    </row>
    <row r="123" spans="1:8" ht="20.100000000000001" customHeight="1">
      <c r="A123" s="109"/>
      <c r="B123" s="216"/>
      <c r="C123" s="30" t="s">
        <v>264</v>
      </c>
      <c r="D123" s="29"/>
      <c r="E123" s="31" t="s">
        <v>35</v>
      </c>
      <c r="F123" s="83" t="str">
        <f t="shared" si="1"/>
        <v>第一種感染症指定医療機関運営事業6.都道府県が補助する事業(4,5以外)</v>
      </c>
      <c r="G123" s="32" t="s">
        <v>212</v>
      </c>
      <c r="H123" s="16" t="s">
        <v>207</v>
      </c>
    </row>
    <row r="124" spans="1:8" ht="20.100000000000001" customHeight="1">
      <c r="A124" s="109"/>
      <c r="B124" s="216"/>
      <c r="C124" s="30" t="s">
        <v>270</v>
      </c>
      <c r="D124" s="29"/>
      <c r="E124" s="31" t="s">
        <v>36</v>
      </c>
      <c r="F124" s="83" t="str">
        <f t="shared" si="1"/>
        <v>第二種感染症指定医療機関運営事業1.都道府県が行う事業（直接補助）</v>
      </c>
      <c r="G124" s="120" t="s">
        <v>80</v>
      </c>
      <c r="H124" s="16" t="s">
        <v>201</v>
      </c>
    </row>
    <row r="125" spans="1:8" ht="20.100000000000001" customHeight="1">
      <c r="A125" s="109"/>
      <c r="B125" s="216"/>
      <c r="C125" s="30" t="s">
        <v>270</v>
      </c>
      <c r="D125" s="29"/>
      <c r="E125" s="31" t="s">
        <v>36</v>
      </c>
      <c r="F125" s="83" t="str">
        <f t="shared" si="1"/>
        <v>第二種感染症指定医療機関運営事業2.沖縄県が行う事業（直接補助）</v>
      </c>
      <c r="G125" s="120" t="s">
        <v>81</v>
      </c>
      <c r="H125" s="16" t="s">
        <v>185</v>
      </c>
    </row>
    <row r="126" spans="1:8" ht="20.100000000000001" customHeight="1">
      <c r="A126" s="107"/>
      <c r="B126" s="217"/>
      <c r="C126" s="30" t="s">
        <v>270</v>
      </c>
      <c r="D126" s="29"/>
      <c r="E126" s="31" t="s">
        <v>36</v>
      </c>
      <c r="F126" s="83" t="str">
        <f t="shared" si="1"/>
        <v>第二種感染症指定医療機関運営事業6.都道府県が補助する事業(4,5以外)</v>
      </c>
      <c r="G126" s="32" t="s">
        <v>213</v>
      </c>
      <c r="H126" s="16" t="s">
        <v>208</v>
      </c>
    </row>
  </sheetData>
  <sheetProtection selectLockedCells="1" selectUnlockedCells="1"/>
  <autoFilter ref="A2:I120" xr:uid="{00000000-0009-0000-0000-000002000000}">
    <filterColumn colId="0" showButton="0"/>
    <filterColumn colId="1" showButton="0"/>
    <filterColumn colId="2" showButton="0"/>
    <filterColumn colId="3" showButton="0"/>
    <filterColumn colId="4" showButton="0"/>
  </autoFilter>
  <mergeCells count="16">
    <mergeCell ref="B121:B126"/>
    <mergeCell ref="B81:B103"/>
    <mergeCell ref="B119:B120"/>
    <mergeCell ref="B106:B110"/>
    <mergeCell ref="B104:B105"/>
    <mergeCell ref="B115:B118"/>
    <mergeCell ref="B111:B114"/>
    <mergeCell ref="A2:E2"/>
    <mergeCell ref="B77:B80"/>
    <mergeCell ref="B3:B36"/>
    <mergeCell ref="B65:B72"/>
    <mergeCell ref="B37:B50"/>
    <mergeCell ref="B51:B64"/>
    <mergeCell ref="B73:B76"/>
    <mergeCell ref="A77:A80"/>
    <mergeCell ref="A73:A76"/>
  </mergeCells>
  <phoneticPr fontId="11"/>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pageSetUpPr fitToPage="1"/>
  </sheetPr>
  <dimension ref="A1:S44"/>
  <sheetViews>
    <sheetView view="pageBreakPreview" topLeftCell="C27" zoomScale="90" zoomScaleNormal="90" zoomScaleSheetLayoutView="90" workbookViewId="0"/>
  </sheetViews>
  <sheetFormatPr defaultColWidth="9" defaultRowHeight="13.5"/>
  <cols>
    <col min="1" max="1" width="6.5" style="106" bestFit="1" customWidth="1"/>
    <col min="2" max="2" width="26.25" customWidth="1"/>
    <col min="3" max="3" width="3.375" style="106" bestFit="1" customWidth="1"/>
    <col min="4" max="4" width="3.375" style="106" customWidth="1"/>
    <col min="5" max="5" width="47.875" customWidth="1"/>
    <col min="8" max="8" width="15.125" bestFit="1" customWidth="1"/>
    <col min="9" max="9" width="13.125" style="106" customWidth="1"/>
    <col min="10" max="14" width="13.5" style="106" customWidth="1"/>
    <col min="15" max="15" width="13.5" customWidth="1"/>
    <col min="16" max="16" width="13.5" style="106" customWidth="1"/>
  </cols>
  <sheetData>
    <row r="1" spans="1:19">
      <c r="A1" s="106">
        <v>1</v>
      </c>
      <c r="B1">
        <v>2</v>
      </c>
      <c r="C1" s="106">
        <v>3</v>
      </c>
      <c r="D1">
        <v>4</v>
      </c>
      <c r="E1" s="106">
        <v>5</v>
      </c>
      <c r="F1">
        <v>6</v>
      </c>
      <c r="H1" s="106">
        <v>7</v>
      </c>
      <c r="I1">
        <v>8</v>
      </c>
      <c r="J1" s="106">
        <v>9</v>
      </c>
      <c r="K1">
        <v>10</v>
      </c>
      <c r="L1" s="106">
        <v>11</v>
      </c>
      <c r="M1">
        <v>12</v>
      </c>
      <c r="N1" s="106">
        <v>13</v>
      </c>
      <c r="O1">
        <v>14</v>
      </c>
      <c r="P1" s="106">
        <v>15</v>
      </c>
      <c r="Q1" s="106">
        <v>16</v>
      </c>
      <c r="R1">
        <v>17</v>
      </c>
    </row>
    <row r="2" spans="1:19">
      <c r="A2" s="113"/>
      <c r="B2" s="16"/>
      <c r="C2" s="113"/>
      <c r="D2" s="113"/>
      <c r="E2" s="113"/>
      <c r="F2" s="113"/>
      <c r="G2" s="113"/>
      <c r="H2" s="113"/>
      <c r="I2" s="113"/>
      <c r="J2" s="226" t="s">
        <v>83</v>
      </c>
      <c r="K2" s="226"/>
      <c r="L2" s="226"/>
      <c r="M2" s="226" t="s">
        <v>84</v>
      </c>
      <c r="N2" s="226"/>
      <c r="O2" s="226"/>
      <c r="P2" s="226"/>
    </row>
    <row r="3" spans="1:19" ht="45.75" customHeight="1">
      <c r="A3" s="211" t="s">
        <v>74</v>
      </c>
      <c r="B3" s="212"/>
      <c r="C3" s="212"/>
      <c r="D3" s="212"/>
      <c r="E3" s="213"/>
      <c r="F3" s="16"/>
      <c r="G3" s="113" t="s">
        <v>294</v>
      </c>
      <c r="H3" s="110" t="s">
        <v>17</v>
      </c>
      <c r="I3" s="16" t="s">
        <v>266</v>
      </c>
      <c r="J3" s="110" t="s">
        <v>80</v>
      </c>
      <c r="K3" s="110" t="s">
        <v>81</v>
      </c>
      <c r="L3" s="110" t="s">
        <v>82</v>
      </c>
      <c r="M3" s="110" t="s">
        <v>85</v>
      </c>
      <c r="N3" s="110" t="s">
        <v>91</v>
      </c>
      <c r="O3" s="110" t="s">
        <v>290</v>
      </c>
      <c r="P3" s="110" t="s">
        <v>90</v>
      </c>
    </row>
    <row r="4" spans="1:19" ht="28.5" customHeight="1">
      <c r="A4" s="113" t="s">
        <v>43</v>
      </c>
      <c r="B4" s="110" t="s">
        <v>30</v>
      </c>
      <c r="C4" s="113" t="s">
        <v>263</v>
      </c>
      <c r="D4" s="113"/>
      <c r="E4" s="110" t="s">
        <v>28</v>
      </c>
      <c r="F4" s="16" t="s">
        <v>47</v>
      </c>
      <c r="G4" s="16" t="s">
        <v>47</v>
      </c>
      <c r="H4" s="16"/>
      <c r="I4" s="113" t="s">
        <v>267</v>
      </c>
      <c r="J4" s="115">
        <v>0.5</v>
      </c>
      <c r="K4" s="115">
        <v>0.5</v>
      </c>
      <c r="L4" s="115"/>
      <c r="M4" s="115"/>
      <c r="N4" s="115"/>
      <c r="O4" s="116"/>
      <c r="P4" s="115"/>
      <c r="S4" t="s">
        <v>267</v>
      </c>
    </row>
    <row r="5" spans="1:19" ht="28.5" customHeight="1">
      <c r="A5" s="113"/>
      <c r="B5" s="110"/>
      <c r="C5" s="113" t="s">
        <v>265</v>
      </c>
      <c r="D5" s="113"/>
      <c r="E5" s="110" t="s">
        <v>93</v>
      </c>
      <c r="F5" s="16" t="s">
        <v>48</v>
      </c>
      <c r="G5" s="16" t="s">
        <v>48</v>
      </c>
      <c r="H5" s="16"/>
      <c r="I5" s="113" t="s">
        <v>269</v>
      </c>
      <c r="J5" s="115">
        <v>0.5</v>
      </c>
      <c r="K5" s="115">
        <v>0.5</v>
      </c>
      <c r="L5" s="115"/>
      <c r="M5" s="115">
        <v>0.5</v>
      </c>
      <c r="N5" s="115"/>
      <c r="O5" s="116">
        <v>0.5</v>
      </c>
      <c r="P5" s="115"/>
      <c r="S5" t="s">
        <v>268</v>
      </c>
    </row>
    <row r="6" spans="1:19" ht="28.5" customHeight="1">
      <c r="A6" s="113"/>
      <c r="B6" s="110"/>
      <c r="C6" s="113" t="s">
        <v>271</v>
      </c>
      <c r="D6" s="113"/>
      <c r="E6" s="110" t="s">
        <v>18</v>
      </c>
      <c r="F6" s="16" t="s">
        <v>49</v>
      </c>
      <c r="G6" s="16" t="s">
        <v>49</v>
      </c>
      <c r="H6" s="33" t="s">
        <v>97</v>
      </c>
      <c r="I6" s="113" t="s">
        <v>269</v>
      </c>
      <c r="J6" s="115">
        <v>0.66666666666666663</v>
      </c>
      <c r="K6" s="115">
        <v>0.75</v>
      </c>
      <c r="L6" s="115"/>
      <c r="M6" s="115">
        <v>0.66666666666666663</v>
      </c>
      <c r="N6" s="115">
        <v>0.75</v>
      </c>
      <c r="O6" s="116">
        <v>0.33333333333333331</v>
      </c>
      <c r="P6" s="115">
        <v>0.75</v>
      </c>
      <c r="S6" t="s">
        <v>269</v>
      </c>
    </row>
    <row r="7" spans="1:19" ht="28.5" customHeight="1">
      <c r="A7" s="113"/>
      <c r="B7" s="110"/>
      <c r="C7" s="113" t="s">
        <v>272</v>
      </c>
      <c r="D7" s="113"/>
      <c r="E7" s="110" t="s">
        <v>24</v>
      </c>
      <c r="F7" s="16" t="s">
        <v>50</v>
      </c>
      <c r="G7" s="16" t="s">
        <v>50</v>
      </c>
      <c r="H7" s="33" t="s">
        <v>97</v>
      </c>
      <c r="I7" s="113" t="s">
        <v>269</v>
      </c>
      <c r="J7" s="115">
        <v>0.5</v>
      </c>
      <c r="K7" s="115">
        <v>0.5</v>
      </c>
      <c r="L7" s="115">
        <v>0.5</v>
      </c>
      <c r="M7" s="115">
        <v>0.5</v>
      </c>
      <c r="N7" s="115"/>
      <c r="O7" s="116">
        <v>0.5</v>
      </c>
      <c r="P7" s="115"/>
    </row>
    <row r="8" spans="1:19" ht="28.5" customHeight="1">
      <c r="A8" s="113"/>
      <c r="B8" s="110"/>
      <c r="C8" s="113" t="s">
        <v>273</v>
      </c>
      <c r="D8" s="113"/>
      <c r="E8" s="110" t="s">
        <v>27</v>
      </c>
      <c r="F8" s="16" t="s">
        <v>51</v>
      </c>
      <c r="G8" s="16" t="s">
        <v>51</v>
      </c>
      <c r="H8" s="33" t="s">
        <v>97</v>
      </c>
      <c r="I8" s="113" t="s">
        <v>269</v>
      </c>
      <c r="J8" s="115">
        <v>0.5</v>
      </c>
      <c r="K8" s="115">
        <v>0.5</v>
      </c>
      <c r="L8" s="115"/>
      <c r="M8" s="115">
        <v>0.5</v>
      </c>
      <c r="N8" s="115"/>
      <c r="O8" s="116">
        <v>0.5</v>
      </c>
      <c r="P8" s="115"/>
    </row>
    <row r="9" spans="1:19" ht="28.5" customHeight="1">
      <c r="A9" s="113"/>
      <c r="B9" s="110"/>
      <c r="C9" s="113" t="s">
        <v>274</v>
      </c>
      <c r="D9" s="113"/>
      <c r="E9" s="110" t="s">
        <v>31</v>
      </c>
      <c r="F9" s="16" t="s">
        <v>52</v>
      </c>
      <c r="G9" s="16" t="s">
        <v>52</v>
      </c>
      <c r="H9" s="33" t="s">
        <v>97</v>
      </c>
      <c r="I9" s="113" t="s">
        <v>267</v>
      </c>
      <c r="J9" s="115">
        <v>0.5</v>
      </c>
      <c r="K9" s="115">
        <v>0.5</v>
      </c>
      <c r="L9" s="115"/>
      <c r="M9" s="115"/>
      <c r="N9" s="115"/>
      <c r="O9" s="116"/>
      <c r="P9" s="115"/>
    </row>
    <row r="10" spans="1:19" ht="28.5" customHeight="1">
      <c r="A10" s="113"/>
      <c r="B10" s="110"/>
      <c r="C10" s="113" t="s">
        <v>275</v>
      </c>
      <c r="D10" s="113"/>
      <c r="E10" s="110" t="s">
        <v>32</v>
      </c>
      <c r="F10" s="16" t="s">
        <v>53</v>
      </c>
      <c r="G10" s="16" t="s">
        <v>53</v>
      </c>
      <c r="H10" s="16"/>
      <c r="I10" s="113" t="s">
        <v>269</v>
      </c>
      <c r="J10" s="115">
        <v>0.5</v>
      </c>
      <c r="K10" s="115">
        <v>0.5</v>
      </c>
      <c r="L10" s="115"/>
      <c r="M10" s="115"/>
      <c r="N10" s="115"/>
      <c r="O10" s="116">
        <v>0.5</v>
      </c>
      <c r="P10" s="115"/>
    </row>
    <row r="11" spans="1:19" ht="28.5" customHeight="1">
      <c r="A11" s="113"/>
      <c r="B11" s="110"/>
      <c r="C11" s="113" t="s">
        <v>276</v>
      </c>
      <c r="D11" s="113"/>
      <c r="E11" s="110" t="s">
        <v>19</v>
      </c>
      <c r="F11" s="16" t="s">
        <v>54</v>
      </c>
      <c r="G11" s="16" t="s">
        <v>54</v>
      </c>
      <c r="H11" s="110" t="s">
        <v>112</v>
      </c>
      <c r="I11" s="113" t="s">
        <v>269</v>
      </c>
      <c r="J11" s="115">
        <v>0.5</v>
      </c>
      <c r="K11" s="115">
        <v>0.5</v>
      </c>
      <c r="L11" s="115"/>
      <c r="M11" s="115">
        <v>0.5</v>
      </c>
      <c r="N11" s="115"/>
      <c r="O11" s="116">
        <v>0.5</v>
      </c>
      <c r="P11" s="115"/>
    </row>
    <row r="12" spans="1:19" ht="28.5" customHeight="1">
      <c r="A12" s="113"/>
      <c r="B12" s="110"/>
      <c r="C12" s="114" t="s">
        <v>277</v>
      </c>
      <c r="D12" s="114"/>
      <c r="E12" s="101" t="s">
        <v>103</v>
      </c>
      <c r="F12" s="9" t="s">
        <v>55</v>
      </c>
      <c r="G12" s="16" t="s">
        <v>55</v>
      </c>
      <c r="H12" s="33" t="s">
        <v>97</v>
      </c>
      <c r="I12" s="113" t="s">
        <v>269</v>
      </c>
      <c r="J12" s="115">
        <v>0.5</v>
      </c>
      <c r="K12" s="115">
        <v>0.5</v>
      </c>
      <c r="L12" s="115"/>
      <c r="M12" s="115">
        <v>0.5</v>
      </c>
      <c r="N12" s="115"/>
      <c r="O12" s="116">
        <v>0.5</v>
      </c>
      <c r="P12" s="115"/>
    </row>
    <row r="13" spans="1:19" ht="28.5" customHeight="1">
      <c r="A13" s="113" t="s">
        <v>44</v>
      </c>
      <c r="B13" s="110" t="s">
        <v>33</v>
      </c>
      <c r="C13" s="113" t="s">
        <v>263</v>
      </c>
      <c r="D13" s="113"/>
      <c r="E13" s="110" t="s">
        <v>23</v>
      </c>
      <c r="F13" s="9" t="s">
        <v>56</v>
      </c>
      <c r="G13" s="16" t="s">
        <v>56</v>
      </c>
      <c r="H13" s="16"/>
      <c r="I13" s="113" t="s">
        <v>267</v>
      </c>
      <c r="J13" s="115">
        <v>0.5</v>
      </c>
      <c r="K13" s="115">
        <v>0.5</v>
      </c>
      <c r="L13" s="115"/>
      <c r="M13" s="115"/>
      <c r="N13" s="115"/>
      <c r="O13" s="116"/>
      <c r="P13" s="115"/>
    </row>
    <row r="14" spans="1:19" ht="28.5" customHeight="1">
      <c r="A14" s="113"/>
      <c r="B14" s="110"/>
      <c r="C14" s="113" t="s">
        <v>265</v>
      </c>
      <c r="D14" s="113"/>
      <c r="E14" s="110" t="s">
        <v>25</v>
      </c>
      <c r="F14" s="9" t="s">
        <v>57</v>
      </c>
      <c r="G14" s="16" t="s">
        <v>57</v>
      </c>
      <c r="H14" s="16"/>
      <c r="I14" s="113" t="s">
        <v>269</v>
      </c>
      <c r="J14" s="115">
        <v>0.33333333333333331</v>
      </c>
      <c r="K14" s="115">
        <v>0.33333333333333331</v>
      </c>
      <c r="L14" s="115"/>
      <c r="M14" s="115">
        <v>0.33333333333333331</v>
      </c>
      <c r="N14" s="115"/>
      <c r="O14" s="116">
        <v>0.33333333333333331</v>
      </c>
      <c r="P14" s="115"/>
    </row>
    <row r="15" spans="1:19" ht="28.5" customHeight="1">
      <c r="A15" s="113"/>
      <c r="B15" s="110"/>
      <c r="C15" s="113" t="s">
        <v>271</v>
      </c>
      <c r="D15" s="113"/>
      <c r="E15" s="110" t="s">
        <v>232</v>
      </c>
      <c r="F15" s="9" t="s">
        <v>58</v>
      </c>
      <c r="G15" s="16" t="s">
        <v>58</v>
      </c>
      <c r="H15" s="16"/>
      <c r="I15" s="113" t="s">
        <v>269</v>
      </c>
      <c r="J15" s="115">
        <v>0.5</v>
      </c>
      <c r="K15" s="115">
        <v>0.5</v>
      </c>
      <c r="L15" s="115"/>
      <c r="M15" s="115">
        <v>0.5</v>
      </c>
      <c r="N15" s="115"/>
      <c r="O15" s="116">
        <v>0.5</v>
      </c>
      <c r="P15" s="115"/>
    </row>
    <row r="16" spans="1:19" ht="28.5" customHeight="1">
      <c r="A16" s="113"/>
      <c r="B16" s="110"/>
      <c r="C16" s="113" t="s">
        <v>272</v>
      </c>
      <c r="D16" s="113"/>
      <c r="E16" s="110" t="s">
        <v>233</v>
      </c>
      <c r="F16" s="9" t="s">
        <v>59</v>
      </c>
      <c r="G16" s="16" t="s">
        <v>59</v>
      </c>
      <c r="H16" s="16"/>
      <c r="I16" s="113" t="s">
        <v>269</v>
      </c>
      <c r="J16" s="115">
        <v>0.5</v>
      </c>
      <c r="K16" s="115">
        <v>0.5</v>
      </c>
      <c r="L16" s="115"/>
      <c r="M16" s="115">
        <v>0.5</v>
      </c>
      <c r="N16" s="115"/>
      <c r="O16" s="116">
        <v>0.5</v>
      </c>
      <c r="P16" s="115"/>
    </row>
    <row r="17" spans="1:16" ht="28.5" customHeight="1">
      <c r="A17" s="113" t="s">
        <v>278</v>
      </c>
      <c r="B17" s="110" t="s">
        <v>37</v>
      </c>
      <c r="C17" s="113" t="s">
        <v>263</v>
      </c>
      <c r="D17" s="113"/>
      <c r="E17" s="110" t="s">
        <v>9</v>
      </c>
      <c r="F17" s="9" t="s">
        <v>60</v>
      </c>
      <c r="G17" s="16" t="s">
        <v>60</v>
      </c>
      <c r="H17" s="16"/>
      <c r="I17" s="113" t="s">
        <v>268</v>
      </c>
      <c r="J17" s="115"/>
      <c r="K17" s="115"/>
      <c r="L17" s="115"/>
      <c r="M17" s="115"/>
      <c r="N17" s="115"/>
      <c r="O17" s="116" t="s">
        <v>291</v>
      </c>
      <c r="P17" s="115"/>
    </row>
    <row r="18" spans="1:16" ht="28.5" customHeight="1">
      <c r="A18" s="113"/>
      <c r="B18" s="110"/>
      <c r="C18" s="113" t="s">
        <v>265</v>
      </c>
      <c r="D18" s="113"/>
      <c r="E18" s="110" t="s">
        <v>10</v>
      </c>
      <c r="F18" s="9" t="s">
        <v>61</v>
      </c>
      <c r="G18" s="16" t="s">
        <v>61</v>
      </c>
      <c r="H18" s="16"/>
      <c r="I18" s="113" t="s">
        <v>269</v>
      </c>
      <c r="J18" s="115">
        <v>1</v>
      </c>
      <c r="K18" s="115">
        <v>1</v>
      </c>
      <c r="L18" s="115"/>
      <c r="M18" s="115">
        <v>1</v>
      </c>
      <c r="N18" s="115"/>
      <c r="O18" s="116">
        <v>1</v>
      </c>
      <c r="P18" s="115"/>
    </row>
    <row r="19" spans="1:16" ht="28.5" customHeight="1">
      <c r="A19" s="113"/>
      <c r="B19" s="110"/>
      <c r="C19" s="113" t="s">
        <v>271</v>
      </c>
      <c r="D19" s="113"/>
      <c r="E19" s="110" t="s">
        <v>11</v>
      </c>
      <c r="F19" s="9" t="s">
        <v>62</v>
      </c>
      <c r="G19" s="16" t="s">
        <v>62</v>
      </c>
      <c r="H19" s="16"/>
      <c r="I19" s="113" t="s">
        <v>269</v>
      </c>
      <c r="J19" s="115">
        <v>0.5</v>
      </c>
      <c r="K19" s="115">
        <v>0.5</v>
      </c>
      <c r="L19" s="115"/>
      <c r="M19" s="115">
        <v>0.5</v>
      </c>
      <c r="N19" s="115"/>
      <c r="O19" s="116">
        <v>0.5</v>
      </c>
      <c r="P19" s="115"/>
    </row>
    <row r="20" spans="1:16" ht="28.5" customHeight="1">
      <c r="A20" s="113"/>
      <c r="B20" s="110"/>
      <c r="C20" s="113" t="s">
        <v>272</v>
      </c>
      <c r="D20" s="113"/>
      <c r="E20" s="110" t="s">
        <v>12</v>
      </c>
      <c r="F20" s="9" t="s">
        <v>63</v>
      </c>
      <c r="G20" s="16" t="s">
        <v>63</v>
      </c>
      <c r="H20" s="16"/>
      <c r="I20" s="113" t="s">
        <v>267</v>
      </c>
      <c r="J20" s="115">
        <v>1</v>
      </c>
      <c r="K20" s="115">
        <v>1</v>
      </c>
      <c r="L20" s="115"/>
      <c r="M20" s="115"/>
      <c r="N20" s="115"/>
      <c r="O20" s="116"/>
      <c r="P20" s="115"/>
    </row>
    <row r="21" spans="1:16" ht="28.5" customHeight="1">
      <c r="A21" s="113"/>
      <c r="B21" s="110"/>
      <c r="C21" s="113" t="s">
        <v>273</v>
      </c>
      <c r="D21" s="113"/>
      <c r="E21" s="110" t="s">
        <v>234</v>
      </c>
      <c r="F21" s="9" t="s">
        <v>64</v>
      </c>
      <c r="G21" s="16" t="s">
        <v>64</v>
      </c>
      <c r="H21" s="16"/>
      <c r="I21" s="113" t="s">
        <v>267</v>
      </c>
      <c r="J21" s="115">
        <v>0.5</v>
      </c>
      <c r="K21" s="115">
        <v>0.5</v>
      </c>
      <c r="L21" s="115">
        <v>0.5</v>
      </c>
      <c r="M21" s="115"/>
      <c r="N21" s="115"/>
      <c r="O21" s="116"/>
      <c r="P21" s="115"/>
    </row>
    <row r="22" spans="1:16" ht="28.5" customHeight="1">
      <c r="A22" s="113" t="s">
        <v>279</v>
      </c>
      <c r="B22" s="110" t="s">
        <v>38</v>
      </c>
      <c r="C22" s="113" t="s">
        <v>263</v>
      </c>
      <c r="D22" s="113"/>
      <c r="E22" s="110" t="s">
        <v>92</v>
      </c>
      <c r="F22" s="9" t="s">
        <v>65</v>
      </c>
      <c r="G22" s="16" t="s">
        <v>65</v>
      </c>
      <c r="H22" s="16"/>
      <c r="I22" s="113" t="s">
        <v>269</v>
      </c>
      <c r="J22" s="115">
        <v>0.5</v>
      </c>
      <c r="K22" s="115">
        <v>0.5</v>
      </c>
      <c r="L22" s="115"/>
      <c r="M22" s="115">
        <v>0.5</v>
      </c>
      <c r="N22" s="115"/>
      <c r="O22" s="116">
        <v>0.5</v>
      </c>
      <c r="P22" s="115"/>
    </row>
    <row r="23" spans="1:16" ht="28.5" customHeight="1">
      <c r="A23" s="113"/>
      <c r="B23" s="110"/>
      <c r="C23" s="113" t="s">
        <v>265</v>
      </c>
      <c r="D23" s="113"/>
      <c r="E23" s="110" t="s">
        <v>26</v>
      </c>
      <c r="F23" s="9" t="s">
        <v>66</v>
      </c>
      <c r="G23" s="16" t="s">
        <v>66</v>
      </c>
      <c r="H23" s="16"/>
      <c r="I23" s="113" t="s">
        <v>269</v>
      </c>
      <c r="J23" s="115">
        <v>0.5</v>
      </c>
      <c r="K23" s="115">
        <v>0.5</v>
      </c>
      <c r="L23" s="115"/>
      <c r="M23" s="115">
        <v>0.5</v>
      </c>
      <c r="N23" s="115"/>
      <c r="O23" s="116">
        <v>0.5</v>
      </c>
      <c r="P23" s="115"/>
    </row>
    <row r="24" spans="1:16" ht="28.5" customHeight="1">
      <c r="A24" s="113" t="s">
        <v>280</v>
      </c>
      <c r="B24" s="110" t="s">
        <v>258</v>
      </c>
      <c r="C24" s="113"/>
      <c r="D24" s="113"/>
      <c r="E24" s="110" t="s">
        <v>295</v>
      </c>
      <c r="F24" s="9"/>
      <c r="G24" s="16" t="s">
        <v>67</v>
      </c>
      <c r="H24" s="16"/>
      <c r="I24" s="113" t="s">
        <v>269</v>
      </c>
      <c r="J24" s="115">
        <v>0.5</v>
      </c>
      <c r="K24" s="115">
        <v>0.5</v>
      </c>
      <c r="L24" s="115"/>
      <c r="M24" s="115">
        <v>0.5</v>
      </c>
      <c r="N24" s="115"/>
      <c r="O24" s="116">
        <v>0.5</v>
      </c>
      <c r="P24" s="115"/>
    </row>
    <row r="25" spans="1:16" ht="28.5" customHeight="1">
      <c r="A25" s="113" t="s">
        <v>281</v>
      </c>
      <c r="B25" s="110" t="s">
        <v>110</v>
      </c>
      <c r="C25" s="113"/>
      <c r="D25" s="113"/>
      <c r="E25" s="110" t="s">
        <v>111</v>
      </c>
      <c r="F25" s="9" t="s">
        <v>249</v>
      </c>
      <c r="G25" s="16" t="s">
        <v>68</v>
      </c>
      <c r="H25" s="16"/>
      <c r="I25" s="113" t="s">
        <v>269</v>
      </c>
      <c r="J25" s="115">
        <v>0.5</v>
      </c>
      <c r="K25" s="115">
        <v>0.5</v>
      </c>
      <c r="L25" s="115"/>
      <c r="M25" s="115">
        <v>0.5</v>
      </c>
      <c r="N25" s="115"/>
      <c r="O25" s="116">
        <v>0.5</v>
      </c>
      <c r="P25" s="115"/>
    </row>
    <row r="26" spans="1:16" ht="28.5" customHeight="1">
      <c r="A26" s="113" t="s">
        <v>282</v>
      </c>
      <c r="B26" s="110" t="s">
        <v>39</v>
      </c>
      <c r="C26" s="113" t="s">
        <v>263</v>
      </c>
      <c r="D26" s="113"/>
      <c r="E26" s="110" t="s">
        <v>15</v>
      </c>
      <c r="F26" s="9" t="s">
        <v>69</v>
      </c>
      <c r="G26" s="16" t="s">
        <v>69</v>
      </c>
      <c r="H26" s="16"/>
      <c r="I26" s="113" t="s">
        <v>267</v>
      </c>
      <c r="J26" s="115">
        <v>1</v>
      </c>
      <c r="K26" s="115">
        <v>1</v>
      </c>
      <c r="L26" s="115"/>
      <c r="M26" s="115"/>
      <c r="N26" s="115"/>
      <c r="O26" s="116"/>
      <c r="P26" s="115"/>
    </row>
    <row r="27" spans="1:16" ht="28.5" customHeight="1">
      <c r="A27" s="113"/>
      <c r="B27" s="110"/>
      <c r="C27" s="113" t="s">
        <v>265</v>
      </c>
      <c r="D27" s="113" t="s">
        <v>263</v>
      </c>
      <c r="E27" s="110" t="s">
        <v>14</v>
      </c>
      <c r="F27" s="9" t="s">
        <v>70</v>
      </c>
      <c r="G27" s="16" t="s">
        <v>70</v>
      </c>
      <c r="H27" s="16"/>
      <c r="I27" s="113" t="s">
        <v>267</v>
      </c>
      <c r="J27" s="115">
        <v>0.5</v>
      </c>
      <c r="K27" s="115">
        <v>0.5</v>
      </c>
      <c r="L27" s="115">
        <v>0.5</v>
      </c>
      <c r="M27" s="115"/>
      <c r="N27" s="115"/>
      <c r="O27" s="116"/>
      <c r="P27" s="115"/>
    </row>
    <row r="28" spans="1:16" ht="28.5" customHeight="1">
      <c r="A28" s="113"/>
      <c r="B28" s="110"/>
      <c r="C28" s="113"/>
      <c r="D28" s="113" t="s">
        <v>265</v>
      </c>
      <c r="E28" s="110" t="s">
        <v>21</v>
      </c>
      <c r="F28" s="9" t="s">
        <v>71</v>
      </c>
      <c r="G28" s="16" t="s">
        <v>71</v>
      </c>
      <c r="H28" s="16"/>
      <c r="I28" s="113" t="s">
        <v>267</v>
      </c>
      <c r="J28" s="115">
        <v>0.5</v>
      </c>
      <c r="K28" s="115">
        <v>0.5</v>
      </c>
      <c r="L28" s="115">
        <v>0.5</v>
      </c>
      <c r="M28" s="115"/>
      <c r="N28" s="115"/>
      <c r="O28" s="116"/>
      <c r="P28" s="115"/>
    </row>
    <row r="29" spans="1:16" ht="28.5" customHeight="1">
      <c r="A29" s="113"/>
      <c r="B29" s="110"/>
      <c r="C29" s="113"/>
      <c r="D29" s="113" t="s">
        <v>271</v>
      </c>
      <c r="E29" s="110" t="s">
        <v>22</v>
      </c>
      <c r="F29" s="9" t="s">
        <v>72</v>
      </c>
      <c r="G29" s="16" t="s">
        <v>72</v>
      </c>
      <c r="H29" s="16"/>
      <c r="I29" s="113" t="s">
        <v>267</v>
      </c>
      <c r="J29" s="115">
        <v>0.5</v>
      </c>
      <c r="K29" s="115">
        <v>0.5</v>
      </c>
      <c r="L29" s="115">
        <v>0.5</v>
      </c>
      <c r="M29" s="115"/>
      <c r="N29" s="115"/>
      <c r="O29" s="116"/>
      <c r="P29" s="115"/>
    </row>
    <row r="30" spans="1:16" ht="28.5" customHeight="1">
      <c r="A30" s="113"/>
      <c r="B30" s="110"/>
      <c r="C30" s="113"/>
      <c r="D30" s="113" t="s">
        <v>272</v>
      </c>
      <c r="E30" s="110" t="s">
        <v>94</v>
      </c>
      <c r="F30" s="9" t="s">
        <v>73</v>
      </c>
      <c r="G30" s="16" t="s">
        <v>73</v>
      </c>
      <c r="H30" s="16"/>
      <c r="I30" s="113" t="s">
        <v>267</v>
      </c>
      <c r="J30" s="115">
        <v>0.5</v>
      </c>
      <c r="K30" s="115">
        <v>0.5</v>
      </c>
      <c r="L30" s="115">
        <v>0.5</v>
      </c>
      <c r="M30" s="115"/>
      <c r="N30" s="115"/>
      <c r="O30" s="116"/>
      <c r="P30" s="115"/>
    </row>
    <row r="31" spans="1:16" ht="28.5" customHeight="1">
      <c r="A31" s="113"/>
      <c r="B31" s="110"/>
      <c r="C31" s="113"/>
      <c r="D31" s="113" t="s">
        <v>273</v>
      </c>
      <c r="E31" s="110" t="s">
        <v>259</v>
      </c>
      <c r="F31" s="9"/>
      <c r="G31" s="16" t="s">
        <v>104</v>
      </c>
      <c r="H31" s="16"/>
      <c r="I31" s="113" t="s">
        <v>267</v>
      </c>
      <c r="J31" s="115">
        <v>0.5</v>
      </c>
      <c r="K31" s="115">
        <v>0.5</v>
      </c>
      <c r="L31" s="115">
        <v>0.5</v>
      </c>
      <c r="M31" s="115"/>
      <c r="N31" s="115"/>
      <c r="O31" s="116"/>
      <c r="P31" s="115"/>
    </row>
    <row r="32" spans="1:16" ht="28.5" customHeight="1">
      <c r="A32" s="113"/>
      <c r="B32" s="110"/>
      <c r="C32" s="113"/>
      <c r="D32" s="113" t="s">
        <v>274</v>
      </c>
      <c r="E32" s="110" t="s">
        <v>95</v>
      </c>
      <c r="F32" s="9" t="s">
        <v>104</v>
      </c>
      <c r="G32" s="16" t="s">
        <v>105</v>
      </c>
      <c r="H32" s="16"/>
      <c r="I32" s="113" t="s">
        <v>267</v>
      </c>
      <c r="J32" s="115">
        <v>0.5</v>
      </c>
      <c r="K32" s="115">
        <v>0.5</v>
      </c>
      <c r="L32" s="115">
        <v>0.5</v>
      </c>
      <c r="M32" s="115"/>
      <c r="N32" s="115"/>
      <c r="O32" s="116"/>
      <c r="P32" s="115"/>
    </row>
    <row r="33" spans="1:18" ht="28.5" customHeight="1">
      <c r="A33" s="113"/>
      <c r="B33" s="110"/>
      <c r="C33" s="113"/>
      <c r="D33" s="113" t="s">
        <v>275</v>
      </c>
      <c r="E33" s="110" t="s">
        <v>96</v>
      </c>
      <c r="F33" s="9" t="s">
        <v>105</v>
      </c>
      <c r="G33" s="16" t="s">
        <v>106</v>
      </c>
      <c r="H33" s="16"/>
      <c r="I33" s="113" t="s">
        <v>267</v>
      </c>
      <c r="J33" s="115">
        <v>0.5</v>
      </c>
      <c r="K33" s="115">
        <v>0.5</v>
      </c>
      <c r="L33" s="115">
        <v>0.5</v>
      </c>
      <c r="M33" s="115"/>
      <c r="N33" s="115"/>
      <c r="O33" s="116"/>
      <c r="P33" s="115"/>
    </row>
    <row r="34" spans="1:18" ht="28.5" customHeight="1">
      <c r="A34" s="113" t="s">
        <v>283</v>
      </c>
      <c r="B34" s="110" t="s">
        <v>108</v>
      </c>
      <c r="C34" s="113"/>
      <c r="D34" s="113"/>
      <c r="E34" s="110" t="s">
        <v>107</v>
      </c>
      <c r="F34" s="9" t="s">
        <v>248</v>
      </c>
      <c r="G34" s="16" t="s">
        <v>247</v>
      </c>
      <c r="H34" s="16"/>
      <c r="I34" s="113" t="s">
        <v>267</v>
      </c>
      <c r="J34" s="115">
        <v>0.5</v>
      </c>
      <c r="K34" s="115">
        <v>0.5</v>
      </c>
      <c r="L34" s="115"/>
      <c r="M34" s="115"/>
      <c r="N34" s="115"/>
      <c r="O34" s="116"/>
      <c r="P34" s="115"/>
    </row>
    <row r="35" spans="1:18" ht="28.5" customHeight="1">
      <c r="A35" s="226" t="s">
        <v>284</v>
      </c>
      <c r="B35" s="214" t="s">
        <v>40</v>
      </c>
      <c r="C35" s="113" t="s">
        <v>263</v>
      </c>
      <c r="D35" s="113"/>
      <c r="E35" s="110" t="s">
        <v>109</v>
      </c>
      <c r="F35" s="9" t="s">
        <v>106</v>
      </c>
      <c r="G35" s="16" t="s">
        <v>248</v>
      </c>
      <c r="H35" s="16"/>
      <c r="I35" s="113" t="s">
        <v>269</v>
      </c>
      <c r="J35" s="115">
        <v>0.5</v>
      </c>
      <c r="K35" s="115">
        <v>0.5</v>
      </c>
      <c r="L35" s="115"/>
      <c r="M35" s="115">
        <v>0.5</v>
      </c>
      <c r="N35" s="115"/>
      <c r="O35" s="116">
        <v>0.5</v>
      </c>
      <c r="P35" s="115"/>
    </row>
    <row r="36" spans="1:18" ht="28.5" customHeight="1">
      <c r="A36" s="226"/>
      <c r="B36" s="214"/>
      <c r="C36" s="113" t="s">
        <v>265</v>
      </c>
      <c r="D36" s="113"/>
      <c r="E36" s="110" t="s">
        <v>254</v>
      </c>
      <c r="F36" s="9" t="s">
        <v>247</v>
      </c>
      <c r="G36" s="16" t="s">
        <v>249</v>
      </c>
      <c r="H36" s="16"/>
      <c r="I36" s="113" t="s">
        <v>267</v>
      </c>
      <c r="J36" s="115">
        <v>0.5</v>
      </c>
      <c r="K36" s="115">
        <v>0.5</v>
      </c>
      <c r="L36" s="115"/>
      <c r="M36" s="115"/>
      <c r="N36" s="115"/>
      <c r="O36" s="116"/>
      <c r="P36" s="115"/>
    </row>
    <row r="37" spans="1:18" ht="28.5" customHeight="1">
      <c r="A37" s="113" t="s">
        <v>285</v>
      </c>
      <c r="B37" s="214" t="s">
        <v>251</v>
      </c>
      <c r="C37" s="113"/>
      <c r="D37" s="113"/>
      <c r="E37" s="16" t="s">
        <v>255</v>
      </c>
      <c r="F37" s="9" t="s">
        <v>250</v>
      </c>
      <c r="G37" s="16" t="s">
        <v>250</v>
      </c>
      <c r="H37" s="16"/>
      <c r="I37" s="113" t="s">
        <v>267</v>
      </c>
      <c r="J37" s="115">
        <v>0.5</v>
      </c>
      <c r="K37" s="115">
        <v>0.5</v>
      </c>
      <c r="L37" s="115"/>
      <c r="M37" s="115"/>
      <c r="N37" s="115"/>
      <c r="O37" s="116"/>
      <c r="P37" s="115"/>
    </row>
    <row r="38" spans="1:18" ht="28.5" customHeight="1">
      <c r="A38" s="113" t="s">
        <v>286</v>
      </c>
      <c r="B38" s="214"/>
      <c r="C38" s="113"/>
      <c r="D38" s="113"/>
      <c r="E38" s="16" t="s">
        <v>256</v>
      </c>
      <c r="F38" s="9" t="s">
        <v>252</v>
      </c>
      <c r="G38" s="16" t="s">
        <v>252</v>
      </c>
      <c r="H38" s="16"/>
      <c r="I38" s="113" t="s">
        <v>267</v>
      </c>
      <c r="J38" s="115">
        <v>0.5</v>
      </c>
      <c r="K38" s="115">
        <v>0.5</v>
      </c>
      <c r="L38" s="115"/>
      <c r="M38" s="115"/>
      <c r="N38" s="115"/>
      <c r="O38" s="116"/>
      <c r="P38" s="115"/>
    </row>
    <row r="39" spans="1:18" s="117" customFormat="1" ht="28.5" customHeight="1">
      <c r="A39" s="113" t="s">
        <v>287</v>
      </c>
      <c r="B39" s="156" t="s">
        <v>261</v>
      </c>
      <c r="C39" s="113"/>
      <c r="D39" s="113"/>
      <c r="E39" s="156" t="s">
        <v>261</v>
      </c>
      <c r="F39" s="9"/>
      <c r="G39" s="16" t="s">
        <v>253</v>
      </c>
      <c r="H39" s="16"/>
      <c r="I39" s="113" t="s">
        <v>269</v>
      </c>
      <c r="J39" s="115">
        <v>0.5</v>
      </c>
      <c r="K39" s="115">
        <v>0.5</v>
      </c>
      <c r="L39" s="115"/>
      <c r="M39" s="115">
        <v>0.5</v>
      </c>
      <c r="N39" s="115"/>
      <c r="O39" s="116">
        <v>0.5</v>
      </c>
      <c r="P39" s="115"/>
      <c r="Q39"/>
      <c r="R39"/>
    </row>
    <row r="40" spans="1:18" ht="28.5" customHeight="1">
      <c r="A40" s="113" t="s">
        <v>288</v>
      </c>
      <c r="B40" s="110" t="s">
        <v>20</v>
      </c>
      <c r="C40" s="113"/>
      <c r="D40" s="113"/>
      <c r="E40" s="110" t="s">
        <v>20</v>
      </c>
      <c r="F40" s="9" t="s">
        <v>68</v>
      </c>
      <c r="G40" s="16" t="s">
        <v>292</v>
      </c>
      <c r="H40" s="16"/>
      <c r="I40" s="113" t="s">
        <v>267</v>
      </c>
      <c r="J40" s="115">
        <v>0.5</v>
      </c>
      <c r="K40" s="115">
        <v>0.5</v>
      </c>
      <c r="L40" s="115"/>
      <c r="M40" s="115"/>
      <c r="N40" s="115"/>
      <c r="O40" s="116"/>
      <c r="P40" s="115"/>
    </row>
    <row r="41" spans="1:18" ht="28.5" customHeight="1">
      <c r="A41" s="113" t="s">
        <v>289</v>
      </c>
      <c r="B41" s="110" t="s">
        <v>34</v>
      </c>
      <c r="C41" s="113" t="s">
        <v>263</v>
      </c>
      <c r="D41" s="113"/>
      <c r="E41" s="110" t="s">
        <v>35</v>
      </c>
      <c r="F41" s="9" t="s">
        <v>67</v>
      </c>
      <c r="G41" s="16" t="s">
        <v>293</v>
      </c>
      <c r="H41" s="16"/>
      <c r="I41" s="113"/>
      <c r="J41" s="115">
        <v>0.5</v>
      </c>
      <c r="K41" s="115">
        <v>0.5</v>
      </c>
      <c r="L41" s="115"/>
      <c r="M41" s="115">
        <v>0.5</v>
      </c>
      <c r="N41" s="115"/>
      <c r="O41" s="116">
        <v>0.5</v>
      </c>
      <c r="P41" s="115"/>
    </row>
    <row r="42" spans="1:18" ht="28.5" customHeight="1">
      <c r="A42" s="113"/>
      <c r="B42" s="110"/>
      <c r="C42" s="113" t="s">
        <v>265</v>
      </c>
      <c r="D42" s="113"/>
      <c r="E42" s="110" t="s">
        <v>36</v>
      </c>
      <c r="F42" s="9" t="s">
        <v>67</v>
      </c>
      <c r="G42" s="16" t="s">
        <v>293</v>
      </c>
      <c r="H42" s="16"/>
      <c r="I42" s="113"/>
      <c r="J42" s="115">
        <v>0.5</v>
      </c>
      <c r="K42" s="115">
        <v>0.5</v>
      </c>
      <c r="L42" s="115"/>
      <c r="M42" s="115">
        <v>0.5</v>
      </c>
      <c r="N42" s="115"/>
      <c r="O42" s="116">
        <v>0.5</v>
      </c>
      <c r="P42" s="115"/>
    </row>
    <row r="43" spans="1:18">
      <c r="B43" s="84"/>
    </row>
    <row r="44" spans="1:18">
      <c r="B44" s="84"/>
    </row>
  </sheetData>
  <sheetProtection selectLockedCells="1" selectUnlockedCells="1"/>
  <mergeCells count="6">
    <mergeCell ref="J2:L2"/>
    <mergeCell ref="M2:P2"/>
    <mergeCell ref="A3:E3"/>
    <mergeCell ref="B37:B38"/>
    <mergeCell ref="A35:A36"/>
    <mergeCell ref="B35:B36"/>
  </mergeCells>
  <phoneticPr fontId="11"/>
  <dataValidations count="1">
    <dataValidation type="list" allowBlank="1" showInputMessage="1" showErrorMessage="1" sqref="I4:I42" xr:uid="{00000000-0002-0000-0300-000000000000}">
      <formula1>$S$4:$S$6</formula1>
    </dataValidation>
  </dataValidations>
  <pageMargins left="0.7" right="0.7" top="0.75" bottom="0.75" header="0.3" footer="0.3"/>
  <pageSetup paperSize="9" scale="3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35"/>
  <sheetViews>
    <sheetView view="pageBreakPreview" zoomScale="75" zoomScaleNormal="75" zoomScaleSheetLayoutView="75" workbookViewId="0">
      <selection activeCell="B14" sqref="B14:D15"/>
    </sheetView>
  </sheetViews>
  <sheetFormatPr defaultColWidth="9" defaultRowHeight="13.5"/>
  <cols>
    <col min="1" max="1" width="2.625" style="157" customWidth="1"/>
    <col min="2" max="2" width="36.625" style="157" customWidth="1"/>
    <col min="3" max="3" width="19.625" style="157" customWidth="1"/>
    <col min="4" max="4" width="43.25" style="157" customWidth="1"/>
    <col min="5" max="5" width="2.625" style="157" customWidth="1"/>
    <col min="6" max="16384" width="9" style="157"/>
  </cols>
  <sheetData>
    <row r="1" spans="2:4">
      <c r="B1" s="227"/>
      <c r="C1" s="227"/>
      <c r="D1" s="227"/>
    </row>
    <row r="2" spans="2:4" ht="15" customHeight="1">
      <c r="B2" s="227" t="s">
        <v>380</v>
      </c>
      <c r="C2" s="227"/>
      <c r="D2" s="227"/>
    </row>
    <row r="3" spans="2:4" ht="16.5" customHeight="1">
      <c r="B3" s="229" t="s">
        <v>420</v>
      </c>
      <c r="C3" s="229"/>
      <c r="D3" s="229"/>
    </row>
    <row r="4" spans="2:4" ht="16.5" customHeight="1">
      <c r="B4" s="229" t="s">
        <v>432</v>
      </c>
      <c r="C4" s="229"/>
      <c r="D4" s="229"/>
    </row>
    <row r="5" spans="2:4" ht="18" customHeight="1">
      <c r="B5" s="227"/>
      <c r="C5" s="227"/>
      <c r="D5" s="227"/>
    </row>
    <row r="6" spans="2:4" ht="18" customHeight="1">
      <c r="B6" s="227" t="s">
        <v>381</v>
      </c>
      <c r="C6" s="227"/>
      <c r="D6" s="227"/>
    </row>
    <row r="7" spans="2:4" ht="18" customHeight="1"/>
    <row r="8" spans="2:4" ht="18" customHeight="1"/>
    <row r="9" spans="2:4" ht="18" customHeight="1">
      <c r="B9" s="158" t="s">
        <v>382</v>
      </c>
      <c r="C9" s="159" t="s">
        <v>383</v>
      </c>
    </row>
    <row r="10" spans="2:4" ht="18" customHeight="1">
      <c r="C10" s="159" t="s">
        <v>384</v>
      </c>
    </row>
    <row r="11" spans="2:4" ht="18" customHeight="1">
      <c r="C11" s="159" t="s">
        <v>385</v>
      </c>
    </row>
    <row r="12" spans="2:4" ht="18" customHeight="1">
      <c r="C12" s="159"/>
    </row>
    <row r="13" spans="2:4" ht="18" customHeight="1">
      <c r="B13" s="227"/>
      <c r="C13" s="227"/>
      <c r="D13" s="227"/>
    </row>
    <row r="14" spans="2:4" ht="30" customHeight="1">
      <c r="B14" s="228" t="s">
        <v>433</v>
      </c>
      <c r="C14" s="228"/>
      <c r="D14" s="228"/>
    </row>
    <row r="15" spans="2:4" ht="21" customHeight="1">
      <c r="B15" s="232"/>
      <c r="C15" s="232"/>
      <c r="D15" s="232"/>
    </row>
    <row r="16" spans="2:4" ht="30" customHeight="1">
      <c r="B16" s="227" t="s">
        <v>386</v>
      </c>
      <c r="C16" s="227"/>
      <c r="D16" s="227"/>
    </row>
    <row r="17" spans="2:4" ht="26.25" customHeight="1"/>
    <row r="18" spans="2:4" ht="21" customHeight="1">
      <c r="B18" s="228" t="s">
        <v>387</v>
      </c>
      <c r="C18" s="228"/>
      <c r="D18" s="228"/>
    </row>
    <row r="19" spans="2:4" ht="26.25" customHeight="1"/>
    <row r="20" spans="2:4" ht="28.5" customHeight="1">
      <c r="B20" s="227" t="s">
        <v>388</v>
      </c>
      <c r="C20" s="227"/>
      <c r="D20" s="227"/>
    </row>
    <row r="21" spans="2:4" ht="28.5" customHeight="1">
      <c r="B21" s="227" t="s">
        <v>421</v>
      </c>
      <c r="C21" s="227"/>
      <c r="D21" s="227"/>
    </row>
    <row r="22" spans="2:4" ht="28.5" customHeight="1">
      <c r="B22" s="157" t="s">
        <v>389</v>
      </c>
    </row>
    <row r="23" spans="2:4" ht="28.5" customHeight="1">
      <c r="B23" s="227" t="s">
        <v>390</v>
      </c>
      <c r="C23" s="227"/>
      <c r="D23" s="227"/>
    </row>
    <row r="24" spans="2:4" ht="28.5" customHeight="1">
      <c r="B24" s="227" t="s">
        <v>391</v>
      </c>
      <c r="C24" s="227"/>
      <c r="D24" s="227"/>
    </row>
    <row r="25" spans="2:4" ht="24" customHeight="1">
      <c r="B25" s="227" t="s">
        <v>392</v>
      </c>
      <c r="C25" s="227"/>
      <c r="D25" s="227"/>
    </row>
    <row r="26" spans="2:4" ht="24" customHeight="1">
      <c r="B26" s="227"/>
      <c r="C26" s="227"/>
      <c r="D26" s="227"/>
    </row>
    <row r="27" spans="2:4" ht="24" customHeight="1">
      <c r="B27" s="227"/>
      <c r="C27" s="227"/>
      <c r="D27" s="227"/>
    </row>
    <row r="28" spans="2:4" ht="36" customHeight="1">
      <c r="B28" s="230"/>
      <c r="C28" s="227"/>
      <c r="D28" s="227"/>
    </row>
    <row r="29" spans="2:4" ht="24" customHeight="1">
      <c r="B29" s="231"/>
      <c r="C29" s="231"/>
      <c r="D29" s="231"/>
    </row>
    <row r="30" spans="2:4" ht="24" customHeight="1">
      <c r="B30" s="160"/>
      <c r="C30" s="160"/>
      <c r="D30" s="160"/>
    </row>
    <row r="31" spans="2:4" ht="24" customHeight="1">
      <c r="B31" s="160"/>
      <c r="C31" s="160"/>
      <c r="D31" s="160"/>
    </row>
    <row r="32" spans="2:4" ht="24" customHeight="1">
      <c r="B32" s="160"/>
      <c r="C32" s="160"/>
      <c r="D32" s="160"/>
    </row>
    <row r="33" spans="3:4" ht="21" customHeight="1">
      <c r="C33" s="161" t="s">
        <v>393</v>
      </c>
      <c r="D33" s="161"/>
    </row>
    <row r="34" spans="3:4" ht="21" customHeight="1">
      <c r="C34" s="162" t="s">
        <v>394</v>
      </c>
      <c r="D34" s="162"/>
    </row>
    <row r="35" spans="3:4" ht="21" customHeight="1">
      <c r="C35" s="162" t="s">
        <v>395</v>
      </c>
      <c r="D35" s="162"/>
    </row>
  </sheetData>
  <mergeCells count="19">
    <mergeCell ref="B28:D28"/>
    <mergeCell ref="B29:D29"/>
    <mergeCell ref="B14:D15"/>
    <mergeCell ref="B21:D21"/>
    <mergeCell ref="B23:D23"/>
    <mergeCell ref="B24:D24"/>
    <mergeCell ref="B25:D25"/>
    <mergeCell ref="B26:D26"/>
    <mergeCell ref="B27:D27"/>
    <mergeCell ref="B13:D13"/>
    <mergeCell ref="B16:D16"/>
    <mergeCell ref="B18:D18"/>
    <mergeCell ref="B20:D20"/>
    <mergeCell ref="B1:D1"/>
    <mergeCell ref="B2:D2"/>
    <mergeCell ref="B3:D3"/>
    <mergeCell ref="B4:D4"/>
    <mergeCell ref="B5:D5"/>
    <mergeCell ref="B6:D6"/>
  </mergeCells>
  <phoneticPr fontId="11"/>
  <printOptions horizontalCentered="1"/>
  <pageMargins left="0.78740157480314965" right="0.78740157480314965" top="0.98425196850393704" bottom="0.59055118110236227" header="0.39370078740157483" footer="0.39370078740157483"/>
  <pageSetup paperSize="9" scale="8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5"/>
  <sheetViews>
    <sheetView tabSelected="1" view="pageBreakPreview" zoomScale="70" zoomScaleNormal="90" zoomScaleSheetLayoutView="70" workbookViewId="0">
      <selection activeCell="H27" sqref="H27"/>
    </sheetView>
  </sheetViews>
  <sheetFormatPr defaultColWidth="9" defaultRowHeight="13.5"/>
  <cols>
    <col min="1" max="1" width="22.125" style="163" customWidth="1"/>
    <col min="2" max="2" width="15.625" style="163" customWidth="1"/>
    <col min="3" max="3" width="13.5" style="163" customWidth="1"/>
    <col min="4" max="4" width="14.125" style="163" customWidth="1"/>
    <col min="5" max="5" width="13.375" style="163" customWidth="1"/>
    <col min="6" max="6" width="12.25" style="163" customWidth="1"/>
    <col min="7" max="7" width="14" style="164" customWidth="1"/>
    <col min="8" max="8" width="10.625" style="164" customWidth="1"/>
    <col min="9" max="9" width="14.625" style="163" customWidth="1"/>
    <col min="10" max="10" width="14.625" style="205" customWidth="1"/>
    <col min="11" max="11" width="17.5" style="205" customWidth="1"/>
    <col min="12" max="12" width="14.625" style="163" customWidth="1"/>
    <col min="13" max="16384" width="9" style="163"/>
  </cols>
  <sheetData>
    <row r="1" spans="1:13">
      <c r="A1" s="163" t="s">
        <v>396</v>
      </c>
    </row>
    <row r="2" spans="1:13" ht="21.75" customHeight="1">
      <c r="A2" s="233" t="s">
        <v>422</v>
      </c>
      <c r="B2" s="233"/>
      <c r="C2" s="233"/>
      <c r="D2" s="233"/>
      <c r="E2" s="233"/>
      <c r="F2" s="233"/>
      <c r="G2" s="233"/>
      <c r="H2" s="233"/>
      <c r="I2" s="233"/>
      <c r="J2" s="233"/>
      <c r="K2" s="233"/>
      <c r="L2" s="233"/>
    </row>
    <row r="3" spans="1:13" ht="21.75" customHeight="1">
      <c r="A3" s="235" t="s">
        <v>425</v>
      </c>
      <c r="B3" s="235"/>
      <c r="C3" s="235"/>
      <c r="D3" s="235"/>
      <c r="E3" s="235"/>
      <c r="F3" s="235"/>
      <c r="G3" s="235"/>
      <c r="H3" s="235"/>
      <c r="I3" s="235"/>
      <c r="J3" s="235"/>
      <c r="K3" s="235"/>
      <c r="L3" s="235"/>
    </row>
    <row r="4" spans="1:13" ht="84" customHeight="1">
      <c r="A4" s="165" t="s">
        <v>397</v>
      </c>
      <c r="B4" s="166" t="s">
        <v>398</v>
      </c>
      <c r="C4" s="166" t="s">
        <v>399</v>
      </c>
      <c r="D4" s="166" t="s">
        <v>400</v>
      </c>
      <c r="E4" s="166" t="s">
        <v>401</v>
      </c>
      <c r="F4" s="166" t="s">
        <v>402</v>
      </c>
      <c r="G4" s="166" t="s">
        <v>403</v>
      </c>
      <c r="H4" s="167" t="s">
        <v>404</v>
      </c>
      <c r="I4" s="167" t="s">
        <v>405</v>
      </c>
      <c r="J4" s="272" t="s">
        <v>438</v>
      </c>
      <c r="K4" s="272" t="s">
        <v>439</v>
      </c>
      <c r="L4" s="168" t="s">
        <v>406</v>
      </c>
    </row>
    <row r="5" spans="1:13">
      <c r="A5" s="169"/>
      <c r="B5" s="169"/>
      <c r="C5" s="169"/>
      <c r="D5" s="169"/>
      <c r="E5" s="169"/>
      <c r="F5" s="169"/>
      <c r="G5" s="169"/>
      <c r="H5" s="169"/>
      <c r="I5" s="169"/>
      <c r="J5" s="273"/>
      <c r="K5" s="273"/>
      <c r="L5" s="169"/>
    </row>
    <row r="6" spans="1:13" ht="50.25" customHeight="1">
      <c r="A6" s="170"/>
      <c r="B6" s="170"/>
      <c r="C6" s="170"/>
      <c r="D6" s="170"/>
      <c r="E6" s="170"/>
      <c r="F6" s="170"/>
      <c r="G6" s="170"/>
      <c r="H6" s="170"/>
      <c r="I6" s="170"/>
      <c r="J6" s="274"/>
      <c r="K6" s="274"/>
      <c r="L6" s="170"/>
    </row>
    <row r="7" spans="1:13" ht="50.25" customHeight="1">
      <c r="A7" s="170"/>
      <c r="B7" s="171" t="s">
        <v>0</v>
      </c>
      <c r="C7" s="171" t="s">
        <v>0</v>
      </c>
      <c r="D7" s="171" t="s">
        <v>0</v>
      </c>
      <c r="E7" s="171" t="s">
        <v>0</v>
      </c>
      <c r="F7" s="171" t="s">
        <v>0</v>
      </c>
      <c r="G7" s="171" t="s">
        <v>0</v>
      </c>
      <c r="H7" s="202" t="s">
        <v>426</v>
      </c>
      <c r="I7" s="172" t="s">
        <v>0</v>
      </c>
      <c r="J7" s="275" t="s">
        <v>0</v>
      </c>
      <c r="K7" s="275" t="s">
        <v>0</v>
      </c>
      <c r="L7" s="170"/>
    </row>
    <row r="8" spans="1:13" ht="50.25" customHeight="1">
      <c r="A8" s="173"/>
      <c r="B8" s="173"/>
      <c r="C8" s="173"/>
      <c r="D8" s="173"/>
      <c r="E8" s="173"/>
      <c r="F8" s="173"/>
      <c r="G8" s="173"/>
      <c r="H8" s="173"/>
      <c r="I8" s="173"/>
      <c r="J8" s="276"/>
      <c r="K8" s="276"/>
      <c r="L8" s="173"/>
    </row>
    <row r="9" spans="1:13" ht="50.25" customHeight="1">
      <c r="A9" s="174" t="s">
        <v>8</v>
      </c>
      <c r="B9" s="168"/>
      <c r="C9" s="168"/>
      <c r="D9" s="168"/>
      <c r="E9" s="168"/>
      <c r="F9" s="168"/>
      <c r="G9" s="168"/>
      <c r="H9" s="168"/>
      <c r="I9" s="168"/>
      <c r="J9" s="277"/>
      <c r="K9" s="277"/>
      <c r="L9" s="168"/>
    </row>
    <row r="10" spans="1:13" ht="9.75" customHeight="1">
      <c r="A10" s="164"/>
      <c r="B10" s="164"/>
      <c r="C10" s="164"/>
      <c r="D10" s="164"/>
      <c r="E10" s="164"/>
      <c r="F10" s="164"/>
      <c r="I10" s="164"/>
      <c r="J10" s="206"/>
      <c r="K10" s="206"/>
      <c r="L10" s="164"/>
    </row>
    <row r="11" spans="1:13">
      <c r="A11" s="163" t="s">
        <v>407</v>
      </c>
    </row>
    <row r="12" spans="1:13">
      <c r="A12" s="234" t="s">
        <v>408</v>
      </c>
      <c r="B12" s="234"/>
      <c r="C12" s="234"/>
      <c r="D12" s="234"/>
      <c r="E12" s="234"/>
      <c r="F12" s="234"/>
      <c r="G12" s="234"/>
      <c r="H12" s="234"/>
      <c r="I12" s="234"/>
      <c r="J12" s="204"/>
      <c r="K12" s="204"/>
    </row>
    <row r="13" spans="1:13">
      <c r="A13" s="175" t="s">
        <v>409</v>
      </c>
      <c r="B13" s="175"/>
      <c r="C13" s="175"/>
      <c r="D13" s="175"/>
      <c r="E13" s="175"/>
      <c r="F13" s="175"/>
      <c r="G13" s="175"/>
      <c r="H13" s="175"/>
      <c r="I13" s="175"/>
      <c r="J13" s="204"/>
      <c r="K13" s="204"/>
    </row>
    <row r="14" spans="1:13">
      <c r="A14" s="234" t="s">
        <v>410</v>
      </c>
      <c r="B14" s="234"/>
      <c r="C14" s="234"/>
      <c r="D14" s="234"/>
      <c r="E14" s="234"/>
      <c r="F14" s="234"/>
      <c r="G14" s="234"/>
      <c r="H14" s="234"/>
      <c r="I14" s="234"/>
      <c r="J14" s="204"/>
      <c r="K14" s="204"/>
    </row>
    <row r="15" spans="1:13" s="205" customFormat="1">
      <c r="A15" s="204" t="s">
        <v>437</v>
      </c>
      <c r="B15" s="204"/>
      <c r="C15" s="204"/>
      <c r="D15" s="204"/>
      <c r="E15" s="204"/>
      <c r="F15" s="204"/>
      <c r="G15" s="204"/>
      <c r="H15" s="204"/>
      <c r="I15" s="204"/>
      <c r="J15" s="204"/>
      <c r="K15" s="204"/>
      <c r="L15" s="204"/>
      <c r="M15" s="204"/>
    </row>
  </sheetData>
  <mergeCells count="4">
    <mergeCell ref="A2:L2"/>
    <mergeCell ref="A12:I12"/>
    <mergeCell ref="A14:I14"/>
    <mergeCell ref="A3:L3"/>
  </mergeCells>
  <phoneticPr fontId="11"/>
  <printOptions horizontalCentered="1"/>
  <pageMargins left="0.59055118110236227" right="0.19685039370078741" top="0.78740157480314965" bottom="0.78740157480314965" header="0.39370078740157483" footer="0.39370078740157483"/>
  <pageSetup paperSize="9" scale="78"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4"/>
  <sheetViews>
    <sheetView view="pageBreakPreview" zoomScaleNormal="100" zoomScaleSheetLayoutView="100" workbookViewId="0">
      <selection activeCell="E10" sqref="E10"/>
    </sheetView>
  </sheetViews>
  <sheetFormatPr defaultColWidth="10" defaultRowHeight="13.5"/>
  <cols>
    <col min="1" max="1" width="38.75" style="1" customWidth="1"/>
    <col min="2" max="2" width="12.25" style="1" bestFit="1" customWidth="1"/>
    <col min="3" max="4" width="12.25" style="1" customWidth="1"/>
    <col min="5" max="5" width="38.75" style="1" customWidth="1"/>
    <col min="6" max="16384" width="10" style="1"/>
  </cols>
  <sheetData>
    <row r="1" spans="1:5">
      <c r="A1" s="1" t="s">
        <v>423</v>
      </c>
    </row>
    <row r="3" spans="1:5" ht="14.25">
      <c r="A3" s="34" t="s">
        <v>427</v>
      </c>
      <c r="B3" s="2"/>
      <c r="C3" s="2"/>
      <c r="D3" s="2"/>
      <c r="E3" s="2"/>
    </row>
    <row r="5" spans="1:5">
      <c r="A5" s="1" t="s">
        <v>6</v>
      </c>
    </row>
    <row r="6" spans="1:5" ht="17.100000000000001" customHeight="1">
      <c r="A6" s="111" t="s">
        <v>3</v>
      </c>
      <c r="B6" s="113" t="s">
        <v>2</v>
      </c>
      <c r="C6" s="124" t="s">
        <v>356</v>
      </c>
      <c r="D6" s="124" t="s">
        <v>357</v>
      </c>
      <c r="E6" s="126" t="s">
        <v>41</v>
      </c>
    </row>
    <row r="7" spans="1:5" ht="17.100000000000001" customHeight="1">
      <c r="A7" s="7"/>
      <c r="B7" s="18" t="s">
        <v>0</v>
      </c>
      <c r="C7" s="18" t="s">
        <v>0</v>
      </c>
      <c r="D7" s="18" t="s">
        <v>0</v>
      </c>
      <c r="E7" s="6"/>
    </row>
    <row r="8" spans="1:5" ht="17.100000000000001" customHeight="1">
      <c r="A8" s="7" t="s">
        <v>358</v>
      </c>
      <c r="B8" s="18"/>
      <c r="C8" s="18"/>
      <c r="D8" s="18"/>
      <c r="E8" s="6"/>
    </row>
    <row r="9" spans="1:5" ht="17.100000000000001" customHeight="1">
      <c r="A9" s="21" t="s">
        <v>5</v>
      </c>
      <c r="B9" s="22"/>
      <c r="C9" s="18"/>
      <c r="D9" s="18"/>
      <c r="E9" s="23"/>
    </row>
    <row r="10" spans="1:5" ht="16.5" customHeight="1">
      <c r="A10" s="35" t="s">
        <v>359</v>
      </c>
      <c r="B10" s="22"/>
      <c r="C10" s="18"/>
      <c r="D10" s="18"/>
      <c r="E10" s="23"/>
    </row>
    <row r="11" spans="1:5" ht="17.100000000000001" customHeight="1">
      <c r="A11" s="111" t="s">
        <v>1</v>
      </c>
      <c r="B11" s="10">
        <f>SUM(B9:B10)</f>
        <v>0</v>
      </c>
      <c r="C11" s="10">
        <f>別紙４!J5</f>
        <v>0</v>
      </c>
      <c r="D11" s="10">
        <f>MIN(B11,C11)</f>
        <v>0</v>
      </c>
      <c r="E11" s="9"/>
    </row>
    <row r="12" spans="1:5" ht="17.100000000000001" customHeight="1">
      <c r="A12" s="8" t="s">
        <v>360</v>
      </c>
      <c r="B12" s="18"/>
      <c r="C12" s="18"/>
      <c r="D12" s="18"/>
      <c r="E12" s="6"/>
    </row>
    <row r="13" spans="1:5" ht="17.100000000000001" customHeight="1">
      <c r="A13" s="24" t="s">
        <v>370</v>
      </c>
      <c r="B13" s="22"/>
      <c r="C13" s="18"/>
      <c r="D13" s="18"/>
      <c r="E13" s="23"/>
    </row>
    <row r="14" spans="1:5" ht="17.100000000000001" customHeight="1">
      <c r="A14" s="111" t="s">
        <v>1</v>
      </c>
      <c r="B14" s="10">
        <f>SUM(B13:B13)</f>
        <v>0</v>
      </c>
      <c r="C14" s="10">
        <f>別紙４!J14</f>
        <v>0</v>
      </c>
      <c r="D14" s="10">
        <f>MIN(B14,C14)</f>
        <v>0</v>
      </c>
      <c r="E14" s="9"/>
    </row>
    <row r="15" spans="1:5" ht="17.100000000000001" customHeight="1">
      <c r="A15" s="15" t="s">
        <v>361</v>
      </c>
      <c r="B15" s="14"/>
      <c r="C15" s="14"/>
      <c r="D15" s="14"/>
      <c r="E15" s="13"/>
    </row>
    <row r="16" spans="1:5">
      <c r="A16" s="35" t="s">
        <v>16</v>
      </c>
      <c r="B16" s="22"/>
      <c r="C16" s="18"/>
      <c r="D16" s="18"/>
      <c r="E16" s="23"/>
    </row>
    <row r="17" spans="1:5" ht="17.100000000000001" customHeight="1">
      <c r="A17" s="111" t="s">
        <v>1</v>
      </c>
      <c r="B17" s="10">
        <f>SUM(B16:B16)</f>
        <v>0</v>
      </c>
      <c r="C17" s="10">
        <f>別紙４!J16</f>
        <v>0</v>
      </c>
      <c r="D17" s="10">
        <f>MIN(B17,C17)</f>
        <v>0</v>
      </c>
      <c r="E17" s="9"/>
    </row>
    <row r="18" spans="1:5" ht="17.100000000000001" customHeight="1">
      <c r="A18" s="127" t="s">
        <v>4</v>
      </c>
      <c r="B18" s="12">
        <f>B11+B14+B17</f>
        <v>0</v>
      </c>
      <c r="C18" s="12">
        <f>IFERROR(C11+C14+C17,"")</f>
        <v>0</v>
      </c>
      <c r="D18" s="39">
        <f>MIN(B18,C18)</f>
        <v>0</v>
      </c>
      <c r="E18" s="5"/>
    </row>
    <row r="19" spans="1:5" customFormat="1" ht="17.100000000000001" customHeight="1">
      <c r="A19" s="25" t="s">
        <v>7</v>
      </c>
      <c r="B19" s="26"/>
      <c r="C19" s="36"/>
      <c r="D19" s="36"/>
      <c r="E19" s="27"/>
    </row>
    <row r="20" spans="1:5" customFormat="1" ht="17.100000000000001" customHeight="1">
      <c r="A20" s="28"/>
      <c r="B20" s="20"/>
      <c r="C20" s="4"/>
      <c r="D20" s="4"/>
      <c r="E20" s="19"/>
    </row>
    <row r="21" spans="1:5" customFormat="1" ht="17.100000000000001" customHeight="1">
      <c r="A21" s="113" t="s">
        <v>8</v>
      </c>
      <c r="B21" s="17">
        <f>SUM(B19:B20)</f>
        <v>0</v>
      </c>
      <c r="C21" s="17"/>
      <c r="D21" s="17"/>
      <c r="E21" s="16"/>
    </row>
    <row r="22" spans="1:5" customFormat="1" ht="17.100000000000001" customHeight="1">
      <c r="A22" s="125" t="s">
        <v>13</v>
      </c>
      <c r="B22" s="4">
        <f>SUM(B18,B21)</f>
        <v>0</v>
      </c>
      <c r="C22" s="4">
        <f>IFERROR(C18+C21,"")</f>
        <v>0</v>
      </c>
      <c r="D22" s="4"/>
      <c r="E22" s="3"/>
    </row>
    <row r="23" spans="1:5" customFormat="1" ht="17.100000000000001" customHeight="1">
      <c r="A23" s="128" t="s">
        <v>42</v>
      </c>
      <c r="B23" s="11"/>
      <c r="C23" s="11"/>
      <c r="D23" s="11"/>
    </row>
    <row r="24" spans="1:5" customFormat="1" ht="17.100000000000001" customHeight="1">
      <c r="A24" s="128"/>
      <c r="B24" s="11"/>
      <c r="C24" s="11"/>
      <c r="D24" s="11"/>
    </row>
  </sheetData>
  <phoneticPr fontId="11"/>
  <printOptions horizontalCentered="1"/>
  <pageMargins left="0.70866141732283472" right="0.70866141732283472" top="0.74803149606299213" bottom="0.74803149606299213" header="0.31496062992125984" footer="0.31496062992125984"/>
  <pageSetup paperSize="9" scale="76"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8"/>
  <sheetViews>
    <sheetView view="pageBreakPreview" zoomScaleNormal="100" zoomScaleSheetLayoutView="100" workbookViewId="0">
      <selection activeCell="D13" sqref="D13"/>
    </sheetView>
  </sheetViews>
  <sheetFormatPr defaultColWidth="9" defaultRowHeight="13.5"/>
  <cols>
    <col min="1" max="1" width="4.875" style="91" bestFit="1" customWidth="1"/>
    <col min="2" max="2" width="16.875" style="91" customWidth="1"/>
    <col min="3" max="4" width="22.875" style="91" customWidth="1"/>
    <col min="5" max="6" width="11.75" style="91" customWidth="1"/>
    <col min="7" max="8" width="10.5" style="91" customWidth="1"/>
    <col min="9" max="16384" width="9" style="91"/>
  </cols>
  <sheetData>
    <row r="1" spans="1:9">
      <c r="A1" s="140"/>
      <c r="B1" s="140"/>
      <c r="C1" s="140"/>
      <c r="D1" s="140"/>
      <c r="E1" s="140"/>
      <c r="F1" s="140"/>
      <c r="G1" s="140"/>
      <c r="H1" s="140"/>
    </row>
    <row r="2" spans="1:9" ht="14.25">
      <c r="A2" s="141" t="s">
        <v>429</v>
      </c>
      <c r="B2" s="142"/>
      <c r="C2" s="140"/>
      <c r="D2" s="140"/>
      <c r="E2" s="140"/>
      <c r="F2" s="142"/>
      <c r="G2" s="140"/>
      <c r="H2" s="142"/>
    </row>
    <row r="3" spans="1:9" ht="14.25">
      <c r="A3" s="143" t="s">
        <v>428</v>
      </c>
      <c r="B3" s="144"/>
      <c r="C3" s="144"/>
      <c r="D3" s="144"/>
      <c r="E3" s="144"/>
      <c r="F3" s="143"/>
      <c r="G3" s="140"/>
      <c r="H3" s="143"/>
    </row>
    <row r="4" spans="1:9" ht="14.25">
      <c r="A4" s="140"/>
      <c r="B4" s="143"/>
      <c r="C4" s="140"/>
      <c r="D4" s="140"/>
      <c r="E4" s="140"/>
      <c r="F4" s="143"/>
      <c r="G4" s="140"/>
      <c r="H4" s="143"/>
    </row>
    <row r="5" spans="1:9" ht="14.25">
      <c r="A5" s="141" t="s">
        <v>430</v>
      </c>
      <c r="B5" s="142"/>
      <c r="C5" s="140"/>
      <c r="D5" s="140"/>
      <c r="E5" s="140"/>
      <c r="F5" s="142"/>
      <c r="G5" s="140"/>
      <c r="H5" s="142"/>
    </row>
    <row r="6" spans="1:9" ht="14.25">
      <c r="A6" s="141"/>
      <c r="B6" s="142"/>
      <c r="C6" s="140"/>
      <c r="D6" s="140"/>
      <c r="E6" s="140"/>
      <c r="F6" s="142"/>
      <c r="G6" s="140"/>
      <c r="H6" s="142"/>
    </row>
    <row r="7" spans="1:9" ht="14.25">
      <c r="A7" s="141" t="s">
        <v>371</v>
      </c>
      <c r="B7" s="142"/>
      <c r="C7" s="140"/>
      <c r="D7" s="140"/>
      <c r="E7" s="140"/>
      <c r="F7" s="142"/>
      <c r="G7" s="140"/>
      <c r="H7" s="142"/>
    </row>
    <row r="8" spans="1:9" ht="14.25">
      <c r="A8" s="140"/>
      <c r="B8" s="141"/>
      <c r="C8" s="142"/>
      <c r="D8" s="142"/>
      <c r="E8" s="142"/>
      <c r="F8" s="142"/>
      <c r="G8" s="142"/>
      <c r="H8" s="142"/>
    </row>
    <row r="9" spans="1:9" ht="14.25">
      <c r="A9" s="16" t="s">
        <v>372</v>
      </c>
      <c r="B9" s="145" t="s">
        <v>373</v>
      </c>
      <c r="C9" s="236" t="s">
        <v>374</v>
      </c>
      <c r="D9" s="237"/>
      <c r="E9" s="146" t="s">
        <v>363</v>
      </c>
      <c r="F9" s="146" t="s">
        <v>375</v>
      </c>
      <c r="G9" s="147"/>
      <c r="H9" s="147" t="s">
        <v>376</v>
      </c>
    </row>
    <row r="10" spans="1:9" ht="14.25">
      <c r="A10" s="148"/>
      <c r="B10" s="148"/>
      <c r="C10" s="149"/>
      <c r="D10" s="150"/>
      <c r="E10" s="151"/>
      <c r="F10" s="151"/>
      <c r="G10" s="152">
        <f>4*E10/4</f>
        <v>0</v>
      </c>
      <c r="H10" s="152">
        <f>ROUNDUP(G10,0)</f>
        <v>0</v>
      </c>
      <c r="I10" s="91">
        <v>1</v>
      </c>
    </row>
    <row r="11" spans="1:9" ht="14.25">
      <c r="A11" s="148"/>
      <c r="B11" s="148"/>
      <c r="C11" s="149"/>
      <c r="D11" s="150"/>
      <c r="E11" s="151"/>
      <c r="F11" s="151"/>
      <c r="G11" s="152">
        <f>3*E11/4</f>
        <v>0</v>
      </c>
      <c r="H11" s="152">
        <f t="shared" ref="H11:H24" si="0">ROUNDUP(G11,0)</f>
        <v>0</v>
      </c>
      <c r="I11" s="91">
        <v>2</v>
      </c>
    </row>
    <row r="12" spans="1:9" ht="14.25">
      <c r="A12" s="148"/>
      <c r="B12" s="148"/>
      <c r="C12" s="149"/>
      <c r="D12" s="150"/>
      <c r="E12" s="151"/>
      <c r="F12" s="151"/>
      <c r="G12" s="152">
        <f>2*E12/4</f>
        <v>0</v>
      </c>
      <c r="H12" s="152">
        <f t="shared" si="0"/>
        <v>0</v>
      </c>
      <c r="I12" s="91">
        <v>3</v>
      </c>
    </row>
    <row r="13" spans="1:9" ht="14.25">
      <c r="A13" s="148"/>
      <c r="B13" s="148"/>
      <c r="C13" s="149"/>
      <c r="D13" s="150"/>
      <c r="E13" s="151"/>
      <c r="F13" s="151"/>
      <c r="G13" s="152">
        <f>1*E13/4</f>
        <v>0</v>
      </c>
      <c r="H13" s="152">
        <f t="shared" si="0"/>
        <v>0</v>
      </c>
      <c r="I13" s="91">
        <v>4</v>
      </c>
    </row>
    <row r="14" spans="1:9" ht="14.25">
      <c r="A14" s="148"/>
      <c r="B14" s="148"/>
      <c r="C14" s="149"/>
      <c r="D14" s="150"/>
      <c r="E14" s="151"/>
      <c r="F14" s="151"/>
      <c r="G14" s="152">
        <f t="shared" ref="G14:G24" si="1">1*E14/4</f>
        <v>0</v>
      </c>
      <c r="H14" s="152">
        <f t="shared" si="0"/>
        <v>0</v>
      </c>
      <c r="I14" s="91">
        <v>5</v>
      </c>
    </row>
    <row r="15" spans="1:9" ht="14.25">
      <c r="A15" s="148"/>
      <c r="B15" s="148"/>
      <c r="C15" s="149"/>
      <c r="D15" s="150"/>
      <c r="E15" s="151"/>
      <c r="F15" s="151"/>
      <c r="G15" s="152">
        <f t="shared" si="1"/>
        <v>0</v>
      </c>
      <c r="H15" s="152">
        <f t="shared" si="0"/>
        <v>0</v>
      </c>
      <c r="I15" s="91">
        <v>6</v>
      </c>
    </row>
    <row r="16" spans="1:9" ht="14.25">
      <c r="A16" s="148"/>
      <c r="B16" s="148"/>
      <c r="C16" s="149"/>
      <c r="D16" s="150"/>
      <c r="E16" s="151"/>
      <c r="F16" s="151"/>
      <c r="G16" s="152">
        <f t="shared" si="1"/>
        <v>0</v>
      </c>
      <c r="H16" s="152">
        <f t="shared" si="0"/>
        <v>0</v>
      </c>
      <c r="I16" s="91">
        <v>7</v>
      </c>
    </row>
    <row r="17" spans="1:9" ht="14.25">
      <c r="A17" s="148"/>
      <c r="B17" s="148"/>
      <c r="C17" s="149"/>
      <c r="D17" s="150"/>
      <c r="E17" s="151"/>
      <c r="F17" s="151"/>
      <c r="G17" s="152">
        <f t="shared" si="1"/>
        <v>0</v>
      </c>
      <c r="H17" s="152">
        <f t="shared" si="0"/>
        <v>0</v>
      </c>
      <c r="I17" s="91">
        <v>8</v>
      </c>
    </row>
    <row r="18" spans="1:9" ht="14.25">
      <c r="A18" s="148"/>
      <c r="B18" s="148"/>
      <c r="C18" s="149"/>
      <c r="D18" s="150"/>
      <c r="E18" s="151"/>
      <c r="F18" s="151"/>
      <c r="G18" s="152">
        <f t="shared" si="1"/>
        <v>0</v>
      </c>
      <c r="H18" s="152">
        <f t="shared" si="0"/>
        <v>0</v>
      </c>
      <c r="I18" s="91">
        <v>9</v>
      </c>
    </row>
    <row r="19" spans="1:9" ht="14.25">
      <c r="A19" s="148"/>
      <c r="B19" s="148"/>
      <c r="C19" s="149"/>
      <c r="D19" s="150"/>
      <c r="E19" s="151"/>
      <c r="F19" s="151"/>
      <c r="G19" s="152">
        <f t="shared" si="1"/>
        <v>0</v>
      </c>
      <c r="H19" s="152">
        <f t="shared" si="0"/>
        <v>0</v>
      </c>
      <c r="I19" s="91">
        <v>10</v>
      </c>
    </row>
    <row r="20" spans="1:9" ht="14.25">
      <c r="A20" s="148"/>
      <c r="B20" s="148"/>
      <c r="C20" s="149"/>
      <c r="D20" s="150"/>
      <c r="E20" s="151"/>
      <c r="F20" s="151"/>
      <c r="G20" s="152">
        <f t="shared" si="1"/>
        <v>0</v>
      </c>
      <c r="H20" s="152">
        <f t="shared" si="0"/>
        <v>0</v>
      </c>
      <c r="I20" s="91">
        <v>11</v>
      </c>
    </row>
    <row r="21" spans="1:9" ht="14.25">
      <c r="A21" s="148"/>
      <c r="B21" s="148"/>
      <c r="C21" s="149"/>
      <c r="D21" s="150"/>
      <c r="E21" s="151"/>
      <c r="F21" s="151"/>
      <c r="G21" s="152">
        <f t="shared" si="1"/>
        <v>0</v>
      </c>
      <c r="H21" s="152">
        <f t="shared" si="0"/>
        <v>0</v>
      </c>
      <c r="I21" s="91">
        <v>12</v>
      </c>
    </row>
    <row r="22" spans="1:9" ht="14.25">
      <c r="A22" s="148"/>
      <c r="B22" s="148"/>
      <c r="C22" s="149"/>
      <c r="D22" s="150"/>
      <c r="E22" s="151"/>
      <c r="F22" s="151"/>
      <c r="G22" s="152">
        <f t="shared" si="1"/>
        <v>0</v>
      </c>
      <c r="H22" s="152">
        <f t="shared" si="0"/>
        <v>0</v>
      </c>
      <c r="I22" s="91">
        <v>13</v>
      </c>
    </row>
    <row r="23" spans="1:9" ht="14.25">
      <c r="A23" s="148"/>
      <c r="B23" s="148"/>
      <c r="C23" s="149"/>
      <c r="D23" s="150"/>
      <c r="E23" s="151"/>
      <c r="F23" s="151"/>
      <c r="G23" s="152">
        <f t="shared" si="1"/>
        <v>0</v>
      </c>
      <c r="H23" s="152">
        <f t="shared" si="0"/>
        <v>0</v>
      </c>
      <c r="I23" s="91">
        <v>14</v>
      </c>
    </row>
    <row r="24" spans="1:9" ht="15" thickBot="1">
      <c r="A24" s="153"/>
      <c r="B24" s="153"/>
      <c r="C24" s="149"/>
      <c r="D24" s="150"/>
      <c r="E24" s="154"/>
      <c r="F24" s="154"/>
      <c r="G24" s="152">
        <f t="shared" si="1"/>
        <v>0</v>
      </c>
      <c r="H24" s="152">
        <f t="shared" si="0"/>
        <v>0</v>
      </c>
      <c r="I24" s="91">
        <v>15</v>
      </c>
    </row>
    <row r="25" spans="1:9" ht="15" thickTop="1">
      <c r="A25" s="238" t="s">
        <v>98</v>
      </c>
      <c r="B25" s="239"/>
      <c r="C25" s="239"/>
      <c r="D25" s="240"/>
      <c r="E25" s="155"/>
      <c r="F25" s="155"/>
      <c r="G25" s="152"/>
      <c r="H25" s="152"/>
    </row>
    <row r="26" spans="1:9">
      <c r="A26" t="s">
        <v>377</v>
      </c>
    </row>
    <row r="27" spans="1:9">
      <c r="A27" t="s">
        <v>378</v>
      </c>
    </row>
    <row r="28" spans="1:9">
      <c r="A28" t="s">
        <v>379</v>
      </c>
    </row>
  </sheetData>
  <mergeCells count="2">
    <mergeCell ref="C9:D9"/>
    <mergeCell ref="A25:D25"/>
  </mergeCells>
  <phoneticPr fontId="11"/>
  <pageMargins left="0.7" right="0.7" top="0.75" bottom="0.75" header="0.3" footer="0.3"/>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20"/>
  <sheetViews>
    <sheetView view="pageBreakPreview" zoomScale="130" zoomScaleNormal="100" zoomScaleSheetLayoutView="130" workbookViewId="0">
      <selection activeCell="M8" sqref="M8:M9"/>
    </sheetView>
  </sheetViews>
  <sheetFormatPr defaultColWidth="9" defaultRowHeight="13.5"/>
  <cols>
    <col min="1" max="1" width="2.125" style="91" customWidth="1"/>
    <col min="2" max="2" width="47" style="91" customWidth="1"/>
    <col min="3" max="3" width="5.5" style="91" customWidth="1"/>
    <col min="4" max="4" width="12.375" style="91" bestFit="1" customWidth="1"/>
    <col min="5" max="5" width="3.375" style="91" bestFit="1" customWidth="1"/>
    <col min="6" max="6" width="14.75" style="91" customWidth="1"/>
    <col min="7" max="7" width="2.5" style="91" bestFit="1" customWidth="1"/>
    <col min="8" max="8" width="9" style="91"/>
    <col min="9" max="9" width="3.375" style="91" bestFit="1" customWidth="1"/>
    <col min="10" max="10" width="12.375" style="91" bestFit="1" customWidth="1"/>
    <col min="11" max="16384" width="9" style="91"/>
  </cols>
  <sheetData>
    <row r="1" spans="2:10">
      <c r="B1" t="s">
        <v>424</v>
      </c>
    </row>
    <row r="3" spans="2:10">
      <c r="B3" s="203" t="s">
        <v>431</v>
      </c>
    </row>
    <row r="4" spans="2:10">
      <c r="B4" s="37" t="s">
        <v>99</v>
      </c>
      <c r="C4" s="129"/>
      <c r="D4" s="130"/>
      <c r="E4" s="130"/>
      <c r="F4" s="130"/>
      <c r="G4" s="130"/>
      <c r="H4" s="130"/>
      <c r="I4" s="130"/>
      <c r="J4" s="131"/>
    </row>
    <row r="5" spans="2:10">
      <c r="B5" s="102" t="s">
        <v>362</v>
      </c>
      <c r="C5" s="94"/>
      <c r="F5" s="84"/>
      <c r="H5" s="84"/>
      <c r="J5" s="138">
        <f>IFERROR(J7+J9+J10,"")</f>
        <v>0</v>
      </c>
    </row>
    <row r="6" spans="2:10">
      <c r="B6" s="104"/>
      <c r="C6" s="94"/>
      <c r="F6" s="84" t="s">
        <v>363</v>
      </c>
      <c r="H6" s="84" t="s">
        <v>364</v>
      </c>
      <c r="J6" s="95"/>
    </row>
    <row r="7" spans="2:10">
      <c r="B7" s="103" t="s">
        <v>365</v>
      </c>
      <c r="C7" s="94"/>
      <c r="D7" s="96">
        <v>10000</v>
      </c>
      <c r="E7" s="91" t="s">
        <v>100</v>
      </c>
      <c r="F7" s="97"/>
      <c r="G7" t="s">
        <v>100</v>
      </c>
      <c r="H7" s="97"/>
      <c r="I7" s="91" t="s">
        <v>101</v>
      </c>
      <c r="J7" s="137">
        <f>IFERROR(D7*F7*H7,"　")</f>
        <v>0</v>
      </c>
    </row>
    <row r="8" spans="2:10">
      <c r="B8" s="104"/>
      <c r="C8" s="94"/>
      <c r="F8" s="84" t="s">
        <v>363</v>
      </c>
      <c r="H8" s="84" t="s">
        <v>364</v>
      </c>
      <c r="J8" s="95"/>
    </row>
    <row r="9" spans="2:10">
      <c r="B9" s="103" t="s">
        <v>16</v>
      </c>
      <c r="C9" s="38" t="s">
        <v>366</v>
      </c>
      <c r="D9" s="96">
        <v>2000</v>
      </c>
      <c r="E9" s="91" t="s">
        <v>100</v>
      </c>
      <c r="F9" s="136"/>
      <c r="G9" t="s">
        <v>100</v>
      </c>
      <c r="H9" s="97"/>
      <c r="I9" s="91" t="s">
        <v>101</v>
      </c>
      <c r="J9" s="137">
        <f>IFERROR(D9*F9*H9,"　")</f>
        <v>0</v>
      </c>
    </row>
    <row r="10" spans="2:10">
      <c r="B10" s="103"/>
      <c r="C10" s="38" t="s">
        <v>367</v>
      </c>
      <c r="D10" s="96">
        <v>12000</v>
      </c>
      <c r="E10" t="s">
        <v>100</v>
      </c>
      <c r="F10" s="97"/>
      <c r="G10" t="s">
        <v>100</v>
      </c>
      <c r="H10" s="97"/>
      <c r="I10" t="s">
        <v>101</v>
      </c>
      <c r="J10" s="137">
        <f>IFERROR(D10*F10*H10,"　")</f>
        <v>0</v>
      </c>
    </row>
    <row r="11" spans="2:10">
      <c r="B11" s="105"/>
      <c r="C11" s="98"/>
      <c r="D11" s="132"/>
      <c r="E11" s="99"/>
      <c r="F11" s="99"/>
      <c r="G11" s="99"/>
      <c r="H11" s="99"/>
      <c r="I11" s="99"/>
      <c r="J11" s="133"/>
    </row>
    <row r="12" spans="2:10">
      <c r="B12" s="102" t="s">
        <v>368</v>
      </c>
      <c r="C12" s="92"/>
      <c r="D12" s="134"/>
      <c r="E12" s="93"/>
      <c r="F12" s="93"/>
      <c r="G12" s="93"/>
      <c r="H12" s="93"/>
      <c r="I12" s="93"/>
      <c r="J12" s="135"/>
    </row>
    <row r="13" spans="2:10">
      <c r="B13" s="104"/>
      <c r="C13" s="94"/>
      <c r="F13" s="84"/>
      <c r="H13" s="84" t="s">
        <v>364</v>
      </c>
      <c r="J13" s="95"/>
    </row>
    <row r="14" spans="2:10">
      <c r="B14" s="104"/>
      <c r="C14" s="94"/>
      <c r="D14" s="96"/>
      <c r="F14" s="96">
        <v>54000</v>
      </c>
      <c r="G14" s="91" t="s">
        <v>100</v>
      </c>
      <c r="H14" s="97"/>
      <c r="I14" s="91" t="s">
        <v>101</v>
      </c>
      <c r="J14" s="139">
        <f>IFERROR(F14*H14,"　")</f>
        <v>0</v>
      </c>
    </row>
    <row r="15" spans="2:10">
      <c r="B15" s="105"/>
      <c r="C15" s="98"/>
      <c r="D15" s="132"/>
      <c r="E15" s="99"/>
      <c r="F15" s="99"/>
      <c r="G15" s="99"/>
      <c r="H15" s="99"/>
      <c r="I15" s="99"/>
      <c r="J15" s="133"/>
    </row>
    <row r="16" spans="2:10">
      <c r="B16" s="104" t="s">
        <v>369</v>
      </c>
      <c r="C16" s="94"/>
      <c r="D16" s="96"/>
      <c r="J16" s="138">
        <f>IFERROR(J18+J19,"")</f>
        <v>0</v>
      </c>
    </row>
    <row r="17" spans="2:10">
      <c r="B17" s="104"/>
      <c r="C17" s="94"/>
      <c r="F17" s="84" t="s">
        <v>363</v>
      </c>
      <c r="H17" s="84" t="s">
        <v>364</v>
      </c>
      <c r="J17" s="95"/>
    </row>
    <row r="18" spans="2:10">
      <c r="B18" s="104"/>
      <c r="C18" s="38" t="s">
        <v>366</v>
      </c>
      <c r="D18" s="96">
        <v>4000</v>
      </c>
      <c r="E18" s="91" t="s">
        <v>100</v>
      </c>
      <c r="F18" s="136"/>
      <c r="G18" t="s">
        <v>100</v>
      </c>
      <c r="H18" s="97"/>
      <c r="I18" s="91" t="s">
        <v>101</v>
      </c>
      <c r="J18" s="137">
        <f>IFERROR(D18*F18*H18,"　")</f>
        <v>0</v>
      </c>
    </row>
    <row r="19" spans="2:10">
      <c r="B19" s="104"/>
      <c r="C19" s="38" t="s">
        <v>367</v>
      </c>
      <c r="D19" s="96">
        <v>24000</v>
      </c>
      <c r="E19" t="s">
        <v>100</v>
      </c>
      <c r="F19" s="97"/>
      <c r="G19" t="s">
        <v>100</v>
      </c>
      <c r="H19" s="97"/>
      <c r="I19" t="s">
        <v>101</v>
      </c>
      <c r="J19" s="137">
        <f>IFERROR(D19*F19*H19,"　")</f>
        <v>0</v>
      </c>
    </row>
    <row r="20" spans="2:10">
      <c r="B20" s="105"/>
      <c r="C20" s="98"/>
      <c r="D20" s="99"/>
      <c r="E20" s="99"/>
      <c r="F20" s="99"/>
      <c r="G20" s="99"/>
      <c r="H20" s="99"/>
      <c r="I20" s="99"/>
      <c r="J20" s="100"/>
    </row>
  </sheetData>
  <phoneticPr fontId="11"/>
  <pageMargins left="0.7" right="0.7" top="0.75" bottom="0.75" header="0.3" footer="0.3"/>
  <pageSetup paperSize="9" scale="8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E8B2D9-5B5B-40B2-BC61-ABE58535F0DD}">
  <ds:schemaRefs>
    <ds:schemaRef ds:uri="http://schemas.microsoft.com/office/2006/metadata/properties"/>
    <ds:schemaRef ds:uri="http://schemas.microsoft.com/office/2006/documentManagement/types"/>
    <ds:schemaRef ds:uri="http://www.w3.org/XML/1998/namespace"/>
    <ds:schemaRef ds:uri="http://purl.org/dc/dcmitype/"/>
    <ds:schemaRef ds:uri="8B97BE19-CDDD-400E-817A-CFDD13F7EC12"/>
    <ds:schemaRef ds:uri="http://purl.org/dc/terms/"/>
    <ds:schemaRef ds:uri="http://purl.org/dc/elements/1.1/"/>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440E9087-F1CC-4EC5-8622-187AA386A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F18E954-69D0-4DB7-B7A7-094707BB7B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プルダウン</vt:lpstr>
      <vt:lpstr>計算方法早見表</vt:lpstr>
      <vt:lpstr>数式用</vt:lpstr>
      <vt:lpstr>事業リスト（ＢＤ１）</vt:lpstr>
      <vt:lpstr>第１号様式</vt:lpstr>
      <vt:lpstr>別紙１</vt:lpstr>
      <vt:lpstr>別紙２</vt:lpstr>
      <vt:lpstr>別紙３</vt:lpstr>
      <vt:lpstr>別紙４</vt:lpstr>
      <vt:lpstr>予算抄本</vt:lpstr>
      <vt:lpstr>予算書　記入上の注意</vt:lpstr>
      <vt:lpstr>計算方法早見表!Print_Area</vt:lpstr>
      <vt:lpstr>'事業リスト（ＢＤ１）'!Print_Area</vt:lpstr>
      <vt:lpstr>数式用!Print_Area</vt:lpstr>
      <vt:lpstr>第１号様式!Print_Area</vt:lpstr>
      <vt:lpstr>別紙１!Print_Area</vt:lpstr>
      <vt:lpstr>別紙３!Print_Area</vt:lpstr>
      <vt:lpstr>別紙４!Print_Area</vt:lpstr>
      <vt:lpstr>'予算書　記入上の注意'!Print_Area</vt:lpstr>
      <vt:lpstr>予算抄本!Print_Area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大仲　音華</cp:lastModifiedBy>
  <cp:lastPrinted>2025-10-30T10:02:16Z</cp:lastPrinted>
  <dcterms:created xsi:type="dcterms:W3CDTF">2010-02-15T11:36:04Z</dcterms:created>
  <dcterms:modified xsi:type="dcterms:W3CDTF">2025-11-14T02:44:59Z</dcterms:modified>
</cp:coreProperties>
</file>