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heckCompatibility="1" defaultThemeVersion="124226"/>
  <mc:AlternateContent xmlns:mc="http://schemas.openxmlformats.org/markup-compatibility/2006">
    <mc:Choice Requires="x15">
      <x15ac:absPath xmlns:x15ac="http://schemas.microsoft.com/office/spreadsheetml/2010/11/ac" url="\\10.226.124.12\疾病対策課\◆被爆◆\ホームページ\R7ホームページ\R7.4②健康診断実施医療機関一覧\"/>
    </mc:Choice>
  </mc:AlternateContent>
  <xr:revisionPtr revIDLastSave="0" documentId="13_ncr:1_{EE0F5148-3233-4272-B568-AB140E45F98F}" xr6:coauthVersionLast="47" xr6:coauthVersionMax="47" xr10:uidLastSave="{00000000-0000-0000-0000-000000000000}"/>
  <bookViews>
    <workbookView xWindow="-120" yWindow="-120" windowWidth="29040" windowHeight="15720" tabRatio="944" xr2:uid="{00000000-000D-0000-FFFF-FFFF00000000}"/>
  </bookViews>
  <sheets>
    <sheet name="第1号" sheetId="1" r:id="rId1"/>
    <sheet name="第2号（一般）" sheetId="4" r:id="rId2"/>
    <sheet name="第3号（がん）" sheetId="6" r:id="rId3"/>
    <sheet name="第4号（一般精密）" sheetId="8" r:id="rId4"/>
    <sheet name="第4号の2（がん精密）" sheetId="31" r:id="rId5"/>
    <sheet name="第5号（子・一般）" sheetId="23" r:id="rId6"/>
    <sheet name="第6号（子・がん）" sheetId="37" r:id="rId7"/>
    <sheet name="第7号（子・一般精密）" sheetId="32" r:id="rId8"/>
    <sheet name="第7号の2（子・がん精密）" sheetId="33" r:id="rId9"/>
    <sheet name="第9号（年間実績報告書）" sheetId="34" r:id="rId10"/>
  </sheets>
  <definedNames>
    <definedName name="_xlnm._FilterDatabase" localSheetId="0" hidden="1">第1号!$P$9:$P$9</definedName>
    <definedName name="_xlnm._FilterDatabase" localSheetId="9" hidden="1">'第9号（年間実績報告書）'!#REF!</definedName>
    <definedName name="_xlnm.Print_Area" localSheetId="0">第1号!$A$1:$K$40</definedName>
    <definedName name="_xlnm.Print_Area" localSheetId="1">'第2号（一般）'!$A$1:$Q$38</definedName>
    <definedName name="_xlnm.Print_Area" localSheetId="2">'第3号（がん）'!$A$1:$X$38</definedName>
    <definedName name="_xlnm.Print_Area" localSheetId="3">'第4号（一般精密）'!$A$1:$I$41</definedName>
    <definedName name="_xlnm.Print_Area" localSheetId="4">'第4号の2（がん精密）'!$A$1:$I$41</definedName>
    <definedName name="_xlnm.Print_Area" localSheetId="5">'第5号（子・一般）'!$A$1:$Q$38</definedName>
    <definedName name="_xlnm.Print_Area" localSheetId="6">'第6号（子・がん）'!$A$1:$X$38</definedName>
    <definedName name="_xlnm.Print_Area" localSheetId="7">'第7号（子・一般精密）'!$A$1:$I$41</definedName>
    <definedName name="_xlnm.Print_Area" localSheetId="8">'第7号の2（子・がん精密）'!$A$1:$I$41</definedName>
    <definedName name="_xlnm.Print_Area" localSheetId="9">'第9号（年間実績報告書）'!$A$1:$K$35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37" l="1"/>
  <c r="X32" i="37"/>
  <c r="W32" i="37"/>
  <c r="V32" i="37"/>
  <c r="U32" i="37"/>
  <c r="T32" i="37"/>
  <c r="S32" i="37"/>
  <c r="R32" i="37"/>
  <c r="Q32" i="37"/>
  <c r="P32" i="37"/>
  <c r="O32" i="37"/>
  <c r="N32" i="37"/>
  <c r="M32" i="37"/>
  <c r="L32" i="37"/>
  <c r="K32" i="37"/>
  <c r="J32" i="37"/>
  <c r="I32" i="37"/>
  <c r="H32" i="37"/>
  <c r="G32" i="37"/>
  <c r="Q7" i="37"/>
  <c r="E7" i="37"/>
  <c r="D7" i="37"/>
  <c r="B7" i="33" l="1"/>
  <c r="B7" i="32"/>
  <c r="D7" i="23"/>
  <c r="B7" i="31"/>
  <c r="B7" i="8"/>
  <c r="D7" i="4"/>
  <c r="D7" i="6"/>
  <c r="G32" i="6" l="1"/>
  <c r="E32" i="34" l="1"/>
  <c r="F32" i="34"/>
  <c r="G32" i="34"/>
  <c r="H32" i="34"/>
  <c r="D32" i="34"/>
  <c r="H24" i="33" l="1"/>
  <c r="F7" i="33"/>
  <c r="D7" i="33"/>
  <c r="H24" i="32"/>
  <c r="H25" i="32" s="1"/>
  <c r="H27" i="32" s="1"/>
  <c r="F7" i="32"/>
  <c r="D7" i="32"/>
  <c r="H24" i="31"/>
  <c r="F7" i="31"/>
  <c r="D7" i="31"/>
  <c r="H25" i="33" l="1"/>
  <c r="H27" i="33" s="1"/>
  <c r="H25" i="31"/>
  <c r="H27" i="31" s="1"/>
  <c r="G32" i="23"/>
  <c r="H32" i="23"/>
  <c r="I32" i="23"/>
  <c r="J32" i="23"/>
  <c r="K32" i="23"/>
  <c r="L32" i="23"/>
  <c r="M32" i="23"/>
  <c r="N32" i="23"/>
  <c r="O32" i="23"/>
  <c r="P32" i="23"/>
  <c r="Q32" i="23"/>
  <c r="F32" i="23"/>
  <c r="E7" i="23"/>
  <c r="L7" i="23"/>
  <c r="Q7" i="6"/>
  <c r="H24" i="8"/>
  <c r="H25" i="8" s="1"/>
  <c r="F7" i="8"/>
  <c r="D7" i="8"/>
  <c r="E7" i="6"/>
  <c r="E7" i="4"/>
  <c r="H32" i="6"/>
  <c r="I32" i="6"/>
  <c r="J32" i="6"/>
  <c r="K32" i="6"/>
  <c r="K41" i="6" s="1"/>
  <c r="L32" i="6"/>
  <c r="M32" i="6"/>
  <c r="N32" i="6"/>
  <c r="O32" i="6"/>
  <c r="P32" i="6"/>
  <c r="Q32" i="6"/>
  <c r="Q41" i="6" s="1"/>
  <c r="R32" i="6"/>
  <c r="R41" i="6" s="1"/>
  <c r="S32" i="6"/>
  <c r="T32" i="6"/>
  <c r="U32" i="6"/>
  <c r="V32" i="6"/>
  <c r="W32" i="6"/>
  <c r="X32" i="6"/>
  <c r="F32" i="6"/>
  <c r="F41" i="6" s="1"/>
  <c r="G32" i="4"/>
  <c r="H32" i="4"/>
  <c r="I32" i="4"/>
  <c r="J32" i="4"/>
  <c r="K32" i="4"/>
  <c r="L32" i="4"/>
  <c r="M32" i="4"/>
  <c r="N32" i="4"/>
  <c r="O32" i="4"/>
  <c r="P32" i="4"/>
  <c r="Q32" i="4"/>
  <c r="F32" i="4"/>
  <c r="H27" i="8" l="1"/>
  <c r="M41" i="6"/>
  <c r="I41" i="6"/>
  <c r="F39" i="23"/>
  <c r="G39" i="23"/>
  <c r="H39" i="23"/>
  <c r="I39" i="23"/>
  <c r="J39" i="23"/>
  <c r="K39" i="23"/>
  <c r="L39" i="23"/>
  <c r="M39" i="23"/>
  <c r="N39" i="23"/>
  <c r="O39" i="23"/>
  <c r="Q39" i="23"/>
  <c r="Y11" i="6"/>
  <c r="Y12" i="6"/>
  <c r="Y14" i="6"/>
  <c r="Y26" i="6"/>
  <c r="Y28" i="6"/>
  <c r="Y30" i="6"/>
  <c r="AP12" i="6"/>
  <c r="AP11" i="6"/>
  <c r="AM30" i="6"/>
  <c r="AM28" i="6"/>
  <c r="AM26" i="6"/>
  <c r="AM14" i="6"/>
  <c r="AM12" i="6"/>
  <c r="AM11" i="6"/>
  <c r="AP30" i="6"/>
  <c r="AP28" i="6"/>
  <c r="AP26" i="6"/>
  <c r="AP14" i="6"/>
  <c r="AO12" i="6"/>
  <c r="AO11" i="6"/>
  <c r="AL30" i="6"/>
  <c r="AL28" i="6"/>
  <c r="AL26" i="6"/>
  <c r="AL14" i="6"/>
  <c r="AL12" i="6"/>
  <c r="AL11" i="6"/>
  <c r="AO30" i="6"/>
  <c r="AO28" i="6"/>
  <c r="AO26" i="6"/>
  <c r="AO14" i="6"/>
  <c r="AN12" i="6"/>
  <c r="AN11" i="6"/>
  <c r="AK30" i="6"/>
  <c r="AK28" i="6"/>
  <c r="AK26" i="6"/>
  <c r="AK14" i="6"/>
  <c r="AK12" i="6"/>
  <c r="AK11" i="6"/>
  <c r="AN30" i="6"/>
  <c r="AN28" i="6"/>
  <c r="AN26" i="6"/>
  <c r="AN14" i="6"/>
  <c r="AJ30" i="6"/>
  <c r="AJ28" i="6"/>
  <c r="AJ26" i="6"/>
  <c r="AJ14" i="6"/>
  <c r="AJ12" i="6"/>
  <c r="AJ11" i="6"/>
  <c r="AI30" i="6"/>
  <c r="AI28" i="6"/>
  <c r="AI26" i="6"/>
  <c r="AI14" i="6"/>
  <c r="AI12" i="6"/>
  <c r="AI11" i="6"/>
  <c r="AH30" i="6"/>
  <c r="AH28" i="6"/>
  <c r="AH26" i="6"/>
  <c r="AH14" i="6"/>
  <c r="AH12" i="6"/>
  <c r="AH11" i="6"/>
  <c r="AG30" i="6"/>
  <c r="AG28" i="6"/>
  <c r="AG26" i="6"/>
  <c r="AG14" i="6"/>
  <c r="AG12" i="6"/>
  <c r="AG11" i="6"/>
  <c r="AF30" i="6"/>
  <c r="AF28" i="6"/>
  <c r="AF26" i="6"/>
  <c r="AF14" i="6"/>
  <c r="AF12" i="6"/>
  <c r="AF11" i="6"/>
  <c r="AE30" i="6"/>
  <c r="AE28" i="6"/>
  <c r="AE26" i="6"/>
  <c r="AE14" i="6"/>
  <c r="AE12" i="6"/>
  <c r="AE11" i="6"/>
  <c r="AD30" i="6"/>
  <c r="AD28" i="6"/>
  <c r="AD26" i="6"/>
  <c r="AD14" i="6"/>
  <c r="AD12" i="6"/>
  <c r="AD11" i="6"/>
  <c r="AC30" i="6"/>
  <c r="AC28" i="6"/>
  <c r="AC26" i="6"/>
  <c r="AC14" i="6"/>
  <c r="AC12" i="6"/>
  <c r="AC11" i="6"/>
  <c r="AB30" i="6"/>
  <c r="AB28" i="6"/>
  <c r="AB26" i="6"/>
  <c r="AB14" i="6"/>
  <c r="AB12" i="6"/>
  <c r="AB11" i="6"/>
  <c r="AA30" i="6"/>
  <c r="AA28" i="6"/>
  <c r="AA26" i="6"/>
  <c r="AA14" i="6"/>
  <c r="AA12" i="6"/>
  <c r="AA11" i="6"/>
  <c r="Z30" i="6"/>
  <c r="Z28" i="6"/>
  <c r="Z26" i="6"/>
  <c r="Z14" i="6"/>
  <c r="Z12" i="6"/>
  <c r="Z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4" authorId="0" shapeId="0" xr:uid="{00000000-0006-0000-0000-000001000000}">
      <text>
        <r>
          <rPr>
            <b/>
            <sz val="9"/>
            <color indexed="81"/>
            <rFont val="ＭＳ Ｐゴシック"/>
            <family val="3"/>
            <charset val="128"/>
          </rPr>
          <t>○月実施分と入力ください。</t>
        </r>
      </text>
    </comment>
    <comment ref="B7" authorId="0" shapeId="0" xr:uid="{00000000-0006-0000-0000-000002000000}">
      <text>
        <r>
          <rPr>
            <b/>
            <sz val="9"/>
            <color indexed="81"/>
            <rFont val="MS P ゴシック"/>
            <family val="3"/>
            <charset val="128"/>
          </rPr>
          <t>実施月の翌月末までの日付を入力してください。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7" authorId="0" shapeId="0" xr:uid="{00000000-0006-0000-0100-000001000000}">
      <text>
        <r>
          <rPr>
            <sz val="9"/>
            <color indexed="81"/>
            <rFont val="ＭＳ Ｐゴシック"/>
            <family val="3"/>
            <charset val="128"/>
          </rPr>
          <t xml:space="preserve">医療機関名を入力ください。
第3号～第7号の2まで、その内容がコピーされます。
</t>
        </r>
      </text>
    </comment>
    <comment ref="D11" authorId="0" shapeId="0" xr:uid="{00000000-0006-0000-0100-000002000000}">
      <text>
        <r>
          <rPr>
            <sz val="8"/>
            <color indexed="81"/>
            <rFont val="ＭＳ Ｐゴシック"/>
            <family val="3"/>
            <charset val="128"/>
          </rPr>
          <t>0又は2から始まる
7桁の数字</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1" authorId="0" shapeId="0" xr:uid="{00000000-0006-0000-0200-000001000000}">
      <text>
        <r>
          <rPr>
            <sz val="8"/>
            <color indexed="81"/>
            <rFont val="ＭＳ Ｐゴシック"/>
            <family val="3"/>
            <charset val="128"/>
          </rPr>
          <t>0または2から始まる7桁の数字</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1" authorId="0" shapeId="0" xr:uid="{00000000-0006-0000-0500-000001000000}">
      <text>
        <r>
          <rPr>
            <sz val="8"/>
            <color indexed="81"/>
            <rFont val="ＭＳ Ｐゴシック"/>
            <family val="3"/>
            <charset val="128"/>
          </rPr>
          <t>1から始まる
7桁の数字</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1" authorId="0" shapeId="0" xr:uid="{00000000-0006-0000-0600-000001000000}">
      <text>
        <r>
          <rPr>
            <sz val="8"/>
            <color indexed="81"/>
            <rFont val="ＭＳ Ｐゴシック"/>
            <family val="3"/>
            <charset val="128"/>
          </rPr>
          <t>1から始まる
7桁の数字</t>
        </r>
        <r>
          <rPr>
            <sz val="9"/>
            <color indexed="81"/>
            <rFont val="ＭＳ Ｐゴシック"/>
            <family val="3"/>
            <charset val="128"/>
          </rPr>
          <t xml:space="preserve">
</t>
        </r>
      </text>
    </comment>
  </commentList>
</comments>
</file>

<file path=xl/sharedStrings.xml><?xml version="1.0" encoding="utf-8"?>
<sst xmlns="http://schemas.openxmlformats.org/spreadsheetml/2006/main" count="394" uniqueCount="195">
  <si>
    <t>被爆者</t>
  </si>
  <si>
    <t>被爆者の子</t>
  </si>
  <si>
    <t>要精密</t>
  </si>
  <si>
    <t>基本検査</t>
  </si>
  <si>
    <t>心電図</t>
  </si>
  <si>
    <t>肝機能</t>
  </si>
  <si>
    <t>ヘモグロビンA１ｃ</t>
  </si>
  <si>
    <t>総コレステロール</t>
  </si>
  <si>
    <t>胃がん</t>
  </si>
  <si>
    <t>肺がん</t>
  </si>
  <si>
    <t>乳がん</t>
  </si>
  <si>
    <t>子宮がん</t>
  </si>
  <si>
    <t>大腸がん</t>
  </si>
  <si>
    <t>多発性骨髄腫</t>
  </si>
  <si>
    <t>要</t>
  </si>
  <si>
    <t>否</t>
  </si>
  <si>
    <t>精密検査実施件数</t>
    <rPh sb="0" eb="2">
      <t>セイミツ</t>
    </rPh>
    <rPh sb="2" eb="4">
      <t>ケンサ</t>
    </rPh>
    <rPh sb="4" eb="6">
      <t>ジッシ</t>
    </rPh>
    <phoneticPr fontId="8"/>
  </si>
  <si>
    <t>受診者数</t>
    <rPh sb="2" eb="3">
      <t>シャ</t>
    </rPh>
    <rPh sb="3" eb="4">
      <t>スウ</t>
    </rPh>
    <phoneticPr fontId="8"/>
  </si>
  <si>
    <t>異常なし</t>
    <phoneticPr fontId="8"/>
  </si>
  <si>
    <t>経過観察</t>
    <rPh sb="2" eb="4">
      <t>カンサツ</t>
    </rPh>
    <phoneticPr fontId="8"/>
  </si>
  <si>
    <t>印</t>
    <rPh sb="0" eb="1">
      <t>イン</t>
    </rPh>
    <phoneticPr fontId="8"/>
  </si>
  <si>
    <t>一般検査</t>
    <rPh sb="2" eb="4">
      <t>ケンサ</t>
    </rPh>
    <phoneticPr fontId="8"/>
  </si>
  <si>
    <t>がん検査</t>
    <rPh sb="2" eb="4">
      <t>ケンサ</t>
    </rPh>
    <phoneticPr fontId="8"/>
  </si>
  <si>
    <t>円</t>
    <rPh sb="0" eb="1">
      <t>エン</t>
    </rPh>
    <phoneticPr fontId="8"/>
  </si>
  <si>
    <t>収容検査</t>
    <rPh sb="2" eb="4">
      <t>ケンサ</t>
    </rPh>
    <phoneticPr fontId="8"/>
  </si>
  <si>
    <t>実施日　　　　</t>
    <rPh sb="0" eb="1">
      <t>ジツ</t>
    </rPh>
    <rPh sb="1" eb="2">
      <t>シ</t>
    </rPh>
    <rPh sb="2" eb="3">
      <t>ビ</t>
    </rPh>
    <phoneticPr fontId="8"/>
  </si>
  <si>
    <t>基　本</t>
    <rPh sb="0" eb="1">
      <t>モト</t>
    </rPh>
    <rPh sb="2" eb="3">
      <t>ホン</t>
    </rPh>
    <phoneticPr fontId="8"/>
  </si>
  <si>
    <t>心電図</t>
    <rPh sb="0" eb="3">
      <t>シンデンズ</t>
    </rPh>
    <phoneticPr fontId="8"/>
  </si>
  <si>
    <t>胸Ｘ線</t>
    <rPh sb="0" eb="1">
      <t>ムネ</t>
    </rPh>
    <rPh sb="2" eb="3">
      <t>セン</t>
    </rPh>
    <phoneticPr fontId="8"/>
  </si>
  <si>
    <t>肝機能</t>
    <rPh sb="0" eb="3">
      <t>カンキノウ</t>
    </rPh>
    <phoneticPr fontId="8"/>
  </si>
  <si>
    <t>総コレ</t>
    <rPh sb="0" eb="1">
      <t>ソウ</t>
    </rPh>
    <phoneticPr fontId="8"/>
  </si>
  <si>
    <t>異常なし</t>
    <rPh sb="0" eb="2">
      <t>イジョウ</t>
    </rPh>
    <phoneticPr fontId="8"/>
  </si>
  <si>
    <t>経過観察</t>
    <rPh sb="0" eb="2">
      <t>ケイカ</t>
    </rPh>
    <rPh sb="2" eb="4">
      <t>カンサツ</t>
    </rPh>
    <phoneticPr fontId="8"/>
  </si>
  <si>
    <t>要精密</t>
    <rPh sb="0" eb="1">
      <t>ヨウ</t>
    </rPh>
    <rPh sb="1" eb="3">
      <t>セイミツ</t>
    </rPh>
    <phoneticPr fontId="8"/>
  </si>
  <si>
    <t>結  果  判  定</t>
    <rPh sb="0" eb="1">
      <t>ムスブ</t>
    </rPh>
    <rPh sb="3" eb="4">
      <t>ハタシ</t>
    </rPh>
    <rPh sb="6" eb="7">
      <t>ハン</t>
    </rPh>
    <rPh sb="9" eb="10">
      <t>サダム</t>
    </rPh>
    <phoneticPr fontId="8"/>
  </si>
  <si>
    <t>Hb　　　A1c</t>
    <phoneticPr fontId="8"/>
  </si>
  <si>
    <t>胃</t>
    <rPh sb="0" eb="1">
      <t>イ</t>
    </rPh>
    <phoneticPr fontId="8"/>
  </si>
  <si>
    <t>肺</t>
    <rPh sb="0" eb="1">
      <t>ハイ</t>
    </rPh>
    <phoneticPr fontId="8"/>
  </si>
  <si>
    <t>乳</t>
    <rPh sb="0" eb="1">
      <t>ニュウ</t>
    </rPh>
    <phoneticPr fontId="8"/>
  </si>
  <si>
    <t>子宮</t>
    <rPh sb="0" eb="2">
      <t>シキュウ</t>
    </rPh>
    <phoneticPr fontId="8"/>
  </si>
  <si>
    <t>大腸</t>
    <rPh sb="0" eb="2">
      <t>ダイチョウ</t>
    </rPh>
    <phoneticPr fontId="8"/>
  </si>
  <si>
    <t>骨髄</t>
    <rPh sb="0" eb="2">
      <t>コツズイ</t>
    </rPh>
    <phoneticPr fontId="8"/>
  </si>
  <si>
    <t>結果判定</t>
    <rPh sb="0" eb="1">
      <t>ムスブ</t>
    </rPh>
    <rPh sb="1" eb="2">
      <t>ハタシ</t>
    </rPh>
    <rPh sb="2" eb="3">
      <t>ハン</t>
    </rPh>
    <rPh sb="3" eb="4">
      <t>サダム</t>
    </rPh>
    <phoneticPr fontId="8"/>
  </si>
  <si>
    <t>月 日</t>
    <rPh sb="0" eb="1">
      <t>ツキ</t>
    </rPh>
    <rPh sb="2" eb="3">
      <t>ヒ</t>
    </rPh>
    <phoneticPr fontId="8"/>
  </si>
  <si>
    <t>X 線</t>
    <rPh sb="2" eb="3">
      <t>セン</t>
    </rPh>
    <phoneticPr fontId="8"/>
  </si>
  <si>
    <t>X+痰</t>
    <rPh sb="2" eb="3">
      <t>タン</t>
    </rPh>
    <phoneticPr fontId="8"/>
  </si>
  <si>
    <t>頸 部</t>
    <rPh sb="0" eb="1">
      <t>ケイ</t>
    </rPh>
    <rPh sb="2" eb="3">
      <t>ブ</t>
    </rPh>
    <phoneticPr fontId="8"/>
  </si>
  <si>
    <t>頸＋体</t>
    <rPh sb="0" eb="1">
      <t>ケイ</t>
    </rPh>
    <rPh sb="2" eb="3">
      <t>タイ</t>
    </rPh>
    <phoneticPr fontId="8"/>
  </si>
  <si>
    <t>頸＋コ</t>
    <rPh sb="0" eb="1">
      <t>ケイ</t>
    </rPh>
    <phoneticPr fontId="8"/>
  </si>
  <si>
    <t>頸体コ</t>
    <rPh sb="0" eb="1">
      <t>ケイ</t>
    </rPh>
    <rPh sb="1" eb="2">
      <t>タイ</t>
    </rPh>
    <phoneticPr fontId="8"/>
  </si>
  <si>
    <t>様式第３号</t>
    <rPh sb="0" eb="2">
      <t>ヨウシキ</t>
    </rPh>
    <rPh sb="2" eb="3">
      <t>ダイ</t>
    </rPh>
    <rPh sb="4" eb="5">
      <t>ゴウ</t>
    </rPh>
    <phoneticPr fontId="8"/>
  </si>
  <si>
    <t>手帳番号</t>
  </si>
  <si>
    <t>氏名</t>
  </si>
  <si>
    <t>実  施</t>
  </si>
  <si>
    <t>月  日</t>
  </si>
  <si>
    <t>検査名</t>
  </si>
  <si>
    <t>点数</t>
  </si>
  <si>
    <t>精密検査の結果判定</t>
  </si>
  <si>
    <t>・異常なし</t>
  </si>
  <si>
    <t>○</t>
    <phoneticPr fontId="8"/>
  </si>
  <si>
    <r>
      <t xml:space="preserve">未実施
</t>
    </r>
    <r>
      <rPr>
        <sz val="8"/>
        <rFont val="ＭＳ 明朝"/>
        <family val="1"/>
        <charset val="128"/>
      </rPr>
      <t>(未把握)</t>
    </r>
    <rPh sb="0" eb="3">
      <t>ミジッシ</t>
    </rPh>
    <rPh sb="5" eb="6">
      <t>ミ</t>
    </rPh>
    <rPh sb="6" eb="8">
      <t>ハアク</t>
    </rPh>
    <phoneticPr fontId="8"/>
  </si>
  <si>
    <t>X線実施</t>
    <rPh sb="1" eb="2">
      <t>セン</t>
    </rPh>
    <rPh sb="2" eb="4">
      <t>ジッシ</t>
    </rPh>
    <phoneticPr fontId="8"/>
  </si>
  <si>
    <t>X線未実施</t>
    <rPh sb="1" eb="2">
      <t>セン</t>
    </rPh>
    <rPh sb="2" eb="3">
      <t>ミ</t>
    </rPh>
    <rPh sb="3" eb="5">
      <t>ジッシ</t>
    </rPh>
    <phoneticPr fontId="8"/>
  </si>
  <si>
    <t>⇒計算式入力済</t>
    <rPh sb="1" eb="3">
      <t>ケイサン</t>
    </rPh>
    <rPh sb="3" eb="4">
      <t>シキ</t>
    </rPh>
    <rPh sb="4" eb="6">
      <t>ニュウリョク</t>
    </rPh>
    <rPh sb="6" eb="7">
      <t>ズ</t>
    </rPh>
    <phoneticPr fontId="8"/>
  </si>
  <si>
    <t>⇒手入力</t>
    <rPh sb="1" eb="2">
      <t>テ</t>
    </rPh>
    <rPh sb="2" eb="4">
      <t>ニュウリョク</t>
    </rPh>
    <phoneticPr fontId="8"/>
  </si>
  <si>
    <t>様式第２号</t>
    <rPh sb="0" eb="2">
      <t>ヨウシキ</t>
    </rPh>
    <rPh sb="2" eb="3">
      <t>ダイ</t>
    </rPh>
    <rPh sb="4" eb="5">
      <t>ゴウ</t>
    </rPh>
    <phoneticPr fontId="8"/>
  </si>
  <si>
    <t>実施</t>
    <rPh sb="0" eb="2">
      <t>ジッシ</t>
    </rPh>
    <phoneticPr fontId="8"/>
  </si>
  <si>
    <t>把握</t>
    <rPh sb="0" eb="2">
      <t>ハアク</t>
    </rPh>
    <phoneticPr fontId="8"/>
  </si>
  <si>
    <t>氏   名</t>
    <rPh sb="0" eb="1">
      <t>シ</t>
    </rPh>
    <rPh sb="4" eb="5">
      <t>メイ</t>
    </rPh>
    <phoneticPr fontId="8"/>
  </si>
  <si>
    <t>様式第５号</t>
    <rPh sb="0" eb="2">
      <t>ヨウシキ</t>
    </rPh>
    <rPh sb="2" eb="3">
      <t>ダイ</t>
    </rPh>
    <rPh sb="4" eb="5">
      <t>ゴウ</t>
    </rPh>
    <phoneticPr fontId="8"/>
  </si>
  <si>
    <t>様式第６号</t>
    <rPh sb="0" eb="2">
      <t>ヨウシキ</t>
    </rPh>
    <rPh sb="2" eb="3">
      <t>ダイ</t>
    </rPh>
    <rPh sb="4" eb="5">
      <t>ゴウ</t>
    </rPh>
    <phoneticPr fontId="8"/>
  </si>
  <si>
    <t>把握：要精密者が精密検査を実施しないで、その後医療にて診療している場合</t>
    <rPh sb="0" eb="2">
      <t>ハアク</t>
    </rPh>
    <rPh sb="3" eb="4">
      <t>ヨウ</t>
    </rPh>
    <rPh sb="4" eb="6">
      <t>セイミツ</t>
    </rPh>
    <rPh sb="6" eb="7">
      <t>シャ</t>
    </rPh>
    <rPh sb="8" eb="10">
      <t>セイミツ</t>
    </rPh>
    <rPh sb="10" eb="12">
      <t>ケンサ</t>
    </rPh>
    <rPh sb="13" eb="15">
      <t>ジッシ</t>
    </rPh>
    <rPh sb="22" eb="23">
      <t>ゴ</t>
    </rPh>
    <rPh sb="23" eb="25">
      <t>イリョウ</t>
    </rPh>
    <rPh sb="27" eb="29">
      <t>シンリョウ</t>
    </rPh>
    <rPh sb="33" eb="35">
      <t>バアイ</t>
    </rPh>
    <phoneticPr fontId="8"/>
  </si>
  <si>
    <t>未実施（未把握）：それ以外の場合</t>
    <rPh sb="0" eb="3">
      <t>ミジッシ</t>
    </rPh>
    <rPh sb="4" eb="5">
      <t>ミ</t>
    </rPh>
    <rPh sb="5" eb="7">
      <t>ハアク</t>
    </rPh>
    <rPh sb="11" eb="13">
      <t>イガイ</t>
    </rPh>
    <rPh sb="14" eb="16">
      <t>バアイ</t>
    </rPh>
    <phoneticPr fontId="8"/>
  </si>
  <si>
    <t>※実施した検査項目に○印をつけ、結果については「結果判定」欄の該当項目に○印をつけてください。</t>
    <rPh sb="1" eb="3">
      <t>ジッシ</t>
    </rPh>
    <rPh sb="5" eb="7">
      <t>ケンサ</t>
    </rPh>
    <rPh sb="7" eb="9">
      <t>コウモク</t>
    </rPh>
    <rPh sb="11" eb="12">
      <t>イン</t>
    </rPh>
    <rPh sb="16" eb="18">
      <t>ケッカ</t>
    </rPh>
    <rPh sb="24" eb="26">
      <t>ケッカ</t>
    </rPh>
    <rPh sb="26" eb="28">
      <t>ハンテイ</t>
    </rPh>
    <rPh sb="29" eb="30">
      <t>ラン</t>
    </rPh>
    <rPh sb="31" eb="33">
      <t>ガイトウ</t>
    </rPh>
    <rPh sb="33" eb="35">
      <t>コウモク</t>
    </rPh>
    <rPh sb="37" eb="38">
      <t>イン</t>
    </rPh>
    <phoneticPr fontId="8"/>
  </si>
  <si>
    <t>※結果判定が要精密となった場合は、「要精密者の精密検査等受診状況」欄の該当項目に○印をつけてください。</t>
    <rPh sb="1" eb="3">
      <t>ケッカ</t>
    </rPh>
    <rPh sb="3" eb="5">
      <t>ハンテイ</t>
    </rPh>
    <rPh sb="13" eb="15">
      <t>バアイ</t>
    </rPh>
    <rPh sb="18" eb="19">
      <t>ヨウ</t>
    </rPh>
    <rPh sb="19" eb="21">
      <t>セイミツ</t>
    </rPh>
    <rPh sb="21" eb="22">
      <t>シャ</t>
    </rPh>
    <rPh sb="30" eb="32">
      <t>ジョウキョウ</t>
    </rPh>
    <rPh sb="33" eb="34">
      <t>ラン</t>
    </rPh>
    <rPh sb="35" eb="37">
      <t>ガイトウ</t>
    </rPh>
    <rPh sb="37" eb="39">
      <t>コウモク</t>
    </rPh>
    <rPh sb="41" eb="42">
      <t>イン</t>
    </rPh>
    <phoneticPr fontId="8"/>
  </si>
  <si>
    <t>実施：当該医療機関で精密検査を実施した場合</t>
    <rPh sb="0" eb="2">
      <t>ジッシ</t>
    </rPh>
    <rPh sb="3" eb="5">
      <t>トウガイ</t>
    </rPh>
    <rPh sb="5" eb="7">
      <t>イリョウ</t>
    </rPh>
    <rPh sb="7" eb="9">
      <t>キカン</t>
    </rPh>
    <rPh sb="10" eb="12">
      <t>セイミツ</t>
    </rPh>
    <rPh sb="12" eb="14">
      <t>ケンサ</t>
    </rPh>
    <rPh sb="15" eb="17">
      <t>ジッシ</t>
    </rPh>
    <rPh sb="19" eb="21">
      <t>バアイ</t>
    </rPh>
    <phoneticPr fontId="8"/>
  </si>
  <si>
    <t>・異常あり</t>
    <rPh sb="1" eb="3">
      <t>イジョウ</t>
    </rPh>
    <phoneticPr fontId="8"/>
  </si>
  <si>
    <t>　（症状または診断名：</t>
    <rPh sb="2" eb="4">
      <t>ショウジョウ</t>
    </rPh>
    <rPh sb="7" eb="9">
      <t>シンダン</t>
    </rPh>
    <rPh sb="9" eb="10">
      <t>メイ</t>
    </rPh>
    <phoneticPr fontId="8"/>
  </si>
  <si>
    <t>※以下の該当するものに○を付け、内容を記入してください。</t>
    <rPh sb="1" eb="3">
      <t>イカ</t>
    </rPh>
    <rPh sb="4" eb="6">
      <t>ガイトウ</t>
    </rPh>
    <rPh sb="13" eb="14">
      <t>ツ</t>
    </rPh>
    <rPh sb="16" eb="18">
      <t>ナイヨウ</t>
    </rPh>
    <rPh sb="19" eb="21">
      <t>キニュウ</t>
    </rPh>
    <phoneticPr fontId="8"/>
  </si>
  <si>
    <t>・要医療（治療の要否）</t>
    <rPh sb="1" eb="2">
      <t>ヨウ</t>
    </rPh>
    <rPh sb="2" eb="4">
      <t>イリョウ</t>
    </rPh>
    <rPh sb="5" eb="7">
      <t>チリョウ</t>
    </rPh>
    <rPh sb="8" eb="10">
      <t>ヨウヒ</t>
    </rPh>
    <phoneticPr fontId="8"/>
  </si>
  <si>
    <t>要</t>
    <rPh sb="0" eb="1">
      <t>ヨウ</t>
    </rPh>
    <phoneticPr fontId="8"/>
  </si>
  <si>
    <t>（入院・入院外）</t>
    <rPh sb="1" eb="3">
      <t>ニュウイン</t>
    </rPh>
    <rPh sb="4" eb="6">
      <t>ニュウイン</t>
    </rPh>
    <rPh sb="6" eb="7">
      <t>ガイ</t>
    </rPh>
    <phoneticPr fontId="8"/>
  </si>
  <si>
    <t>）</t>
    <phoneticPr fontId="8"/>
  </si>
  <si>
    <t>）</t>
    <phoneticPr fontId="8"/>
  </si>
  <si>
    <t>・</t>
    <phoneticPr fontId="8"/>
  </si>
  <si>
    <t>）</t>
    <phoneticPr fontId="8"/>
  </si>
  <si>
    <t>　・経過観察（内容：</t>
    <rPh sb="2" eb="4">
      <t>ケイカ</t>
    </rPh>
    <rPh sb="4" eb="6">
      <t>カンサツ</t>
    </rPh>
    <rPh sb="7" eb="9">
      <t>ナイヨウ</t>
    </rPh>
    <phoneticPr fontId="8"/>
  </si>
  <si>
    <t>　・要指導　（内容：</t>
    <rPh sb="2" eb="3">
      <t>ヨウ</t>
    </rPh>
    <rPh sb="3" eb="5">
      <t>シドウ</t>
    </rPh>
    <rPh sb="7" eb="9">
      <t>ナイヨウ</t>
    </rPh>
    <phoneticPr fontId="8"/>
  </si>
  <si>
    <t>電話番号：</t>
    <rPh sb="0" eb="2">
      <t>デンワ</t>
    </rPh>
    <rPh sb="2" eb="4">
      <t>バンゴウ</t>
    </rPh>
    <phoneticPr fontId="8"/>
  </si>
  <si>
    <t>様式第７号</t>
    <rPh sb="2" eb="3">
      <t>ダイ</t>
    </rPh>
    <phoneticPr fontId="8"/>
  </si>
  <si>
    <t>様式第４号の２</t>
    <rPh sb="2" eb="3">
      <t>ダイ</t>
    </rPh>
    <phoneticPr fontId="8"/>
  </si>
  <si>
    <t>様式第４号</t>
    <rPh sb="2" eb="3">
      <t>ダイ</t>
    </rPh>
    <phoneticPr fontId="8"/>
  </si>
  <si>
    <t>様式第１号</t>
    <phoneticPr fontId="8"/>
  </si>
  <si>
    <t>胸部Ｘ線　※</t>
    <phoneticPr fontId="8"/>
  </si>
  <si>
    <t>胸部X線　単価</t>
    <rPh sb="0" eb="2">
      <t>キョウブ</t>
    </rPh>
    <rPh sb="3" eb="4">
      <t>セン</t>
    </rPh>
    <rPh sb="5" eb="7">
      <t>タンカ</t>
    </rPh>
    <phoneticPr fontId="8"/>
  </si>
  <si>
    <t>※胸部Ｘ線を実施した場合は必ず記入</t>
    <rPh sb="1" eb="3">
      <t>キョウブ</t>
    </rPh>
    <rPh sb="4" eb="5">
      <t>セン</t>
    </rPh>
    <rPh sb="6" eb="8">
      <t>ジッシ</t>
    </rPh>
    <rPh sb="10" eb="12">
      <t>バアイ</t>
    </rPh>
    <rPh sb="13" eb="14">
      <t>カナラ</t>
    </rPh>
    <rPh sb="15" eb="17">
      <t>キニュウ</t>
    </rPh>
    <phoneticPr fontId="8"/>
  </si>
  <si>
    <t>要精密者の
精密検査等受診状況</t>
    <rPh sb="0" eb="1">
      <t>ヨウ</t>
    </rPh>
    <rPh sb="1" eb="3">
      <t>セイミツ</t>
    </rPh>
    <rPh sb="3" eb="4">
      <t>シャ</t>
    </rPh>
    <rPh sb="6" eb="8">
      <t>セイミツ</t>
    </rPh>
    <rPh sb="8" eb="11">
      <t>ケンサトウ</t>
    </rPh>
    <rPh sb="11" eb="13">
      <t>ジュシン</t>
    </rPh>
    <rPh sb="13" eb="15">
      <t>ジョウキョウ</t>
    </rPh>
    <phoneticPr fontId="8"/>
  </si>
  <si>
    <t>要精密者の
精密検査等
受診状況　</t>
    <rPh sb="0" eb="1">
      <t>ヨウ</t>
    </rPh>
    <rPh sb="1" eb="3">
      <t>セイミツ</t>
    </rPh>
    <rPh sb="3" eb="4">
      <t>シャ</t>
    </rPh>
    <rPh sb="6" eb="8">
      <t>セイミツ</t>
    </rPh>
    <rPh sb="8" eb="10">
      <t>ケンサ</t>
    </rPh>
    <rPh sb="10" eb="11">
      <t>トウ</t>
    </rPh>
    <rPh sb="12" eb="14">
      <t>ジュシン</t>
    </rPh>
    <rPh sb="14" eb="15">
      <t>ジョウ</t>
    </rPh>
    <rPh sb="15" eb="16">
      <t>キョウ</t>
    </rPh>
    <phoneticPr fontId="8"/>
  </si>
  <si>
    <t>（被爆者本人・一般）</t>
    <rPh sb="1" eb="4">
      <t>ヒバクシャ</t>
    </rPh>
    <rPh sb="4" eb="6">
      <t>ホンニン</t>
    </rPh>
    <rPh sb="7" eb="9">
      <t>イッパン</t>
    </rPh>
    <phoneticPr fontId="8"/>
  </si>
  <si>
    <t>件数小計欄(この頁内の件数合計)</t>
    <rPh sb="0" eb="1">
      <t>ケン</t>
    </rPh>
    <rPh sb="1" eb="2">
      <t>スウ</t>
    </rPh>
    <rPh sb="2" eb="4">
      <t>ショウケイ</t>
    </rPh>
    <rPh sb="4" eb="5">
      <t>ラン</t>
    </rPh>
    <rPh sb="8" eb="9">
      <t>ページ</t>
    </rPh>
    <rPh sb="9" eb="10">
      <t>ナイ</t>
    </rPh>
    <rPh sb="11" eb="12">
      <t>ケン</t>
    </rPh>
    <rPh sb="12" eb="13">
      <t>スウ</t>
    </rPh>
    <rPh sb="13" eb="15">
      <t>ゴウケイ</t>
    </rPh>
    <phoneticPr fontId="8"/>
  </si>
  <si>
    <t>（被爆者本人・がん）</t>
    <rPh sb="1" eb="4">
      <t>ヒバクシャ</t>
    </rPh>
    <rPh sb="4" eb="6">
      <t>ホンニン</t>
    </rPh>
    <phoneticPr fontId="8"/>
  </si>
  <si>
    <t>実施結果 明細書 (がん検診）</t>
    <rPh sb="0" eb="2">
      <t>ジッシ</t>
    </rPh>
    <rPh sb="2" eb="4">
      <t>ケッカ</t>
    </rPh>
    <rPh sb="5" eb="6">
      <t>メイ</t>
    </rPh>
    <rPh sb="6" eb="7">
      <t>ホソ</t>
    </rPh>
    <rPh sb="7" eb="8">
      <t>ショ</t>
    </rPh>
    <rPh sb="12" eb="13">
      <t>ケン</t>
    </rPh>
    <rPh sb="13" eb="14">
      <t>ミ</t>
    </rPh>
    <phoneticPr fontId="8"/>
  </si>
  <si>
    <t>（被爆者本人・一般・精密）</t>
    <rPh sb="1" eb="4">
      <t>ヒバクシャ</t>
    </rPh>
    <rPh sb="4" eb="6">
      <t>ホンニン</t>
    </rPh>
    <rPh sb="7" eb="9">
      <t>イッパン</t>
    </rPh>
    <rPh sb="10" eb="12">
      <t>セイミツ</t>
    </rPh>
    <phoneticPr fontId="8"/>
  </si>
  <si>
    <t>実施結果 明細書（一般・精密検査）</t>
    <rPh sb="0" eb="2">
      <t>ジッシ</t>
    </rPh>
    <rPh sb="2" eb="4">
      <t>ケッカ</t>
    </rPh>
    <rPh sb="5" eb="7">
      <t>メイサイ</t>
    </rPh>
    <rPh sb="7" eb="8">
      <t>ショ</t>
    </rPh>
    <rPh sb="9" eb="11">
      <t>イッパン</t>
    </rPh>
    <rPh sb="12" eb="14">
      <t>セイミツ</t>
    </rPh>
    <rPh sb="14" eb="16">
      <t>ケンサ</t>
    </rPh>
    <phoneticPr fontId="8"/>
  </si>
  <si>
    <t>精密検査後の
治療の要否</t>
    <rPh sb="0" eb="2">
      <t>セイミツ</t>
    </rPh>
    <rPh sb="2" eb="4">
      <t>ケンサ</t>
    </rPh>
    <rPh sb="4" eb="5">
      <t>ゴ</t>
    </rPh>
    <phoneticPr fontId="8"/>
  </si>
  <si>
    <t>が　ん　検　診</t>
    <phoneticPr fontId="8"/>
  </si>
  <si>
    <t>精　密　検　査</t>
    <phoneticPr fontId="8"/>
  </si>
  <si>
    <t>請求担当者氏名：</t>
    <rPh sb="0" eb="2">
      <t>セイキュウ</t>
    </rPh>
    <rPh sb="2" eb="5">
      <t>タントウシャ</t>
    </rPh>
    <rPh sb="5" eb="7">
      <t>シメイ</t>
    </rPh>
    <phoneticPr fontId="8"/>
  </si>
  <si>
    <t>実施結果 明細書（一般検査）</t>
    <rPh sb="0" eb="1">
      <t>ジツ</t>
    </rPh>
    <rPh sb="1" eb="2">
      <t>シ</t>
    </rPh>
    <rPh sb="2" eb="3">
      <t>ムスブ</t>
    </rPh>
    <rPh sb="3" eb="4">
      <t>ハタシ</t>
    </rPh>
    <rPh sb="5" eb="6">
      <t>メイ</t>
    </rPh>
    <rPh sb="6" eb="7">
      <t>ホソ</t>
    </rPh>
    <rPh sb="7" eb="8">
      <t>ショ</t>
    </rPh>
    <rPh sb="9" eb="10">
      <t>イチ</t>
    </rPh>
    <rPh sb="10" eb="11">
      <t>パン</t>
    </rPh>
    <rPh sb="11" eb="12">
      <t>ケン</t>
    </rPh>
    <rPh sb="12" eb="13">
      <t>サ</t>
    </rPh>
    <phoneticPr fontId="8"/>
  </si>
  <si>
    <t>未実施
(未把握)</t>
    <rPh sb="0" eb="3">
      <t>ミジッシ</t>
    </rPh>
    <rPh sb="5" eb="6">
      <t>ミ</t>
    </rPh>
    <rPh sb="6" eb="8">
      <t>ハアク</t>
    </rPh>
    <phoneticPr fontId="8"/>
  </si>
  <si>
    <t>　印</t>
    <rPh sb="1" eb="2">
      <t>イン</t>
    </rPh>
    <phoneticPr fontId="8"/>
  </si>
  <si>
    <t>医療機関名：</t>
    <phoneticPr fontId="8"/>
  </si>
  <si>
    <t>医療機関名：</t>
    <phoneticPr fontId="8"/>
  </si>
  <si>
    <t>大　　腸</t>
    <rPh sb="0" eb="1">
      <t>ダイ</t>
    </rPh>
    <rPh sb="3" eb="4">
      <t>チョウ</t>
    </rPh>
    <phoneticPr fontId="8"/>
  </si>
  <si>
    <t>骨　　髄</t>
    <rPh sb="0" eb="1">
      <t>ホネ</t>
    </rPh>
    <rPh sb="3" eb="4">
      <t>ズイ</t>
    </rPh>
    <phoneticPr fontId="8"/>
  </si>
  <si>
    <t>※精密検査を実施した場合には、必ず記入してください。</t>
    <rPh sb="1" eb="3">
      <t>セイミツ</t>
    </rPh>
    <rPh sb="3" eb="5">
      <t>ケンサ</t>
    </rPh>
    <rPh sb="6" eb="8">
      <t>ジッシ</t>
    </rPh>
    <rPh sb="10" eb="12">
      <t>バアイ</t>
    </rPh>
    <rPh sb="15" eb="16">
      <t>カナラ</t>
    </rPh>
    <rPh sb="17" eb="19">
      <t>キニュウ</t>
    </rPh>
    <phoneticPr fontId="8"/>
  </si>
  <si>
    <t>受託検査機関の
所在地・名称：</t>
    <phoneticPr fontId="8"/>
  </si>
  <si>
    <t>（被爆者本人・がん・精密）</t>
    <rPh sb="1" eb="4">
      <t>ヒバクシャ</t>
    </rPh>
    <rPh sb="4" eb="6">
      <t>ホンニン</t>
    </rPh>
    <rPh sb="10" eb="12">
      <t>セイミツ</t>
    </rPh>
    <phoneticPr fontId="8"/>
  </si>
  <si>
    <t>実施結果 明細書（がん・精密検査）</t>
    <rPh sb="0" eb="2">
      <t>ジッシ</t>
    </rPh>
    <rPh sb="2" eb="4">
      <t>ケッカ</t>
    </rPh>
    <rPh sb="5" eb="7">
      <t>メイサイ</t>
    </rPh>
    <rPh sb="7" eb="8">
      <t>ショ</t>
    </rPh>
    <rPh sb="12" eb="14">
      <t>セイミツ</t>
    </rPh>
    <rPh sb="14" eb="16">
      <t>ケンサ</t>
    </rPh>
    <phoneticPr fontId="8"/>
  </si>
  <si>
    <t>様式第９号</t>
    <phoneticPr fontId="8"/>
  </si>
  <si>
    <t>医療機関名：</t>
    <phoneticPr fontId="8"/>
  </si>
  <si>
    <t>Hb　　　A1c</t>
    <phoneticPr fontId="8"/>
  </si>
  <si>
    <t>○</t>
    <phoneticPr fontId="8"/>
  </si>
  <si>
    <t>（子・一般）</t>
    <rPh sb="1" eb="2">
      <t>コ</t>
    </rPh>
    <rPh sb="3" eb="5">
      <t>イッパン</t>
    </rPh>
    <phoneticPr fontId="8"/>
  </si>
  <si>
    <t>（子・がん）</t>
    <rPh sb="1" eb="2">
      <t>コ</t>
    </rPh>
    <phoneticPr fontId="8"/>
  </si>
  <si>
    <t>（子・一般・精密）</t>
    <rPh sb="1" eb="2">
      <t>コ</t>
    </rPh>
    <rPh sb="3" eb="5">
      <t>イッパン</t>
    </rPh>
    <rPh sb="6" eb="8">
      <t>セイミツ</t>
    </rPh>
    <phoneticPr fontId="8"/>
  </si>
  <si>
    <t>（子・がん・精密）</t>
    <rPh sb="1" eb="2">
      <t>コ</t>
    </rPh>
    <rPh sb="6" eb="8">
      <t>セイミツ</t>
    </rPh>
    <phoneticPr fontId="8"/>
  </si>
  <si>
    <t>被爆者健康診断 実施結果報告書</t>
    <phoneticPr fontId="8"/>
  </si>
  <si>
    <t>　円</t>
    <rPh sb="1" eb="2">
      <t>エン</t>
    </rPh>
    <phoneticPr fontId="8"/>
  </si>
  <si>
    <t>胃 計</t>
    <rPh sb="0" eb="1">
      <t>イ</t>
    </rPh>
    <rPh sb="2" eb="3">
      <t>ケイ</t>
    </rPh>
    <phoneticPr fontId="8"/>
  </si>
  <si>
    <t>肺 計</t>
    <rPh sb="0" eb="1">
      <t>ハイ</t>
    </rPh>
    <rPh sb="2" eb="3">
      <t>ケイ</t>
    </rPh>
    <phoneticPr fontId="8"/>
  </si>
  <si>
    <t>乳 計</t>
    <rPh sb="0" eb="1">
      <t>ニュウ</t>
    </rPh>
    <rPh sb="2" eb="3">
      <t>ケイ</t>
    </rPh>
    <phoneticPr fontId="8"/>
  </si>
  <si>
    <t>子宮　計</t>
    <rPh sb="0" eb="2">
      <t>シキュウ</t>
    </rPh>
    <rPh sb="3" eb="4">
      <t>ケイ</t>
    </rPh>
    <phoneticPr fontId="8"/>
  </si>
  <si>
    <t>骨</t>
    <rPh sb="0" eb="1">
      <t>ホネ</t>
    </rPh>
    <phoneticPr fontId="8"/>
  </si>
  <si>
    <t>原子爆弾被爆者健康診断及び原子爆弾被爆者の子の健康診断の</t>
    <phoneticPr fontId="8"/>
  </si>
  <si>
    <t>結果について下記のとおり報告します。</t>
  </si>
  <si>
    <t>点</t>
    <rPh sb="0" eb="1">
      <t>テン</t>
    </rPh>
    <phoneticPr fontId="8"/>
  </si>
  <si>
    <t>否</t>
    <rPh sb="0" eb="1">
      <t>イナ</t>
    </rPh>
    <phoneticPr fontId="8"/>
  </si>
  <si>
    <t>№　</t>
    <phoneticPr fontId="8"/>
  </si>
  <si>
    <t>水色</t>
    <rPh sb="0" eb="2">
      <t>ミズイロ</t>
    </rPh>
    <phoneticPr fontId="8"/>
  </si>
  <si>
    <t>黄色</t>
    <rPh sb="0" eb="2">
      <t>キイロ</t>
    </rPh>
    <phoneticPr fontId="8"/>
  </si>
  <si>
    <t>無色</t>
    <rPh sb="0" eb="2">
      <t>ムショク</t>
    </rPh>
    <phoneticPr fontId="8"/>
  </si>
  <si>
    <t>一　般　検　査</t>
    <rPh sb="0" eb="1">
      <t>イチ</t>
    </rPh>
    <rPh sb="2" eb="3">
      <t>ハン</t>
    </rPh>
    <rPh sb="4" eb="5">
      <t>ケン</t>
    </rPh>
    <rPh sb="6" eb="7">
      <t>サ</t>
    </rPh>
    <phoneticPr fontId="8"/>
  </si>
  <si>
    <t>　・他の医療機関照会</t>
    <rPh sb="2" eb="3">
      <t>タ</t>
    </rPh>
    <rPh sb="4" eb="6">
      <t>イリョウ</t>
    </rPh>
    <rPh sb="6" eb="8">
      <t>キカン</t>
    </rPh>
    <rPh sb="8" eb="10">
      <t>ショウカイ</t>
    </rPh>
    <phoneticPr fontId="8"/>
  </si>
  <si>
    <r>
      <t xml:space="preserve">手帳番号
(0xxxxxx)
</t>
    </r>
    <r>
      <rPr>
        <sz val="9"/>
        <rFont val="ＭＳ 明朝"/>
        <family val="1"/>
        <charset val="128"/>
      </rPr>
      <t>または
受診者証番号
（2xxxxxx)</t>
    </r>
    <rPh sb="0" eb="1">
      <t>テ</t>
    </rPh>
    <rPh sb="1" eb="2">
      <t>トバリ</t>
    </rPh>
    <rPh sb="2" eb="3">
      <t>バン</t>
    </rPh>
    <rPh sb="3" eb="4">
      <t>ゴウ</t>
    </rPh>
    <rPh sb="19" eb="22">
      <t>ジュシンシャ</t>
    </rPh>
    <rPh sb="22" eb="23">
      <t>ショウ</t>
    </rPh>
    <rPh sb="23" eb="25">
      <t>バンゴウ</t>
    </rPh>
    <phoneticPr fontId="8"/>
  </si>
  <si>
    <r>
      <t xml:space="preserve">手帳番号
(0xxxxxx)
</t>
    </r>
    <r>
      <rPr>
        <sz val="9"/>
        <rFont val="ＭＳ 明朝"/>
        <family val="1"/>
        <charset val="128"/>
      </rPr>
      <t>または
受診者証番号
(2xxxxxx)</t>
    </r>
    <rPh sb="0" eb="2">
      <t>テチョウ</t>
    </rPh>
    <rPh sb="2" eb="4">
      <t>バンゴウ</t>
    </rPh>
    <rPh sb="20" eb="23">
      <t>ジュシンシャ</t>
    </rPh>
    <rPh sb="23" eb="24">
      <t>ショウ</t>
    </rPh>
    <rPh sb="24" eb="26">
      <t>バンゴウ</t>
    </rPh>
    <phoneticPr fontId="8"/>
  </si>
  <si>
    <t>※結果については、「結果判定」欄の該当項目に○印をつけてください。</t>
    <phoneticPr fontId="8"/>
  </si>
  <si>
    <r>
      <t>※実施した検査項目に○印をつけてください。ただし</t>
    </r>
    <r>
      <rPr>
        <b/>
        <u/>
        <sz val="10"/>
        <color rgb="FFFF0000"/>
        <rFont val="ＭＳ Ｐゴシック"/>
        <family val="3"/>
        <charset val="128"/>
      </rPr>
      <t>結果が要精密であった場合は◎</t>
    </r>
    <r>
      <rPr>
        <sz val="10"/>
        <rFont val="ＭＳ Ｐゴシック"/>
        <family val="3"/>
        <charset val="128"/>
      </rPr>
      <t>をつけてください。</t>
    </r>
    <rPh sb="1" eb="3">
      <t>ジッシ</t>
    </rPh>
    <rPh sb="5" eb="7">
      <t>ケンサ</t>
    </rPh>
    <rPh sb="7" eb="9">
      <t>コウモク</t>
    </rPh>
    <rPh sb="11" eb="12">
      <t>イン</t>
    </rPh>
    <rPh sb="24" eb="26">
      <t>ケッカ</t>
    </rPh>
    <rPh sb="27" eb="28">
      <t>ヨウ</t>
    </rPh>
    <rPh sb="28" eb="30">
      <t>セイミツ</t>
    </rPh>
    <rPh sb="34" eb="36">
      <t>バアイ</t>
    </rPh>
    <phoneticPr fontId="8"/>
  </si>
  <si>
    <t>円</t>
    <rPh sb="0" eb="1">
      <t>エン</t>
    </rPh>
    <phoneticPr fontId="8"/>
  </si>
  <si>
    <t>合　　計　　点　　数 　　</t>
    <phoneticPr fontId="8"/>
  </si>
  <si>
    <t>上　　限　　金　　額</t>
    <rPh sb="0" eb="1">
      <t>ウエ</t>
    </rPh>
    <rPh sb="3" eb="4">
      <t>キリ</t>
    </rPh>
    <rPh sb="6" eb="7">
      <t>キン</t>
    </rPh>
    <rPh sb="9" eb="10">
      <t>ガク</t>
    </rPh>
    <phoneticPr fontId="8"/>
  </si>
  <si>
    <t>検　　査　　金　　額
(※合計点数×10円に消費税分を加算し、円未満端数を切り捨てた額)　　</t>
    <rPh sb="0" eb="1">
      <t>ケン</t>
    </rPh>
    <rPh sb="3" eb="4">
      <t>サ</t>
    </rPh>
    <rPh sb="6" eb="7">
      <t>キン</t>
    </rPh>
    <rPh sb="9" eb="10">
      <t>ガク</t>
    </rPh>
    <rPh sb="13" eb="15">
      <t>ゴウケイ</t>
    </rPh>
    <rPh sb="15" eb="17">
      <t>テンスウ</t>
    </rPh>
    <rPh sb="20" eb="21">
      <t>エン</t>
    </rPh>
    <rPh sb="22" eb="25">
      <t>ショウヒゼイ</t>
    </rPh>
    <rPh sb="25" eb="26">
      <t>ブン</t>
    </rPh>
    <rPh sb="27" eb="29">
      <t>カサン</t>
    </rPh>
    <rPh sb="31" eb="32">
      <t>エン</t>
    </rPh>
    <rPh sb="32" eb="34">
      <t>ミマン</t>
    </rPh>
    <rPh sb="34" eb="36">
      <t>ハスウ</t>
    </rPh>
    <rPh sb="37" eb="38">
      <t>キ</t>
    </rPh>
    <rPh sb="39" eb="40">
      <t>ス</t>
    </rPh>
    <rPh sb="42" eb="43">
      <t>ガク</t>
    </rPh>
    <phoneticPr fontId="8"/>
  </si>
  <si>
    <r>
      <t>請　　求　　金　　額</t>
    </r>
    <r>
      <rPr>
        <sz val="10.5"/>
        <rFont val="ＭＳ 明朝"/>
        <family val="1"/>
        <charset val="128"/>
      </rPr>
      <t xml:space="preserve">
</t>
    </r>
    <r>
      <rPr>
        <sz val="9"/>
        <rFont val="ＭＳ 明朝"/>
        <family val="1"/>
        <charset val="128"/>
      </rPr>
      <t>(※検査金額と、上限金額を比較して、少ない方の金額)</t>
    </r>
    <rPh sb="0" eb="1">
      <t>ショウ</t>
    </rPh>
    <rPh sb="3" eb="4">
      <t>モトム</t>
    </rPh>
    <rPh sb="6" eb="7">
      <t>カネ</t>
    </rPh>
    <rPh sb="9" eb="10">
      <t>ガク</t>
    </rPh>
    <rPh sb="13" eb="15">
      <t>ケンサ</t>
    </rPh>
    <rPh sb="15" eb="17">
      <t>キンガク</t>
    </rPh>
    <rPh sb="17" eb="18">
      <t>キンガク</t>
    </rPh>
    <rPh sb="19" eb="21">
      <t>ジョウゲン</t>
    </rPh>
    <rPh sb="21" eb="23">
      <t>キンガク</t>
    </rPh>
    <rPh sb="24" eb="26">
      <t>ヒカク</t>
    </rPh>
    <rPh sb="29" eb="30">
      <t>スク</t>
    </rPh>
    <rPh sb="32" eb="33">
      <t>ホウ</t>
    </rPh>
    <rPh sb="34" eb="36">
      <t>キンガク</t>
    </rPh>
    <phoneticPr fontId="8"/>
  </si>
  <si>
    <t>　　被爆者健康診断 年間実績報告書</t>
    <rPh sb="10" eb="12">
      <t>ネンカン</t>
    </rPh>
    <rPh sb="12" eb="14">
      <t>ジッセキ</t>
    </rPh>
    <phoneticPr fontId="8"/>
  </si>
  <si>
    <t>受託検査機関の
所在地・名称：</t>
    <phoneticPr fontId="8"/>
  </si>
  <si>
    <t>実施月</t>
    <rPh sb="0" eb="2">
      <t>ジッシ</t>
    </rPh>
    <rPh sb="2" eb="3">
      <t>ツキ</t>
    </rPh>
    <phoneticPr fontId="8"/>
  </si>
  <si>
    <t>実施件数</t>
    <rPh sb="0" eb="2">
      <t>ジッシ</t>
    </rPh>
    <rPh sb="2" eb="4">
      <t>ケンスウ</t>
    </rPh>
    <phoneticPr fontId="8"/>
  </si>
  <si>
    <t>請求金額</t>
    <rPh sb="0" eb="2">
      <t>セイキュウ</t>
    </rPh>
    <rPh sb="2" eb="4">
      <t>キンガク</t>
    </rPh>
    <phoneticPr fontId="8"/>
  </si>
  <si>
    <t>被爆者</t>
    <rPh sb="0" eb="3">
      <t>ヒバクシャ</t>
    </rPh>
    <phoneticPr fontId="8"/>
  </si>
  <si>
    <t>被爆者の子</t>
    <rPh sb="0" eb="3">
      <t>ヒバクシャ</t>
    </rPh>
    <rPh sb="4" eb="5">
      <t>コ</t>
    </rPh>
    <phoneticPr fontId="8"/>
  </si>
  <si>
    <t>一般</t>
    <rPh sb="0" eb="2">
      <t>イッパン</t>
    </rPh>
    <phoneticPr fontId="8"/>
  </si>
  <si>
    <t>がん</t>
    <phoneticPr fontId="8"/>
  </si>
  <si>
    <t>４　月</t>
    <rPh sb="2" eb="3">
      <t>ガツ</t>
    </rPh>
    <phoneticPr fontId="8"/>
  </si>
  <si>
    <t>５　月</t>
    <rPh sb="2" eb="3">
      <t>ガツ</t>
    </rPh>
    <phoneticPr fontId="8"/>
  </si>
  <si>
    <t>６　月</t>
    <rPh sb="2" eb="3">
      <t>ガツ</t>
    </rPh>
    <phoneticPr fontId="8"/>
  </si>
  <si>
    <t>７　月</t>
    <rPh sb="2" eb="3">
      <t>ガツ</t>
    </rPh>
    <phoneticPr fontId="8"/>
  </si>
  <si>
    <t>８　月</t>
    <phoneticPr fontId="8"/>
  </si>
  <si>
    <t>９　月</t>
    <phoneticPr fontId="8"/>
  </si>
  <si>
    <t>１０月</t>
    <phoneticPr fontId="8"/>
  </si>
  <si>
    <t>１１月</t>
    <phoneticPr fontId="8"/>
  </si>
  <si>
    <t>１２月</t>
    <phoneticPr fontId="8"/>
  </si>
  <si>
    <t>１　月</t>
    <phoneticPr fontId="8"/>
  </si>
  <si>
    <t>２　月</t>
    <phoneticPr fontId="8"/>
  </si>
  <si>
    <t>３　月</t>
    <phoneticPr fontId="8"/>
  </si>
  <si>
    <t>受診票番号
(1xxxxxx)</t>
    <rPh sb="0" eb="2">
      <t>ジュシン</t>
    </rPh>
    <rPh sb="2" eb="3">
      <t>ヒョウ</t>
    </rPh>
    <rPh sb="3" eb="4">
      <t>バン</t>
    </rPh>
    <rPh sb="4" eb="5">
      <t>ゴウ</t>
    </rPh>
    <phoneticPr fontId="8"/>
  </si>
  <si>
    <t>　月実施分</t>
    <rPh sb="1" eb="2">
      <t>ガツ</t>
    </rPh>
    <rPh sb="2" eb="4">
      <t>ジッシ</t>
    </rPh>
    <rPh sb="4" eb="5">
      <t>ブン</t>
    </rPh>
    <phoneticPr fontId="8"/>
  </si>
  <si>
    <r>
      <t>※　上記の表には</t>
    </r>
    <r>
      <rPr>
        <b/>
        <u/>
        <sz val="10.5"/>
        <rFont val="ＭＳ ゴシック"/>
        <family val="3"/>
        <charset val="128"/>
      </rPr>
      <t>件数の数字</t>
    </r>
    <r>
      <rPr>
        <sz val="10.5"/>
        <rFont val="ＭＳ ゴシック"/>
        <family val="3"/>
        <charset val="128"/>
      </rPr>
      <t>を記入ください。○印は記入しないでください。</t>
    </r>
    <rPh sb="2" eb="4">
      <t>ジョウキ</t>
    </rPh>
    <rPh sb="5" eb="6">
      <t>ヒョウ</t>
    </rPh>
    <rPh sb="8" eb="10">
      <t>ケンスウ</t>
    </rPh>
    <rPh sb="11" eb="13">
      <t>スウジ</t>
    </rPh>
    <rPh sb="14" eb="16">
      <t>キニュウ</t>
    </rPh>
    <rPh sb="22" eb="23">
      <t>ジルシ</t>
    </rPh>
    <rPh sb="24" eb="26">
      <t>キニュウ</t>
    </rPh>
    <phoneticPr fontId="8"/>
  </si>
  <si>
    <t>←契約番号欄は、印刷後に手書きにてご記入ください。</t>
    <rPh sb="1" eb="3">
      <t>ケイヤク</t>
    </rPh>
    <rPh sb="3" eb="5">
      <t>バンゴウ</t>
    </rPh>
    <rPh sb="5" eb="6">
      <t>ラン</t>
    </rPh>
    <rPh sb="8" eb="10">
      <t>インサツ</t>
    </rPh>
    <rPh sb="10" eb="11">
      <t>ゴ</t>
    </rPh>
    <rPh sb="12" eb="14">
      <t>テガ</t>
    </rPh>
    <rPh sb="18" eb="20">
      <t>キニュウ</t>
    </rPh>
    <phoneticPr fontId="8"/>
  </si>
  <si>
    <t>←要治療の件数は手入力ください。</t>
    <rPh sb="1" eb="2">
      <t>ヨウ</t>
    </rPh>
    <rPh sb="2" eb="4">
      <t>チリョウ</t>
    </rPh>
    <rPh sb="5" eb="7">
      <t>ケンスウ</t>
    </rPh>
    <rPh sb="8" eb="9">
      <t>テ</t>
    </rPh>
    <rPh sb="9" eb="11">
      <t>ニュウリョク</t>
    </rPh>
    <phoneticPr fontId="8"/>
  </si>
  <si>
    <t>←がんの精検実施件数及び、要治療件数は手入力ください。</t>
    <rPh sb="4" eb="6">
      <t>セイケン</t>
    </rPh>
    <rPh sb="6" eb="8">
      <t>ジッシ</t>
    </rPh>
    <rPh sb="8" eb="10">
      <t>ケンスウ</t>
    </rPh>
    <rPh sb="10" eb="11">
      <t>オヨ</t>
    </rPh>
    <rPh sb="13" eb="14">
      <t>ヨウ</t>
    </rPh>
    <rPh sb="14" eb="16">
      <t>チリョウ</t>
    </rPh>
    <rPh sb="16" eb="18">
      <t>ケンスウ</t>
    </rPh>
    <rPh sb="19" eb="20">
      <t>テ</t>
    </rPh>
    <rPh sb="20" eb="22">
      <t>ニュウリョク</t>
    </rPh>
    <phoneticPr fontId="8"/>
  </si>
  <si>
    <t>様式第７号の２</t>
    <rPh sb="2" eb="3">
      <t>ダイ</t>
    </rPh>
    <phoneticPr fontId="8"/>
  </si>
  <si>
    <t>代表者職・氏名：</t>
    <rPh sb="3" eb="4">
      <t>ショク</t>
    </rPh>
    <phoneticPr fontId="8"/>
  </si>
  <si>
    <t>Ｘ線・間接</t>
    <rPh sb="1" eb="2">
      <t>セン</t>
    </rPh>
    <rPh sb="3" eb="5">
      <t>カンセツ</t>
    </rPh>
    <phoneticPr fontId="8"/>
  </si>
  <si>
    <t>内視鏡</t>
    <rPh sb="0" eb="3">
      <t>ナイシキョウ</t>
    </rPh>
    <phoneticPr fontId="8"/>
  </si>
  <si>
    <t>Ｘ線・直接</t>
    <rPh sb="1" eb="2">
      <t>セン</t>
    </rPh>
    <rPh sb="3" eb="4">
      <t>チョク</t>
    </rPh>
    <rPh sb="4" eb="5">
      <t>セツ</t>
    </rPh>
    <phoneticPr fontId="8"/>
  </si>
  <si>
    <t>担当者氏名：</t>
    <rPh sb="0" eb="3">
      <t>タントウシャ</t>
    </rPh>
    <rPh sb="3" eb="5">
      <t>シメイ</t>
    </rPh>
    <phoneticPr fontId="8"/>
  </si>
  <si>
    <t>電話番号：</t>
    <rPh sb="0" eb="2">
      <t>デンワ</t>
    </rPh>
    <rPh sb="2" eb="3">
      <t>バン</t>
    </rPh>
    <rPh sb="3" eb="4">
      <t>ゴウ</t>
    </rPh>
    <phoneticPr fontId="8"/>
  </si>
  <si>
    <t>※ 件数は、請求書(様式第８号及び第８号の２)の最下段、計(１)及び計(２)の件数を記入ください。実人数を記入しないでください。</t>
    <rPh sb="2" eb="4">
      <t>ケンスウ</t>
    </rPh>
    <rPh sb="6" eb="9">
      <t>セイキュウショ</t>
    </rPh>
    <rPh sb="10" eb="12">
      <t>ヨウシキ</t>
    </rPh>
    <rPh sb="12" eb="13">
      <t>ダイ</t>
    </rPh>
    <rPh sb="14" eb="15">
      <t>ゴウ</t>
    </rPh>
    <rPh sb="15" eb="16">
      <t>オヨ</t>
    </rPh>
    <rPh sb="17" eb="18">
      <t>ダイ</t>
    </rPh>
    <rPh sb="19" eb="20">
      <t>ゴウ</t>
    </rPh>
    <rPh sb="24" eb="26">
      <t>サイカ</t>
    </rPh>
    <rPh sb="26" eb="27">
      <t>ダン</t>
    </rPh>
    <rPh sb="28" eb="29">
      <t>ケイ</t>
    </rPh>
    <rPh sb="32" eb="33">
      <t>オヨ</t>
    </rPh>
    <rPh sb="34" eb="35">
      <t>ケイ</t>
    </rPh>
    <rPh sb="39" eb="41">
      <t>ケンスウ</t>
    </rPh>
    <rPh sb="42" eb="44">
      <t>キニュウ</t>
    </rPh>
    <rPh sb="49" eb="50">
      <t>ジツ</t>
    </rPh>
    <rPh sb="50" eb="52">
      <t>ニンズウ</t>
    </rPh>
    <rPh sb="53" eb="55">
      <t>キニュウ</t>
    </rPh>
    <phoneticPr fontId="8"/>
  </si>
  <si>
    <t>令和　　年　　月　　日</t>
    <rPh sb="0" eb="1">
      <t>レイ</t>
    </rPh>
    <rPh sb="1" eb="2">
      <t>ワ</t>
    </rPh>
    <rPh sb="4" eb="5">
      <t>ネン</t>
    </rPh>
    <rPh sb="7" eb="8">
      <t>ガツ</t>
    </rPh>
    <rPh sb="10" eb="11">
      <t>ニチ</t>
    </rPh>
    <phoneticPr fontId="8"/>
  </si>
  <si>
    <t>令和　　　年　　　月　　　日</t>
    <rPh sb="0" eb="1">
      <t>レイ</t>
    </rPh>
    <rPh sb="1" eb="2">
      <t>ワ</t>
    </rPh>
    <phoneticPr fontId="8"/>
  </si>
  <si>
    <t>精密検査で限度額(7,028円)を超えた場合は、自己負担となります。</t>
    <rPh sb="0" eb="2">
      <t>セイミツ</t>
    </rPh>
    <rPh sb="2" eb="4">
      <t>ケンサ</t>
    </rPh>
    <rPh sb="5" eb="7">
      <t>ゲンド</t>
    </rPh>
    <rPh sb="7" eb="8">
      <t>ガク</t>
    </rPh>
    <rPh sb="14" eb="15">
      <t>エン</t>
    </rPh>
    <rPh sb="17" eb="18">
      <t>コ</t>
    </rPh>
    <rPh sb="20" eb="22">
      <t>バアイ</t>
    </rPh>
    <rPh sb="24" eb="26">
      <t>ジコ</t>
    </rPh>
    <rPh sb="26" eb="28">
      <t>フタン</t>
    </rPh>
    <phoneticPr fontId="8"/>
  </si>
  <si>
    <t>令和７年度</t>
    <phoneticPr fontId="8"/>
  </si>
  <si>
    <t>　令和７年度 原子爆弾被爆者健康診断及び原子爆弾被爆者の子の健康診断の実施について、下記のとおり報告します。</t>
    <rPh sb="35" eb="37">
      <t>ジッシ</t>
    </rPh>
    <phoneticPr fontId="8"/>
  </si>
  <si>
    <t>※ 年度内実績が０件の場合でも、必ずご提出ください。（期限：令和８年３月３１日まで）</t>
    <rPh sb="2" eb="5">
      <t>ネンドナイ</t>
    </rPh>
    <rPh sb="5" eb="7">
      <t>ジッセキ</t>
    </rPh>
    <rPh sb="9" eb="10">
      <t>ケン</t>
    </rPh>
    <rPh sb="11" eb="13">
      <t>バアイ</t>
    </rPh>
    <rPh sb="16" eb="17">
      <t>カナラ</t>
    </rPh>
    <rPh sb="19" eb="21">
      <t>テイシュツ</t>
    </rPh>
    <rPh sb="27" eb="29">
      <t>キゲン</t>
    </rPh>
    <rPh sb="30" eb="31">
      <t>レイ</t>
    </rPh>
    <rPh sb="31" eb="32">
      <t>ワ</t>
    </rPh>
    <rPh sb="33" eb="34">
      <t>ネン</t>
    </rPh>
    <rPh sb="35" eb="36">
      <t>ガツ</t>
    </rPh>
    <rPh sb="38" eb="39">
      <t>ニチ</t>
    </rPh>
    <phoneticPr fontId="8"/>
  </si>
  <si>
    <t>令和７年度
合　　計</t>
    <rPh sb="5" eb="7">
      <t>ヘイネンド</t>
    </rPh>
    <rPh sb="6" eb="7">
      <t>ガッ</t>
    </rPh>
    <rPh sb="9" eb="10">
      <t>ケイ</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</si>
</sst>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0000"/>
  </numFmts>
  <fonts count="39">
    <font>
      <sz val="11"/>
      <name val="ＭＳ Ｐゴシック"/>
      <family val="3"/>
      <charset val="128"/>
    </font>
    <font>
      <sz val="11"/>
      <name val="ＭＳ Ｐゴシック"/>
      <family val="3"/>
      <charset val="128"/>
    </font>
    <font>
      <sz val="12"/>
      <name val="ＭＳ 明朝"/>
      <family val="1"/>
      <charset val="128"/>
    </font>
    <font>
      <sz val="10.5"/>
      <name val="ＭＳ 明朝"/>
      <family val="1"/>
      <charset val="128"/>
    </font>
    <font>
      <sz val="16"/>
      <name val="ＭＳ 明朝"/>
      <family val="1"/>
      <charset val="128"/>
    </font>
    <font>
      <u/>
      <sz val="10.5"/>
      <name val="ＭＳ 明朝"/>
      <family val="1"/>
      <charset val="128"/>
    </font>
    <font>
      <sz val="10"/>
      <name val="Times New Roman"/>
      <family val="1"/>
    </font>
    <font>
      <sz val="9"/>
      <name val="ＭＳ 明朝"/>
      <family val="1"/>
      <charset val="128"/>
    </font>
    <font>
      <sz val="6"/>
      <name val="ＭＳ Ｐゴシック"/>
      <family val="3"/>
      <charset val="128"/>
    </font>
    <font>
      <b/>
      <sz val="11"/>
      <name val="ＭＳ Ｐゴシック"/>
      <family val="3"/>
      <charset val="128"/>
    </font>
    <font>
      <sz val="11"/>
      <name val="ＭＳ 明朝"/>
      <family val="1"/>
      <charset val="128"/>
    </font>
    <font>
      <sz val="8"/>
      <name val="ＭＳ 明朝"/>
      <family val="1"/>
      <charset val="128"/>
    </font>
    <font>
      <sz val="10"/>
      <name val="ＭＳ 明朝"/>
      <family val="1"/>
      <charset val="128"/>
    </font>
    <font>
      <sz val="10"/>
      <name val="ＭＳ Ｐゴシック"/>
      <family val="3"/>
      <charset val="128"/>
    </font>
    <font>
      <sz val="10.5"/>
      <name val="ＭＳ Ｐゴシック"/>
      <family val="3"/>
      <charset val="128"/>
    </font>
    <font>
      <b/>
      <sz val="16"/>
      <name val="ＭＳ 明朝"/>
      <family val="1"/>
      <charset val="128"/>
    </font>
    <font>
      <b/>
      <sz val="8"/>
      <name val="ＭＳ Ｐゴシック"/>
      <family val="3"/>
      <charset val="128"/>
    </font>
    <font>
      <b/>
      <sz val="12"/>
      <name val="ＭＳ Ｐゴシック"/>
      <family val="3"/>
      <charset val="128"/>
    </font>
    <font>
      <sz val="14"/>
      <name val="ＭＳ 明朝"/>
      <family val="1"/>
      <charset val="128"/>
    </font>
    <font>
      <b/>
      <sz val="11"/>
      <name val="ＭＳ 明朝"/>
      <family val="1"/>
      <charset val="128"/>
    </font>
    <font>
      <b/>
      <sz val="10.5"/>
      <name val="ＭＳ 明朝"/>
      <family val="1"/>
      <charset val="128"/>
    </font>
    <font>
      <sz val="11"/>
      <name val="ＭＳ Ｐ明朝"/>
      <family val="1"/>
      <charset val="128"/>
    </font>
    <font>
      <sz val="9"/>
      <name val="ＭＳ Ｐゴシック"/>
      <family val="3"/>
      <charset val="128"/>
    </font>
    <font>
      <b/>
      <sz val="12"/>
      <name val="ＭＳ ゴシック"/>
      <family val="3"/>
      <charset val="128"/>
    </font>
    <font>
      <b/>
      <sz val="16"/>
      <name val="ＭＳ ゴシック"/>
      <family val="3"/>
      <charset val="128"/>
    </font>
    <font>
      <sz val="11"/>
      <name val="ＭＳ ゴシック"/>
      <family val="3"/>
      <charset val="128"/>
    </font>
    <font>
      <sz val="9"/>
      <color indexed="81"/>
      <name val="ＭＳ Ｐゴシック"/>
      <family val="3"/>
      <charset val="128"/>
    </font>
    <font>
      <sz val="8"/>
      <color indexed="81"/>
      <name val="ＭＳ Ｐゴシック"/>
      <family val="3"/>
      <charset val="128"/>
    </font>
    <font>
      <sz val="10.5"/>
      <name val="ＭＳ ゴシック"/>
      <family val="3"/>
      <charset val="128"/>
    </font>
    <font>
      <sz val="10"/>
      <name val="ＭＳ ゴシック"/>
      <family val="3"/>
      <charset val="128"/>
    </font>
    <font>
      <sz val="12"/>
      <name val="OCRB"/>
      <family val="3"/>
    </font>
    <font>
      <b/>
      <sz val="12"/>
      <name val="ＭＳ 明朝"/>
      <family val="1"/>
      <charset val="128"/>
    </font>
    <font>
      <b/>
      <sz val="11"/>
      <color rgb="FFFF0000"/>
      <name val="ＭＳ Ｐゴシック"/>
      <family val="3"/>
      <charset val="128"/>
    </font>
    <font>
      <b/>
      <sz val="9"/>
      <color indexed="81"/>
      <name val="ＭＳ Ｐゴシック"/>
      <family val="3"/>
      <charset val="128"/>
    </font>
    <font>
      <b/>
      <u/>
      <sz val="10"/>
      <color rgb="FFFF0000"/>
      <name val="ＭＳ Ｐゴシック"/>
      <family val="3"/>
      <charset val="128"/>
    </font>
    <font>
      <b/>
      <sz val="11"/>
      <name val="ＭＳ ゴシック"/>
      <family val="3"/>
      <charset val="128"/>
    </font>
    <font>
      <b/>
      <u/>
      <sz val="10.5"/>
      <name val="ＭＳ ゴシック"/>
      <family val="3"/>
      <charset val="128"/>
    </font>
    <font>
      <b/>
      <sz val="13"/>
      <name val="ＭＳ 明朝"/>
      <family val="1"/>
      <charset val="128"/>
    </font>
    <font>
      <b/>
      <sz val="9"/>
      <color indexed="81"/>
      <name val="MS P 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FFFFCC"/>
        <bgColor indexed="64"/>
      </patternFill>
    </fill>
    <fill>
      <patternFill patternType="solid">
        <fgColor theme="2" tint="-9.9978637043366805E-2"/>
        <bgColor indexed="64"/>
      </patternFill>
    </fill>
  </fills>
  <borders count="1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dashed">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thin">
        <color indexed="64"/>
      </top>
      <bottom/>
      <diagonal/>
    </border>
    <border>
      <left style="thin">
        <color indexed="64"/>
      </left>
      <right/>
      <top/>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style="dotted">
        <color indexed="64"/>
      </left>
      <right style="dotted">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double">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style="thin">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tted">
        <color indexed="64"/>
      </left>
      <right style="thin">
        <color indexed="64"/>
      </right>
      <top style="thin">
        <color indexed="64"/>
      </top>
      <bottom style="double">
        <color indexed="64"/>
      </bottom>
      <diagonal/>
    </border>
    <border>
      <left/>
      <right/>
      <top style="thin">
        <color indexed="64"/>
      </top>
      <bottom style="double">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double">
        <color indexed="64"/>
      </left>
      <right/>
      <top style="medium">
        <color indexed="64"/>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double">
        <color indexed="64"/>
      </right>
      <top style="medium">
        <color indexed="64"/>
      </top>
      <bottom/>
      <diagonal/>
    </border>
    <border>
      <left style="thin">
        <color indexed="64"/>
      </left>
      <right style="double">
        <color indexed="64"/>
      </right>
      <top/>
      <bottom style="double">
        <color indexed="64"/>
      </bottom>
      <diagonal/>
    </border>
    <border>
      <left style="dotted">
        <color indexed="64"/>
      </left>
      <right style="dotted">
        <color indexed="64"/>
      </right>
      <top style="double">
        <color indexed="64"/>
      </top>
      <bottom/>
      <diagonal/>
    </border>
    <border>
      <left style="dotted">
        <color indexed="64"/>
      </left>
      <right style="dotted">
        <color indexed="64"/>
      </right>
      <top/>
      <bottom/>
      <diagonal/>
    </border>
    <border>
      <left style="dotted">
        <color indexed="64"/>
      </left>
      <right style="medium">
        <color indexed="64"/>
      </right>
      <top style="double">
        <color indexed="64"/>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dotted">
        <color indexed="64"/>
      </right>
      <top style="double">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1">
    <xf numFmtId="0" fontId="0" fillId="0" borderId="0" xfId="0">
      <alignment vertical="center"/>
    </xf>
    <xf numFmtId="0" fontId="3" fillId="0" borderId="0" xfId="0" applyFont="1" applyAlignment="1">
      <alignment horizontal="right" vertical="center"/>
    </xf>
    <xf numFmtId="0" fontId="3" fillId="0" borderId="0" xfId="0" applyFont="1" applyAlignment="1">
      <alignment horizontal="justify" vertical="center"/>
    </xf>
    <xf numFmtId="0" fontId="2" fillId="0" borderId="0" xfId="0" applyFont="1" applyAlignment="1">
      <alignment horizontal="justify" vertical="center"/>
    </xf>
    <xf numFmtId="0" fontId="6" fillId="0" borderId="0" xfId="0" applyFont="1" applyAlignment="1">
      <alignment vertical="center" wrapText="1"/>
    </xf>
    <xf numFmtId="0" fontId="0" fillId="0" borderId="0" xfId="0" applyAlignment="1">
      <alignment horizontal="center" vertical="center"/>
    </xf>
    <xf numFmtId="0" fontId="3" fillId="0" borderId="2" xfId="0" applyFont="1" applyBorder="1" applyAlignment="1">
      <alignment horizontal="justify" vertical="center" wrapText="1"/>
    </xf>
    <xf numFmtId="0" fontId="3" fillId="0" borderId="3" xfId="0" applyFont="1" applyBorder="1" applyAlignment="1">
      <alignment horizontal="center" vertical="center" wrapText="1"/>
    </xf>
    <xf numFmtId="0" fontId="10" fillId="0" borderId="0" xfId="0" applyFont="1" applyAlignment="1">
      <alignment horizontal="right" vertical="center"/>
    </xf>
    <xf numFmtId="0" fontId="3" fillId="0" borderId="0" xfId="0" applyFont="1" applyAlignment="1">
      <alignment horizontal="center" vertical="center"/>
    </xf>
    <xf numFmtId="0" fontId="3" fillId="0" borderId="0" xfId="0" applyFont="1">
      <alignment vertical="center"/>
    </xf>
    <xf numFmtId="0" fontId="0" fillId="0" borderId="0" xfId="0" applyAlignment="1">
      <alignment vertical="center" shrinkToFit="1"/>
    </xf>
    <xf numFmtId="0" fontId="3" fillId="0" borderId="6" xfId="0" applyFont="1" applyBorder="1" applyAlignment="1">
      <alignment horizontal="justify" vertical="center" wrapText="1"/>
    </xf>
    <xf numFmtId="0" fontId="7" fillId="0" borderId="2" xfId="0" applyFont="1" applyBorder="1" applyAlignment="1">
      <alignment horizontal="justify" vertical="center" wrapText="1"/>
    </xf>
    <xf numFmtId="0" fontId="5" fillId="0" borderId="0" xfId="0" applyFont="1" applyAlignment="1">
      <alignment horizontal="justify" vertical="center"/>
    </xf>
    <xf numFmtId="0" fontId="10" fillId="0" borderId="0" xfId="0" applyFont="1">
      <alignment vertical="center"/>
    </xf>
    <xf numFmtId="0" fontId="15" fillId="0" borderId="0" xfId="0" applyFont="1">
      <alignment vertical="center"/>
    </xf>
    <xf numFmtId="0" fontId="3" fillId="0" borderId="2" xfId="0" applyFont="1" applyBorder="1" applyAlignment="1">
      <alignment horizontal="center" vertical="center" wrapText="1"/>
    </xf>
    <xf numFmtId="0" fontId="16" fillId="0" borderId="0" xfId="0" applyFont="1">
      <alignment vertical="center"/>
    </xf>
    <xf numFmtId="0" fontId="3" fillId="0" borderId="7" xfId="0" applyFont="1" applyBorder="1" applyAlignment="1">
      <alignment horizontal="justify" vertical="center" wrapText="1"/>
    </xf>
    <xf numFmtId="0" fontId="7" fillId="0" borderId="3" xfId="0" applyFont="1" applyBorder="1" applyAlignment="1">
      <alignment horizontal="justify" vertical="center" wrapText="1"/>
    </xf>
    <xf numFmtId="0" fontId="0" fillId="0" borderId="0" xfId="0" applyAlignment="1">
      <alignment horizontal="right" vertical="center"/>
    </xf>
    <xf numFmtId="0" fontId="4" fillId="0" borderId="0" xfId="0" applyFont="1">
      <alignment vertical="center"/>
    </xf>
    <xf numFmtId="0" fontId="3" fillId="0" borderId="9" xfId="0" applyFont="1" applyBorder="1" applyAlignment="1">
      <alignment horizontal="right" vertical="center"/>
    </xf>
    <xf numFmtId="0" fontId="10" fillId="0" borderId="0" xfId="0" applyFont="1" applyAlignment="1">
      <alignment horizontal="center" vertical="center"/>
    </xf>
    <xf numFmtId="0" fontId="13" fillId="0" borderId="0" xfId="0" applyFont="1" applyAlignment="1">
      <alignment horizontal="left" vertical="center"/>
    </xf>
    <xf numFmtId="0" fontId="13" fillId="0" borderId="0" xfId="0" applyFont="1">
      <alignment vertical="center"/>
    </xf>
    <xf numFmtId="0" fontId="13" fillId="0" borderId="0" xfId="0" applyFont="1" applyAlignment="1">
      <alignment vertical="center" shrinkToFit="1"/>
    </xf>
    <xf numFmtId="0" fontId="13" fillId="0" borderId="0" xfId="0" applyFont="1" applyAlignment="1">
      <alignment horizontal="left" vertical="center" wrapText="1"/>
    </xf>
    <xf numFmtId="0" fontId="13" fillId="0" borderId="0" xfId="0" applyFont="1" applyAlignment="1">
      <alignment horizontal="center" vertical="center"/>
    </xf>
    <xf numFmtId="0" fontId="3" fillId="0" borderId="17" xfId="0" applyFont="1" applyBorder="1">
      <alignment vertical="center"/>
    </xf>
    <xf numFmtId="0" fontId="3" fillId="0" borderId="18" xfId="0" applyFont="1" applyBorder="1">
      <alignment vertical="center"/>
    </xf>
    <xf numFmtId="0" fontId="3" fillId="0" borderId="20" xfId="0" applyFont="1" applyBorder="1">
      <alignment vertical="center"/>
    </xf>
    <xf numFmtId="0" fontId="3" fillId="0" borderId="21" xfId="0" applyFont="1" applyBorder="1">
      <alignment vertical="center"/>
    </xf>
    <xf numFmtId="0" fontId="3" fillId="0" borderId="24" xfId="0" applyFont="1" applyBorder="1">
      <alignment vertical="center"/>
    </xf>
    <xf numFmtId="0" fontId="3" fillId="0" borderId="26"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right" vertical="center" wrapText="1"/>
    </xf>
    <xf numFmtId="0" fontId="10" fillId="0" borderId="30" xfId="0" applyFont="1" applyBorder="1">
      <alignment vertical="center"/>
    </xf>
    <xf numFmtId="0" fontId="10" fillId="0" borderId="31" xfId="0" applyFont="1" applyBorder="1">
      <alignment vertical="center"/>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10" fillId="0" borderId="37" xfId="0" applyFont="1" applyBorder="1">
      <alignment vertical="center"/>
    </xf>
    <xf numFmtId="0" fontId="10" fillId="0" borderId="9" xfId="0" applyFont="1" applyBorder="1">
      <alignment vertical="center"/>
    </xf>
    <xf numFmtId="0" fontId="10" fillId="0" borderId="23" xfId="0" applyFont="1" applyBorder="1">
      <alignment vertical="center"/>
    </xf>
    <xf numFmtId="0" fontId="10" fillId="0" borderId="38" xfId="0" applyFont="1" applyBorder="1">
      <alignment vertical="center"/>
    </xf>
    <xf numFmtId="0" fontId="10" fillId="0" borderId="39" xfId="0" applyFont="1" applyBorder="1">
      <alignment vertical="center"/>
    </xf>
    <xf numFmtId="0" fontId="2" fillId="0" borderId="40" xfId="0" applyFont="1" applyBorder="1" applyAlignment="1">
      <alignment vertical="center" wrapText="1"/>
    </xf>
    <xf numFmtId="0" fontId="19" fillId="0" borderId="31" xfId="0" applyFont="1" applyBorder="1">
      <alignment vertical="center"/>
    </xf>
    <xf numFmtId="0" fontId="19" fillId="0" borderId="0" xfId="0" applyFont="1" applyAlignment="1">
      <alignment horizontal="center" vertical="center"/>
    </xf>
    <xf numFmtId="0" fontId="19" fillId="0" borderId="9" xfId="0" applyFont="1" applyBorder="1">
      <alignment vertical="center"/>
    </xf>
    <xf numFmtId="0" fontId="3" fillId="0" borderId="42" xfId="0" applyFont="1" applyBorder="1" applyAlignment="1">
      <alignment horizontal="center" vertical="center" wrapText="1"/>
    </xf>
    <xf numFmtId="0" fontId="0" fillId="0" borderId="0" xfId="0" applyProtection="1">
      <alignment vertical="center"/>
      <protection locked="0"/>
    </xf>
    <xf numFmtId="0" fontId="3" fillId="0" borderId="0" xfId="0" applyFont="1" applyAlignment="1" applyProtection="1">
      <alignment horizontal="right" vertical="center"/>
      <protection locked="0"/>
    </xf>
    <xf numFmtId="0" fontId="0" fillId="0" borderId="0" xfId="0" applyAlignment="1" applyProtection="1">
      <alignment horizontal="center" vertical="center"/>
      <protection locked="0"/>
    </xf>
    <xf numFmtId="0" fontId="10" fillId="0" borderId="1" xfId="0" applyFont="1" applyBorder="1" applyAlignment="1">
      <alignment horizontal="center" vertical="center"/>
    </xf>
    <xf numFmtId="0" fontId="9" fillId="0" borderId="0" xfId="0" applyFont="1">
      <alignment vertical="center"/>
    </xf>
    <xf numFmtId="0" fontId="5" fillId="0" borderId="0" xfId="0" applyFont="1">
      <alignment vertical="center"/>
    </xf>
    <xf numFmtId="0" fontId="21" fillId="0" borderId="5" xfId="0" applyFont="1" applyBorder="1" applyAlignment="1">
      <alignment horizontal="center" vertical="center"/>
    </xf>
    <xf numFmtId="0" fontId="21" fillId="0" borderId="0" xfId="0" applyFont="1" applyAlignment="1">
      <alignment horizontal="right" vertical="center"/>
    </xf>
    <xf numFmtId="0" fontId="0" fillId="0" borderId="0" xfId="0" applyAlignment="1">
      <alignment horizontal="center" vertical="center" shrinkToFit="1"/>
    </xf>
    <xf numFmtId="0" fontId="1" fillId="0" borderId="0" xfId="0" applyFont="1" applyAlignment="1">
      <alignment horizontal="center" vertical="center" wrapText="1"/>
    </xf>
    <xf numFmtId="0" fontId="22" fillId="0" borderId="0" xfId="0" applyFont="1">
      <alignment vertical="center"/>
    </xf>
    <xf numFmtId="0" fontId="22" fillId="0" borderId="0" xfId="0" applyFont="1" applyAlignment="1">
      <alignment horizontal="left" vertical="center"/>
    </xf>
    <xf numFmtId="0" fontId="22" fillId="0" borderId="0" xfId="0" applyFont="1" applyAlignment="1">
      <alignment vertical="center" shrinkToFit="1"/>
    </xf>
    <xf numFmtId="0" fontId="22" fillId="0" borderId="0" xfId="0" applyFont="1" applyAlignment="1">
      <alignment horizontal="left" vertical="center" wrapText="1"/>
    </xf>
    <xf numFmtId="0" fontId="22" fillId="0" borderId="0" xfId="0" applyFont="1" applyAlignment="1">
      <alignment horizontal="center" vertical="center"/>
    </xf>
    <xf numFmtId="0" fontId="21" fillId="0" borderId="0" xfId="0" applyFont="1">
      <alignment vertical="center"/>
    </xf>
    <xf numFmtId="0" fontId="23" fillId="0" borderId="0" xfId="0" applyFont="1" applyAlignment="1">
      <alignment horizontal="right" vertical="center"/>
    </xf>
    <xf numFmtId="0" fontId="3" fillId="0" borderId="6" xfId="0" applyFont="1" applyBorder="1" applyAlignment="1">
      <alignment horizontal="center" vertical="center" wrapText="1"/>
    </xf>
    <xf numFmtId="0" fontId="3" fillId="0" borderId="41" xfId="0" applyFont="1" applyBorder="1" applyAlignment="1">
      <alignment horizontal="center" vertical="center"/>
    </xf>
    <xf numFmtId="0" fontId="3" fillId="0" borderId="49" xfId="0" applyFont="1" applyBorder="1">
      <alignment vertical="center"/>
    </xf>
    <xf numFmtId="0" fontId="3" fillId="0" borderId="45" xfId="0" applyFont="1" applyBorder="1">
      <alignment vertical="center"/>
    </xf>
    <xf numFmtId="0" fontId="3" fillId="0" borderId="49" xfId="0" applyFont="1" applyBorder="1" applyAlignment="1">
      <alignment vertical="center" textRotation="255" wrapText="1"/>
    </xf>
    <xf numFmtId="0" fontId="3" fillId="0" borderId="45" xfId="0" applyFont="1" applyBorder="1" applyAlignment="1">
      <alignment vertical="center" textRotation="255" wrapText="1"/>
    </xf>
    <xf numFmtId="0" fontId="3" fillId="0" borderId="44" xfId="0" applyFont="1" applyBorder="1" applyAlignment="1">
      <alignment vertical="center" textRotation="255" wrapText="1"/>
    </xf>
    <xf numFmtId="0" fontId="3" fillId="0" borderId="44" xfId="0" applyFont="1" applyBorder="1">
      <alignment vertical="center"/>
    </xf>
    <xf numFmtId="0" fontId="3" fillId="0" borderId="54" xfId="0" applyFont="1" applyBorder="1" applyAlignment="1">
      <alignment horizontal="center" vertical="center" wrapText="1"/>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4" xfId="0" applyFont="1" applyBorder="1" applyAlignment="1">
      <alignment horizontal="center" vertical="center"/>
    </xf>
    <xf numFmtId="0" fontId="3" fillId="0" borderId="60" xfId="0" applyFont="1" applyBorder="1" applyAlignment="1">
      <alignment horizontal="center" vertical="center"/>
    </xf>
    <xf numFmtId="0" fontId="11" fillId="0" borderId="70" xfId="0" applyFont="1" applyBorder="1" applyAlignment="1">
      <alignment horizontal="center" vertical="center" textRotation="255" shrinkToFit="1"/>
    </xf>
    <xf numFmtId="0" fontId="11" fillId="0" borderId="56" xfId="0" applyFont="1" applyBorder="1" applyAlignment="1">
      <alignment horizontal="center" vertical="center" textRotation="255" shrinkToFit="1"/>
    </xf>
    <xf numFmtId="0" fontId="11" fillId="0" borderId="71" xfId="0" applyFont="1" applyBorder="1" applyAlignment="1">
      <alignment horizontal="center" vertical="center" textRotation="255" shrinkToFit="1"/>
    </xf>
    <xf numFmtId="0" fontId="12" fillId="0" borderId="54" xfId="0" applyFont="1" applyBorder="1" applyAlignment="1">
      <alignment horizontal="center" vertical="center" textRotation="255" wrapText="1"/>
    </xf>
    <xf numFmtId="0" fontId="12" fillId="0" borderId="56" xfId="0" applyFont="1" applyBorder="1" applyAlignment="1">
      <alignment horizontal="center" vertical="center" textRotation="255" wrapText="1"/>
    </xf>
    <xf numFmtId="0" fontId="11" fillId="0" borderId="55" xfId="0" applyFont="1" applyBorder="1" applyAlignment="1">
      <alignment vertical="center" textRotation="255" wrapText="1"/>
    </xf>
    <xf numFmtId="0" fontId="3" fillId="0" borderId="72" xfId="0" applyFont="1" applyBorder="1">
      <alignment vertical="center"/>
    </xf>
    <xf numFmtId="0" fontId="12" fillId="0" borderId="54" xfId="0" applyFont="1" applyBorder="1" applyAlignment="1">
      <alignment vertical="center" textRotation="255" shrinkToFit="1"/>
    </xf>
    <xf numFmtId="0" fontId="12" fillId="0" borderId="75" xfId="0" applyFont="1" applyBorder="1" applyAlignment="1">
      <alignment vertical="center" textRotation="255" shrinkToFit="1"/>
    </xf>
    <xf numFmtId="0" fontId="7" fillId="0" borderId="54" xfId="0" applyFont="1" applyBorder="1" applyAlignment="1">
      <alignment vertical="center" textRotation="255" shrinkToFit="1"/>
    </xf>
    <xf numFmtId="0" fontId="12" fillId="0" borderId="56" xfId="0" applyFont="1" applyBorder="1" applyAlignment="1">
      <alignment vertical="center" textRotation="255" shrinkToFit="1"/>
    </xf>
    <xf numFmtId="0" fontId="12" fillId="0" borderId="76" xfId="0" applyFont="1" applyBorder="1" applyAlignment="1">
      <alignment vertical="center" textRotation="255" shrinkToFit="1"/>
    </xf>
    <xf numFmtId="0" fontId="12" fillId="0" borderId="70" xfId="0" applyFont="1" applyBorder="1" applyAlignment="1">
      <alignment horizontal="center" vertical="center" textRotation="255" wrapText="1"/>
    </xf>
    <xf numFmtId="0" fontId="12" fillId="0" borderId="76" xfId="0" applyFont="1" applyBorder="1" applyAlignment="1">
      <alignment horizontal="center" vertical="center" textRotation="255"/>
    </xf>
    <xf numFmtId="0" fontId="12" fillId="0" borderId="55" xfId="0" applyFont="1" applyBorder="1" applyAlignment="1">
      <alignment horizontal="center" vertical="center" textRotation="255" wrapText="1"/>
    </xf>
    <xf numFmtId="0" fontId="3" fillId="0" borderId="45" xfId="0" applyFont="1" applyBorder="1" applyAlignment="1">
      <alignment horizontal="center" vertical="center"/>
    </xf>
    <xf numFmtId="0" fontId="25" fillId="0" borderId="0" xfId="0" applyFont="1" applyAlignment="1">
      <alignment horizontal="center" vertical="center"/>
    </xf>
    <xf numFmtId="0" fontId="2" fillId="0" borderId="1" xfId="0" applyFont="1" applyBorder="1" applyAlignment="1">
      <alignment horizontal="justify" vertical="center"/>
    </xf>
    <xf numFmtId="0" fontId="3" fillId="0" borderId="6" xfId="0" applyFont="1" applyBorder="1" applyAlignment="1">
      <alignment vertical="center" shrinkToFit="1"/>
    </xf>
    <xf numFmtId="0" fontId="3" fillId="0" borderId="2" xfId="0" applyFont="1" applyBorder="1" applyAlignment="1">
      <alignment vertical="center" shrinkToFit="1"/>
    </xf>
    <xf numFmtId="0" fontId="0" fillId="0" borderId="38" xfId="0" applyBorder="1" applyAlignment="1">
      <alignment horizontal="center" vertical="center"/>
    </xf>
    <xf numFmtId="0" fontId="28" fillId="2" borderId="48" xfId="0" applyFont="1" applyFill="1" applyBorder="1" applyAlignment="1">
      <alignment horizontal="center" vertical="center"/>
    </xf>
    <xf numFmtId="0" fontId="28" fillId="2" borderId="66" xfId="0" applyFont="1" applyFill="1" applyBorder="1" applyAlignment="1">
      <alignment horizontal="center" vertical="center"/>
    </xf>
    <xf numFmtId="0" fontId="25" fillId="2" borderId="66" xfId="0" applyFont="1" applyFill="1" applyBorder="1" applyAlignment="1">
      <alignment horizontal="center" vertical="center"/>
    </xf>
    <xf numFmtId="0" fontId="25" fillId="2" borderId="48" xfId="0" applyFont="1" applyFill="1" applyBorder="1" applyAlignment="1">
      <alignment horizontal="center" vertical="center"/>
    </xf>
    <xf numFmtId="0" fontId="25" fillId="2" borderId="68" xfId="0" applyFont="1" applyFill="1" applyBorder="1" applyAlignment="1">
      <alignment horizontal="center" vertical="center" shrinkToFit="1"/>
    </xf>
    <xf numFmtId="0" fontId="25" fillId="2" borderId="68" xfId="0" applyFont="1" applyFill="1" applyBorder="1" applyAlignment="1">
      <alignment horizontal="center" vertical="center"/>
    </xf>
    <xf numFmtId="0" fontId="25" fillId="2" borderId="67" xfId="0" applyFont="1" applyFill="1" applyBorder="1" applyAlignment="1">
      <alignment horizontal="center" vertical="center" wrapText="1"/>
    </xf>
    <xf numFmtId="0" fontId="25" fillId="2" borderId="47" xfId="0" applyFont="1" applyFill="1" applyBorder="1" applyAlignment="1">
      <alignment horizontal="center" vertical="center" wrapText="1"/>
    </xf>
    <xf numFmtId="0" fontId="25" fillId="2" borderId="69" xfId="0" applyFont="1" applyFill="1" applyBorder="1" applyAlignment="1">
      <alignment horizontal="center" vertical="center"/>
    </xf>
    <xf numFmtId="0" fontId="25" fillId="2" borderId="67" xfId="0" applyFont="1" applyFill="1" applyBorder="1" applyAlignment="1">
      <alignment horizontal="center" vertical="center"/>
    </xf>
    <xf numFmtId="0" fontId="25" fillId="2" borderId="44" xfId="0" applyFont="1" applyFill="1" applyBorder="1" applyAlignment="1">
      <alignment horizontal="center" vertical="center"/>
    </xf>
    <xf numFmtId="0" fontId="28" fillId="2" borderId="3" xfId="0" applyFont="1" applyFill="1" applyBorder="1" applyAlignment="1">
      <alignment horizontal="center" vertical="center"/>
    </xf>
    <xf numFmtId="0" fontId="25" fillId="2" borderId="22" xfId="0" applyFont="1" applyFill="1" applyBorder="1" applyAlignment="1">
      <alignment horizontal="center" vertical="center"/>
    </xf>
    <xf numFmtId="0" fontId="25" fillId="2" borderId="52" xfId="0" applyFont="1" applyFill="1" applyBorder="1" applyAlignment="1">
      <alignment horizontal="center" vertical="center"/>
    </xf>
    <xf numFmtId="0" fontId="25" fillId="2" borderId="59" xfId="0" applyFont="1" applyFill="1" applyBorder="1" applyAlignment="1">
      <alignment horizontal="center" vertical="center" shrinkToFit="1"/>
    </xf>
    <xf numFmtId="0" fontId="25" fillId="2" borderId="53" xfId="0" applyFont="1" applyFill="1" applyBorder="1" applyAlignment="1">
      <alignment horizontal="center" vertical="center"/>
    </xf>
    <xf numFmtId="0" fontId="25" fillId="2" borderId="23" xfId="0" applyFont="1" applyFill="1" applyBorder="1" applyAlignment="1">
      <alignment horizontal="center" vertical="center" wrapText="1"/>
    </xf>
    <xf numFmtId="0" fontId="25" fillId="2" borderId="64" xfId="0" applyFont="1" applyFill="1" applyBorder="1" applyAlignment="1">
      <alignment horizontal="center" vertical="center" wrapText="1"/>
    </xf>
    <xf numFmtId="0" fontId="25" fillId="2" borderId="46" xfId="0" applyFont="1" applyFill="1" applyBorder="1" applyAlignment="1">
      <alignment horizontal="center" vertical="center"/>
    </xf>
    <xf numFmtId="0" fontId="29" fillId="0" borderId="0" xfId="0" applyFont="1" applyAlignment="1">
      <alignment horizontal="center" vertical="center"/>
    </xf>
    <xf numFmtId="0" fontId="29" fillId="0" borderId="0" xfId="0" applyFont="1">
      <alignment vertical="center"/>
    </xf>
    <xf numFmtId="0" fontId="29" fillId="0" borderId="0" xfId="0" applyFont="1" applyAlignment="1">
      <alignment vertical="center" shrinkToFit="1"/>
    </xf>
    <xf numFmtId="0" fontId="25" fillId="2" borderId="0" xfId="0" applyFont="1" applyFill="1" applyAlignment="1">
      <alignment horizontal="center" vertical="center"/>
    </xf>
    <xf numFmtId="0" fontId="29" fillId="0" borderId="0" xfId="0" applyFont="1" applyAlignment="1">
      <alignment horizontal="right" vertical="center"/>
    </xf>
    <xf numFmtId="0" fontId="25" fillId="0" borderId="0" xfId="0" applyFont="1" applyAlignment="1">
      <alignment horizontal="center" vertical="center" shrinkToFit="1"/>
    </xf>
    <xf numFmtId="0" fontId="19" fillId="0" borderId="45" xfId="0" applyFont="1" applyBorder="1" applyAlignment="1">
      <alignment vertical="center" textRotation="255" wrapText="1"/>
    </xf>
    <xf numFmtId="0" fontId="19" fillId="0" borderId="44" xfId="0" applyFont="1" applyBorder="1" applyAlignment="1">
      <alignment vertical="center" textRotation="255" wrapText="1"/>
    </xf>
    <xf numFmtId="177" fontId="19" fillId="3" borderId="57" xfId="0" applyNumberFormat="1" applyFont="1" applyFill="1" applyBorder="1" applyAlignment="1">
      <alignment horizontal="center" vertical="center"/>
    </xf>
    <xf numFmtId="177" fontId="19" fillId="3" borderId="58" xfId="0" applyNumberFormat="1" applyFont="1" applyFill="1" applyBorder="1" applyAlignment="1">
      <alignment horizontal="center" vertical="center"/>
    </xf>
    <xf numFmtId="177" fontId="19" fillId="3" borderId="59" xfId="0" applyNumberFormat="1" applyFont="1" applyFill="1" applyBorder="1" applyAlignment="1">
      <alignment horizontal="center" vertical="center"/>
    </xf>
    <xf numFmtId="177" fontId="19" fillId="3" borderId="19" xfId="0" applyNumberFormat="1" applyFont="1" applyFill="1" applyBorder="1" applyAlignment="1">
      <alignment horizontal="center" vertical="center"/>
    </xf>
    <xf numFmtId="177" fontId="19" fillId="3" borderId="16" xfId="0" applyNumberFormat="1" applyFont="1" applyFill="1" applyBorder="1" applyAlignment="1">
      <alignment horizontal="center" vertical="center"/>
    </xf>
    <xf numFmtId="177" fontId="19" fillId="3" borderId="40" xfId="0" applyNumberFormat="1" applyFont="1" applyFill="1" applyBorder="1" applyAlignment="1">
      <alignment horizontal="center" vertical="center"/>
    </xf>
    <xf numFmtId="176" fontId="21" fillId="3" borderId="45" xfId="0" applyNumberFormat="1" applyFont="1" applyFill="1" applyBorder="1">
      <alignment vertical="center"/>
    </xf>
    <xf numFmtId="178" fontId="30" fillId="0" borderId="15" xfId="0" applyNumberFormat="1" applyFont="1" applyBorder="1" applyAlignment="1">
      <alignment horizontal="center" vertical="center"/>
    </xf>
    <xf numFmtId="3" fontId="2" fillId="0" borderId="0" xfId="0" applyNumberFormat="1" applyFont="1" applyAlignment="1">
      <alignment horizontal="right" vertical="center" wrapText="1" indent="1"/>
    </xf>
    <xf numFmtId="0" fontId="10" fillId="0" borderId="114" xfId="0" applyFont="1" applyBorder="1" applyAlignment="1">
      <alignment horizontal="right" vertical="center" wrapText="1"/>
    </xf>
    <xf numFmtId="0" fontId="10" fillId="0" borderId="92" xfId="0" applyFont="1" applyBorder="1" applyAlignment="1">
      <alignment horizontal="right" vertical="center" wrapText="1"/>
    </xf>
    <xf numFmtId="0" fontId="10" fillId="0" borderId="117" xfId="0" applyFont="1" applyBorder="1" applyAlignment="1">
      <alignment horizontal="right" vertical="center" wrapText="1"/>
    </xf>
    <xf numFmtId="0" fontId="10" fillId="2" borderId="100" xfId="0" applyFont="1" applyFill="1" applyBorder="1" applyAlignment="1">
      <alignment horizontal="right" vertical="center" wrapText="1" indent="1"/>
    </xf>
    <xf numFmtId="38" fontId="31" fillId="2" borderId="45" xfId="1" applyFont="1" applyFill="1" applyBorder="1" applyAlignment="1">
      <alignment horizontal="right" vertical="center" wrapText="1" inden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34" xfId="0" applyFont="1" applyBorder="1" applyAlignment="1">
      <alignment horizontal="right" vertical="center"/>
    </xf>
    <xf numFmtId="0" fontId="3" fillId="0" borderId="29" xfId="0" applyFont="1" applyBorder="1" applyAlignment="1">
      <alignment horizontal="right" vertical="center"/>
    </xf>
    <xf numFmtId="176" fontId="10" fillId="0" borderId="43" xfId="0" applyNumberFormat="1" applyFont="1" applyBorder="1" applyAlignment="1">
      <alignment horizontal="center" vertical="center" wrapText="1"/>
    </xf>
    <xf numFmtId="176" fontId="10" fillId="0" borderId="9" xfId="0" applyNumberFormat="1" applyFont="1" applyBorder="1" applyAlignment="1">
      <alignment horizontal="center" vertical="center" wrapText="1"/>
    </xf>
    <xf numFmtId="176" fontId="10" fillId="0" borderId="44" xfId="0" applyNumberFormat="1" applyFont="1" applyBorder="1" applyAlignment="1">
      <alignment horizontal="center" vertical="center" wrapText="1"/>
    </xf>
    <xf numFmtId="0" fontId="15"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pplyProtection="1">
      <alignment horizontal="center" vertical="center"/>
      <protection locked="0"/>
    </xf>
    <xf numFmtId="0" fontId="21" fillId="0" borderId="44" xfId="0" applyFont="1" applyBorder="1" applyAlignment="1">
      <alignment horizontal="left" vertical="center"/>
    </xf>
    <xf numFmtId="0" fontId="0" fillId="3" borderId="2" xfId="0" applyFill="1" applyBorder="1" applyAlignment="1">
      <alignment horizontal="center" vertical="center"/>
    </xf>
    <xf numFmtId="0" fontId="0" fillId="0" borderId="2" xfId="0" applyBorder="1" applyAlignment="1">
      <alignment horizontal="center" vertical="center"/>
    </xf>
    <xf numFmtId="0" fontId="0" fillId="2" borderId="2" xfId="0" applyFill="1" applyBorder="1" applyAlignment="1">
      <alignment horizontal="center" vertical="center"/>
    </xf>
    <xf numFmtId="0" fontId="19" fillId="3" borderId="61"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32" fillId="0" borderId="0" xfId="0" applyFont="1">
      <alignment vertical="center"/>
    </xf>
    <xf numFmtId="0" fontId="3" fillId="0" borderId="1" xfId="0" applyFont="1" applyBorder="1" applyAlignment="1">
      <alignment horizontal="right" vertical="center" shrinkToFit="1"/>
    </xf>
    <xf numFmtId="176" fontId="2" fillId="4" borderId="115" xfId="0" applyNumberFormat="1" applyFont="1" applyFill="1" applyBorder="1" applyAlignment="1">
      <alignment horizontal="right" vertical="center" wrapText="1"/>
    </xf>
    <xf numFmtId="176" fontId="2" fillId="4" borderId="116" xfId="0" applyNumberFormat="1" applyFont="1" applyFill="1" applyBorder="1" applyAlignment="1">
      <alignment horizontal="right" vertical="center" wrapText="1"/>
    </xf>
    <xf numFmtId="176" fontId="2" fillId="4" borderId="118" xfId="0" applyNumberFormat="1" applyFont="1" applyFill="1" applyBorder="1" applyAlignment="1">
      <alignment horizontal="right" vertical="center" wrapText="1"/>
    </xf>
    <xf numFmtId="0" fontId="10" fillId="0" borderId="19" xfId="0" applyFont="1" applyBorder="1" applyAlignment="1">
      <alignment horizontal="center" vertical="center"/>
    </xf>
    <xf numFmtId="0" fontId="10" fillId="0" borderId="50" xfId="0" applyFont="1" applyBorder="1" applyAlignment="1">
      <alignment horizontal="center" vertical="center"/>
    </xf>
    <xf numFmtId="0" fontId="10" fillId="0" borderId="57" xfId="0" applyFont="1" applyBorder="1" applyAlignment="1">
      <alignment horizontal="center" vertical="center" shrinkToFit="1"/>
    </xf>
    <xf numFmtId="0" fontId="10" fillId="0" borderId="18" xfId="0" applyFont="1" applyBorder="1" applyAlignment="1">
      <alignment horizontal="center" vertical="center"/>
    </xf>
    <xf numFmtId="0" fontId="10" fillId="0" borderId="19"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36" xfId="0" applyFont="1" applyBorder="1" applyAlignment="1">
      <alignment horizontal="center" vertical="center"/>
    </xf>
    <xf numFmtId="0" fontId="10" fillId="0" borderId="16" xfId="0" applyFont="1" applyBorder="1" applyAlignment="1">
      <alignment horizontal="center" vertical="center"/>
    </xf>
    <xf numFmtId="0" fontId="10" fillId="0" borderId="51" xfId="0" applyFont="1" applyBorder="1" applyAlignment="1">
      <alignment horizontal="center" vertical="center"/>
    </xf>
    <xf numFmtId="0" fontId="10" fillId="0" borderId="58" xfId="0" applyFont="1" applyBorder="1" applyAlignment="1">
      <alignment horizontal="center" vertical="center" shrinkToFit="1"/>
    </xf>
    <xf numFmtId="0" fontId="10" fillId="0" borderId="21" xfId="0" applyFont="1" applyBorder="1" applyAlignment="1">
      <alignment horizontal="center" vertical="center"/>
    </xf>
    <xf numFmtId="0" fontId="10" fillId="0" borderId="43" xfId="0" applyFont="1" applyBorder="1" applyAlignment="1">
      <alignment horizontal="center" vertical="center"/>
    </xf>
    <xf numFmtId="0" fontId="10" fillId="0" borderId="6" xfId="0" applyFont="1" applyBorder="1" applyAlignment="1">
      <alignment horizontal="center" vertical="center"/>
    </xf>
    <xf numFmtId="0" fontId="10" fillId="0" borderId="2" xfId="0" applyFont="1" applyBorder="1" applyAlignment="1">
      <alignment horizontal="center" vertical="center"/>
    </xf>
    <xf numFmtId="0" fontId="10" fillId="0" borderId="74" xfId="0" applyFont="1" applyBorder="1" applyAlignment="1">
      <alignment horizontal="center" vertical="center"/>
    </xf>
    <xf numFmtId="0" fontId="10" fillId="0" borderId="57" xfId="0" applyFont="1" applyBorder="1" applyAlignment="1">
      <alignment horizontal="center" vertical="center"/>
    </xf>
    <xf numFmtId="0" fontId="10" fillId="0" borderId="36" xfId="0" applyFont="1" applyBorder="1" applyAlignment="1">
      <alignment horizontal="center" vertical="center" wrapText="1"/>
    </xf>
    <xf numFmtId="0" fontId="10" fillId="0" borderId="25" xfId="0" applyFont="1" applyBorder="1" applyAlignment="1">
      <alignment horizontal="center" vertical="center"/>
    </xf>
    <xf numFmtId="0" fontId="10" fillId="0" borderId="58" xfId="0" applyFont="1" applyBorder="1" applyAlignment="1">
      <alignment horizontal="center" vertical="center"/>
    </xf>
    <xf numFmtId="0" fontId="10" fillId="0" borderId="16"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5" xfId="0" applyFont="1" applyBorder="1" applyAlignment="1">
      <alignment horizontal="center" vertical="center"/>
    </xf>
    <xf numFmtId="0" fontId="10" fillId="0" borderId="52" xfId="0" applyFont="1" applyBorder="1" applyAlignment="1">
      <alignment horizontal="center" vertical="center"/>
    </xf>
    <xf numFmtId="0" fontId="10" fillId="0" borderId="59" xfId="0" applyFont="1" applyBorder="1" applyAlignment="1">
      <alignment horizontal="center" vertical="center"/>
    </xf>
    <xf numFmtId="0" fontId="10" fillId="0" borderId="53" xfId="0" applyFont="1" applyBorder="1" applyAlignment="1">
      <alignment horizontal="center" vertical="center"/>
    </xf>
    <xf numFmtId="0" fontId="10" fillId="0" borderId="22"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46" xfId="0" applyFont="1" applyBorder="1" applyAlignment="1">
      <alignment horizontal="center" vertical="center" wrapText="1"/>
    </xf>
    <xf numFmtId="0" fontId="10" fillId="0" borderId="73" xfId="0" applyFont="1" applyBorder="1" applyAlignment="1">
      <alignment horizontal="center" vertical="center"/>
    </xf>
    <xf numFmtId="0" fontId="2" fillId="0" borderId="2" xfId="0" applyFont="1" applyBorder="1" applyAlignment="1">
      <alignment horizontal="center" vertical="center"/>
    </xf>
    <xf numFmtId="0" fontId="28" fillId="0" borderId="0" xfId="0" applyFont="1" applyAlignment="1">
      <alignment horizontal="left" vertical="center"/>
    </xf>
    <xf numFmtId="0" fontId="12" fillId="2" borderId="0" xfId="0" applyFont="1" applyFill="1" applyAlignment="1">
      <alignment horizontal="center" vertical="center"/>
    </xf>
    <xf numFmtId="0" fontId="10" fillId="2" borderId="0" xfId="0" applyFont="1" applyFill="1" applyAlignment="1">
      <alignment horizontal="center" vertical="center"/>
    </xf>
    <xf numFmtId="38" fontId="0" fillId="0" borderId="0" xfId="1" applyFont="1" applyFill="1">
      <alignment vertical="center"/>
    </xf>
    <xf numFmtId="0" fontId="4" fillId="0" borderId="0" xfId="0" applyFont="1" applyAlignment="1">
      <alignment horizontal="center" vertical="center"/>
    </xf>
    <xf numFmtId="0" fontId="0" fillId="0" borderId="0" xfId="0" applyAlignment="1">
      <alignment vertical="center" wrapText="1"/>
    </xf>
    <xf numFmtId="0" fontId="0" fillId="0" borderId="1" xfId="0" applyBorder="1" applyAlignment="1" applyProtection="1">
      <alignment horizontal="center" vertical="center"/>
      <protection locked="0"/>
    </xf>
    <xf numFmtId="0" fontId="2" fillId="0" borderId="0" xfId="0" applyFont="1" applyAlignment="1">
      <alignment horizontal="center" vertical="center"/>
    </xf>
    <xf numFmtId="0" fontId="2" fillId="0" borderId="42" xfId="0" applyFont="1" applyBorder="1" applyAlignment="1">
      <alignment horizontal="center" vertical="center"/>
    </xf>
    <xf numFmtId="0" fontId="2" fillId="0" borderId="42" xfId="0" applyFont="1" applyBorder="1" applyAlignment="1">
      <alignment horizontal="center" vertical="center" wrapText="1"/>
    </xf>
    <xf numFmtId="0" fontId="2" fillId="0" borderId="6" xfId="0" applyFont="1" applyBorder="1" applyAlignment="1">
      <alignment horizontal="center" vertical="center"/>
    </xf>
    <xf numFmtId="0" fontId="2" fillId="0" borderId="0" xfId="0" applyFont="1">
      <alignment vertical="center"/>
    </xf>
    <xf numFmtId="0" fontId="2" fillId="0" borderId="2" xfId="0" applyFont="1" applyBorder="1" applyAlignment="1">
      <alignment horizontal="center" vertical="center" wrapText="1"/>
    </xf>
    <xf numFmtId="0" fontId="2" fillId="0" borderId="6" xfId="0" applyFont="1" applyBorder="1" applyAlignment="1">
      <alignment horizontal="center" vertical="center" wrapText="1"/>
    </xf>
    <xf numFmtId="0" fontId="2" fillId="3" borderId="6" xfId="0" applyFont="1" applyFill="1" applyBorder="1" applyAlignment="1">
      <alignment horizontal="right" vertical="center" indent="1"/>
    </xf>
    <xf numFmtId="38" fontId="2" fillId="3" borderId="6" xfId="1" applyFont="1" applyFill="1" applyBorder="1" applyAlignment="1">
      <alignment horizontal="right" vertical="center" indent="1"/>
    </xf>
    <xf numFmtId="0" fontId="2" fillId="3" borderId="2" xfId="0" applyFont="1" applyFill="1" applyBorder="1" applyAlignment="1">
      <alignment horizontal="right" vertical="center" indent="1"/>
    </xf>
    <xf numFmtId="38" fontId="2" fillId="3" borderId="2" xfId="1" applyFont="1" applyFill="1" applyBorder="1" applyAlignment="1">
      <alignment horizontal="right" vertical="center" indent="1"/>
    </xf>
    <xf numFmtId="0" fontId="2" fillId="3" borderId="42" xfId="0" applyFont="1" applyFill="1" applyBorder="1" applyAlignment="1">
      <alignment horizontal="right" vertical="center" indent="1"/>
    </xf>
    <xf numFmtId="38" fontId="2" fillId="3" borderId="42" xfId="1" applyFont="1" applyFill="1" applyBorder="1" applyAlignment="1">
      <alignment horizontal="right" vertical="center" indent="1"/>
    </xf>
    <xf numFmtId="0" fontId="37" fillId="2" borderId="6" xfId="0" applyFont="1" applyFill="1" applyBorder="1" applyAlignment="1">
      <alignment horizontal="right" vertical="center" indent="1"/>
    </xf>
    <xf numFmtId="38" fontId="37" fillId="2" borderId="6" xfId="1" applyFont="1" applyFill="1" applyBorder="1" applyAlignment="1">
      <alignment horizontal="right" vertical="center" indent="1"/>
    </xf>
    <xf numFmtId="38" fontId="10" fillId="2" borderId="16" xfId="1" applyFont="1" applyFill="1" applyBorder="1" applyAlignment="1">
      <alignment horizontal="right" vertical="center" wrapText="1" indent="1"/>
    </xf>
    <xf numFmtId="0" fontId="10" fillId="0" borderId="100" xfId="0" applyFont="1" applyBorder="1" applyAlignment="1">
      <alignment horizontal="center" vertical="center"/>
    </xf>
    <xf numFmtId="0" fontId="10" fillId="0" borderId="119"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2" fillId="0" borderId="60" xfId="0" applyFont="1" applyBorder="1" applyAlignment="1">
      <alignment vertical="center" textRotation="255" shrinkToFit="1"/>
    </xf>
    <xf numFmtId="0" fontId="3" fillId="0" borderId="1" xfId="0" applyFont="1" applyBorder="1" applyAlignment="1" applyProtection="1">
      <alignment horizontal="right" vertical="center"/>
      <protection locked="0"/>
    </xf>
    <xf numFmtId="0" fontId="28" fillId="2" borderId="67" xfId="0" applyFont="1" applyFill="1" applyBorder="1" applyAlignment="1">
      <alignment horizontal="center" vertical="center"/>
    </xf>
    <xf numFmtId="0" fontId="28" fillId="2" borderId="68" xfId="0" applyFont="1" applyFill="1" applyBorder="1" applyAlignment="1">
      <alignment horizontal="center" vertical="center"/>
    </xf>
    <xf numFmtId="0" fontId="12" fillId="3" borderId="0" xfId="0" applyFont="1" applyFill="1" applyAlignment="1">
      <alignment horizontal="center" vertical="center" shrinkToFit="1"/>
    </xf>
    <xf numFmtId="0" fontId="3" fillId="0" borderId="49" xfId="0" applyFont="1" applyBorder="1" applyAlignment="1">
      <alignment horizontal="center" vertical="center"/>
    </xf>
    <xf numFmtId="0" fontId="3" fillId="0" borderId="6"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22" fillId="0" borderId="0" xfId="0" applyFont="1" applyAlignment="1">
      <alignment horizontal="center" vertical="center" wrapText="1"/>
    </xf>
    <xf numFmtId="178" fontId="10" fillId="0" borderId="6" xfId="0" applyNumberFormat="1" applyFont="1" applyBorder="1" applyAlignment="1">
      <alignment horizontal="center" vertical="center"/>
    </xf>
    <xf numFmtId="178" fontId="10" fillId="0" borderId="2" xfId="0" applyNumberFormat="1" applyFont="1" applyBorder="1" applyAlignment="1">
      <alignment horizontal="center" vertical="center"/>
    </xf>
    <xf numFmtId="0" fontId="10" fillId="0" borderId="8" xfId="0" applyFont="1" applyBorder="1">
      <alignment vertical="center"/>
    </xf>
    <xf numFmtId="0" fontId="10" fillId="0" borderId="20" xfId="0" applyFont="1" applyBorder="1">
      <alignment vertical="center"/>
    </xf>
    <xf numFmtId="0" fontId="10" fillId="0" borderId="24" xfId="0" applyFont="1" applyBorder="1">
      <alignment vertical="center"/>
    </xf>
    <xf numFmtId="0" fontId="10" fillId="0" borderId="2" xfId="0" applyFont="1" applyBorder="1" applyAlignment="1">
      <alignment vertical="center" shrinkToFit="1"/>
    </xf>
    <xf numFmtId="0" fontId="3" fillId="2" borderId="3"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52" xfId="0" applyFont="1" applyFill="1" applyBorder="1" applyAlignment="1">
      <alignment horizontal="center" vertical="center"/>
    </xf>
    <xf numFmtId="0" fontId="3" fillId="2" borderId="59" xfId="0" applyFont="1" applyFill="1" applyBorder="1" applyAlignment="1">
      <alignment horizontal="center" vertical="center" shrinkToFit="1"/>
    </xf>
    <xf numFmtId="0" fontId="3" fillId="2" borderId="5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64" xfId="0" applyFont="1" applyFill="1" applyBorder="1" applyAlignment="1">
      <alignment horizontal="center" vertical="center" wrapText="1"/>
    </xf>
    <xf numFmtId="0" fontId="3" fillId="2" borderId="46" xfId="0" applyFont="1" applyFill="1" applyBorder="1" applyAlignment="1">
      <alignment horizontal="center" vertical="center"/>
    </xf>
    <xf numFmtId="177" fontId="19" fillId="3" borderId="6" xfId="0" applyNumberFormat="1" applyFont="1" applyFill="1" applyBorder="1" applyAlignment="1">
      <alignment horizontal="center" vertical="center" wrapText="1"/>
    </xf>
    <xf numFmtId="177" fontId="19" fillId="3" borderId="10" xfId="0" applyNumberFormat="1" applyFont="1" applyFill="1" applyBorder="1" applyAlignment="1">
      <alignment horizontal="center" vertical="center"/>
    </xf>
    <xf numFmtId="177" fontId="19" fillId="3" borderId="2" xfId="0" applyNumberFormat="1" applyFont="1" applyFill="1" applyBorder="1" applyAlignment="1">
      <alignment horizontal="center" vertical="center" wrapText="1"/>
    </xf>
    <xf numFmtId="177" fontId="19" fillId="3" borderId="11" xfId="0" applyNumberFormat="1" applyFont="1" applyFill="1" applyBorder="1" applyAlignment="1">
      <alignment horizontal="center" vertical="center"/>
    </xf>
    <xf numFmtId="177" fontId="19" fillId="3" borderId="3" xfId="0" applyNumberFormat="1" applyFont="1" applyFill="1" applyBorder="1" applyAlignment="1">
      <alignment horizontal="center" vertical="center" wrapText="1"/>
    </xf>
    <xf numFmtId="177" fontId="19" fillId="3" borderId="12" xfId="0" applyNumberFormat="1" applyFont="1" applyFill="1" applyBorder="1" applyAlignment="1">
      <alignment horizontal="center" vertical="center"/>
    </xf>
    <xf numFmtId="177" fontId="19" fillId="3" borderId="36" xfId="0" applyNumberFormat="1" applyFont="1" applyFill="1" applyBorder="1" applyAlignment="1">
      <alignment horizontal="center" vertical="center"/>
    </xf>
    <xf numFmtId="177" fontId="19" fillId="3" borderId="43" xfId="0" applyNumberFormat="1" applyFont="1" applyFill="1" applyBorder="1" applyAlignment="1">
      <alignment horizontal="center" vertical="center"/>
    </xf>
    <xf numFmtId="177" fontId="19" fillId="3" borderId="7" xfId="0" applyNumberFormat="1" applyFont="1" applyFill="1" applyBorder="1" applyAlignment="1">
      <alignment horizontal="center" vertical="center" wrapText="1"/>
    </xf>
    <xf numFmtId="177" fontId="19" fillId="3" borderId="37" xfId="0" applyNumberFormat="1" applyFont="1" applyFill="1" applyBorder="1" applyAlignment="1">
      <alignment horizontal="center" vertical="center"/>
    </xf>
    <xf numFmtId="177" fontId="19" fillId="3" borderId="13" xfId="0" applyNumberFormat="1" applyFont="1" applyFill="1" applyBorder="1" applyAlignment="1">
      <alignment horizontal="center" vertical="center"/>
    </xf>
    <xf numFmtId="0" fontId="19" fillId="3" borderId="36" xfId="0" applyFont="1" applyFill="1" applyBorder="1" applyAlignment="1">
      <alignment horizontal="center" vertical="center"/>
    </xf>
    <xf numFmtId="0" fontId="19" fillId="3" borderId="43" xfId="0" applyFont="1" applyFill="1" applyBorder="1" applyAlignment="1">
      <alignment horizontal="center" vertical="center"/>
    </xf>
    <xf numFmtId="0" fontId="19" fillId="3" borderId="46" xfId="0" applyFont="1" applyFill="1" applyBorder="1" applyAlignment="1">
      <alignment horizontal="center" vertical="center"/>
    </xf>
    <xf numFmtId="0" fontId="15" fillId="0" borderId="0" xfId="0" applyFont="1" applyAlignment="1">
      <alignment horizontal="center" vertical="center"/>
    </xf>
    <xf numFmtId="0" fontId="9" fillId="0" borderId="0" xfId="0" applyFont="1" applyAlignment="1">
      <alignment horizontal="center" vertical="center"/>
    </xf>
    <xf numFmtId="0" fontId="9" fillId="0" borderId="0" xfId="0" applyFont="1">
      <alignment vertical="center"/>
    </xf>
    <xf numFmtId="0" fontId="12" fillId="0" borderId="26" xfId="0" applyFont="1" applyBorder="1" applyAlignment="1">
      <alignment horizontal="center" vertical="center" wrapText="1"/>
    </xf>
    <xf numFmtId="0" fontId="12" fillId="0" borderId="4" xfId="0" applyFont="1" applyBorder="1" applyAlignment="1">
      <alignment horizontal="center" vertical="center"/>
    </xf>
    <xf numFmtId="177" fontId="19" fillId="3" borderId="109" xfId="0" applyNumberFormat="1" applyFont="1" applyFill="1" applyBorder="1" applyAlignment="1">
      <alignment horizontal="center" vertical="center"/>
    </xf>
    <xf numFmtId="177" fontId="19" fillId="3" borderId="110" xfId="0" applyNumberFormat="1" applyFont="1" applyFill="1" applyBorder="1" applyAlignment="1">
      <alignment horizontal="center" vertical="center"/>
    </xf>
    <xf numFmtId="177" fontId="19" fillId="3" borderId="64" xfId="0" applyNumberFormat="1" applyFont="1" applyFill="1" applyBorder="1" applyAlignment="1">
      <alignment horizontal="center" vertical="center"/>
    </xf>
    <xf numFmtId="0" fontId="3" fillId="0" borderId="14" xfId="0" applyFont="1" applyBorder="1" applyAlignment="1">
      <alignment horizontal="justify" vertical="center"/>
    </xf>
    <xf numFmtId="0" fontId="0" fillId="0" borderId="26" xfId="0" applyBorder="1" applyAlignment="1">
      <alignment horizontal="justify" vertical="center"/>
    </xf>
    <xf numFmtId="0" fontId="0" fillId="0" borderId="41" xfId="0" applyBorder="1" applyAlignment="1">
      <alignment horizontal="justify" vertical="center"/>
    </xf>
    <xf numFmtId="0" fontId="0" fillId="0" borderId="42" xfId="0" applyBorder="1" applyAlignment="1">
      <alignment horizontal="justify" vertical="center"/>
    </xf>
    <xf numFmtId="0" fontId="3" fillId="0" borderId="14" xfId="0" applyFont="1" applyBorder="1" applyAlignment="1">
      <alignment horizontal="center" vertical="center" wrapText="1"/>
    </xf>
    <xf numFmtId="0" fontId="10" fillId="0" borderId="26" xfId="0" applyFont="1" applyBorder="1" applyAlignment="1">
      <alignment horizontal="center" vertical="center"/>
    </xf>
    <xf numFmtId="0" fontId="3" fillId="0" borderId="41" xfId="0" applyFont="1" applyBorder="1" applyAlignment="1">
      <alignment horizontal="center" vertical="center" wrapText="1"/>
    </xf>
    <xf numFmtId="0" fontId="10" fillId="0" borderId="42" xfId="0" applyFont="1" applyBorder="1" applyAlignment="1">
      <alignment horizontal="center" vertical="center"/>
    </xf>
    <xf numFmtId="0" fontId="2" fillId="0" borderId="10"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13" xfId="0" applyFont="1" applyBorder="1" applyAlignment="1">
      <alignment horizontal="center" vertical="center" textRotation="255" wrapText="1"/>
    </xf>
    <xf numFmtId="0" fontId="3" fillId="0" borderId="26" xfId="0" applyFont="1" applyBorder="1" applyAlignment="1">
      <alignment horizontal="justify" vertical="center"/>
    </xf>
    <xf numFmtId="0" fontId="10" fillId="0" borderId="42" xfId="0" applyFont="1" applyBorder="1" applyAlignment="1">
      <alignment horizontal="justify" vertical="center"/>
    </xf>
    <xf numFmtId="0" fontId="2" fillId="0" borderId="12" xfId="0" applyFont="1" applyBorder="1" applyAlignment="1">
      <alignment horizontal="center" vertical="center" textRotation="255" wrapText="1"/>
    </xf>
    <xf numFmtId="0" fontId="3" fillId="0" borderId="14" xfId="0" applyFont="1" applyBorder="1" applyAlignment="1">
      <alignment horizontal="center" vertical="center"/>
    </xf>
    <xf numFmtId="0" fontId="0" fillId="0" borderId="26" xfId="0" applyBorder="1" applyAlignment="1">
      <alignment horizontal="center" vertical="center"/>
    </xf>
    <xf numFmtId="0" fontId="0" fillId="0" borderId="4" xfId="0" applyBorder="1" applyAlignment="1">
      <alignment horizontal="center" vertical="center"/>
    </xf>
    <xf numFmtId="0" fontId="2" fillId="0" borderId="14" xfId="0" applyFont="1" applyBorder="1" applyAlignment="1">
      <alignment horizontal="center" vertical="center" textRotation="255"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177" fontId="19" fillId="3" borderId="111" xfId="0" applyNumberFormat="1" applyFont="1" applyFill="1" applyBorder="1" applyAlignment="1">
      <alignment horizontal="center" vertical="center" wrapText="1"/>
    </xf>
    <xf numFmtId="177" fontId="19" fillId="3" borderId="112" xfId="0" applyNumberFormat="1" applyFont="1" applyFill="1" applyBorder="1" applyAlignment="1">
      <alignment horizontal="center" vertical="center" wrapText="1"/>
    </xf>
    <xf numFmtId="177" fontId="19" fillId="3" borderId="113" xfId="0" applyNumberFormat="1" applyFont="1" applyFill="1" applyBorder="1" applyAlignment="1">
      <alignment horizontal="center" vertical="center" wrapText="1"/>
    </xf>
    <xf numFmtId="0" fontId="3" fillId="0" borderId="26" xfId="0" applyFont="1" applyBorder="1" applyAlignment="1">
      <alignment horizontal="center" vertical="center"/>
    </xf>
    <xf numFmtId="0" fontId="19" fillId="3" borderId="2" xfId="0" applyFont="1" applyFill="1" applyBorder="1" applyAlignment="1">
      <alignment horizontal="center" vertical="center" wrapText="1"/>
    </xf>
    <xf numFmtId="0" fontId="19" fillId="3" borderId="2" xfId="0" applyFont="1" applyFill="1" applyBorder="1" applyAlignment="1">
      <alignment horizontal="center" vertical="center"/>
    </xf>
    <xf numFmtId="0" fontId="3" fillId="0" borderId="26" xfId="0" applyFont="1" applyBorder="1" applyAlignment="1">
      <alignment horizontal="center" vertical="center" wrapText="1"/>
    </xf>
    <xf numFmtId="0" fontId="3" fillId="0" borderId="42" xfId="0" applyFont="1" applyBorder="1" applyAlignment="1">
      <alignment horizontal="center" vertical="center" wrapText="1"/>
    </xf>
    <xf numFmtId="0" fontId="19" fillId="3" borderId="19" xfId="0" applyFont="1" applyFill="1" applyBorder="1" applyAlignment="1">
      <alignment horizontal="center" vertical="center" wrapText="1"/>
    </xf>
    <xf numFmtId="0" fontId="19" fillId="3" borderId="18" xfId="0" applyFont="1" applyFill="1" applyBorder="1" applyAlignment="1">
      <alignment horizontal="center" vertical="center"/>
    </xf>
    <xf numFmtId="177" fontId="19" fillId="3" borderId="19" xfId="0" applyNumberFormat="1" applyFont="1" applyFill="1" applyBorder="1" applyAlignment="1">
      <alignment horizontal="center" vertical="center" wrapText="1"/>
    </xf>
    <xf numFmtId="177" fontId="19" fillId="3" borderId="16" xfId="0" applyNumberFormat="1" applyFont="1" applyFill="1" applyBorder="1" applyAlignment="1">
      <alignment horizontal="center" vertical="center" wrapText="1"/>
    </xf>
    <xf numFmtId="177" fontId="19" fillId="3" borderId="22" xfId="0" applyNumberFormat="1"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3" xfId="0" applyFont="1" applyFill="1" applyBorder="1" applyAlignment="1">
      <alignment horizontal="center" vertical="center"/>
    </xf>
    <xf numFmtId="0" fontId="19" fillId="0" borderId="77" xfId="0" applyFont="1" applyBorder="1" applyAlignment="1">
      <alignment horizontal="justify" vertical="center"/>
    </xf>
    <xf numFmtId="0" fontId="19" fillId="0" borderId="78" xfId="0" applyFont="1" applyBorder="1" applyAlignment="1">
      <alignment horizontal="justify" vertical="center"/>
    </xf>
    <xf numFmtId="177" fontId="19" fillId="3" borderId="19" xfId="0" applyNumberFormat="1" applyFont="1" applyFill="1" applyBorder="1" applyAlignment="1">
      <alignment horizontal="center" vertical="center"/>
    </xf>
    <xf numFmtId="177" fontId="19" fillId="3" borderId="16" xfId="0" applyNumberFormat="1" applyFont="1" applyFill="1" applyBorder="1" applyAlignment="1">
      <alignment horizontal="center" vertical="center"/>
    </xf>
    <xf numFmtId="177" fontId="19" fillId="3" borderId="22" xfId="0" applyNumberFormat="1" applyFont="1" applyFill="1" applyBorder="1" applyAlignment="1">
      <alignment horizontal="center" vertical="center"/>
    </xf>
    <xf numFmtId="0" fontId="19" fillId="3" borderId="10" xfId="0" applyFont="1" applyFill="1" applyBorder="1" applyAlignment="1">
      <alignment horizontal="center" vertical="center"/>
    </xf>
    <xf numFmtId="0" fontId="19" fillId="3" borderId="6" xfId="0" applyFont="1" applyFill="1" applyBorder="1" applyAlignment="1">
      <alignment horizontal="center" vertical="center"/>
    </xf>
    <xf numFmtId="177" fontId="19" fillId="3" borderId="111" xfId="0" applyNumberFormat="1" applyFont="1" applyFill="1" applyBorder="1" applyAlignment="1">
      <alignment horizontal="center" vertical="center"/>
    </xf>
    <xf numFmtId="177" fontId="19" fillId="3" borderId="112" xfId="0" applyNumberFormat="1" applyFont="1" applyFill="1" applyBorder="1" applyAlignment="1">
      <alignment horizontal="center" vertical="center"/>
    </xf>
    <xf numFmtId="177" fontId="19" fillId="3" borderId="113" xfId="0" applyNumberFormat="1" applyFont="1" applyFill="1" applyBorder="1" applyAlignment="1">
      <alignment horizontal="center" vertical="center"/>
    </xf>
    <xf numFmtId="0" fontId="19" fillId="3" borderId="11" xfId="0" applyFont="1" applyFill="1" applyBorder="1" applyAlignment="1">
      <alignment horizontal="center" vertical="center"/>
    </xf>
    <xf numFmtId="0" fontId="19" fillId="0" borderId="79" xfId="0" applyFont="1" applyBorder="1" applyAlignment="1">
      <alignment horizontal="justify" vertical="center" wrapText="1"/>
    </xf>
    <xf numFmtId="58" fontId="3" fillId="0" borderId="0" xfId="0" applyNumberFormat="1" applyFont="1" applyAlignment="1">
      <alignment horizontal="center" vertical="center"/>
    </xf>
    <xf numFmtId="0" fontId="3" fillId="0" borderId="0" xfId="0" applyFont="1" applyAlignment="1">
      <alignment horizontal="center" vertical="center"/>
    </xf>
    <xf numFmtId="0" fontId="10" fillId="0" borderId="0" xfId="0" applyFont="1" applyAlignment="1">
      <alignment horizontal="left" vertical="center" shrinkToFit="1"/>
    </xf>
    <xf numFmtId="0" fontId="3" fillId="0" borderId="0" xfId="0" applyFont="1" applyAlignment="1">
      <alignment horizontal="right" vertical="center" wrapText="1"/>
    </xf>
    <xf numFmtId="0" fontId="10" fillId="0" borderId="1" xfId="0" applyFont="1" applyBorder="1" applyAlignment="1" applyProtection="1">
      <alignment horizontal="left" vertical="center" shrinkToFit="1"/>
      <protection locked="0"/>
    </xf>
    <xf numFmtId="0" fontId="10" fillId="0" borderId="1" xfId="0" applyFont="1" applyBorder="1" applyAlignment="1" applyProtection="1">
      <alignment horizontal="left" vertical="center"/>
      <protection locked="0"/>
    </xf>
    <xf numFmtId="0" fontId="23" fillId="0" borderId="0" xfId="0" applyFont="1" applyAlignment="1">
      <alignment horizontal="right" vertical="center"/>
    </xf>
    <xf numFmtId="0" fontId="3" fillId="0" borderId="49" xfId="0" applyFont="1" applyBorder="1" applyAlignment="1">
      <alignment horizontal="center" vertical="center"/>
    </xf>
    <xf numFmtId="0" fontId="3" fillId="0" borderId="45" xfId="0" applyFont="1" applyBorder="1" applyAlignment="1">
      <alignment horizontal="center" vertical="center"/>
    </xf>
    <xf numFmtId="0" fontId="3" fillId="0" borderId="67" xfId="0" applyFont="1" applyBorder="1" applyAlignment="1">
      <alignment horizontal="center" vertical="center"/>
    </xf>
    <xf numFmtId="0" fontId="3" fillId="0" borderId="26" xfId="0" applyFont="1" applyBorder="1" applyAlignment="1">
      <alignment vertical="center" textRotation="255"/>
    </xf>
    <xf numFmtId="0" fontId="0" fillId="0" borderId="42" xfId="0" applyBorder="1">
      <alignment vertical="center"/>
    </xf>
    <xf numFmtId="0" fontId="3" fillId="0" borderId="15" xfId="0" applyFont="1" applyBorder="1" applyAlignment="1">
      <alignment vertical="center" textRotation="255"/>
    </xf>
    <xf numFmtId="0" fontId="0" fillId="0" borderId="54" xfId="0" applyBorder="1">
      <alignment vertical="center"/>
    </xf>
    <xf numFmtId="0" fontId="10" fillId="0" borderId="88" xfId="0" applyFont="1" applyBorder="1" applyAlignment="1">
      <alignment horizontal="center" vertical="center"/>
    </xf>
    <xf numFmtId="0" fontId="0" fillId="0" borderId="80" xfId="0" applyBorder="1" applyAlignment="1">
      <alignment horizontal="center" vertical="center"/>
    </xf>
    <xf numFmtId="0" fontId="0" fillId="0" borderId="85" xfId="0" applyBorder="1" applyAlignment="1">
      <alignment horizontal="center" vertical="center"/>
    </xf>
    <xf numFmtId="0" fontId="3" fillId="0" borderId="86" xfId="0" applyFont="1" applyBorder="1" applyAlignment="1">
      <alignment vertical="center" wrapText="1"/>
    </xf>
    <xf numFmtId="0" fontId="14" fillId="0" borderId="87" xfId="0" applyFont="1" applyBorder="1" applyAlignment="1">
      <alignment vertical="center" wrapText="1"/>
    </xf>
    <xf numFmtId="0" fontId="3" fillId="0" borderId="1" xfId="0" applyFont="1" applyBorder="1" applyAlignment="1">
      <alignment horizontal="left" vertical="center"/>
    </xf>
    <xf numFmtId="0" fontId="24" fillId="0" borderId="0" xfId="0" applyFont="1" applyAlignment="1">
      <alignment horizontal="center" vertical="center"/>
    </xf>
    <xf numFmtId="0" fontId="3" fillId="3" borderId="1" xfId="0" applyFont="1" applyFill="1" applyBorder="1" applyAlignment="1">
      <alignment vertical="center" shrinkToFit="1"/>
    </xf>
    <xf numFmtId="0" fontId="0" fillId="3" borderId="1" xfId="0" applyFill="1" applyBorder="1" applyAlignment="1">
      <alignment vertical="center" shrinkToFit="1"/>
    </xf>
    <xf numFmtId="0" fontId="22" fillId="0" borderId="0" xfId="0" applyFont="1" applyAlignment="1">
      <alignment horizontal="left" vertical="center" wrapText="1"/>
    </xf>
    <xf numFmtId="0" fontId="22" fillId="0" borderId="0" xfId="0" applyFont="1">
      <alignment vertical="center"/>
    </xf>
    <xf numFmtId="0" fontId="3" fillId="0" borderId="82" xfId="0" applyFont="1" applyBorder="1" applyAlignment="1">
      <alignment horizontal="center" vertical="center"/>
    </xf>
    <xf numFmtId="0" fontId="0" fillId="0" borderId="83" xfId="0" applyBorder="1" applyAlignment="1">
      <alignment horizontal="center" vertical="center"/>
    </xf>
    <xf numFmtId="0" fontId="12" fillId="0" borderId="84" xfId="0" applyFont="1" applyBorder="1" applyAlignment="1">
      <alignment horizontal="center" vertical="center" wrapText="1"/>
    </xf>
    <xf numFmtId="0" fontId="13" fillId="0" borderId="85" xfId="0" applyFont="1" applyBorder="1" applyAlignment="1">
      <alignment horizontal="center" vertical="center"/>
    </xf>
    <xf numFmtId="0" fontId="3" fillId="0" borderId="86" xfId="0" applyFont="1" applyBorder="1" applyAlignment="1">
      <alignment horizontal="center" vertical="center" wrapText="1"/>
    </xf>
    <xf numFmtId="0" fontId="0" fillId="0" borderId="87" xfId="0" applyBorder="1" applyAlignment="1">
      <alignment horizontal="center" vertical="center"/>
    </xf>
    <xf numFmtId="0" fontId="0" fillId="0" borderId="42" xfId="0" applyBorder="1" applyAlignment="1">
      <alignment horizontal="center" vertical="center"/>
    </xf>
    <xf numFmtId="0" fontId="7" fillId="0" borderId="15" xfId="0" applyFont="1" applyBorder="1" applyAlignment="1">
      <alignment horizontal="center" vertical="center" wrapText="1"/>
    </xf>
    <xf numFmtId="0" fontId="7" fillId="0" borderId="80" xfId="0" applyFont="1" applyBorder="1" applyAlignment="1">
      <alignment horizontal="center" vertical="center" wrapText="1"/>
    </xf>
    <xf numFmtId="0" fontId="7" fillId="0" borderId="81" xfId="0" applyFont="1" applyBorder="1" applyAlignment="1">
      <alignment horizontal="center" vertical="center" wrapText="1"/>
    </xf>
    <xf numFmtId="0" fontId="12" fillId="0" borderId="86" xfId="0" applyFont="1" applyBorder="1" applyAlignment="1">
      <alignment horizontal="center" vertical="center" wrapText="1"/>
    </xf>
    <xf numFmtId="0" fontId="12" fillId="0" borderId="87" xfId="0" applyFont="1" applyBorder="1" applyAlignment="1">
      <alignment horizontal="center" vertical="center"/>
    </xf>
    <xf numFmtId="0" fontId="12" fillId="0" borderId="15" xfId="0" applyFont="1" applyBorder="1" applyAlignment="1">
      <alignment vertical="center" textRotation="255"/>
    </xf>
    <xf numFmtId="0" fontId="0" fillId="0" borderId="85" xfId="0" applyBorder="1" applyAlignment="1">
      <alignment vertical="center" textRotation="255"/>
    </xf>
    <xf numFmtId="0" fontId="12" fillId="0" borderId="15" xfId="0" applyFont="1" applyBorder="1" applyAlignment="1">
      <alignment horizontal="center" vertical="center"/>
    </xf>
    <xf numFmtId="0" fontId="12" fillId="0" borderId="80" xfId="0" applyFont="1" applyBorder="1" applyAlignment="1">
      <alignment horizontal="center" vertical="center"/>
    </xf>
    <xf numFmtId="0" fontId="12" fillId="0" borderId="85" xfId="0" applyFont="1" applyBorder="1" applyAlignment="1">
      <alignment horizontal="center" vertical="center"/>
    </xf>
    <xf numFmtId="0" fontId="12" fillId="0" borderId="85" xfId="0" applyFont="1" applyBorder="1" applyAlignment="1">
      <alignment vertical="center" textRotation="255"/>
    </xf>
    <xf numFmtId="0" fontId="3" fillId="2" borderId="1" xfId="0" applyFont="1" applyFill="1" applyBorder="1" applyAlignment="1">
      <alignment horizontal="left" vertical="center" shrinkToFit="1"/>
    </xf>
    <xf numFmtId="0" fontId="13" fillId="0" borderId="80" xfId="0" applyFont="1" applyBorder="1">
      <alignment vertical="center"/>
    </xf>
    <xf numFmtId="0" fontId="13" fillId="0" borderId="85" xfId="0" applyFont="1" applyBorder="1">
      <alignment vertical="center"/>
    </xf>
    <xf numFmtId="0" fontId="12" fillId="0" borderId="88" xfId="0" applyFont="1" applyBorder="1" applyAlignment="1">
      <alignment horizontal="center" vertical="center"/>
    </xf>
    <xf numFmtId="0" fontId="13" fillId="0" borderId="80" xfId="0" applyFont="1" applyBorder="1" applyAlignment="1">
      <alignment horizontal="center" vertical="center"/>
    </xf>
    <xf numFmtId="0" fontId="10" fillId="0" borderId="86" xfId="0" applyFont="1" applyBorder="1" applyAlignment="1">
      <alignment horizontal="center" vertical="center" textRotation="255"/>
    </xf>
    <xf numFmtId="0" fontId="10" fillId="0" borderId="87" xfId="0" applyFont="1" applyBorder="1" applyAlignment="1">
      <alignment horizontal="center" vertical="center" textRotation="255"/>
    </xf>
    <xf numFmtId="0" fontId="10" fillId="0" borderId="107" xfId="0" applyFont="1" applyBorder="1" applyAlignment="1">
      <alignment horizontal="center" vertical="center" textRotation="255"/>
    </xf>
    <xf numFmtId="0" fontId="10" fillId="0" borderId="108" xfId="0" applyFont="1" applyBorder="1" applyAlignment="1">
      <alignment horizontal="center" vertical="center" textRotation="255"/>
    </xf>
    <xf numFmtId="0" fontId="3" fillId="0" borderId="0" xfId="0" applyFont="1" applyAlignment="1">
      <alignment horizontal="right" vertical="center"/>
    </xf>
    <xf numFmtId="0" fontId="10" fillId="0" borderId="0" xfId="0" applyFont="1">
      <alignment vertical="center"/>
    </xf>
    <xf numFmtId="0" fontId="13" fillId="0" borderId="0" xfId="0" applyFont="1">
      <alignment vertical="center"/>
    </xf>
    <xf numFmtId="0" fontId="13" fillId="0" borderId="0" xfId="0" applyFont="1" applyAlignment="1">
      <alignment horizontal="left" vertical="center" wrapText="1"/>
    </xf>
    <xf numFmtId="0" fontId="3" fillId="0" borderId="49"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67" xfId="0" applyFont="1" applyBorder="1" applyAlignment="1">
      <alignment horizontal="center" vertical="center" shrinkToFit="1"/>
    </xf>
    <xf numFmtId="0" fontId="10" fillId="0" borderId="8" xfId="0" applyFont="1" applyBorder="1">
      <alignment vertical="center"/>
    </xf>
    <xf numFmtId="0" fontId="0" fillId="0" borderId="0" xfId="0" applyAlignment="1">
      <alignment horizontal="center" vertical="center"/>
    </xf>
    <xf numFmtId="0" fontId="0" fillId="0" borderId="8" xfId="0" applyBorder="1" applyAlignment="1">
      <alignment horizontal="center" vertical="center"/>
    </xf>
    <xf numFmtId="0" fontId="17" fillId="0" borderId="0" xfId="0" applyFont="1" applyAlignment="1">
      <alignment horizontal="left" vertical="center"/>
    </xf>
    <xf numFmtId="0" fontId="2" fillId="0" borderId="97" xfId="0" applyFont="1" applyBorder="1" applyAlignment="1">
      <alignment horizontal="justify" vertical="center"/>
    </xf>
    <xf numFmtId="0" fontId="2" fillId="0" borderId="98" xfId="0" applyFont="1" applyBorder="1" applyAlignment="1">
      <alignment horizontal="justify" vertical="center"/>
    </xf>
    <xf numFmtId="0" fontId="2" fillId="0" borderId="8" xfId="0" applyFont="1" applyBorder="1" applyAlignment="1">
      <alignment horizontal="justify" vertical="center"/>
    </xf>
    <xf numFmtId="0" fontId="2" fillId="0" borderId="101" xfId="0" applyFont="1" applyBorder="1" applyAlignment="1">
      <alignment horizontal="justify" vertical="center"/>
    </xf>
    <xf numFmtId="0" fontId="2" fillId="0" borderId="102" xfId="0" applyFont="1" applyBorder="1" applyAlignment="1">
      <alignment horizontal="justify" vertical="center"/>
    </xf>
    <xf numFmtId="0" fontId="2" fillId="0" borderId="103" xfId="0" applyFont="1" applyBorder="1" applyAlignment="1">
      <alignment horizontal="justify" vertical="center"/>
    </xf>
    <xf numFmtId="0" fontId="3" fillId="0" borderId="97" xfId="0" applyFont="1" applyBorder="1" applyAlignment="1">
      <alignment horizontal="right" vertical="center" wrapText="1" indent="1"/>
    </xf>
    <xf numFmtId="0" fontId="3" fillId="0" borderId="30" xfId="0" applyFont="1" applyBorder="1" applyAlignment="1">
      <alignment horizontal="right" vertical="center" wrapText="1" indent="1"/>
    </xf>
    <xf numFmtId="0" fontId="3" fillId="0" borderId="98" xfId="0" applyFont="1" applyBorder="1" applyAlignment="1">
      <alignment horizontal="right" vertical="center" wrapText="1" indent="1"/>
    </xf>
    <xf numFmtId="0" fontId="20" fillId="0" borderId="49" xfId="0" applyFont="1" applyBorder="1" applyAlignment="1">
      <alignment horizontal="right" vertical="center" wrapText="1" indent="1"/>
    </xf>
    <xf numFmtId="0" fontId="3" fillId="0" borderId="45" xfId="0" applyFont="1" applyBorder="1" applyAlignment="1">
      <alignment horizontal="right" vertical="center" wrapText="1" indent="1"/>
    </xf>
    <xf numFmtId="0" fontId="3" fillId="0" borderId="67" xfId="0" applyFont="1" applyBorder="1" applyAlignment="1">
      <alignment horizontal="right" vertical="center" wrapText="1" indent="1"/>
    </xf>
    <xf numFmtId="0" fontId="3" fillId="0" borderId="89" xfId="0" applyFont="1" applyBorder="1" applyAlignment="1">
      <alignment horizontal="justify" vertical="center" wrapText="1"/>
    </xf>
    <xf numFmtId="0" fontId="3" fillId="0" borderId="90" xfId="0" applyFont="1" applyBorder="1" applyAlignment="1">
      <alignment horizontal="justify" vertical="center" wrapText="1"/>
    </xf>
    <xf numFmtId="0" fontId="3" fillId="0" borderId="91" xfId="0" applyFont="1" applyBorder="1" applyAlignment="1">
      <alignment horizontal="justify" vertical="center" wrapText="1"/>
    </xf>
    <xf numFmtId="0" fontId="3" fillId="0" borderId="104" xfId="0" applyFont="1" applyBorder="1" applyAlignment="1">
      <alignment horizontal="justify" vertical="center" wrapText="1"/>
    </xf>
    <xf numFmtId="0" fontId="3" fillId="0" borderId="105" xfId="0" applyFont="1" applyBorder="1" applyAlignment="1">
      <alignment horizontal="justify" vertical="center" wrapText="1"/>
    </xf>
    <xf numFmtId="0" fontId="3" fillId="0" borderId="106" xfId="0" applyFont="1" applyBorder="1" applyAlignment="1">
      <alignment horizontal="justify" vertical="center" wrapText="1"/>
    </xf>
    <xf numFmtId="0" fontId="18" fillId="0" borderId="3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6" xfId="0" applyFont="1" applyBorder="1" applyAlignment="1">
      <alignment horizontal="center" vertical="center" wrapText="1"/>
    </xf>
    <xf numFmtId="0" fontId="10" fillId="0" borderId="0" xfId="0" applyFont="1" applyAlignment="1">
      <alignment horizontal="left" vertical="center"/>
    </xf>
    <xf numFmtId="0" fontId="3" fillId="0" borderId="99" xfId="0" applyFont="1" applyBorder="1" applyAlignment="1">
      <alignment horizontal="right" vertical="center" wrapText="1" indent="1"/>
    </xf>
    <xf numFmtId="0" fontId="3" fillId="0" borderId="100" xfId="0" applyFont="1" applyBorder="1" applyAlignment="1">
      <alignment horizontal="right" vertical="center" wrapText="1" indent="1"/>
    </xf>
    <xf numFmtId="0" fontId="3" fillId="0" borderId="21" xfId="0" applyFont="1" applyBorder="1" applyAlignment="1">
      <alignment horizontal="right" vertical="center" wrapText="1" indent="1"/>
    </xf>
    <xf numFmtId="0" fontId="10" fillId="2" borderId="1" xfId="0" applyFont="1" applyFill="1" applyBorder="1" applyAlignment="1">
      <alignment horizontal="left" vertical="center" shrinkToFit="1"/>
    </xf>
    <xf numFmtId="0" fontId="3" fillId="0" borderId="92" xfId="0" applyFont="1" applyBorder="1" applyAlignment="1">
      <alignment horizontal="justify" vertical="center" wrapText="1"/>
    </xf>
    <xf numFmtId="0" fontId="3" fillId="0" borderId="93" xfId="0" applyFont="1" applyBorder="1" applyAlignment="1">
      <alignment horizontal="justify" vertical="center" wrapText="1"/>
    </xf>
    <xf numFmtId="0" fontId="25" fillId="0" borderId="0" xfId="0" applyFont="1" applyAlignment="1">
      <alignment horizontal="center" vertical="center"/>
    </xf>
    <xf numFmtId="0" fontId="3" fillId="0" borderId="97" xfId="0" applyFont="1" applyBorder="1" applyAlignment="1">
      <alignment horizontal="center" vertical="center" wrapText="1"/>
    </xf>
    <xf numFmtId="0" fontId="3" fillId="0" borderId="9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80" xfId="0" applyFont="1" applyBorder="1" applyAlignment="1">
      <alignment horizontal="center" vertical="center" wrapText="1"/>
    </xf>
    <xf numFmtId="0" fontId="2" fillId="0" borderId="81"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18" xfId="0" applyFont="1" applyBorder="1" applyAlignment="1">
      <alignment horizontal="center" vertical="center" wrapText="1"/>
    </xf>
    <xf numFmtId="0" fontId="10" fillId="0" borderId="0" xfId="0" applyFont="1" applyAlignment="1">
      <alignment horizontal="center" vertical="center"/>
    </xf>
    <xf numFmtId="0" fontId="3" fillId="0" borderId="4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94" xfId="0" applyFont="1" applyBorder="1" applyAlignment="1">
      <alignment horizontal="justify" vertical="center" wrapText="1"/>
    </xf>
    <xf numFmtId="0" fontId="3" fillId="0" borderId="95" xfId="0" applyFont="1" applyBorder="1" applyAlignment="1">
      <alignment horizontal="justify" vertical="center" wrapText="1"/>
    </xf>
    <xf numFmtId="0" fontId="3" fillId="0" borderId="96" xfId="0" applyFont="1" applyBorder="1" applyAlignment="1">
      <alignment horizontal="justify" vertical="center" wrapText="1"/>
    </xf>
    <xf numFmtId="0" fontId="3" fillId="2" borderId="1" xfId="0" applyFont="1" applyFill="1" applyBorder="1" applyAlignment="1">
      <alignment vertical="center" shrinkToFit="1"/>
    </xf>
    <xf numFmtId="0" fontId="0" fillId="2" borderId="1" xfId="0" applyFill="1" applyBorder="1" applyAlignment="1">
      <alignment vertical="center" shrinkToFit="1"/>
    </xf>
    <xf numFmtId="0" fontId="35" fillId="0" borderId="0" xfId="0" applyFont="1">
      <alignment vertical="center"/>
    </xf>
    <xf numFmtId="0" fontId="35" fillId="0" borderId="0" xfId="0" applyFont="1" applyAlignment="1">
      <alignment horizontal="left" vertical="center" wrapText="1"/>
    </xf>
    <xf numFmtId="0" fontId="3" fillId="0" borderId="0" xfId="0" applyFont="1" applyAlignment="1">
      <alignment horizontal="left" vertical="center" wrapText="1"/>
    </xf>
    <xf numFmtId="0" fontId="0" fillId="0" borderId="1" xfId="0" applyBorder="1" applyAlignment="1">
      <alignment horizontal="center" vertical="center"/>
    </xf>
    <xf numFmtId="0" fontId="0" fillId="0" borderId="1" xfId="0" applyBorder="1" applyAlignment="1" applyProtection="1">
      <alignment horizontal="center" vertical="center"/>
      <protection locked="0"/>
    </xf>
    <xf numFmtId="0" fontId="2" fillId="0" borderId="2" xfId="0" applyFont="1" applyBorder="1" applyAlignment="1">
      <alignment horizontal="center" vertical="center"/>
    </xf>
    <xf numFmtId="0" fontId="2" fillId="0" borderId="42" xfId="0" applyFont="1" applyBorder="1" applyAlignment="1">
      <alignment horizontal="center" vertical="center"/>
    </xf>
    <xf numFmtId="0" fontId="2" fillId="0" borderId="2"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FFCC"/>
      <color rgb="FFDDDDDD"/>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0</xdr:rowOff>
    </xdr:from>
    <xdr:to>
      <xdr:col>2</xdr:col>
      <xdr:colOff>933450</xdr:colOff>
      <xdr:row>2</xdr:row>
      <xdr:rowOff>152400</xdr:rowOff>
    </xdr:to>
    <xdr:pic>
      <xdr:nvPicPr>
        <xdr:cNvPr id="6156" name="Picture 12">
          <a:extLst>
            <a:ext uri="{FF2B5EF4-FFF2-40B4-BE49-F238E27FC236}">
              <a16:creationId xmlns:a16="http://schemas.microsoft.com/office/drawing/2014/main" id="{00000000-0008-0000-0000-00000C1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114300"/>
          <a:ext cx="1304925"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37</xdr:row>
      <xdr:rowOff>0</xdr:rowOff>
    </xdr:from>
    <xdr:to>
      <xdr:col>10</xdr:col>
      <xdr:colOff>19050</xdr:colOff>
      <xdr:row>37</xdr:row>
      <xdr:rowOff>0</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4057650" y="10629900"/>
          <a:ext cx="342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9525</xdr:colOff>
      <xdr:row>37</xdr:row>
      <xdr:rowOff>0</xdr:rowOff>
    </xdr:from>
    <xdr:to>
      <xdr:col>11</xdr:col>
      <xdr:colOff>19050</xdr:colOff>
      <xdr:row>37</xdr:row>
      <xdr:rowOff>0</xdr:rowOff>
    </xdr:to>
    <xdr:sp macro="" textlink="">
      <xdr:nvSpPr>
        <xdr:cNvPr id="3089" name="Text Box 17">
          <a:extLst>
            <a:ext uri="{FF2B5EF4-FFF2-40B4-BE49-F238E27FC236}">
              <a16:creationId xmlns:a16="http://schemas.microsoft.com/office/drawing/2014/main" id="{00000000-0008-0000-0200-0000110C0000}"/>
            </a:ext>
          </a:extLst>
        </xdr:cNvPr>
        <xdr:cNvSpPr txBox="1">
          <a:spLocks noChangeArrowheads="1"/>
        </xdr:cNvSpPr>
      </xdr:nvSpPr>
      <xdr:spPr bwMode="auto">
        <a:xfrm>
          <a:off x="3505200" y="10868025"/>
          <a:ext cx="2667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9525</xdr:colOff>
      <xdr:row>37</xdr:row>
      <xdr:rowOff>0</xdr:rowOff>
    </xdr:from>
    <xdr:to>
      <xdr:col>10</xdr:col>
      <xdr:colOff>19050</xdr:colOff>
      <xdr:row>37</xdr:row>
      <xdr:rowOff>0</xdr:rowOff>
    </xdr:to>
    <xdr:sp macro="" textlink="">
      <xdr:nvSpPr>
        <xdr:cNvPr id="18433" name="Text Box 1">
          <a:extLst>
            <a:ext uri="{FF2B5EF4-FFF2-40B4-BE49-F238E27FC236}">
              <a16:creationId xmlns:a16="http://schemas.microsoft.com/office/drawing/2014/main" id="{00000000-0008-0000-0500-000001480000}"/>
            </a:ext>
          </a:extLst>
        </xdr:cNvPr>
        <xdr:cNvSpPr txBox="1">
          <a:spLocks noChangeArrowheads="1"/>
        </xdr:cNvSpPr>
      </xdr:nvSpPr>
      <xdr:spPr bwMode="auto">
        <a:xfrm>
          <a:off x="4057650" y="10629900"/>
          <a:ext cx="3429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0</xdr:colOff>
      <xdr:row>0</xdr:row>
      <xdr:rowOff>200025</xdr:rowOff>
    </xdr:from>
    <xdr:to>
      <xdr:col>3</xdr:col>
      <xdr:colOff>66675</xdr:colOff>
      <xdr:row>4</xdr:row>
      <xdr:rowOff>133350</xdr:rowOff>
    </xdr:to>
    <xdr:pic>
      <xdr:nvPicPr>
        <xdr:cNvPr id="18435" name="Picture 3" descr="○子">
          <a:extLst>
            <a:ext uri="{FF2B5EF4-FFF2-40B4-BE49-F238E27FC236}">
              <a16:creationId xmlns:a16="http://schemas.microsoft.com/office/drawing/2014/main" id="{00000000-0008-0000-0500-000003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200025"/>
          <a:ext cx="6381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10</xdr:col>
      <xdr:colOff>9525</xdr:colOff>
      <xdr:row>37</xdr:row>
      <xdr:rowOff>0</xdr:rowOff>
    </xdr:from>
    <xdr:to>
      <xdr:col>11</xdr:col>
      <xdr:colOff>19050</xdr:colOff>
      <xdr:row>37</xdr:row>
      <xdr:rowOff>0</xdr:rowOff>
    </xdr:to>
    <xdr:sp macro="" textlink="">
      <xdr:nvSpPr>
        <xdr:cNvPr id="2" name="Text Box 17">
          <a:extLst>
            <a:ext uri="{FF2B5EF4-FFF2-40B4-BE49-F238E27FC236}">
              <a16:creationId xmlns:a16="http://schemas.microsoft.com/office/drawing/2014/main" id="{00000000-0008-0000-0600-000002000000}"/>
            </a:ext>
          </a:extLst>
        </xdr:cNvPr>
        <xdr:cNvSpPr txBox="1">
          <a:spLocks noChangeArrowheads="1"/>
        </xdr:cNvSpPr>
      </xdr:nvSpPr>
      <xdr:spPr bwMode="auto">
        <a:xfrm>
          <a:off x="3369945" y="11125200"/>
          <a:ext cx="2381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Hｂ 　A１ｃ</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0</xdr:colOff>
      <xdr:row>1</xdr:row>
      <xdr:rowOff>0</xdr:rowOff>
    </xdr:from>
    <xdr:to>
      <xdr:col>3</xdr:col>
      <xdr:colOff>158115</xdr:colOff>
      <xdr:row>4</xdr:row>
      <xdr:rowOff>161925</xdr:rowOff>
    </xdr:to>
    <xdr:pic>
      <xdr:nvPicPr>
        <xdr:cNvPr id="4" name="Picture 3" descr="○子">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662940"/>
          <a:ext cx="584835" cy="565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161925</xdr:colOff>
      <xdr:row>4</xdr:row>
      <xdr:rowOff>28575</xdr:rowOff>
    </xdr:to>
    <xdr:pic>
      <xdr:nvPicPr>
        <xdr:cNvPr id="2" name="Picture 1" descr="○子">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457200"/>
          <a:ext cx="6381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2</xdr:col>
      <xdr:colOff>161925</xdr:colOff>
      <xdr:row>4</xdr:row>
      <xdr:rowOff>28575</xdr:rowOff>
    </xdr:to>
    <xdr:pic>
      <xdr:nvPicPr>
        <xdr:cNvPr id="2" name="Picture 1" descr="○子">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457200"/>
          <a:ext cx="638175" cy="571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104775</xdr:colOff>
      <xdr:row>1</xdr:row>
      <xdr:rowOff>19050</xdr:rowOff>
    </xdr:from>
    <xdr:to>
      <xdr:col>3</xdr:col>
      <xdr:colOff>142876</xdr:colOff>
      <xdr:row>3</xdr:row>
      <xdr:rowOff>180975</xdr:rowOff>
    </xdr:to>
    <xdr:pic>
      <xdr:nvPicPr>
        <xdr:cNvPr id="2" name="Picture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4800" y="200025"/>
          <a:ext cx="13906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44"/>
  <sheetViews>
    <sheetView showZeros="0" tabSelected="1" view="pageBreakPreview" zoomScale="115" zoomScaleNormal="100" zoomScaleSheetLayoutView="115" workbookViewId="0">
      <selection activeCell="O4" sqref="O4"/>
    </sheetView>
  </sheetViews>
  <sheetFormatPr defaultRowHeight="13.5"/>
  <cols>
    <col min="1" max="1" width="2.25" customWidth="1"/>
    <col min="2" max="2" width="4.125" customWidth="1"/>
    <col min="3" max="3" width="15" customWidth="1"/>
    <col min="4" max="4" width="10.125" customWidth="1"/>
    <col min="5" max="11" width="8.625" customWidth="1"/>
    <col min="12" max="12" width="0.5" customWidth="1"/>
    <col min="13" max="13" width="3.625" customWidth="1"/>
  </cols>
  <sheetData>
    <row r="1" spans="2:15" ht="18" customHeight="1">
      <c r="K1" s="68" t="s">
        <v>92</v>
      </c>
    </row>
    <row r="2" spans="2:15" ht="22.5" customHeight="1">
      <c r="B2" s="267" t="s">
        <v>127</v>
      </c>
      <c r="C2" s="268"/>
      <c r="D2" s="268"/>
      <c r="E2" s="268"/>
      <c r="F2" s="268"/>
      <c r="G2" s="268"/>
      <c r="H2" s="268"/>
      <c r="I2" s="268"/>
      <c r="J2" s="268"/>
      <c r="K2" s="269"/>
      <c r="N2" s="163" t="s">
        <v>177</v>
      </c>
    </row>
    <row r="3" spans="2:15" ht="12.75" customHeight="1">
      <c r="B3" s="153"/>
      <c r="C3" s="154"/>
      <c r="D3" s="154"/>
      <c r="E3" s="154"/>
      <c r="F3" s="154"/>
      <c r="G3" s="154"/>
      <c r="H3" s="154"/>
      <c r="I3" s="154"/>
      <c r="J3" s="154"/>
      <c r="K3" s="56"/>
    </row>
    <row r="4" spans="2:15" s="15" customFormat="1" ht="26.25" customHeight="1">
      <c r="C4" s="15" t="s">
        <v>191</v>
      </c>
      <c r="D4" s="230" t="s">
        <v>175</v>
      </c>
      <c r="E4" s="10" t="s">
        <v>134</v>
      </c>
    </row>
    <row r="5" spans="2:15" s="15" customFormat="1" ht="17.25" customHeight="1">
      <c r="B5" s="10" t="s">
        <v>135</v>
      </c>
    </row>
    <row r="6" spans="2:15" ht="6.75" customHeight="1">
      <c r="B6" s="2"/>
    </row>
    <row r="7" spans="2:15" ht="19.5" customHeight="1">
      <c r="B7" s="322" t="s">
        <v>188</v>
      </c>
      <c r="C7" s="323"/>
      <c r="D7" s="323"/>
      <c r="N7" s="159" t="s">
        <v>139</v>
      </c>
      <c r="O7" t="s">
        <v>63</v>
      </c>
    </row>
    <row r="8" spans="2:15" ht="21.75" customHeight="1">
      <c r="B8" s="9"/>
      <c r="C8" s="9"/>
      <c r="D8" s="9"/>
      <c r="F8" s="325" t="s">
        <v>116</v>
      </c>
      <c r="G8" s="325"/>
      <c r="H8" s="324"/>
      <c r="I8" s="324"/>
      <c r="J8" s="324"/>
      <c r="K8" s="324"/>
      <c r="N8" s="157" t="s">
        <v>140</v>
      </c>
      <c r="O8" t="s">
        <v>64</v>
      </c>
    </row>
    <row r="9" spans="2:15" ht="21.75" customHeight="1">
      <c r="C9" s="5"/>
      <c r="D9" s="5"/>
      <c r="E9" s="5"/>
      <c r="F9" s="325"/>
      <c r="G9" s="325"/>
      <c r="H9" s="326"/>
      <c r="I9" s="326"/>
      <c r="J9" s="326"/>
      <c r="K9" s="326"/>
      <c r="N9" s="158" t="s">
        <v>141</v>
      </c>
      <c r="O9" t="s">
        <v>64</v>
      </c>
    </row>
    <row r="10" spans="2:15" ht="9.75" customHeight="1">
      <c r="B10" s="57"/>
      <c r="F10" s="15"/>
      <c r="G10" s="15"/>
      <c r="H10" s="15"/>
      <c r="I10" s="15"/>
      <c r="J10" s="15"/>
      <c r="K10" s="15"/>
      <c r="N10" s="52"/>
    </row>
    <row r="11" spans="2:15" ht="26.25" customHeight="1">
      <c r="C11" s="5"/>
      <c r="D11" s="5"/>
      <c r="E11" s="5"/>
      <c r="F11" s="24"/>
      <c r="G11" s="1" t="s">
        <v>181</v>
      </c>
      <c r="H11" s="327"/>
      <c r="I11" s="327"/>
      <c r="J11" s="327"/>
      <c r="K11" s="55" t="s">
        <v>110</v>
      </c>
      <c r="N11" s="52"/>
    </row>
    <row r="12" spans="2:15" ht="6.75" customHeight="1">
      <c r="C12" s="5"/>
      <c r="D12" s="5"/>
      <c r="E12" s="5"/>
      <c r="F12" s="24"/>
      <c r="G12" s="53"/>
      <c r="H12" s="155"/>
      <c r="I12" s="155"/>
      <c r="J12" s="155"/>
      <c r="K12" s="24"/>
      <c r="N12" s="52"/>
    </row>
    <row r="13" spans="2:15" ht="24" customHeight="1">
      <c r="C13" s="5"/>
      <c r="D13" s="5"/>
      <c r="E13" s="5"/>
      <c r="F13" s="24"/>
      <c r="G13" s="15"/>
      <c r="H13" s="53" t="s">
        <v>107</v>
      </c>
      <c r="I13" s="326"/>
      <c r="J13" s="326"/>
      <c r="K13" s="326"/>
      <c r="N13" s="56"/>
    </row>
    <row r="14" spans="2:15" ht="10.5" customHeight="1" thickBot="1">
      <c r="C14" s="5"/>
      <c r="D14" s="5"/>
      <c r="E14" s="5"/>
      <c r="F14" s="24"/>
      <c r="G14" s="53"/>
      <c r="H14" s="155"/>
      <c r="I14" s="155"/>
      <c r="J14" s="155"/>
      <c r="K14" s="24"/>
    </row>
    <row r="15" spans="2:15" ht="32.25" customHeight="1" thickBot="1">
      <c r="B15" s="3"/>
      <c r="C15" s="58" t="s">
        <v>94</v>
      </c>
      <c r="D15" s="136"/>
      <c r="E15" s="156" t="s">
        <v>128</v>
      </c>
      <c r="F15" s="15"/>
      <c r="G15" s="15"/>
      <c r="H15" s="8" t="s">
        <v>88</v>
      </c>
      <c r="I15" s="327"/>
      <c r="J15" s="327"/>
      <c r="K15" s="327"/>
    </row>
    <row r="16" spans="2:15" ht="14.25">
      <c r="B16" s="3"/>
      <c r="C16" s="15" t="s">
        <v>95</v>
      </c>
    </row>
    <row r="17" spans="2:14" ht="9" customHeight="1" thickBot="1">
      <c r="B17" s="2"/>
    </row>
    <row r="18" spans="2:14" ht="25.5" customHeight="1">
      <c r="B18" s="275"/>
      <c r="C18" s="276"/>
      <c r="D18" s="298" t="s">
        <v>0</v>
      </c>
      <c r="E18" s="290"/>
      <c r="F18" s="290"/>
      <c r="G18" s="291"/>
      <c r="H18" s="289" t="s">
        <v>1</v>
      </c>
      <c r="I18" s="290"/>
      <c r="J18" s="290"/>
      <c r="K18" s="291"/>
    </row>
    <row r="19" spans="2:14" ht="29.25" customHeight="1" thickBot="1">
      <c r="B19" s="277"/>
      <c r="C19" s="278"/>
      <c r="D19" s="51" t="s">
        <v>17</v>
      </c>
      <c r="E19" s="77" t="s">
        <v>18</v>
      </c>
      <c r="F19" s="79" t="s">
        <v>19</v>
      </c>
      <c r="G19" s="78" t="s">
        <v>2</v>
      </c>
      <c r="H19" s="70" t="s">
        <v>17</v>
      </c>
      <c r="I19" s="80" t="s">
        <v>18</v>
      </c>
      <c r="J19" s="79" t="s">
        <v>19</v>
      </c>
      <c r="K19" s="78" t="s">
        <v>2</v>
      </c>
    </row>
    <row r="20" spans="2:14" ht="27.75" customHeight="1" thickTop="1">
      <c r="B20" s="283" t="s">
        <v>142</v>
      </c>
      <c r="C20" s="12" t="s">
        <v>3</v>
      </c>
      <c r="D20" s="253"/>
      <c r="E20" s="305"/>
      <c r="F20" s="272"/>
      <c r="G20" s="295"/>
      <c r="H20" s="254"/>
      <c r="I20" s="312"/>
      <c r="J20" s="272"/>
      <c r="K20" s="317"/>
    </row>
    <row r="21" spans="2:14" ht="27.75" customHeight="1">
      <c r="B21" s="284"/>
      <c r="C21" s="6" t="s">
        <v>4</v>
      </c>
      <c r="D21" s="255"/>
      <c r="E21" s="306"/>
      <c r="F21" s="273"/>
      <c r="G21" s="296"/>
      <c r="H21" s="256"/>
      <c r="I21" s="313"/>
      <c r="J21" s="273"/>
      <c r="K21" s="318"/>
    </row>
    <row r="22" spans="2:14" ht="27.75" customHeight="1">
      <c r="B22" s="284"/>
      <c r="C22" s="6" t="s">
        <v>93</v>
      </c>
      <c r="D22" s="255"/>
      <c r="E22" s="306"/>
      <c r="F22" s="273"/>
      <c r="G22" s="296"/>
      <c r="H22" s="256"/>
      <c r="I22" s="313"/>
      <c r="J22" s="273"/>
      <c r="K22" s="318"/>
    </row>
    <row r="23" spans="2:14" ht="27.75" customHeight="1">
      <c r="B23" s="284"/>
      <c r="C23" s="6" t="s">
        <v>5</v>
      </c>
      <c r="D23" s="255"/>
      <c r="E23" s="306"/>
      <c r="F23" s="273"/>
      <c r="G23" s="296"/>
      <c r="H23" s="256"/>
      <c r="I23" s="313"/>
      <c r="J23" s="273"/>
      <c r="K23" s="318"/>
    </row>
    <row r="24" spans="2:14" ht="27.75" customHeight="1">
      <c r="B24" s="284"/>
      <c r="C24" s="13" t="s">
        <v>6</v>
      </c>
      <c r="D24" s="255"/>
      <c r="E24" s="306"/>
      <c r="F24" s="273"/>
      <c r="G24" s="296"/>
      <c r="H24" s="256"/>
      <c r="I24" s="313"/>
      <c r="J24" s="273"/>
      <c r="K24" s="318"/>
    </row>
    <row r="25" spans="2:14" ht="27.75" customHeight="1" thickBot="1">
      <c r="B25" s="288"/>
      <c r="C25" s="20" t="s">
        <v>7</v>
      </c>
      <c r="D25" s="257"/>
      <c r="E25" s="307"/>
      <c r="F25" s="274"/>
      <c r="G25" s="297"/>
      <c r="H25" s="258"/>
      <c r="I25" s="314"/>
      <c r="J25" s="274"/>
      <c r="K25" s="319"/>
    </row>
    <row r="26" spans="2:14" ht="5.25" customHeight="1" thickBot="1">
      <c r="B26" s="73"/>
      <c r="C26" s="74"/>
      <c r="D26" s="128"/>
      <c r="E26" s="128"/>
      <c r="F26" s="128"/>
      <c r="G26" s="128"/>
      <c r="H26" s="128"/>
      <c r="I26" s="128"/>
      <c r="J26" s="128"/>
      <c r="K26" s="129"/>
    </row>
    <row r="27" spans="2:14" ht="27.75" customHeight="1">
      <c r="B27" s="283" t="s">
        <v>105</v>
      </c>
      <c r="C27" s="12" t="s">
        <v>8</v>
      </c>
      <c r="D27" s="253"/>
      <c r="E27" s="133"/>
      <c r="F27" s="130"/>
      <c r="G27" s="259"/>
      <c r="H27" s="254"/>
      <c r="I27" s="133"/>
      <c r="J27" s="130"/>
      <c r="K27" s="259"/>
      <c r="N27" s="163"/>
    </row>
    <row r="28" spans="2:14" ht="27.75" customHeight="1">
      <c r="B28" s="284"/>
      <c r="C28" s="6" t="s">
        <v>9</v>
      </c>
      <c r="D28" s="255"/>
      <c r="E28" s="134"/>
      <c r="F28" s="131"/>
      <c r="G28" s="260"/>
      <c r="H28" s="256"/>
      <c r="I28" s="134"/>
      <c r="J28" s="131"/>
      <c r="K28" s="260"/>
    </row>
    <row r="29" spans="2:14" ht="27.75" customHeight="1">
      <c r="B29" s="284"/>
      <c r="C29" s="6" t="s">
        <v>10</v>
      </c>
      <c r="D29" s="255"/>
      <c r="E29" s="134"/>
      <c r="F29" s="131"/>
      <c r="G29" s="260"/>
      <c r="H29" s="256"/>
      <c r="I29" s="134"/>
      <c r="J29" s="131"/>
      <c r="K29" s="260"/>
    </row>
    <row r="30" spans="2:14" ht="27.75" customHeight="1">
      <c r="B30" s="284"/>
      <c r="C30" s="6" t="s">
        <v>11</v>
      </c>
      <c r="D30" s="255"/>
      <c r="E30" s="134"/>
      <c r="F30" s="131"/>
      <c r="G30" s="260"/>
      <c r="H30" s="256"/>
      <c r="I30" s="134"/>
      <c r="J30" s="131"/>
      <c r="K30" s="260"/>
    </row>
    <row r="31" spans="2:14" ht="27.75" customHeight="1">
      <c r="B31" s="284"/>
      <c r="C31" s="6" t="s">
        <v>12</v>
      </c>
      <c r="D31" s="255"/>
      <c r="E31" s="134"/>
      <c r="F31" s="131"/>
      <c r="G31" s="260"/>
      <c r="H31" s="256"/>
      <c r="I31" s="134"/>
      <c r="J31" s="131"/>
      <c r="K31" s="260"/>
    </row>
    <row r="32" spans="2:14" ht="27.75" customHeight="1" thickBot="1">
      <c r="B32" s="285"/>
      <c r="C32" s="19" t="s">
        <v>13</v>
      </c>
      <c r="D32" s="261"/>
      <c r="E32" s="135"/>
      <c r="F32" s="132"/>
      <c r="G32" s="262"/>
      <c r="H32" s="263"/>
      <c r="I32" s="135"/>
      <c r="J32" s="132"/>
      <c r="K32" s="262"/>
    </row>
    <row r="33" spans="2:14" ht="6" customHeight="1" thickBot="1">
      <c r="B33" s="73"/>
      <c r="C33" s="74"/>
      <c r="D33" s="74"/>
      <c r="E33" s="74"/>
      <c r="F33" s="74"/>
      <c r="G33" s="74"/>
      <c r="H33" s="74"/>
      <c r="I33" s="74"/>
      <c r="J33" s="74"/>
      <c r="K33" s="75"/>
    </row>
    <row r="34" spans="2:14" ht="29.25" customHeight="1">
      <c r="B34" s="292" t="s">
        <v>106</v>
      </c>
      <c r="C34" s="286"/>
      <c r="D34" s="301" t="s">
        <v>16</v>
      </c>
      <c r="E34" s="280"/>
      <c r="F34" s="270" t="s">
        <v>104</v>
      </c>
      <c r="G34" s="271"/>
      <c r="H34" s="279" t="s">
        <v>16</v>
      </c>
      <c r="I34" s="280"/>
      <c r="J34" s="270" t="s">
        <v>104</v>
      </c>
      <c r="K34" s="271"/>
    </row>
    <row r="35" spans="2:14" ht="29.25" customHeight="1" thickBot="1">
      <c r="B35" s="293"/>
      <c r="C35" s="287"/>
      <c r="D35" s="302"/>
      <c r="E35" s="282"/>
      <c r="F35" s="81" t="s">
        <v>14</v>
      </c>
      <c r="G35" s="78" t="s">
        <v>15</v>
      </c>
      <c r="H35" s="281"/>
      <c r="I35" s="282"/>
      <c r="J35" s="81" t="s">
        <v>14</v>
      </c>
      <c r="K35" s="78" t="s">
        <v>15</v>
      </c>
    </row>
    <row r="36" spans="2:14" ht="27.75" customHeight="1" thickTop="1">
      <c r="B36" s="293"/>
      <c r="C36" s="69" t="s">
        <v>21</v>
      </c>
      <c r="D36" s="303"/>
      <c r="E36" s="304"/>
      <c r="F36" s="160"/>
      <c r="G36" s="264"/>
      <c r="H36" s="315"/>
      <c r="I36" s="316"/>
      <c r="J36" s="160"/>
      <c r="K36" s="264"/>
      <c r="N36" s="163" t="s">
        <v>178</v>
      </c>
    </row>
    <row r="37" spans="2:14" ht="27.75" customHeight="1">
      <c r="B37" s="293"/>
      <c r="C37" s="17" t="s">
        <v>22</v>
      </c>
      <c r="D37" s="299"/>
      <c r="E37" s="300"/>
      <c r="F37" s="161"/>
      <c r="G37" s="265"/>
      <c r="H37" s="320"/>
      <c r="I37" s="300"/>
      <c r="J37" s="161"/>
      <c r="K37" s="265"/>
      <c r="N37" s="163" t="s">
        <v>179</v>
      </c>
    </row>
    <row r="38" spans="2:14" ht="27.75" customHeight="1" thickBot="1">
      <c r="B38" s="294"/>
      <c r="C38" s="7" t="s">
        <v>24</v>
      </c>
      <c r="D38" s="308"/>
      <c r="E38" s="309"/>
      <c r="F38" s="162"/>
      <c r="G38" s="266"/>
      <c r="H38" s="321"/>
      <c r="I38" s="310"/>
      <c r="J38" s="310"/>
      <c r="K38" s="311"/>
    </row>
    <row r="39" spans="2:14" ht="5.25" customHeight="1">
      <c r="B39" s="4"/>
      <c r="C39" s="4"/>
      <c r="D39" s="4"/>
      <c r="E39" s="4"/>
      <c r="F39" s="4"/>
      <c r="G39" s="4"/>
      <c r="H39" s="4"/>
      <c r="I39" s="4"/>
      <c r="J39" s="4"/>
      <c r="K39" s="4"/>
      <c r="L39" s="4"/>
      <c r="M39" s="4"/>
    </row>
    <row r="40" spans="2:14">
      <c r="B40" s="2"/>
      <c r="C40" s="199" t="s">
        <v>176</v>
      </c>
    </row>
    <row r="44" spans="2:14" hidden="1"/>
  </sheetData>
  <mergeCells count="32">
    <mergeCell ref="B7:D7"/>
    <mergeCell ref="H8:K8"/>
    <mergeCell ref="F8:G9"/>
    <mergeCell ref="I13:K13"/>
    <mergeCell ref="I15:K15"/>
    <mergeCell ref="H9:K9"/>
    <mergeCell ref="H11:J11"/>
    <mergeCell ref="E20:E25"/>
    <mergeCell ref="D38:E38"/>
    <mergeCell ref="J38:K38"/>
    <mergeCell ref="I20:I25"/>
    <mergeCell ref="H36:I36"/>
    <mergeCell ref="J20:J25"/>
    <mergeCell ref="K20:K25"/>
    <mergeCell ref="H37:I37"/>
    <mergeCell ref="H38:I38"/>
    <mergeCell ref="B2:K2"/>
    <mergeCell ref="J34:K34"/>
    <mergeCell ref="F20:F25"/>
    <mergeCell ref="B18:C19"/>
    <mergeCell ref="H34:I35"/>
    <mergeCell ref="B27:B32"/>
    <mergeCell ref="C34:C35"/>
    <mergeCell ref="B20:B25"/>
    <mergeCell ref="H18:K18"/>
    <mergeCell ref="F34:G34"/>
    <mergeCell ref="B34:B38"/>
    <mergeCell ref="G20:G25"/>
    <mergeCell ref="D18:G18"/>
    <mergeCell ref="D37:E37"/>
    <mergeCell ref="D34:E35"/>
    <mergeCell ref="D36:E36"/>
  </mergeCells>
  <phoneticPr fontId="8"/>
  <printOptions horizontalCentered="1"/>
  <pageMargins left="0.59055118110236227" right="0.39370078740157483" top="0.86614173228346458" bottom="0.39370078740157483" header="0.51181102362204722" footer="0.51181102362204722"/>
  <pageSetup paperSize="9" scale="96" orientation="portrait" blackAndWhite="1"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M35"/>
  <sheetViews>
    <sheetView showZeros="0" view="pageBreakPreview" zoomScaleNormal="85" zoomScaleSheetLayoutView="100" workbookViewId="0"/>
  </sheetViews>
  <sheetFormatPr defaultColWidth="9" defaultRowHeight="13.5"/>
  <cols>
    <col min="1" max="1" width="1.625" customWidth="1"/>
    <col min="2" max="2" width="1.75" customWidth="1"/>
    <col min="3" max="3" width="16" customWidth="1"/>
    <col min="4" max="7" width="10.75" customWidth="1"/>
    <col min="8" max="8" width="23.5" customWidth="1"/>
    <col min="9" max="9" width="2.625" customWidth="1"/>
    <col min="10" max="10" width="3.375" customWidth="1"/>
    <col min="11" max="11" width="2.75" customWidth="1"/>
    <col min="12" max="12" width="3.375" customWidth="1"/>
  </cols>
  <sheetData>
    <row r="1" spans="2:13" ht="14.25" customHeight="1">
      <c r="E1" s="22"/>
    </row>
    <row r="2" spans="2:13" ht="22.5" customHeight="1">
      <c r="J2" s="68" t="s">
        <v>119</v>
      </c>
      <c r="K2" s="1"/>
    </row>
    <row r="3" spans="2:13" ht="22.5" customHeight="1">
      <c r="B3" s="267" t="s">
        <v>153</v>
      </c>
      <c r="C3" s="267"/>
      <c r="D3" s="267"/>
      <c r="E3" s="267"/>
      <c r="F3" s="267"/>
      <c r="G3" s="267"/>
      <c r="H3" s="267"/>
      <c r="I3" s="267"/>
      <c r="J3" s="267"/>
      <c r="K3" s="15"/>
      <c r="M3" s="163" t="s">
        <v>177</v>
      </c>
    </row>
    <row r="4" spans="2:13" ht="25.5" customHeight="1">
      <c r="B4" s="203"/>
      <c r="C4" s="5"/>
      <c r="D4" s="5"/>
      <c r="E4" s="5"/>
      <c r="F4" s="5"/>
      <c r="G4" s="5"/>
      <c r="H4" s="5"/>
      <c r="I4" s="5"/>
      <c r="J4" s="5"/>
    </row>
    <row r="5" spans="2:13" ht="46.5" customHeight="1">
      <c r="B5" s="435" t="s">
        <v>192</v>
      </c>
      <c r="C5" s="435"/>
      <c r="D5" s="435"/>
      <c r="E5" s="435"/>
      <c r="F5" s="435"/>
      <c r="G5" s="435"/>
      <c r="H5" s="435"/>
      <c r="I5" s="435"/>
      <c r="J5" s="435"/>
    </row>
    <row r="6" spans="2:13" ht="8.25" customHeight="1">
      <c r="B6" s="2"/>
    </row>
    <row r="7" spans="2:13" ht="26.25" customHeight="1">
      <c r="B7" s="10" t="s">
        <v>189</v>
      </c>
    </row>
    <row r="8" spans="2:13" ht="6.75" customHeight="1">
      <c r="B8" s="10"/>
      <c r="D8" s="204"/>
    </row>
    <row r="9" spans="2:13" ht="45.75" customHeight="1">
      <c r="C9" s="5"/>
      <c r="D9" s="325" t="s">
        <v>154</v>
      </c>
      <c r="E9" s="325"/>
      <c r="F9" s="436"/>
      <c r="G9" s="436"/>
      <c r="H9" s="436"/>
      <c r="I9" s="436"/>
      <c r="J9" s="436"/>
    </row>
    <row r="10" spans="2:13" ht="9.75" customHeight="1">
      <c r="B10" s="57"/>
    </row>
    <row r="11" spans="2:13" ht="30" customHeight="1">
      <c r="C11" s="5"/>
      <c r="D11" s="5"/>
      <c r="E11" s="5"/>
      <c r="F11" s="1" t="s">
        <v>181</v>
      </c>
      <c r="G11" s="437"/>
      <c r="H11" s="437"/>
      <c r="I11" s="205"/>
      <c r="J11" s="55" t="s">
        <v>20</v>
      </c>
    </row>
    <row r="12" spans="2:13" ht="7.5" customHeight="1">
      <c r="C12" s="5"/>
      <c r="D12" s="5"/>
      <c r="E12" s="5"/>
      <c r="F12" s="5"/>
      <c r="G12" s="53"/>
      <c r="H12" s="53"/>
      <c r="I12" s="53"/>
      <c r="J12" s="54"/>
      <c r="K12" s="24"/>
      <c r="L12" s="52"/>
    </row>
    <row r="13" spans="2:13" ht="21" customHeight="1">
      <c r="C13" s="5"/>
      <c r="D13" s="5"/>
      <c r="E13" s="5"/>
      <c r="F13" s="5"/>
      <c r="G13" s="53" t="s">
        <v>185</v>
      </c>
      <c r="H13" s="227"/>
      <c r="I13" s="227"/>
      <c r="J13" s="205"/>
      <c r="K13" s="24"/>
      <c r="L13" s="52"/>
    </row>
    <row r="14" spans="2:13" ht="6.75" customHeight="1">
      <c r="C14" s="5"/>
      <c r="D14" s="5"/>
      <c r="E14" s="5"/>
      <c r="F14" s="5"/>
      <c r="G14" s="53"/>
      <c r="H14" s="53"/>
      <c r="I14" s="53"/>
      <c r="J14" s="54"/>
      <c r="K14" s="24"/>
      <c r="L14" s="52"/>
    </row>
    <row r="15" spans="2:13" ht="21.75" customHeight="1">
      <c r="C15" s="5"/>
      <c r="D15" s="5"/>
      <c r="E15" s="5"/>
      <c r="F15" s="5"/>
      <c r="G15" s="53" t="s">
        <v>186</v>
      </c>
      <c r="H15" s="227"/>
      <c r="I15" s="227"/>
      <c r="J15" s="205"/>
      <c r="K15" s="24"/>
      <c r="L15" s="52"/>
    </row>
    <row r="16" spans="2:13" ht="21.75" customHeight="1">
      <c r="B16" s="3"/>
      <c r="J16" s="54"/>
      <c r="K16" s="54"/>
    </row>
    <row r="17" spans="2:11" ht="19.5" customHeight="1">
      <c r="B17" s="3"/>
      <c r="C17" s="438" t="s">
        <v>155</v>
      </c>
      <c r="D17" s="438" t="s">
        <v>156</v>
      </c>
      <c r="E17" s="438"/>
      <c r="F17" s="438"/>
      <c r="G17" s="438"/>
      <c r="H17" s="438" t="s">
        <v>157</v>
      </c>
      <c r="I17" s="206"/>
      <c r="J17" s="54"/>
      <c r="K17" s="54"/>
    </row>
    <row r="18" spans="2:11" ht="19.5" customHeight="1">
      <c r="B18" s="3"/>
      <c r="C18" s="438"/>
      <c r="D18" s="438" t="s">
        <v>158</v>
      </c>
      <c r="E18" s="438"/>
      <c r="F18" s="440" t="s">
        <v>159</v>
      </c>
      <c r="G18" s="440"/>
      <c r="H18" s="438"/>
      <c r="I18" s="206"/>
      <c r="J18" s="54"/>
      <c r="K18" s="54"/>
    </row>
    <row r="19" spans="2:11" ht="24" customHeight="1" thickBot="1">
      <c r="B19" s="3"/>
      <c r="C19" s="439"/>
      <c r="D19" s="207" t="s">
        <v>160</v>
      </c>
      <c r="E19" s="207" t="s">
        <v>161</v>
      </c>
      <c r="F19" s="208" t="s">
        <v>160</v>
      </c>
      <c r="G19" s="207" t="s">
        <v>161</v>
      </c>
      <c r="H19" s="439"/>
      <c r="I19" s="206"/>
      <c r="J19" s="54"/>
      <c r="K19" s="54"/>
    </row>
    <row r="20" spans="2:11" ht="27" customHeight="1" thickTop="1">
      <c r="B20" s="3"/>
      <c r="C20" s="209" t="s">
        <v>162</v>
      </c>
      <c r="D20" s="213"/>
      <c r="E20" s="213"/>
      <c r="F20" s="213"/>
      <c r="G20" s="213"/>
      <c r="H20" s="214"/>
      <c r="I20" s="210"/>
      <c r="J20" s="54"/>
      <c r="K20" s="54"/>
    </row>
    <row r="21" spans="2:11" ht="27" customHeight="1">
      <c r="B21" s="3"/>
      <c r="C21" s="198" t="s">
        <v>163</v>
      </c>
      <c r="D21" s="215"/>
      <c r="E21" s="215"/>
      <c r="F21" s="215"/>
      <c r="G21" s="215"/>
      <c r="H21" s="216"/>
      <c r="I21" s="210"/>
      <c r="J21" s="54"/>
      <c r="K21" s="54"/>
    </row>
    <row r="22" spans="2:11" ht="27" customHeight="1">
      <c r="B22" s="3"/>
      <c r="C22" s="198" t="s">
        <v>164</v>
      </c>
      <c r="D22" s="215"/>
      <c r="E22" s="215"/>
      <c r="F22" s="215"/>
      <c r="G22" s="215"/>
      <c r="H22" s="216"/>
      <c r="I22" s="210"/>
      <c r="J22" s="54"/>
      <c r="K22" s="54"/>
    </row>
    <row r="23" spans="2:11" ht="27" customHeight="1">
      <c r="B23" s="3"/>
      <c r="C23" s="211" t="s">
        <v>165</v>
      </c>
      <c r="D23" s="215"/>
      <c r="E23" s="215"/>
      <c r="F23" s="215"/>
      <c r="G23" s="215"/>
      <c r="H23" s="216"/>
      <c r="I23" s="15"/>
      <c r="J23" s="54"/>
      <c r="K23" s="54"/>
    </row>
    <row r="24" spans="2:11" ht="27" customHeight="1">
      <c r="C24" s="198" t="s">
        <v>166</v>
      </c>
      <c r="D24" s="215"/>
      <c r="E24" s="215"/>
      <c r="F24" s="215"/>
      <c r="G24" s="215"/>
      <c r="H24" s="216"/>
    </row>
    <row r="25" spans="2:11" ht="27" customHeight="1">
      <c r="C25" s="198" t="s">
        <v>167</v>
      </c>
      <c r="D25" s="215"/>
      <c r="E25" s="215"/>
      <c r="F25" s="215"/>
      <c r="G25" s="215"/>
      <c r="H25" s="216"/>
    </row>
    <row r="26" spans="2:11" ht="27" customHeight="1">
      <c r="C26" s="198" t="s">
        <v>168</v>
      </c>
      <c r="D26" s="215"/>
      <c r="E26" s="215"/>
      <c r="F26" s="215"/>
      <c r="G26" s="215"/>
      <c r="H26" s="216"/>
    </row>
    <row r="27" spans="2:11" ht="27" customHeight="1">
      <c r="C27" s="211" t="s">
        <v>169</v>
      </c>
      <c r="D27" s="215"/>
      <c r="E27" s="215"/>
      <c r="F27" s="215"/>
      <c r="G27" s="215"/>
      <c r="H27" s="216"/>
    </row>
    <row r="28" spans="2:11" ht="27" customHeight="1">
      <c r="C28" s="198" t="s">
        <v>170</v>
      </c>
      <c r="D28" s="215"/>
      <c r="E28" s="215"/>
      <c r="F28" s="215"/>
      <c r="G28" s="215"/>
      <c r="H28" s="216"/>
    </row>
    <row r="29" spans="2:11" ht="27" customHeight="1">
      <c r="C29" s="198" t="s">
        <v>171</v>
      </c>
      <c r="D29" s="215"/>
      <c r="E29" s="215"/>
      <c r="F29" s="215"/>
      <c r="G29" s="215"/>
      <c r="H29" s="216"/>
    </row>
    <row r="30" spans="2:11" ht="27" customHeight="1">
      <c r="C30" s="198" t="s">
        <v>172</v>
      </c>
      <c r="D30" s="215"/>
      <c r="E30" s="215"/>
      <c r="F30" s="215"/>
      <c r="G30" s="215"/>
      <c r="H30" s="216"/>
    </row>
    <row r="31" spans="2:11" ht="27" customHeight="1" thickBot="1">
      <c r="C31" s="208" t="s">
        <v>173</v>
      </c>
      <c r="D31" s="217"/>
      <c r="E31" s="217"/>
      <c r="F31" s="217"/>
      <c r="G31" s="217"/>
      <c r="H31" s="218"/>
    </row>
    <row r="32" spans="2:11" ht="45.75" customHeight="1" thickTop="1">
      <c r="C32" s="212" t="s">
        <v>194</v>
      </c>
      <c r="D32" s="219">
        <f>SUM(D20:D31)</f>
        <v>0</v>
      </c>
      <c r="E32" s="219">
        <f t="shared" ref="E32:H32" si="0">SUM(E20:E31)</f>
        <v>0</v>
      </c>
      <c r="F32" s="219">
        <f t="shared" si="0"/>
        <v>0</v>
      </c>
      <c r="G32" s="219">
        <f t="shared" si="0"/>
        <v>0</v>
      </c>
      <c r="H32" s="220">
        <f t="shared" si="0"/>
        <v>0</v>
      </c>
    </row>
    <row r="33" spans="2:11" ht="10.5" customHeight="1"/>
    <row r="34" spans="2:11" ht="37.5" customHeight="1">
      <c r="B34" s="434" t="s">
        <v>187</v>
      </c>
      <c r="C34" s="434"/>
      <c r="D34" s="434"/>
      <c r="E34" s="434"/>
      <c r="F34" s="434"/>
      <c r="G34" s="434"/>
      <c r="H34" s="434"/>
      <c r="I34" s="434"/>
      <c r="J34" s="434"/>
    </row>
    <row r="35" spans="2:11" s="56" customFormat="1" ht="24.75" customHeight="1">
      <c r="B35" s="433" t="s">
        <v>193</v>
      </c>
      <c r="C35" s="433"/>
      <c r="D35" s="433"/>
      <c r="E35" s="433"/>
      <c r="F35" s="433"/>
      <c r="G35" s="433"/>
      <c r="H35" s="433"/>
      <c r="I35" s="433"/>
      <c r="J35" s="433"/>
      <c r="K35" s="433"/>
    </row>
  </sheetData>
  <mergeCells count="12">
    <mergeCell ref="B35:K35"/>
    <mergeCell ref="B34:J34"/>
    <mergeCell ref="B3:J3"/>
    <mergeCell ref="B5:J5"/>
    <mergeCell ref="D9:E9"/>
    <mergeCell ref="F9:J9"/>
    <mergeCell ref="G11:H11"/>
    <mergeCell ref="C17:C19"/>
    <mergeCell ref="D17:G17"/>
    <mergeCell ref="H17:H19"/>
    <mergeCell ref="D18:E18"/>
    <mergeCell ref="F18:G18"/>
  </mergeCells>
  <phoneticPr fontId="8"/>
  <printOptions horizontalCentered="1"/>
  <pageMargins left="0.59055118110236227" right="0.39370078740157483" top="0.86614173228346458" bottom="0.39370078740157483" header="0.51181102362204722" footer="0.51181102362204722"/>
  <pageSetup paperSize="9" scale="98"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90"/>
  <sheetViews>
    <sheetView showZeros="0" view="pageBreakPreview" zoomScaleNormal="100" zoomScaleSheetLayoutView="100" workbookViewId="0">
      <pane ySplit="10" topLeftCell="A18" activePane="bottomLeft" state="frozen"/>
      <selection activeCell="C4" sqref="C4"/>
      <selection pane="bottomLeft"/>
    </sheetView>
  </sheetViews>
  <sheetFormatPr defaultRowHeight="13.5"/>
  <cols>
    <col min="1" max="1" width="3.125" style="5" customWidth="1"/>
    <col min="2" max="3" width="3.75" customWidth="1"/>
    <col min="4" max="4" width="11.875" customWidth="1"/>
    <col min="5" max="5" width="13.125" customWidth="1"/>
    <col min="6" max="11" width="4.375" customWidth="1"/>
    <col min="12" max="12" width="5.125" customWidth="1"/>
    <col min="13" max="13" width="5.125" style="11" customWidth="1"/>
    <col min="14" max="14" width="5.125" customWidth="1"/>
    <col min="15" max="17" width="5.5" customWidth="1"/>
  </cols>
  <sheetData>
    <row r="1" spans="1:18" ht="18" customHeight="1">
      <c r="O1" s="328" t="s">
        <v>65</v>
      </c>
      <c r="P1" s="328"/>
      <c r="Q1" s="328"/>
    </row>
    <row r="2" spans="1:18">
      <c r="A2" s="9"/>
      <c r="B2" s="10"/>
      <c r="C2" s="10"/>
      <c r="D2" s="10"/>
      <c r="E2" s="10"/>
      <c r="F2" s="10"/>
      <c r="G2" s="10"/>
      <c r="H2" s="10"/>
      <c r="I2" s="10"/>
      <c r="J2" s="10"/>
      <c r="K2" s="10"/>
      <c r="L2" s="10"/>
      <c r="M2" s="10"/>
      <c r="P2" s="67"/>
      <c r="Q2" s="59" t="s">
        <v>98</v>
      </c>
    </row>
    <row r="3" spans="1:18" ht="6" customHeight="1">
      <c r="A3" s="9"/>
      <c r="B3" s="10"/>
      <c r="C3" s="10"/>
      <c r="D3" s="10"/>
      <c r="E3" s="10"/>
      <c r="F3" s="10"/>
      <c r="G3" s="10"/>
      <c r="H3" s="10"/>
      <c r="I3" s="10"/>
      <c r="J3" s="10"/>
      <c r="K3" s="10"/>
      <c r="L3" s="10"/>
      <c r="M3" s="10"/>
      <c r="O3" s="67"/>
      <c r="P3" s="67"/>
      <c r="Q3" s="67"/>
    </row>
    <row r="4" spans="1:18" ht="12.75" customHeight="1">
      <c r="A4" s="9"/>
      <c r="B4" s="10"/>
      <c r="C4" s="10"/>
      <c r="D4" s="10"/>
      <c r="E4" s="10"/>
      <c r="F4" s="10"/>
      <c r="G4" s="10"/>
      <c r="H4" s="10"/>
      <c r="I4" s="10"/>
      <c r="J4" s="10"/>
      <c r="K4" s="10"/>
      <c r="L4" s="10"/>
      <c r="M4" s="10"/>
      <c r="O4" s="67"/>
      <c r="P4" s="67"/>
      <c r="Q4" s="67"/>
    </row>
    <row r="5" spans="1:18" ht="18.75">
      <c r="B5" s="342" t="s">
        <v>108</v>
      </c>
      <c r="C5" s="342"/>
      <c r="D5" s="342"/>
      <c r="E5" s="342"/>
      <c r="F5" s="342"/>
      <c r="G5" s="342"/>
      <c r="H5" s="342"/>
      <c r="I5" s="342"/>
      <c r="J5" s="342"/>
      <c r="K5" s="342"/>
      <c r="L5" s="342"/>
      <c r="M5" s="342"/>
      <c r="N5" s="342"/>
      <c r="O5" s="342"/>
      <c r="P5" s="342"/>
      <c r="Q5" s="342"/>
      <c r="R5" s="22"/>
    </row>
    <row r="6" spans="1:18" ht="9" customHeight="1">
      <c r="A6" s="9"/>
      <c r="B6" s="10"/>
      <c r="C6" s="10"/>
      <c r="D6" s="10"/>
      <c r="E6" s="10"/>
      <c r="F6" s="10"/>
      <c r="G6" s="10"/>
      <c r="H6" s="10"/>
      <c r="I6" s="10"/>
      <c r="J6" s="10"/>
    </row>
    <row r="7" spans="1:18" ht="20.25" customHeight="1">
      <c r="A7"/>
      <c r="D7" s="15" t="str">
        <f>第1号!C4</f>
        <v>令和７年度</v>
      </c>
      <c r="E7" s="200" t="str">
        <f>第1号!D4</f>
        <v>　月実施分</v>
      </c>
      <c r="F7" s="15"/>
      <c r="G7" s="15"/>
      <c r="H7" s="15"/>
      <c r="I7" s="341" t="s">
        <v>111</v>
      </c>
      <c r="J7" s="341"/>
      <c r="K7" s="341"/>
      <c r="L7" s="343"/>
      <c r="M7" s="344"/>
      <c r="N7" s="344"/>
      <c r="O7" s="344"/>
      <c r="P7" s="344"/>
      <c r="Q7" s="344"/>
    </row>
    <row r="8" spans="1:18" ht="10.5" customHeight="1" thickBot="1">
      <c r="A8" s="9"/>
      <c r="B8" s="10"/>
      <c r="C8" s="10"/>
      <c r="D8" s="10"/>
      <c r="E8" s="10"/>
      <c r="F8" s="10"/>
      <c r="G8" s="10"/>
      <c r="H8" s="10"/>
      <c r="I8" s="10"/>
      <c r="J8" s="10"/>
    </row>
    <row r="9" spans="1:18" ht="22.5" customHeight="1">
      <c r="A9" s="9"/>
      <c r="B9" s="349" t="s">
        <v>25</v>
      </c>
      <c r="C9" s="350"/>
      <c r="D9" s="351" t="s">
        <v>144</v>
      </c>
      <c r="E9" s="298" t="s">
        <v>68</v>
      </c>
      <c r="F9" s="332" t="s">
        <v>26</v>
      </c>
      <c r="G9" s="332" t="s">
        <v>27</v>
      </c>
      <c r="H9" s="332" t="s">
        <v>28</v>
      </c>
      <c r="I9" s="332" t="s">
        <v>29</v>
      </c>
      <c r="J9" s="339" t="s">
        <v>35</v>
      </c>
      <c r="K9" s="334" t="s">
        <v>30</v>
      </c>
      <c r="L9" s="336" t="s">
        <v>34</v>
      </c>
      <c r="M9" s="337"/>
      <c r="N9" s="338"/>
      <c r="O9" s="354" t="s">
        <v>96</v>
      </c>
      <c r="P9" s="355"/>
      <c r="Q9" s="356"/>
    </row>
    <row r="10" spans="1:18" ht="53.25" customHeight="1" thickBot="1">
      <c r="A10" s="9"/>
      <c r="B10" s="347" t="s">
        <v>43</v>
      </c>
      <c r="C10" s="348"/>
      <c r="D10" s="352"/>
      <c r="E10" s="353"/>
      <c r="F10" s="333"/>
      <c r="G10" s="333"/>
      <c r="H10" s="333"/>
      <c r="I10" s="333"/>
      <c r="J10" s="340"/>
      <c r="K10" s="335"/>
      <c r="L10" s="82" t="s">
        <v>31</v>
      </c>
      <c r="M10" s="83" t="s">
        <v>32</v>
      </c>
      <c r="N10" s="84" t="s">
        <v>33</v>
      </c>
      <c r="O10" s="85" t="s">
        <v>66</v>
      </c>
      <c r="P10" s="86" t="s">
        <v>67</v>
      </c>
      <c r="Q10" s="87" t="s">
        <v>109</v>
      </c>
    </row>
    <row r="11" spans="1:18" s="15" customFormat="1" ht="28.5" customHeight="1" thickTop="1">
      <c r="A11" s="9">
        <v>1</v>
      </c>
      <c r="B11" s="30"/>
      <c r="C11" s="31"/>
      <c r="D11" s="239"/>
      <c r="E11" s="100"/>
      <c r="F11" s="180"/>
      <c r="G11" s="180"/>
      <c r="H11" s="180"/>
      <c r="I11" s="180"/>
      <c r="J11" s="180"/>
      <c r="K11" s="168"/>
      <c r="L11" s="169"/>
      <c r="M11" s="170"/>
      <c r="N11" s="171"/>
      <c r="O11" s="172"/>
      <c r="P11" s="173"/>
      <c r="Q11" s="174"/>
    </row>
    <row r="12" spans="1:18" s="15" customFormat="1" ht="28.5" customHeight="1">
      <c r="A12" s="9">
        <v>2</v>
      </c>
      <c r="B12" s="32"/>
      <c r="C12" s="33"/>
      <c r="D12" s="240"/>
      <c r="E12" s="101"/>
      <c r="F12" s="181"/>
      <c r="G12" s="181"/>
      <c r="H12" s="181"/>
      <c r="I12" s="181"/>
      <c r="J12" s="181"/>
      <c r="K12" s="175"/>
      <c r="L12" s="176"/>
      <c r="M12" s="177"/>
      <c r="N12" s="178"/>
      <c r="O12" s="172"/>
      <c r="P12" s="173"/>
      <c r="Q12" s="179"/>
    </row>
    <row r="13" spans="1:18" s="15" customFormat="1" ht="28.5" customHeight="1">
      <c r="A13" s="9">
        <v>3</v>
      </c>
      <c r="B13" s="32"/>
      <c r="C13" s="33"/>
      <c r="D13" s="240"/>
      <c r="E13" s="101"/>
      <c r="F13" s="181"/>
      <c r="G13" s="181"/>
      <c r="H13" s="181"/>
      <c r="I13" s="181"/>
      <c r="J13" s="181"/>
      <c r="K13" s="175"/>
      <c r="L13" s="176"/>
      <c r="M13" s="177"/>
      <c r="N13" s="178"/>
      <c r="O13" s="172"/>
      <c r="P13" s="173"/>
      <c r="Q13" s="179"/>
    </row>
    <row r="14" spans="1:18" s="15" customFormat="1" ht="28.5" customHeight="1">
      <c r="A14" s="9">
        <v>4</v>
      </c>
      <c r="B14" s="32"/>
      <c r="C14" s="33"/>
      <c r="D14" s="240"/>
      <c r="E14" s="101"/>
      <c r="F14" s="181"/>
      <c r="G14" s="181"/>
      <c r="H14" s="181"/>
      <c r="I14" s="181"/>
      <c r="J14" s="181"/>
      <c r="K14" s="175"/>
      <c r="L14" s="176"/>
      <c r="M14" s="177"/>
      <c r="N14" s="178"/>
      <c r="O14" s="172"/>
      <c r="P14" s="173"/>
      <c r="Q14" s="179"/>
    </row>
    <row r="15" spans="1:18" s="15" customFormat="1" ht="28.5" customHeight="1">
      <c r="A15" s="9">
        <v>5</v>
      </c>
      <c r="B15" s="32"/>
      <c r="C15" s="33"/>
      <c r="D15" s="240"/>
      <c r="E15" s="101"/>
      <c r="F15" s="181"/>
      <c r="G15" s="181"/>
      <c r="H15" s="181"/>
      <c r="I15" s="181"/>
      <c r="J15" s="181"/>
      <c r="K15" s="175"/>
      <c r="L15" s="176"/>
      <c r="M15" s="177"/>
      <c r="N15" s="178"/>
      <c r="O15" s="172"/>
      <c r="P15" s="173"/>
      <c r="Q15" s="179"/>
    </row>
    <row r="16" spans="1:18" s="15" customFormat="1" ht="28.5" customHeight="1">
      <c r="A16" s="9">
        <v>6</v>
      </c>
      <c r="B16" s="32"/>
      <c r="C16" s="33"/>
      <c r="D16" s="240"/>
      <c r="E16" s="101"/>
      <c r="F16" s="181"/>
      <c r="G16" s="181"/>
      <c r="H16" s="181"/>
      <c r="I16" s="181"/>
      <c r="J16" s="181"/>
      <c r="K16" s="175"/>
      <c r="L16" s="176"/>
      <c r="M16" s="177"/>
      <c r="N16" s="178"/>
      <c r="O16" s="172"/>
      <c r="P16" s="173"/>
      <c r="Q16" s="179"/>
    </row>
    <row r="17" spans="1:17" s="15" customFormat="1" ht="28.5" customHeight="1">
      <c r="A17" s="9">
        <v>7</v>
      </c>
      <c r="B17" s="32"/>
      <c r="C17" s="33"/>
      <c r="D17" s="240"/>
      <c r="E17" s="101"/>
      <c r="F17" s="181"/>
      <c r="G17" s="181"/>
      <c r="H17" s="181"/>
      <c r="I17" s="181"/>
      <c r="J17" s="181"/>
      <c r="K17" s="175"/>
      <c r="L17" s="176"/>
      <c r="M17" s="177"/>
      <c r="N17" s="178"/>
      <c r="O17" s="172"/>
      <c r="P17" s="173"/>
      <c r="Q17" s="179"/>
    </row>
    <row r="18" spans="1:17" s="15" customFormat="1" ht="28.5" customHeight="1">
      <c r="A18" s="9">
        <v>8</v>
      </c>
      <c r="B18" s="32"/>
      <c r="C18" s="33"/>
      <c r="D18" s="240"/>
      <c r="E18" s="101"/>
      <c r="F18" s="181"/>
      <c r="G18" s="181"/>
      <c r="H18" s="181"/>
      <c r="I18" s="181"/>
      <c r="J18" s="181"/>
      <c r="K18" s="175"/>
      <c r="L18" s="176"/>
      <c r="M18" s="177"/>
      <c r="N18" s="178"/>
      <c r="O18" s="172"/>
      <c r="P18" s="173"/>
      <c r="Q18" s="179"/>
    </row>
    <row r="19" spans="1:17" s="15" customFormat="1" ht="28.5" customHeight="1">
      <c r="A19" s="9">
        <v>9</v>
      </c>
      <c r="B19" s="32"/>
      <c r="C19" s="33"/>
      <c r="D19" s="240"/>
      <c r="E19" s="101"/>
      <c r="F19" s="181"/>
      <c r="G19" s="181"/>
      <c r="H19" s="181"/>
      <c r="I19" s="181"/>
      <c r="J19" s="181"/>
      <c r="K19" s="175"/>
      <c r="L19" s="176"/>
      <c r="M19" s="177"/>
      <c r="N19" s="178"/>
      <c r="O19" s="172"/>
      <c r="P19" s="173"/>
      <c r="Q19" s="179"/>
    </row>
    <row r="20" spans="1:17" s="15" customFormat="1" ht="28.5" customHeight="1">
      <c r="A20" s="9">
        <v>10</v>
      </c>
      <c r="B20" s="32"/>
      <c r="C20" s="33"/>
      <c r="D20" s="240"/>
      <c r="E20" s="101"/>
      <c r="F20" s="181"/>
      <c r="G20" s="181"/>
      <c r="H20" s="181"/>
      <c r="I20" s="181"/>
      <c r="J20" s="181"/>
      <c r="K20" s="175"/>
      <c r="L20" s="176"/>
      <c r="M20" s="177"/>
      <c r="N20" s="178"/>
      <c r="O20" s="172"/>
      <c r="P20" s="173"/>
      <c r="Q20" s="179"/>
    </row>
    <row r="21" spans="1:17" s="15" customFormat="1" ht="28.5" customHeight="1">
      <c r="A21" s="9">
        <v>11</v>
      </c>
      <c r="B21" s="32"/>
      <c r="C21" s="33"/>
      <c r="D21" s="240"/>
      <c r="E21" s="101"/>
      <c r="F21" s="181"/>
      <c r="G21" s="181"/>
      <c r="H21" s="181"/>
      <c r="I21" s="181"/>
      <c r="J21" s="181"/>
      <c r="K21" s="175"/>
      <c r="L21" s="176"/>
      <c r="M21" s="177"/>
      <c r="N21" s="178"/>
      <c r="O21" s="172"/>
      <c r="P21" s="173"/>
      <c r="Q21" s="179"/>
    </row>
    <row r="22" spans="1:17" s="15" customFormat="1" ht="28.5" customHeight="1">
      <c r="A22" s="9">
        <v>12</v>
      </c>
      <c r="B22" s="32"/>
      <c r="C22" s="33"/>
      <c r="D22" s="240"/>
      <c r="E22" s="101"/>
      <c r="F22" s="181"/>
      <c r="G22" s="181"/>
      <c r="H22" s="181"/>
      <c r="I22" s="181"/>
      <c r="J22" s="181"/>
      <c r="K22" s="175"/>
      <c r="L22" s="176"/>
      <c r="M22" s="177"/>
      <c r="N22" s="178"/>
      <c r="O22" s="172"/>
      <c r="P22" s="173"/>
      <c r="Q22" s="179"/>
    </row>
    <row r="23" spans="1:17" s="15" customFormat="1" ht="28.5" customHeight="1">
      <c r="A23" s="9">
        <v>13</v>
      </c>
      <c r="B23" s="32"/>
      <c r="C23" s="33"/>
      <c r="D23" s="240"/>
      <c r="E23" s="101"/>
      <c r="F23" s="181"/>
      <c r="G23" s="181"/>
      <c r="H23" s="181"/>
      <c r="I23" s="181"/>
      <c r="J23" s="181"/>
      <c r="K23" s="175"/>
      <c r="L23" s="176"/>
      <c r="M23" s="177"/>
      <c r="N23" s="178"/>
      <c r="O23" s="172"/>
      <c r="P23" s="173"/>
      <c r="Q23" s="179"/>
    </row>
    <row r="24" spans="1:17" s="15" customFormat="1" ht="28.5" customHeight="1">
      <c r="A24" s="9">
        <v>14</v>
      </c>
      <c r="B24" s="32"/>
      <c r="C24" s="33"/>
      <c r="D24" s="240"/>
      <c r="E24" s="101"/>
      <c r="F24" s="181"/>
      <c r="G24" s="181"/>
      <c r="H24" s="181"/>
      <c r="I24" s="181"/>
      <c r="J24" s="181"/>
      <c r="K24" s="175"/>
      <c r="L24" s="176"/>
      <c r="M24" s="177"/>
      <c r="N24" s="178"/>
      <c r="O24" s="172"/>
      <c r="P24" s="173"/>
      <c r="Q24" s="179"/>
    </row>
    <row r="25" spans="1:17" s="15" customFormat="1" ht="28.5" customHeight="1">
      <c r="A25" s="9">
        <v>15</v>
      </c>
      <c r="B25" s="32"/>
      <c r="C25" s="33"/>
      <c r="D25" s="240"/>
      <c r="E25" s="101"/>
      <c r="F25" s="181"/>
      <c r="G25" s="181"/>
      <c r="H25" s="181"/>
      <c r="I25" s="181"/>
      <c r="J25" s="181"/>
      <c r="K25" s="175"/>
      <c r="L25" s="176"/>
      <c r="M25" s="177"/>
      <c r="N25" s="178"/>
      <c r="O25" s="172"/>
      <c r="P25" s="173"/>
      <c r="Q25" s="179"/>
    </row>
    <row r="26" spans="1:17" s="15" customFormat="1" ht="28.5" customHeight="1">
      <c r="A26" s="9">
        <v>16</v>
      </c>
      <c r="B26" s="32"/>
      <c r="C26" s="33"/>
      <c r="D26" s="240"/>
      <c r="E26" s="101"/>
      <c r="F26" s="181"/>
      <c r="G26" s="181"/>
      <c r="H26" s="181"/>
      <c r="I26" s="181"/>
      <c r="J26" s="181"/>
      <c r="K26" s="175"/>
      <c r="L26" s="176"/>
      <c r="M26" s="177"/>
      <c r="N26" s="178"/>
      <c r="O26" s="172"/>
      <c r="P26" s="173"/>
      <c r="Q26" s="179"/>
    </row>
    <row r="27" spans="1:17" s="15" customFormat="1" ht="28.5" customHeight="1">
      <c r="A27" s="9">
        <v>17</v>
      </c>
      <c r="B27" s="32"/>
      <c r="C27" s="33"/>
      <c r="D27" s="240"/>
      <c r="E27" s="101"/>
      <c r="F27" s="181"/>
      <c r="G27" s="181"/>
      <c r="H27" s="181"/>
      <c r="I27" s="181"/>
      <c r="J27" s="181"/>
      <c r="K27" s="175"/>
      <c r="L27" s="176"/>
      <c r="M27" s="177"/>
      <c r="N27" s="178"/>
      <c r="O27" s="172"/>
      <c r="P27" s="173"/>
      <c r="Q27" s="179"/>
    </row>
    <row r="28" spans="1:17" s="15" customFormat="1" ht="28.5" customHeight="1">
      <c r="A28" s="9">
        <v>18</v>
      </c>
      <c r="B28" s="32"/>
      <c r="C28" s="33"/>
      <c r="D28" s="240"/>
      <c r="E28" s="101"/>
      <c r="F28" s="181"/>
      <c r="G28" s="181"/>
      <c r="H28" s="181"/>
      <c r="I28" s="181"/>
      <c r="J28" s="181"/>
      <c r="K28" s="175"/>
      <c r="L28" s="176"/>
      <c r="M28" s="177"/>
      <c r="N28" s="178"/>
      <c r="O28" s="172"/>
      <c r="P28" s="173"/>
      <c r="Q28" s="179"/>
    </row>
    <row r="29" spans="1:17" s="15" customFormat="1" ht="28.5" customHeight="1">
      <c r="A29" s="9">
        <v>19</v>
      </c>
      <c r="B29" s="32"/>
      <c r="C29" s="33"/>
      <c r="D29" s="240"/>
      <c r="E29" s="101"/>
      <c r="F29" s="181"/>
      <c r="G29" s="181"/>
      <c r="H29" s="181"/>
      <c r="I29" s="181"/>
      <c r="J29" s="181"/>
      <c r="K29" s="175"/>
      <c r="L29" s="176"/>
      <c r="M29" s="177"/>
      <c r="N29" s="178"/>
      <c r="O29" s="172"/>
      <c r="P29" s="173"/>
      <c r="Q29" s="179"/>
    </row>
    <row r="30" spans="1:17" s="15" customFormat="1" ht="28.5" customHeight="1" thickBot="1">
      <c r="A30" s="9">
        <v>20</v>
      </c>
      <c r="B30" s="32"/>
      <c r="C30" s="33"/>
      <c r="D30" s="240"/>
      <c r="E30" s="101"/>
      <c r="F30" s="181"/>
      <c r="G30" s="181"/>
      <c r="H30" s="181"/>
      <c r="I30" s="181"/>
      <c r="J30" s="181"/>
      <c r="K30" s="175"/>
      <c r="L30" s="176"/>
      <c r="M30" s="177"/>
      <c r="N30" s="178"/>
      <c r="O30" s="172"/>
      <c r="P30" s="173"/>
      <c r="Q30" s="179"/>
    </row>
    <row r="31" spans="1:17" ht="7.5" customHeight="1" thickBot="1">
      <c r="A31" s="9"/>
      <c r="B31" s="71"/>
      <c r="C31" s="72"/>
      <c r="D31" s="72"/>
      <c r="E31" s="72"/>
      <c r="F31" s="72"/>
      <c r="G31" s="72"/>
      <c r="H31" s="72"/>
      <c r="I31" s="72"/>
      <c r="J31" s="72"/>
      <c r="K31" s="72"/>
      <c r="L31" s="72"/>
      <c r="M31" s="72"/>
      <c r="N31" s="72"/>
      <c r="O31" s="72"/>
      <c r="P31" s="72"/>
      <c r="Q31" s="76"/>
    </row>
    <row r="32" spans="1:17" ht="24" customHeight="1" thickBot="1">
      <c r="A32" s="9"/>
      <c r="B32" s="329" t="s">
        <v>99</v>
      </c>
      <c r="C32" s="330"/>
      <c r="D32" s="330"/>
      <c r="E32" s="331"/>
      <c r="F32" s="114">
        <f>COUNTA(F11:F30)</f>
        <v>0</v>
      </c>
      <c r="G32" s="114">
        <f t="shared" ref="G32:Q32" si="0">COUNTA(G11:G30)</f>
        <v>0</v>
      </c>
      <c r="H32" s="114">
        <f t="shared" si="0"/>
        <v>0</v>
      </c>
      <c r="I32" s="114">
        <f t="shared" si="0"/>
        <v>0</v>
      </c>
      <c r="J32" s="114">
        <f t="shared" si="0"/>
        <v>0</v>
      </c>
      <c r="K32" s="115">
        <f t="shared" si="0"/>
        <v>0</v>
      </c>
      <c r="L32" s="116">
        <f t="shared" si="0"/>
        <v>0</v>
      </c>
      <c r="M32" s="117">
        <f t="shared" si="0"/>
        <v>0</v>
      </c>
      <c r="N32" s="118">
        <f t="shared" si="0"/>
        <v>0</v>
      </c>
      <c r="O32" s="119">
        <f t="shared" si="0"/>
        <v>0</v>
      </c>
      <c r="P32" s="120">
        <f t="shared" si="0"/>
        <v>0</v>
      </c>
      <c r="Q32" s="121">
        <f t="shared" si="0"/>
        <v>0</v>
      </c>
    </row>
    <row r="33" spans="1:17" ht="6" customHeight="1">
      <c r="A33" s="9"/>
      <c r="B33" s="10"/>
      <c r="C33" s="10"/>
      <c r="D33" s="10"/>
      <c r="E33" s="10"/>
      <c r="F33" s="9"/>
      <c r="G33" s="9"/>
      <c r="H33" s="9"/>
      <c r="I33" s="9"/>
      <c r="J33" s="9"/>
      <c r="K33" s="5"/>
      <c r="L33" s="5"/>
      <c r="M33" s="60"/>
      <c r="N33" s="5"/>
      <c r="O33" s="61"/>
      <c r="P33" s="61"/>
      <c r="Q33" s="5"/>
    </row>
    <row r="34" spans="1:17" s="62" customFormat="1" ht="15" customHeight="1">
      <c r="B34" s="63" t="s">
        <v>73</v>
      </c>
      <c r="M34" s="64"/>
    </row>
    <row r="35" spans="1:17" s="62" customFormat="1" ht="15" customHeight="1">
      <c r="B35" s="63" t="s">
        <v>74</v>
      </c>
      <c r="M35" s="64"/>
    </row>
    <row r="36" spans="1:17" s="62" customFormat="1" ht="15" customHeight="1">
      <c r="B36" s="65"/>
      <c r="C36" s="345" t="s">
        <v>75</v>
      </c>
      <c r="D36" s="346"/>
      <c r="E36" s="346"/>
      <c r="F36" s="346"/>
      <c r="G36" s="346"/>
      <c r="H36" s="346"/>
      <c r="I36" s="346"/>
      <c r="J36" s="346"/>
      <c r="K36" s="346"/>
      <c r="L36" s="346"/>
      <c r="M36" s="346"/>
      <c r="N36" s="346"/>
      <c r="O36" s="346"/>
      <c r="P36" s="346"/>
      <c r="Q36" s="346"/>
    </row>
    <row r="37" spans="1:17" s="62" customFormat="1" ht="15" customHeight="1">
      <c r="C37" s="346" t="s">
        <v>71</v>
      </c>
      <c r="D37" s="346"/>
      <c r="E37" s="346"/>
      <c r="F37" s="346"/>
      <c r="G37" s="346"/>
      <c r="H37" s="346"/>
      <c r="I37" s="346"/>
      <c r="J37" s="346"/>
      <c r="K37" s="346"/>
      <c r="L37" s="346"/>
      <c r="M37" s="346"/>
      <c r="N37" s="346"/>
      <c r="O37" s="346"/>
      <c r="P37" s="346"/>
      <c r="Q37" s="346"/>
    </row>
    <row r="38" spans="1:17" s="62" customFormat="1" ht="15" customHeight="1">
      <c r="A38" s="66"/>
      <c r="C38" s="62" t="s">
        <v>72</v>
      </c>
      <c r="M38" s="64"/>
    </row>
    <row r="39" spans="1:17">
      <c r="M39"/>
    </row>
    <row r="60" spans="7:10" hidden="1">
      <c r="G60" s="5" t="s">
        <v>59</v>
      </c>
      <c r="I60" s="5">
        <v>1</v>
      </c>
      <c r="J60" s="5">
        <v>1</v>
      </c>
    </row>
    <row r="61" spans="7:10" hidden="1">
      <c r="I61" s="5">
        <v>2</v>
      </c>
      <c r="J61" s="5">
        <v>2</v>
      </c>
    </row>
    <row r="62" spans="7:10" hidden="1">
      <c r="I62" s="5">
        <v>3</v>
      </c>
      <c r="J62" s="5">
        <v>3</v>
      </c>
    </row>
    <row r="63" spans="7:10" hidden="1">
      <c r="I63" s="5">
        <v>4</v>
      </c>
      <c r="J63" s="5">
        <v>4</v>
      </c>
    </row>
    <row r="64" spans="7:10" hidden="1">
      <c r="I64" s="5">
        <v>5</v>
      </c>
      <c r="J64" s="5">
        <v>5</v>
      </c>
    </row>
    <row r="65" spans="9:10" hidden="1">
      <c r="I65" s="5">
        <v>6</v>
      </c>
      <c r="J65" s="5">
        <v>6</v>
      </c>
    </row>
    <row r="66" spans="9:10" hidden="1">
      <c r="I66" s="5">
        <v>7</v>
      </c>
      <c r="J66" s="5">
        <v>7</v>
      </c>
    </row>
    <row r="67" spans="9:10" hidden="1">
      <c r="I67" s="5">
        <v>8</v>
      </c>
      <c r="J67" s="5">
        <v>8</v>
      </c>
    </row>
    <row r="68" spans="9:10" hidden="1">
      <c r="I68" s="5">
        <v>9</v>
      </c>
      <c r="J68" s="5">
        <v>9</v>
      </c>
    </row>
    <row r="69" spans="9:10" hidden="1">
      <c r="I69" s="5">
        <v>10</v>
      </c>
      <c r="J69" s="5">
        <v>10</v>
      </c>
    </row>
    <row r="70" spans="9:10" hidden="1">
      <c r="I70" s="5">
        <v>11</v>
      </c>
      <c r="J70" s="5">
        <v>11</v>
      </c>
    </row>
    <row r="71" spans="9:10" hidden="1">
      <c r="I71" s="5">
        <v>12</v>
      </c>
      <c r="J71" s="5">
        <v>12</v>
      </c>
    </row>
    <row r="72" spans="9:10" hidden="1">
      <c r="I72" s="5"/>
      <c r="J72" s="5">
        <v>13</v>
      </c>
    </row>
    <row r="73" spans="9:10" hidden="1">
      <c r="I73" s="5"/>
      <c r="J73" s="5">
        <v>14</v>
      </c>
    </row>
    <row r="74" spans="9:10" hidden="1">
      <c r="I74" s="5"/>
      <c r="J74" s="5">
        <v>15</v>
      </c>
    </row>
    <row r="75" spans="9:10" hidden="1">
      <c r="I75" s="5"/>
      <c r="J75" s="5">
        <v>16</v>
      </c>
    </row>
    <row r="76" spans="9:10" hidden="1">
      <c r="I76" s="5"/>
      <c r="J76" s="5">
        <v>17</v>
      </c>
    </row>
    <row r="77" spans="9:10" hidden="1">
      <c r="I77" s="5"/>
      <c r="J77" s="5">
        <v>18</v>
      </c>
    </row>
    <row r="78" spans="9:10" hidden="1">
      <c r="I78" s="5"/>
      <c r="J78" s="5">
        <v>19</v>
      </c>
    </row>
    <row r="79" spans="9:10" hidden="1">
      <c r="I79" s="5"/>
      <c r="J79" s="5">
        <v>20</v>
      </c>
    </row>
    <row r="80" spans="9:10" hidden="1">
      <c r="I80" s="5"/>
      <c r="J80" s="5">
        <v>21</v>
      </c>
    </row>
    <row r="81" spans="9:10" hidden="1">
      <c r="I81" s="5"/>
      <c r="J81" s="5">
        <v>22</v>
      </c>
    </row>
    <row r="82" spans="9:10" hidden="1">
      <c r="I82" s="5"/>
      <c r="J82" s="5">
        <v>23</v>
      </c>
    </row>
    <row r="83" spans="9:10" hidden="1">
      <c r="I83" s="5"/>
      <c r="J83" s="5">
        <v>24</v>
      </c>
    </row>
    <row r="84" spans="9:10" hidden="1">
      <c r="I84" s="5"/>
      <c r="J84" s="5">
        <v>25</v>
      </c>
    </row>
    <row r="85" spans="9:10" hidden="1">
      <c r="I85" s="5"/>
      <c r="J85" s="5">
        <v>26</v>
      </c>
    </row>
    <row r="86" spans="9:10" hidden="1">
      <c r="I86" s="5"/>
      <c r="J86" s="5">
        <v>27</v>
      </c>
    </row>
    <row r="87" spans="9:10" hidden="1">
      <c r="I87" s="5"/>
      <c r="J87" s="5">
        <v>28</v>
      </c>
    </row>
    <row r="88" spans="9:10" hidden="1">
      <c r="I88" s="5"/>
      <c r="J88" s="5">
        <v>29</v>
      </c>
    </row>
    <row r="89" spans="9:10" hidden="1">
      <c r="I89" s="5"/>
      <c r="J89" s="5">
        <v>30</v>
      </c>
    </row>
    <row r="90" spans="9:10" hidden="1">
      <c r="I90" s="5"/>
      <c r="J90" s="5">
        <v>31</v>
      </c>
    </row>
  </sheetData>
  <mergeCells count="19">
    <mergeCell ref="C36:Q36"/>
    <mergeCell ref="C37:Q37"/>
    <mergeCell ref="B10:C10"/>
    <mergeCell ref="G9:G10"/>
    <mergeCell ref="H9:H10"/>
    <mergeCell ref="I9:I10"/>
    <mergeCell ref="B9:C9"/>
    <mergeCell ref="D9:D10"/>
    <mergeCell ref="E9:E10"/>
    <mergeCell ref="O9:Q9"/>
    <mergeCell ref="O1:Q1"/>
    <mergeCell ref="B32:E32"/>
    <mergeCell ref="F9:F10"/>
    <mergeCell ref="K9:K10"/>
    <mergeCell ref="L9:N9"/>
    <mergeCell ref="J9:J10"/>
    <mergeCell ref="I7:K7"/>
    <mergeCell ref="B5:Q5"/>
    <mergeCell ref="L7:Q7"/>
  </mergeCells>
  <phoneticPr fontId="8"/>
  <dataValidations count="1">
    <dataValidation type="list" allowBlank="1" showInputMessage="1" showErrorMessage="1" error="○以外は入力できません" sqref="F11:Q30" xr:uid="{00000000-0002-0000-0100-000000000000}">
      <formula1>"○"</formula1>
    </dataValidation>
  </dataValidations>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75"/>
  <sheetViews>
    <sheetView showZeros="0" view="pageBreakPreview" zoomScaleNormal="115" zoomScaleSheetLayoutView="100" workbookViewId="0"/>
  </sheetViews>
  <sheetFormatPr defaultRowHeight="13.5"/>
  <cols>
    <col min="1" max="1" width="3" style="21" customWidth="1"/>
    <col min="2" max="3" width="3.125" customWidth="1"/>
    <col min="4" max="4" width="11.125" customWidth="1"/>
    <col min="5" max="5" width="12" customWidth="1"/>
    <col min="6" max="16" width="3.375" customWidth="1"/>
    <col min="17" max="18" width="3.5" customWidth="1"/>
    <col min="19" max="19" width="3.625" customWidth="1"/>
    <col min="20" max="20" width="3.625" style="11" customWidth="1"/>
    <col min="21" max="21" width="3.625" customWidth="1"/>
    <col min="22" max="24" width="4.125" customWidth="1"/>
    <col min="25" max="42" width="2.625" hidden="1" customWidth="1"/>
    <col min="43" max="45" width="2.625" customWidth="1"/>
  </cols>
  <sheetData>
    <row r="1" spans="1:42" ht="18" customHeight="1">
      <c r="A1" s="5"/>
      <c r="M1" s="11"/>
      <c r="T1"/>
      <c r="X1" s="68" t="s">
        <v>50</v>
      </c>
      <c r="Y1" s="68"/>
      <c r="Z1" s="68"/>
    </row>
    <row r="2" spans="1:42">
      <c r="A2" s="9"/>
      <c r="B2" s="10"/>
      <c r="C2" s="10"/>
      <c r="D2" s="10"/>
      <c r="E2" s="10"/>
      <c r="F2" s="10"/>
      <c r="G2" s="10"/>
      <c r="H2" s="10"/>
      <c r="I2" s="10"/>
      <c r="J2" s="10"/>
      <c r="K2" s="10"/>
      <c r="L2" s="10"/>
      <c r="M2" s="10"/>
      <c r="T2"/>
      <c r="X2" s="59" t="s">
        <v>100</v>
      </c>
      <c r="Y2" s="67"/>
      <c r="Z2" s="59" t="s">
        <v>98</v>
      </c>
    </row>
    <row r="3" spans="1:42" ht="6" customHeight="1">
      <c r="A3" s="9"/>
      <c r="B3" s="10"/>
      <c r="C3" s="10"/>
      <c r="D3" s="10"/>
      <c r="E3" s="10"/>
      <c r="F3" s="10"/>
      <c r="G3" s="10"/>
      <c r="H3" s="10"/>
      <c r="I3" s="10"/>
      <c r="J3" s="10"/>
      <c r="K3" s="10"/>
      <c r="L3" s="10"/>
      <c r="M3" s="10"/>
      <c r="O3" s="67"/>
      <c r="P3" s="67"/>
      <c r="Q3" s="67"/>
      <c r="T3"/>
    </row>
    <row r="4" spans="1:42" ht="12.75" customHeight="1">
      <c r="A4" s="9"/>
      <c r="B4" s="10"/>
      <c r="C4" s="10"/>
      <c r="D4" s="10"/>
      <c r="E4" s="10"/>
      <c r="F4" s="10"/>
      <c r="G4" s="10"/>
      <c r="H4" s="10"/>
      <c r="I4" s="10"/>
      <c r="J4" s="10"/>
      <c r="K4" s="10"/>
      <c r="L4" s="10"/>
      <c r="M4" s="10"/>
      <c r="O4" s="67"/>
      <c r="P4" s="67"/>
      <c r="Q4" s="67"/>
      <c r="T4"/>
    </row>
    <row r="5" spans="1:42" ht="18.75">
      <c r="B5" s="342" t="s">
        <v>101</v>
      </c>
      <c r="C5" s="342"/>
      <c r="D5" s="342"/>
      <c r="E5" s="342"/>
      <c r="F5" s="342"/>
      <c r="G5" s="342"/>
      <c r="H5" s="342"/>
      <c r="I5" s="342"/>
      <c r="J5" s="342"/>
      <c r="K5" s="342"/>
      <c r="L5" s="342"/>
      <c r="M5" s="342"/>
      <c r="N5" s="342"/>
      <c r="O5" s="342"/>
      <c r="P5" s="342"/>
      <c r="Q5" s="342"/>
      <c r="R5" s="342"/>
      <c r="S5" s="342"/>
      <c r="T5" s="342"/>
      <c r="U5" s="342"/>
      <c r="V5" s="342"/>
      <c r="W5" s="342"/>
      <c r="X5" s="342"/>
    </row>
    <row r="6" spans="1:42" ht="7.5" customHeight="1">
      <c r="A6" s="1"/>
      <c r="B6" s="10"/>
      <c r="C6" s="10"/>
      <c r="D6" s="10"/>
      <c r="E6" s="10"/>
      <c r="F6" s="10"/>
      <c r="G6" s="10"/>
      <c r="H6" s="10"/>
      <c r="I6" s="10"/>
      <c r="J6" s="10"/>
      <c r="K6" s="10"/>
      <c r="L6" s="10"/>
      <c r="M6" s="10"/>
      <c r="N6" s="10"/>
      <c r="O6" s="10"/>
      <c r="P6" s="10"/>
      <c r="Q6" s="10"/>
    </row>
    <row r="7" spans="1:42" ht="20.25" customHeight="1">
      <c r="D7" s="15" t="str">
        <f>第1号!C4</f>
        <v>令和７年度</v>
      </c>
      <c r="E7" s="200" t="str">
        <f>第1号!D4</f>
        <v>　月実施分</v>
      </c>
      <c r="F7" s="15"/>
      <c r="G7" s="15"/>
      <c r="H7" s="15"/>
      <c r="I7" s="15"/>
      <c r="J7" s="15"/>
      <c r="K7" s="15"/>
      <c r="L7" s="24"/>
      <c r="M7" s="374" t="s">
        <v>112</v>
      </c>
      <c r="N7" s="374"/>
      <c r="O7" s="374"/>
      <c r="P7" s="374"/>
      <c r="Q7" s="365">
        <f>'第2号（一般）'!L7</f>
        <v>0</v>
      </c>
      <c r="R7" s="365"/>
      <c r="S7" s="365"/>
      <c r="T7" s="365"/>
      <c r="U7" s="365"/>
      <c r="V7" s="365"/>
      <c r="W7" s="365"/>
      <c r="X7" s="365"/>
    </row>
    <row r="8" spans="1:42" ht="12" customHeight="1" thickBot="1">
      <c r="A8" s="1"/>
      <c r="B8" s="10"/>
      <c r="C8" s="10"/>
      <c r="D8" s="10"/>
      <c r="E8" s="10"/>
      <c r="F8" s="10"/>
      <c r="G8" s="10"/>
      <c r="H8" s="10"/>
      <c r="I8" s="10"/>
      <c r="J8" s="10"/>
      <c r="K8" s="10"/>
      <c r="L8" s="10"/>
      <c r="M8" s="10"/>
      <c r="N8" s="10"/>
      <c r="O8" s="10"/>
      <c r="P8" s="10"/>
      <c r="Q8" s="10"/>
    </row>
    <row r="9" spans="1:42" ht="37.5" customHeight="1">
      <c r="A9" s="1"/>
      <c r="B9" s="349" t="s">
        <v>25</v>
      </c>
      <c r="C9" s="350"/>
      <c r="D9" s="357" t="s">
        <v>145</v>
      </c>
      <c r="E9" s="298" t="s">
        <v>68</v>
      </c>
      <c r="F9" s="361" t="s">
        <v>36</v>
      </c>
      <c r="G9" s="362"/>
      <c r="H9" s="363"/>
      <c r="I9" s="359" t="s">
        <v>37</v>
      </c>
      <c r="J9" s="364"/>
      <c r="K9" s="359" t="s">
        <v>38</v>
      </c>
      <c r="L9" s="360"/>
      <c r="M9" s="361" t="s">
        <v>39</v>
      </c>
      <c r="N9" s="366"/>
      <c r="O9" s="366"/>
      <c r="P9" s="367"/>
      <c r="Q9" s="370" t="s">
        <v>113</v>
      </c>
      <c r="R9" s="372" t="s">
        <v>114</v>
      </c>
      <c r="S9" s="368" t="s">
        <v>42</v>
      </c>
      <c r="T9" s="369"/>
      <c r="U9" s="350"/>
      <c r="V9" s="354" t="s">
        <v>97</v>
      </c>
      <c r="W9" s="355"/>
      <c r="X9" s="356"/>
    </row>
    <row r="10" spans="1:42" ht="63.75" customHeight="1" thickBot="1">
      <c r="A10" s="1"/>
      <c r="B10" s="347" t="s">
        <v>43</v>
      </c>
      <c r="C10" s="348"/>
      <c r="D10" s="358"/>
      <c r="E10" s="353"/>
      <c r="F10" s="226" t="s">
        <v>184</v>
      </c>
      <c r="G10" s="93" t="s">
        <v>182</v>
      </c>
      <c r="H10" s="90" t="s">
        <v>183</v>
      </c>
      <c r="I10" s="89" t="s">
        <v>44</v>
      </c>
      <c r="J10" s="90" t="s">
        <v>45</v>
      </c>
      <c r="K10" s="91" t="s">
        <v>61</v>
      </c>
      <c r="L10" s="90" t="s">
        <v>62</v>
      </c>
      <c r="M10" s="89" t="s">
        <v>46</v>
      </c>
      <c r="N10" s="92" t="s">
        <v>47</v>
      </c>
      <c r="O10" s="92" t="s">
        <v>48</v>
      </c>
      <c r="P10" s="93" t="s">
        <v>49</v>
      </c>
      <c r="Q10" s="371"/>
      <c r="R10" s="373"/>
      <c r="S10" s="94" t="s">
        <v>31</v>
      </c>
      <c r="T10" s="86" t="s">
        <v>32</v>
      </c>
      <c r="U10" s="95" t="s">
        <v>33</v>
      </c>
      <c r="V10" s="85" t="s">
        <v>66</v>
      </c>
      <c r="W10" s="86" t="s">
        <v>67</v>
      </c>
      <c r="X10" s="96" t="s">
        <v>60</v>
      </c>
      <c r="Y10" s="383" t="s">
        <v>36</v>
      </c>
      <c r="Z10" s="382"/>
      <c r="AA10" s="382"/>
      <c r="AB10" s="382" t="s">
        <v>37</v>
      </c>
      <c r="AC10" s="382"/>
      <c r="AD10" s="382"/>
      <c r="AE10" s="382" t="s">
        <v>38</v>
      </c>
      <c r="AF10" s="382"/>
      <c r="AG10" s="382"/>
      <c r="AH10" s="382" t="s">
        <v>39</v>
      </c>
      <c r="AI10" s="382"/>
      <c r="AJ10" s="382"/>
      <c r="AK10" s="382" t="s">
        <v>40</v>
      </c>
      <c r="AL10" s="382"/>
      <c r="AM10" s="382"/>
      <c r="AN10" s="382" t="s">
        <v>41</v>
      </c>
      <c r="AO10" s="382"/>
      <c r="AP10" s="382"/>
    </row>
    <row r="11" spans="1:42" s="15" customFormat="1" ht="28.5" customHeight="1" thickTop="1">
      <c r="A11" s="23">
        <v>1</v>
      </c>
      <c r="B11" s="30"/>
      <c r="C11" s="88"/>
      <c r="D11" s="239"/>
      <c r="E11" s="100"/>
      <c r="F11" s="223"/>
      <c r="G11" s="55"/>
      <c r="H11" s="197"/>
      <c r="I11" s="168"/>
      <c r="J11" s="197"/>
      <c r="K11" s="168"/>
      <c r="L11" s="197"/>
      <c r="M11" s="168"/>
      <c r="N11" s="183"/>
      <c r="O11" s="183"/>
      <c r="P11" s="171"/>
      <c r="Q11" s="180"/>
      <c r="R11" s="182"/>
      <c r="S11" s="169"/>
      <c r="T11" s="183"/>
      <c r="U11" s="171"/>
      <c r="V11" s="172"/>
      <c r="W11" s="173"/>
      <c r="X11" s="184"/>
      <c r="Y11" s="241" t="str">
        <f>IF(AND(OR($F11="○",$H11="○"),(S11="○")),"A","")</f>
        <v/>
      </c>
      <c r="Z11" s="15" t="str">
        <f>IF(AND(OR($F11="○",$H11="○"),(T11="○")),"B","")</f>
        <v/>
      </c>
      <c r="AA11" s="15" t="str">
        <f>IF(AND(OR($F11="○",$H11="○"),(U11="○")),"C","")</f>
        <v/>
      </c>
      <c r="AB11" s="15" t="str">
        <f>IF(AND(OR($I11="○",$J11="○"),(S11="○")),"D","")</f>
        <v/>
      </c>
      <c r="AC11" s="15" t="str">
        <f>IF(AND(OR($I11="○",$J11="○"),(T11="○")),"E","")</f>
        <v/>
      </c>
      <c r="AD11" s="15" t="str">
        <f>IF(AND(OR($I11="○",$J11="○"),(U11="○")),"F","")</f>
        <v/>
      </c>
      <c r="AE11" s="15" t="str">
        <f>IF(AND(OR($K11="○",$L11="○"),(S11="○")),"G","")</f>
        <v/>
      </c>
      <c r="AF11" s="15" t="str">
        <f>IF(AND(OR($K11="○",$L11="○"),(T11="○")),"H","")</f>
        <v/>
      </c>
      <c r="AG11" s="15" t="str">
        <f>IF(AND(OR($K11="○",$L11="○"),(U11="○")),"I","")</f>
        <v/>
      </c>
      <c r="AH11" s="15" t="str">
        <f>IF(AND(OR($M11="○",$N11="○",$O11="○",$P11="○"),(S11="○")),"J","")</f>
        <v/>
      </c>
      <c r="AI11" s="15" t="str">
        <f>IF(AND(OR($M11="○",$N11="○",$O11="○",$P11="○"),(T11="○")),"K","")</f>
        <v/>
      </c>
      <c r="AJ11" s="15" t="str">
        <f>IF(AND(OR($M11="○",$N11="○",$O11="○",$P11="○"),(U11="○")),"L","")</f>
        <v/>
      </c>
      <c r="AK11" s="15" t="str">
        <f>IF(AND($Q11="○",S11="○"),"M","")</f>
        <v/>
      </c>
      <c r="AL11" s="15" t="str">
        <f>IF(AND($Q11="○",T11="○"),"N","")</f>
        <v/>
      </c>
      <c r="AM11" s="15" t="str">
        <f>IF(AND($Q11="○",U11="○"),"O","")</f>
        <v/>
      </c>
      <c r="AN11" s="15" t="str">
        <f>IF(AND($R11="○",S11="○"),"P","")</f>
        <v/>
      </c>
      <c r="AO11" s="15" t="str">
        <f>IF(AND($R11="○",T11="○"),"Q","")</f>
        <v/>
      </c>
      <c r="AP11" s="15" t="str">
        <f>IF(AND($R11="○",U11="○"),"R","")</f>
        <v/>
      </c>
    </row>
    <row r="12" spans="1:42" s="15" customFormat="1" ht="28.5" customHeight="1">
      <c r="A12" s="23">
        <v>2</v>
      </c>
      <c r="B12" s="32"/>
      <c r="C12" s="34"/>
      <c r="D12" s="240"/>
      <c r="E12" s="101"/>
      <c r="F12" s="224"/>
      <c r="G12" s="222"/>
      <c r="H12" s="190"/>
      <c r="I12" s="175"/>
      <c r="J12" s="190"/>
      <c r="K12" s="175"/>
      <c r="L12" s="190"/>
      <c r="M12" s="175"/>
      <c r="N12" s="186"/>
      <c r="O12" s="186"/>
      <c r="P12" s="178"/>
      <c r="Q12" s="181"/>
      <c r="R12" s="185"/>
      <c r="S12" s="176"/>
      <c r="T12" s="186"/>
      <c r="U12" s="178"/>
      <c r="V12" s="187"/>
      <c r="W12" s="188"/>
      <c r="X12" s="189"/>
      <c r="Y12" s="381" t="str">
        <f>IF(AND(OR($F12="○",$H12="○"),(S12="○")),"A","")</f>
        <v/>
      </c>
      <c r="Z12" s="375" t="str">
        <f>IF(AND(OR($F12="○",$H12="○"),(T12="○")),"B","")</f>
        <v/>
      </c>
      <c r="AA12" s="375" t="str">
        <f>IF(AND(OR($F12="○",$H12="○"),(U12="○")),"C","")</f>
        <v/>
      </c>
      <c r="AB12" s="375" t="str">
        <f>IF(AND(OR($I12="○",$J12="○"),(S12="○")),"D","")</f>
        <v/>
      </c>
      <c r="AC12" s="375" t="str">
        <f>IF(AND(OR($I12="○",$J12="○"),(T12="○")),"E","")</f>
        <v/>
      </c>
      <c r="AD12" s="375" t="str">
        <f>IF(AND(OR($I12="○",$J12="○"),(U12="○")),"F","")</f>
        <v/>
      </c>
      <c r="AE12" s="375" t="str">
        <f>IF(AND(OR($K12="○",$L12="○"),(S12="○")),"G","")</f>
        <v/>
      </c>
      <c r="AF12" s="375" t="str">
        <f>IF(AND(OR($K12="○",$L12="○"),(T12="○")),"H","")</f>
        <v/>
      </c>
      <c r="AG12" s="375" t="str">
        <f>IF(AND(OR($K12="○",$L12="○"),(U12="○")),"I","")</f>
        <v/>
      </c>
      <c r="AH12" s="375" t="str">
        <f>IF(AND(OR($M12="○",$N12="○",$O12="○",$P12="○"),(S12="○")),"J","")</f>
        <v/>
      </c>
      <c r="AI12" s="375" t="str">
        <f>IF(AND(OR($M12="○",$N12="○",$O12="○",$P12="○"),(T12="○")),"K","")</f>
        <v/>
      </c>
      <c r="AJ12" s="375" t="str">
        <f>IF(AND(OR($M12="○",$N12="○",$O12="○",$P12="○"),(U12="○")),"L","")</f>
        <v/>
      </c>
      <c r="AK12" s="375" t="str">
        <f>IF(AND($Q12="○",S12="○"),"M","")</f>
        <v/>
      </c>
      <c r="AL12" s="375" t="str">
        <f>IF(AND($Q12="○",T12="○"),"N","")</f>
        <v/>
      </c>
      <c r="AM12" s="375" t="str">
        <f>IF(AND($Q12="○",U12="○"),"O","")</f>
        <v/>
      </c>
      <c r="AN12" s="375" t="str">
        <f>IF(AND($R12="○",S12="○"),"P","")</f>
        <v/>
      </c>
      <c r="AO12" s="375" t="str">
        <f>IF(AND($R12="○",T12="○"),"Q","")</f>
        <v/>
      </c>
      <c r="AP12" s="375" t="str">
        <f>IF(AND($R12="○",U12="○"),"R","")</f>
        <v/>
      </c>
    </row>
    <row r="13" spans="1:42" s="15" customFormat="1" ht="28.5" customHeight="1">
      <c r="A13" s="23">
        <v>3</v>
      </c>
      <c r="B13" s="242"/>
      <c r="C13" s="243"/>
      <c r="D13" s="240"/>
      <c r="E13" s="244"/>
      <c r="F13" s="224"/>
      <c r="G13" s="222"/>
      <c r="H13" s="190"/>
      <c r="I13" s="175"/>
      <c r="J13" s="190"/>
      <c r="K13" s="175"/>
      <c r="L13" s="190"/>
      <c r="M13" s="175"/>
      <c r="N13" s="186"/>
      <c r="O13" s="186"/>
      <c r="P13" s="178"/>
      <c r="Q13" s="181"/>
      <c r="R13" s="185"/>
      <c r="S13" s="176"/>
      <c r="T13" s="186"/>
      <c r="U13" s="178"/>
      <c r="V13" s="187"/>
      <c r="W13" s="188"/>
      <c r="X13" s="189"/>
      <c r="Y13" s="381"/>
      <c r="Z13" s="375"/>
      <c r="AA13" s="375"/>
      <c r="AB13" s="375"/>
      <c r="AC13" s="375"/>
      <c r="AD13" s="375"/>
      <c r="AE13" s="375"/>
      <c r="AF13" s="375"/>
      <c r="AG13" s="375"/>
      <c r="AH13" s="375"/>
      <c r="AI13" s="375"/>
      <c r="AJ13" s="375"/>
      <c r="AK13" s="375"/>
      <c r="AL13" s="375"/>
      <c r="AM13" s="375"/>
      <c r="AN13" s="375"/>
      <c r="AO13" s="375"/>
      <c r="AP13" s="375"/>
    </row>
    <row r="14" spans="1:42" s="15" customFormat="1" ht="28.5" customHeight="1">
      <c r="A14" s="23">
        <v>4</v>
      </c>
      <c r="B14" s="32"/>
      <c r="C14" s="34"/>
      <c r="D14" s="240"/>
      <c r="E14" s="101"/>
      <c r="F14" s="224"/>
      <c r="G14" s="222"/>
      <c r="H14" s="190"/>
      <c r="I14" s="175"/>
      <c r="J14" s="190"/>
      <c r="K14" s="175"/>
      <c r="L14" s="190"/>
      <c r="M14" s="175"/>
      <c r="N14" s="186"/>
      <c r="O14" s="186"/>
      <c r="P14" s="178"/>
      <c r="Q14" s="181"/>
      <c r="R14" s="185"/>
      <c r="S14" s="176"/>
      <c r="T14" s="186"/>
      <c r="U14" s="178"/>
      <c r="V14" s="187"/>
      <c r="W14" s="188"/>
      <c r="X14" s="189"/>
      <c r="Y14" s="381" t="str">
        <f>IF(AND(OR($F14="○",$H14="○"),(S14="○")),"A","")</f>
        <v/>
      </c>
      <c r="Z14" s="375" t="str">
        <f>IF(AND(OR($F14="○",$H14="○"),(T14="○")),"B","")</f>
        <v/>
      </c>
      <c r="AA14" s="375" t="str">
        <f>IF(AND(OR($F14="○",$H14="○"),(U14="○")),"C","")</f>
        <v/>
      </c>
      <c r="AB14" s="375" t="str">
        <f>IF(AND(OR($I14="○",$J14="○"),(S14="○")),"D","")</f>
        <v/>
      </c>
      <c r="AC14" s="375" t="str">
        <f>IF(AND(OR($I14="○",$J14="○"),(T14="○")),"E","")</f>
        <v/>
      </c>
      <c r="AD14" s="375" t="str">
        <f>IF(AND(OR($I14="○",$J14="○"),(U14="○")),"F","")</f>
        <v/>
      </c>
      <c r="AE14" s="375" t="str">
        <f>IF(AND(OR($K14="○",$L14="○"),(S14="○")),"G","")</f>
        <v/>
      </c>
      <c r="AF14" s="375" t="str">
        <f>IF(AND(OR($K14="○",$L14="○"),(T14="○")),"H","")</f>
        <v/>
      </c>
      <c r="AG14" s="375" t="str">
        <f>IF(AND(OR($K14="○",$L14="○"),(U14="○")),"I","")</f>
        <v/>
      </c>
      <c r="AH14" s="375" t="str">
        <f>IF(AND(OR($M14="○",$N14="○",$O14="○",$P14="○"),(S14="○")),"J","")</f>
        <v/>
      </c>
      <c r="AI14" s="375" t="str">
        <f>IF(AND(OR($M14="○",$N14="○",$O14="○",$P14="○"),(T14="○")),"K","")</f>
        <v/>
      </c>
      <c r="AJ14" s="375" t="str">
        <f>IF(AND(OR($M14="○",$N14="○",$O14="○",$P14="○"),(U14="○")),"L","")</f>
        <v/>
      </c>
      <c r="AK14" s="375" t="str">
        <f>IF(AND($Q14="○",S14="○"),"M","")</f>
        <v/>
      </c>
      <c r="AL14" s="375" t="str">
        <f>IF(AND($Q14="○",T14="○"),"N","")</f>
        <v/>
      </c>
      <c r="AM14" s="375" t="str">
        <f>IF(AND($Q14="○",U14="○"),"O","")</f>
        <v/>
      </c>
      <c r="AN14" s="375" t="str">
        <f>IF(AND($R14="○",S14="○"),"P","")</f>
        <v/>
      </c>
      <c r="AO14" s="375" t="str">
        <f>IF(AND($R14="○",T14="○"),"Q","")</f>
        <v/>
      </c>
      <c r="AP14" s="375" t="str">
        <f>IF(AND($R14="○",U14="○"),"R","")</f>
        <v/>
      </c>
    </row>
    <row r="15" spans="1:42" s="15" customFormat="1" ht="28.5" customHeight="1">
      <c r="A15" s="23">
        <v>5</v>
      </c>
      <c r="B15" s="32"/>
      <c r="C15" s="34"/>
      <c r="D15" s="240"/>
      <c r="E15" s="101"/>
      <c r="F15" s="224"/>
      <c r="G15" s="222"/>
      <c r="H15" s="190"/>
      <c r="I15" s="175"/>
      <c r="J15" s="190"/>
      <c r="K15" s="175"/>
      <c r="L15" s="190"/>
      <c r="M15" s="175"/>
      <c r="N15" s="186"/>
      <c r="O15" s="186"/>
      <c r="P15" s="178"/>
      <c r="Q15" s="181"/>
      <c r="R15" s="185"/>
      <c r="S15" s="176"/>
      <c r="T15" s="186"/>
      <c r="U15" s="178"/>
      <c r="V15" s="187"/>
      <c r="W15" s="188"/>
      <c r="X15" s="189"/>
      <c r="Y15" s="381"/>
      <c r="Z15" s="375"/>
      <c r="AA15" s="375"/>
      <c r="AB15" s="375"/>
      <c r="AC15" s="375"/>
      <c r="AD15" s="375"/>
      <c r="AE15" s="375"/>
      <c r="AF15" s="375"/>
      <c r="AG15" s="375"/>
      <c r="AH15" s="375"/>
      <c r="AI15" s="375"/>
      <c r="AJ15" s="375"/>
      <c r="AK15" s="375"/>
      <c r="AL15" s="375"/>
      <c r="AM15" s="375"/>
      <c r="AN15" s="375"/>
      <c r="AO15" s="375"/>
      <c r="AP15" s="375"/>
    </row>
    <row r="16" spans="1:42" s="15" customFormat="1" ht="28.5" customHeight="1">
      <c r="A16" s="23">
        <v>6</v>
      </c>
      <c r="B16" s="32"/>
      <c r="C16" s="34"/>
      <c r="D16" s="240"/>
      <c r="E16" s="101"/>
      <c r="F16" s="224"/>
      <c r="G16" s="222"/>
      <c r="H16" s="190"/>
      <c r="I16" s="175"/>
      <c r="J16" s="190"/>
      <c r="K16" s="175"/>
      <c r="L16" s="190"/>
      <c r="M16" s="175"/>
      <c r="N16" s="186"/>
      <c r="O16" s="186"/>
      <c r="P16" s="178"/>
      <c r="Q16" s="181"/>
      <c r="R16" s="185"/>
      <c r="S16" s="176"/>
      <c r="T16" s="186"/>
      <c r="U16" s="178"/>
      <c r="V16" s="187"/>
      <c r="W16" s="188"/>
      <c r="X16" s="189"/>
      <c r="Y16" s="381"/>
      <c r="Z16" s="375"/>
      <c r="AA16" s="375"/>
      <c r="AB16" s="375"/>
      <c r="AC16" s="375"/>
      <c r="AD16" s="375"/>
      <c r="AE16" s="375"/>
      <c r="AF16" s="375"/>
      <c r="AG16" s="375"/>
      <c r="AH16" s="375"/>
      <c r="AI16" s="375"/>
      <c r="AJ16" s="375"/>
      <c r="AK16" s="375"/>
      <c r="AL16" s="375"/>
      <c r="AM16" s="375"/>
      <c r="AN16" s="375"/>
      <c r="AO16" s="375"/>
      <c r="AP16" s="375"/>
    </row>
    <row r="17" spans="1:42" s="15" customFormat="1" ht="28.5" customHeight="1">
      <c r="A17" s="23">
        <v>7</v>
      </c>
      <c r="B17" s="32"/>
      <c r="C17" s="34"/>
      <c r="D17" s="240"/>
      <c r="E17" s="101"/>
      <c r="F17" s="224"/>
      <c r="G17" s="222"/>
      <c r="H17" s="190"/>
      <c r="I17" s="175"/>
      <c r="J17" s="190"/>
      <c r="K17" s="175"/>
      <c r="L17" s="190"/>
      <c r="M17" s="175"/>
      <c r="N17" s="186"/>
      <c r="O17" s="186"/>
      <c r="P17" s="178"/>
      <c r="Q17" s="181"/>
      <c r="R17" s="185"/>
      <c r="S17" s="176"/>
      <c r="T17" s="186"/>
      <c r="U17" s="178"/>
      <c r="V17" s="187"/>
      <c r="W17" s="188"/>
      <c r="X17" s="189"/>
      <c r="Y17" s="381"/>
      <c r="Z17" s="375"/>
      <c r="AA17" s="375"/>
      <c r="AB17" s="375"/>
      <c r="AC17" s="375"/>
      <c r="AD17" s="375"/>
      <c r="AE17" s="375"/>
      <c r="AF17" s="375"/>
      <c r="AG17" s="375"/>
      <c r="AH17" s="375"/>
      <c r="AI17" s="375"/>
      <c r="AJ17" s="375"/>
      <c r="AK17" s="375"/>
      <c r="AL17" s="375"/>
      <c r="AM17" s="375"/>
      <c r="AN17" s="375"/>
      <c r="AO17" s="375"/>
      <c r="AP17" s="375"/>
    </row>
    <row r="18" spans="1:42" s="15" customFormat="1" ht="28.5" customHeight="1">
      <c r="A18" s="23">
        <v>8</v>
      </c>
      <c r="B18" s="32"/>
      <c r="C18" s="34"/>
      <c r="D18" s="240"/>
      <c r="E18" s="101"/>
      <c r="F18" s="224"/>
      <c r="G18" s="222"/>
      <c r="H18" s="190"/>
      <c r="I18" s="175"/>
      <c r="J18" s="190"/>
      <c r="K18" s="175"/>
      <c r="L18" s="190"/>
      <c r="M18" s="175"/>
      <c r="N18" s="186"/>
      <c r="O18" s="186"/>
      <c r="P18" s="178"/>
      <c r="Q18" s="181"/>
      <c r="R18" s="185"/>
      <c r="S18" s="176"/>
      <c r="T18" s="186"/>
      <c r="U18" s="178"/>
      <c r="V18" s="187"/>
      <c r="W18" s="188"/>
      <c r="X18" s="189"/>
      <c r="Y18" s="381"/>
      <c r="Z18" s="375"/>
      <c r="AA18" s="375"/>
      <c r="AB18" s="375"/>
      <c r="AC18" s="375"/>
      <c r="AD18" s="375"/>
      <c r="AE18" s="375"/>
      <c r="AF18" s="375"/>
      <c r="AG18" s="375"/>
      <c r="AH18" s="375"/>
      <c r="AI18" s="375"/>
      <c r="AJ18" s="375"/>
      <c r="AK18" s="375"/>
      <c r="AL18" s="375"/>
      <c r="AM18" s="375"/>
      <c r="AN18" s="375"/>
      <c r="AO18" s="375"/>
      <c r="AP18" s="375"/>
    </row>
    <row r="19" spans="1:42" s="15" customFormat="1" ht="28.5" customHeight="1">
      <c r="A19" s="23">
        <v>9</v>
      </c>
      <c r="B19" s="32"/>
      <c r="C19" s="34"/>
      <c r="D19" s="240"/>
      <c r="E19" s="101"/>
      <c r="F19" s="224"/>
      <c r="G19" s="222"/>
      <c r="H19" s="190"/>
      <c r="I19" s="175"/>
      <c r="J19" s="190"/>
      <c r="K19" s="175"/>
      <c r="L19" s="190"/>
      <c r="M19" s="175"/>
      <c r="N19" s="186"/>
      <c r="O19" s="186"/>
      <c r="P19" s="178"/>
      <c r="Q19" s="181"/>
      <c r="R19" s="185"/>
      <c r="S19" s="176"/>
      <c r="T19" s="186"/>
      <c r="U19" s="178"/>
      <c r="V19" s="187"/>
      <c r="W19" s="188"/>
      <c r="X19" s="189"/>
      <c r="Y19" s="381"/>
      <c r="Z19" s="375"/>
      <c r="AA19" s="375"/>
      <c r="AB19" s="375"/>
      <c r="AC19" s="375"/>
      <c r="AD19" s="375"/>
      <c r="AE19" s="375"/>
      <c r="AF19" s="375"/>
      <c r="AG19" s="375"/>
      <c r="AH19" s="375"/>
      <c r="AI19" s="375"/>
      <c r="AJ19" s="375"/>
      <c r="AK19" s="375"/>
      <c r="AL19" s="375"/>
      <c r="AM19" s="375"/>
      <c r="AN19" s="375"/>
      <c r="AO19" s="375"/>
      <c r="AP19" s="375"/>
    </row>
    <row r="20" spans="1:42" s="15" customFormat="1" ht="28.5" customHeight="1">
      <c r="A20" s="23">
        <v>10</v>
      </c>
      <c r="B20" s="32"/>
      <c r="C20" s="34"/>
      <c r="D20" s="240"/>
      <c r="E20" s="101"/>
      <c r="F20" s="224"/>
      <c r="G20" s="222"/>
      <c r="H20" s="190"/>
      <c r="I20" s="175"/>
      <c r="J20" s="190"/>
      <c r="K20" s="175"/>
      <c r="L20" s="190"/>
      <c r="M20" s="175"/>
      <c r="N20" s="186"/>
      <c r="O20" s="186"/>
      <c r="P20" s="178"/>
      <c r="Q20" s="181"/>
      <c r="R20" s="185"/>
      <c r="S20" s="176"/>
      <c r="T20" s="186"/>
      <c r="U20" s="178"/>
      <c r="V20" s="187"/>
      <c r="W20" s="188"/>
      <c r="X20" s="189"/>
      <c r="Y20" s="381"/>
      <c r="Z20" s="375"/>
      <c r="AA20" s="375"/>
      <c r="AB20" s="375"/>
      <c r="AC20" s="375"/>
      <c r="AD20" s="375"/>
      <c r="AE20" s="375"/>
      <c r="AF20" s="375"/>
      <c r="AG20" s="375"/>
      <c r="AH20" s="375"/>
      <c r="AI20" s="375"/>
      <c r="AJ20" s="375"/>
      <c r="AK20" s="375"/>
      <c r="AL20" s="375"/>
      <c r="AM20" s="375"/>
      <c r="AN20" s="375"/>
      <c r="AO20" s="375"/>
      <c r="AP20" s="375"/>
    </row>
    <row r="21" spans="1:42" s="15" customFormat="1" ht="28.5" customHeight="1">
      <c r="A21" s="23">
        <v>11</v>
      </c>
      <c r="B21" s="32"/>
      <c r="C21" s="34"/>
      <c r="D21" s="240"/>
      <c r="E21" s="101"/>
      <c r="F21" s="224"/>
      <c r="G21" s="222"/>
      <c r="H21" s="190"/>
      <c r="I21" s="175"/>
      <c r="J21" s="190"/>
      <c r="K21" s="175"/>
      <c r="L21" s="190"/>
      <c r="M21" s="175"/>
      <c r="N21" s="186"/>
      <c r="O21" s="186"/>
      <c r="P21" s="178"/>
      <c r="Q21" s="181"/>
      <c r="R21" s="185"/>
      <c r="S21" s="176"/>
      <c r="T21" s="186"/>
      <c r="U21" s="178"/>
      <c r="V21" s="187"/>
      <c r="W21" s="188"/>
      <c r="X21" s="189"/>
      <c r="Y21" s="381"/>
      <c r="Z21" s="375"/>
      <c r="AA21" s="375"/>
      <c r="AB21" s="375"/>
      <c r="AC21" s="375"/>
      <c r="AD21" s="375"/>
      <c r="AE21" s="375"/>
      <c r="AF21" s="375"/>
      <c r="AG21" s="375"/>
      <c r="AH21" s="375"/>
      <c r="AI21" s="375"/>
      <c r="AJ21" s="375"/>
      <c r="AK21" s="375"/>
      <c r="AL21" s="375"/>
      <c r="AM21" s="375"/>
      <c r="AN21" s="375"/>
      <c r="AO21" s="375"/>
      <c r="AP21" s="375"/>
    </row>
    <row r="22" spans="1:42" s="15" customFormat="1" ht="28.5" customHeight="1">
      <c r="A22" s="23">
        <v>12</v>
      </c>
      <c r="B22" s="32"/>
      <c r="C22" s="34"/>
      <c r="D22" s="240"/>
      <c r="E22" s="101"/>
      <c r="F22" s="224"/>
      <c r="G22" s="222"/>
      <c r="H22" s="190"/>
      <c r="I22" s="175"/>
      <c r="J22" s="190"/>
      <c r="K22" s="175"/>
      <c r="L22" s="190"/>
      <c r="M22" s="175"/>
      <c r="N22" s="186"/>
      <c r="O22" s="186"/>
      <c r="P22" s="178"/>
      <c r="Q22" s="181"/>
      <c r="R22" s="185"/>
      <c r="S22" s="176"/>
      <c r="T22" s="186"/>
      <c r="U22" s="178"/>
      <c r="V22" s="187"/>
      <c r="W22" s="188"/>
      <c r="X22" s="189"/>
      <c r="Y22" s="381"/>
      <c r="Z22" s="375"/>
      <c r="AA22" s="375"/>
      <c r="AB22" s="375"/>
      <c r="AC22" s="375"/>
      <c r="AD22" s="375"/>
      <c r="AE22" s="375"/>
      <c r="AF22" s="375"/>
      <c r="AG22" s="375"/>
      <c r="AH22" s="375"/>
      <c r="AI22" s="375"/>
      <c r="AJ22" s="375"/>
      <c r="AK22" s="375"/>
      <c r="AL22" s="375"/>
      <c r="AM22" s="375"/>
      <c r="AN22" s="375"/>
      <c r="AO22" s="375"/>
      <c r="AP22" s="375"/>
    </row>
    <row r="23" spans="1:42" s="15" customFormat="1" ht="28.5" customHeight="1">
      <c r="A23" s="23">
        <v>13</v>
      </c>
      <c r="B23" s="32"/>
      <c r="C23" s="34"/>
      <c r="D23" s="240"/>
      <c r="E23" s="101"/>
      <c r="F23" s="224"/>
      <c r="G23" s="222"/>
      <c r="H23" s="190"/>
      <c r="I23" s="175"/>
      <c r="J23" s="190"/>
      <c r="K23" s="175"/>
      <c r="L23" s="190"/>
      <c r="M23" s="175"/>
      <c r="N23" s="186"/>
      <c r="O23" s="186"/>
      <c r="P23" s="178"/>
      <c r="Q23" s="181"/>
      <c r="R23" s="185"/>
      <c r="S23" s="176"/>
      <c r="T23" s="186"/>
      <c r="U23" s="178"/>
      <c r="V23" s="187"/>
      <c r="W23" s="188"/>
      <c r="X23" s="189"/>
      <c r="Y23" s="381"/>
      <c r="Z23" s="375"/>
      <c r="AA23" s="375"/>
      <c r="AB23" s="375"/>
      <c r="AC23" s="375"/>
      <c r="AD23" s="375"/>
      <c r="AE23" s="375"/>
      <c r="AF23" s="375"/>
      <c r="AG23" s="375"/>
      <c r="AH23" s="375"/>
      <c r="AI23" s="375"/>
      <c r="AJ23" s="375"/>
      <c r="AK23" s="375"/>
      <c r="AL23" s="375"/>
      <c r="AM23" s="375"/>
      <c r="AN23" s="375"/>
      <c r="AO23" s="375"/>
      <c r="AP23" s="375"/>
    </row>
    <row r="24" spans="1:42" s="15" customFormat="1" ht="28.5" customHeight="1">
      <c r="A24" s="23">
        <v>14</v>
      </c>
      <c r="B24" s="32"/>
      <c r="C24" s="34"/>
      <c r="D24" s="240"/>
      <c r="E24" s="101"/>
      <c r="F24" s="224"/>
      <c r="G24" s="222"/>
      <c r="H24" s="190"/>
      <c r="I24" s="175"/>
      <c r="J24" s="190"/>
      <c r="K24" s="175"/>
      <c r="L24" s="190"/>
      <c r="M24" s="175"/>
      <c r="N24" s="186"/>
      <c r="O24" s="186"/>
      <c r="P24" s="178"/>
      <c r="Q24" s="181"/>
      <c r="R24" s="185"/>
      <c r="S24" s="176"/>
      <c r="T24" s="186"/>
      <c r="U24" s="178"/>
      <c r="V24" s="187"/>
      <c r="W24" s="188"/>
      <c r="X24" s="189"/>
      <c r="Y24" s="381"/>
      <c r="Z24" s="375"/>
      <c r="AA24" s="375"/>
      <c r="AB24" s="375"/>
      <c r="AC24" s="375"/>
      <c r="AD24" s="375"/>
      <c r="AE24" s="375"/>
      <c r="AF24" s="375"/>
      <c r="AG24" s="375"/>
      <c r="AH24" s="375"/>
      <c r="AI24" s="375"/>
      <c r="AJ24" s="375"/>
      <c r="AK24" s="375"/>
      <c r="AL24" s="375"/>
      <c r="AM24" s="375"/>
      <c r="AN24" s="375"/>
      <c r="AO24" s="375"/>
      <c r="AP24" s="375"/>
    </row>
    <row r="25" spans="1:42" s="15" customFormat="1" ht="28.5" customHeight="1">
      <c r="A25" s="23">
        <v>15</v>
      </c>
      <c r="B25" s="242"/>
      <c r="C25" s="243"/>
      <c r="D25" s="240"/>
      <c r="E25" s="244"/>
      <c r="F25" s="224"/>
      <c r="G25" s="222"/>
      <c r="H25" s="190"/>
      <c r="I25" s="175"/>
      <c r="J25" s="190"/>
      <c r="K25" s="175"/>
      <c r="L25" s="190"/>
      <c r="M25" s="175"/>
      <c r="N25" s="186"/>
      <c r="O25" s="186"/>
      <c r="P25" s="178"/>
      <c r="Q25" s="181"/>
      <c r="R25" s="185"/>
      <c r="S25" s="176"/>
      <c r="T25" s="186"/>
      <c r="U25" s="178"/>
      <c r="V25" s="187"/>
      <c r="W25" s="188"/>
      <c r="X25" s="189"/>
      <c r="Y25" s="381"/>
      <c r="Z25" s="375"/>
      <c r="AA25" s="375"/>
      <c r="AB25" s="375"/>
      <c r="AC25" s="375"/>
      <c r="AD25" s="375"/>
      <c r="AE25" s="375"/>
      <c r="AF25" s="375"/>
      <c r="AG25" s="375"/>
      <c r="AH25" s="375"/>
      <c r="AI25" s="375"/>
      <c r="AJ25" s="375"/>
      <c r="AK25" s="375"/>
      <c r="AL25" s="375"/>
      <c r="AM25" s="375"/>
      <c r="AN25" s="375"/>
      <c r="AO25" s="375"/>
      <c r="AP25" s="375"/>
    </row>
    <row r="26" spans="1:42" s="15" customFormat="1" ht="28.5" customHeight="1">
      <c r="A26" s="23">
        <v>16</v>
      </c>
      <c r="B26" s="32"/>
      <c r="C26" s="34"/>
      <c r="D26" s="240"/>
      <c r="E26" s="101"/>
      <c r="F26" s="224"/>
      <c r="G26" s="222"/>
      <c r="H26" s="190"/>
      <c r="I26" s="175"/>
      <c r="J26" s="190"/>
      <c r="K26" s="175"/>
      <c r="L26" s="190"/>
      <c r="M26" s="175"/>
      <c r="N26" s="186"/>
      <c r="O26" s="186"/>
      <c r="P26" s="178"/>
      <c r="Q26" s="181"/>
      <c r="R26" s="185"/>
      <c r="S26" s="176"/>
      <c r="T26" s="186"/>
      <c r="U26" s="178"/>
      <c r="V26" s="187"/>
      <c r="W26" s="188"/>
      <c r="X26" s="189"/>
      <c r="Y26" s="381" t="str">
        <f>IF(AND(OR($F26="○",$H26="○"),(S26="○")),"A","")</f>
        <v/>
      </c>
      <c r="Z26" s="375" t="str">
        <f>IF(AND(OR($F26="○",$H26="○"),(T26="○")),"B","")</f>
        <v/>
      </c>
      <c r="AA26" s="375" t="str">
        <f>IF(AND(OR($F26="○",$H26="○"),(U26="○")),"C","")</f>
        <v/>
      </c>
      <c r="AB26" s="375" t="str">
        <f>IF(AND(OR($I26="○",$J26="○"),(S26="○")),"D","")</f>
        <v/>
      </c>
      <c r="AC26" s="375" t="str">
        <f>IF(AND(OR($I26="○",$J26="○"),(T26="○")),"E","")</f>
        <v/>
      </c>
      <c r="AD26" s="375" t="str">
        <f>IF(AND(OR($I26="○",$J26="○"),(U26="○")),"F","")</f>
        <v/>
      </c>
      <c r="AE26" s="375" t="str">
        <f>IF(AND(OR($K26="○",$L26="○"),(S26="○")),"G","")</f>
        <v/>
      </c>
      <c r="AF26" s="375" t="str">
        <f>IF(AND(OR($K26="○",$L26="○"),(T26="○")),"H","")</f>
        <v/>
      </c>
      <c r="AG26" s="375" t="str">
        <f>IF(AND(OR($K26="○",$L26="○"),(U26="○")),"I","")</f>
        <v/>
      </c>
      <c r="AH26" s="375" t="str">
        <f>IF(AND(OR($M26="○",$N26="○",$O26="○",$P26="○"),(S26="○")),"J","")</f>
        <v/>
      </c>
      <c r="AI26" s="375" t="str">
        <f>IF(AND(OR($M26="○",$N26="○",$O26="○",$P26="○"),(T26="○")),"K","")</f>
        <v/>
      </c>
      <c r="AJ26" s="375" t="str">
        <f>IF(AND(OR($M26="○",$N26="○",$O26="○",$P26="○"),(U26="○")),"L","")</f>
        <v/>
      </c>
      <c r="AK26" s="375" t="str">
        <f>IF(AND($Q26="○",S26="○"),"M","")</f>
        <v/>
      </c>
      <c r="AL26" s="375" t="str">
        <f>IF(AND($Q26="○",T26="○"),"N","")</f>
        <v/>
      </c>
      <c r="AM26" s="375" t="str">
        <f>IF(AND($Q26="○",U26="○"),"O","")</f>
        <v/>
      </c>
      <c r="AN26" s="375" t="str">
        <f>IF(AND($R26="○",S26="○"),"P","")</f>
        <v/>
      </c>
      <c r="AO26" s="375" t="str">
        <f>IF(AND($R26="○",T26="○"),"Q","")</f>
        <v/>
      </c>
      <c r="AP26" s="375" t="str">
        <f>IF(AND($R26="○",U26="○"),"R","")</f>
        <v/>
      </c>
    </row>
    <row r="27" spans="1:42" s="15" customFormat="1" ht="28.5" customHeight="1">
      <c r="A27" s="23">
        <v>17</v>
      </c>
      <c r="B27" s="242"/>
      <c r="C27" s="243"/>
      <c r="D27" s="240"/>
      <c r="E27" s="244"/>
      <c r="F27" s="224"/>
      <c r="G27" s="222"/>
      <c r="H27" s="190"/>
      <c r="I27" s="175"/>
      <c r="J27" s="190"/>
      <c r="K27" s="175"/>
      <c r="L27" s="190"/>
      <c r="M27" s="175"/>
      <c r="N27" s="186"/>
      <c r="O27" s="186"/>
      <c r="P27" s="178"/>
      <c r="Q27" s="181"/>
      <c r="R27" s="185"/>
      <c r="S27" s="176"/>
      <c r="T27" s="186"/>
      <c r="U27" s="178"/>
      <c r="V27" s="187"/>
      <c r="W27" s="188"/>
      <c r="X27" s="189"/>
      <c r="Y27" s="381"/>
      <c r="Z27" s="375"/>
      <c r="AA27" s="375"/>
      <c r="AB27" s="375"/>
      <c r="AC27" s="375"/>
      <c r="AD27" s="375"/>
      <c r="AE27" s="375"/>
      <c r="AF27" s="375"/>
      <c r="AG27" s="375"/>
      <c r="AH27" s="375"/>
      <c r="AI27" s="375"/>
      <c r="AJ27" s="375"/>
      <c r="AK27" s="375"/>
      <c r="AL27" s="375"/>
      <c r="AM27" s="375"/>
      <c r="AN27" s="375"/>
      <c r="AO27" s="375"/>
      <c r="AP27" s="375"/>
    </row>
    <row r="28" spans="1:42" s="15" customFormat="1" ht="28.5" customHeight="1">
      <c r="A28" s="23">
        <v>18</v>
      </c>
      <c r="B28" s="32"/>
      <c r="C28" s="34"/>
      <c r="D28" s="240"/>
      <c r="E28" s="101"/>
      <c r="F28" s="224"/>
      <c r="G28" s="222"/>
      <c r="H28" s="190"/>
      <c r="I28" s="175"/>
      <c r="J28" s="190"/>
      <c r="K28" s="175"/>
      <c r="L28" s="190"/>
      <c r="M28" s="175"/>
      <c r="N28" s="186"/>
      <c r="O28" s="186"/>
      <c r="P28" s="178"/>
      <c r="Q28" s="181"/>
      <c r="R28" s="185"/>
      <c r="S28" s="176"/>
      <c r="T28" s="186"/>
      <c r="U28" s="178"/>
      <c r="V28" s="187"/>
      <c r="W28" s="188"/>
      <c r="X28" s="189"/>
      <c r="Y28" s="381" t="str">
        <f>IF(AND(OR($F28="○",$H28="○"),(S28="○")),"A","")</f>
        <v/>
      </c>
      <c r="Z28" s="375" t="str">
        <f>IF(AND(OR($F28="○",$H28="○"),(T28="○")),"B","")</f>
        <v/>
      </c>
      <c r="AA28" s="375" t="str">
        <f>IF(AND(OR($F28="○",$H28="○"),(U28="○")),"C","")</f>
        <v/>
      </c>
      <c r="AB28" s="375" t="str">
        <f>IF(AND(OR($I28="○",$J28="○"),(S28="○")),"D","")</f>
        <v/>
      </c>
      <c r="AC28" s="375" t="str">
        <f>IF(AND(OR($I28="○",$J28="○"),(T28="○")),"E","")</f>
        <v/>
      </c>
      <c r="AD28" s="375" t="str">
        <f>IF(AND(OR($I28="○",$J28="○"),(U28="○")),"F","")</f>
        <v/>
      </c>
      <c r="AE28" s="375" t="str">
        <f>IF(AND(OR($K28="○",$L28="○"),(S28="○")),"G","")</f>
        <v/>
      </c>
      <c r="AF28" s="375" t="str">
        <f>IF(AND(OR($K28="○",$L28="○"),(T28="○")),"H","")</f>
        <v/>
      </c>
      <c r="AG28" s="375" t="str">
        <f>IF(AND(OR($K28="○",$L28="○"),(U28="○")),"I","")</f>
        <v/>
      </c>
      <c r="AH28" s="375" t="str">
        <f>IF(AND(OR($M28="○",$N28="○",$O28="○",$P28="○"),(S28="○")),"J","")</f>
        <v/>
      </c>
      <c r="AI28" s="375" t="str">
        <f>IF(AND(OR($M28="○",$N28="○",$O28="○",$P28="○"),(T28="○")),"K","")</f>
        <v/>
      </c>
      <c r="AJ28" s="375" t="str">
        <f>IF(AND(OR($M28="○",$N28="○",$O28="○",$P28="○"),(U28="○")),"L","")</f>
        <v/>
      </c>
      <c r="AK28" s="375" t="str">
        <f>IF(AND($Q28="○",S28="○"),"M","")</f>
        <v/>
      </c>
      <c r="AL28" s="375" t="str">
        <f>IF(AND($Q28="○",T28="○"),"N","")</f>
        <v/>
      </c>
      <c r="AM28" s="375" t="str">
        <f>IF(AND($Q28="○",U28="○"),"O","")</f>
        <v/>
      </c>
      <c r="AN28" s="375" t="str">
        <f>IF(AND($R28="○",S28="○"),"P","")</f>
        <v/>
      </c>
      <c r="AO28" s="375" t="str">
        <f>IF(AND($R28="○",T28="○"),"Q","")</f>
        <v/>
      </c>
      <c r="AP28" s="375" t="str">
        <f>IF(AND($R28="○",U28="○"),"R","")</f>
        <v/>
      </c>
    </row>
    <row r="29" spans="1:42" s="15" customFormat="1" ht="28.5" customHeight="1">
      <c r="A29" s="23">
        <v>19</v>
      </c>
      <c r="B29" s="242"/>
      <c r="C29" s="243"/>
      <c r="D29" s="240"/>
      <c r="E29" s="244"/>
      <c r="F29" s="224"/>
      <c r="G29" s="222"/>
      <c r="H29" s="190"/>
      <c r="I29" s="175"/>
      <c r="J29" s="190"/>
      <c r="K29" s="175"/>
      <c r="L29" s="190"/>
      <c r="M29" s="175"/>
      <c r="N29" s="186"/>
      <c r="O29" s="186"/>
      <c r="P29" s="178"/>
      <c r="Q29" s="181"/>
      <c r="R29" s="185"/>
      <c r="S29" s="176"/>
      <c r="T29" s="186"/>
      <c r="U29" s="178"/>
      <c r="V29" s="187"/>
      <c r="W29" s="188"/>
      <c r="X29" s="189"/>
      <c r="Y29" s="381"/>
      <c r="Z29" s="375"/>
      <c r="AA29" s="375"/>
      <c r="AB29" s="375"/>
      <c r="AC29" s="375"/>
      <c r="AD29" s="375"/>
      <c r="AE29" s="375"/>
      <c r="AF29" s="375"/>
      <c r="AG29" s="375"/>
      <c r="AH29" s="375"/>
      <c r="AI29" s="375"/>
      <c r="AJ29" s="375"/>
      <c r="AK29" s="375"/>
      <c r="AL29" s="375"/>
      <c r="AM29" s="375"/>
      <c r="AN29" s="375"/>
      <c r="AO29" s="375"/>
      <c r="AP29" s="375"/>
    </row>
    <row r="30" spans="1:42" s="15" customFormat="1" ht="28.5" customHeight="1" thickBot="1">
      <c r="A30" s="23">
        <v>20</v>
      </c>
      <c r="B30" s="32"/>
      <c r="C30" s="34"/>
      <c r="D30" s="240"/>
      <c r="E30" s="101"/>
      <c r="F30" s="225"/>
      <c r="G30" s="222"/>
      <c r="H30" s="190"/>
      <c r="I30" s="175"/>
      <c r="J30" s="190"/>
      <c r="K30" s="175"/>
      <c r="L30" s="190"/>
      <c r="M30" s="175"/>
      <c r="N30" s="186"/>
      <c r="O30" s="186"/>
      <c r="P30" s="178"/>
      <c r="Q30" s="181"/>
      <c r="R30" s="185"/>
      <c r="S30" s="191"/>
      <c r="T30" s="192"/>
      <c r="U30" s="193"/>
      <c r="V30" s="194"/>
      <c r="W30" s="195"/>
      <c r="X30" s="196"/>
      <c r="Y30" s="241" t="str">
        <f>IF(AND(OR($F30="○",$H30="○"),(S30="○")),"A","")</f>
        <v/>
      </c>
      <c r="Z30" s="15" t="str">
        <f>IF(AND(OR($F30="○",$H30="○"),(T30="○")),"B","")</f>
        <v/>
      </c>
      <c r="AA30" s="15" t="str">
        <f>IF(AND(OR($F30="○",$H30="○"),(U30="○")),"C","")</f>
        <v/>
      </c>
      <c r="AB30" s="15" t="str">
        <f>IF(AND(OR($I30="○",$J30="○"),(S30="○")),"D","")</f>
        <v/>
      </c>
      <c r="AC30" s="15" t="str">
        <f>IF(AND(OR($I30="○",$J30="○"),(T30="○")),"E","")</f>
        <v/>
      </c>
      <c r="AD30" s="15" t="str">
        <f>IF(AND(OR($I30="○",$J30="○"),(U30="○")),"F","")</f>
        <v/>
      </c>
      <c r="AE30" s="15" t="str">
        <f>IF(AND(OR($K30="○",$L30="○"),(S30="○")),"G","")</f>
        <v/>
      </c>
      <c r="AF30" s="15" t="str">
        <f>IF(AND(OR($K30="○",$L30="○"),(T30="○")),"H","")</f>
        <v/>
      </c>
      <c r="AG30" s="15" t="str">
        <f>IF(AND(OR($K30="○",$L30="○"),(U30="○")),"I","")</f>
        <v/>
      </c>
      <c r="AH30" s="15" t="str">
        <f>IF(AND(OR($M30="○",$N30="○",$O30="○",$P30="○"),(S30="○")),"J","")</f>
        <v/>
      </c>
      <c r="AI30" s="15" t="str">
        <f>IF(AND(OR($M30="○",$N30="○",$O30="○",$P30="○"),(T30="○")),"K","")</f>
        <v/>
      </c>
      <c r="AJ30" s="15" t="str">
        <f>IF(AND(OR($M30="○",$N30="○",$O30="○",$P30="○"),(U30="○")),"L","")</f>
        <v/>
      </c>
      <c r="AK30" s="15" t="str">
        <f>IF(AND($Q30="○",S30="○"),"M","")</f>
        <v/>
      </c>
      <c r="AL30" s="15" t="str">
        <f>IF(AND($Q30="○",T30="○"),"N","")</f>
        <v/>
      </c>
      <c r="AM30" s="15" t="str">
        <f>IF(AND($Q30="○",U30="○"),"O","")</f>
        <v/>
      </c>
      <c r="AN30" s="15" t="str">
        <f>IF(AND($R30="○",S30="○"),"P","")</f>
        <v/>
      </c>
      <c r="AO30" s="15" t="str">
        <f>IF(AND($R30="○",T30="○"),"Q","")</f>
        <v/>
      </c>
      <c r="AP30" s="15" t="str">
        <f>IF(AND($R30="○",U30="○"),"R","")</f>
        <v/>
      </c>
    </row>
    <row r="31" spans="1:42" ht="7.5" customHeight="1" thickBot="1">
      <c r="A31" s="9"/>
      <c r="B31" s="71"/>
      <c r="C31" s="72"/>
      <c r="D31" s="72"/>
      <c r="E31" s="72"/>
      <c r="F31" s="97"/>
      <c r="G31" s="97"/>
      <c r="H31" s="97"/>
      <c r="I31" s="97"/>
      <c r="J31" s="97"/>
      <c r="K31" s="97"/>
      <c r="L31" s="97"/>
      <c r="M31" s="97"/>
      <c r="N31" s="97"/>
      <c r="O31" s="97"/>
      <c r="P31" s="97"/>
      <c r="Q31" s="97"/>
      <c r="R31" s="97"/>
      <c r="S31" s="102"/>
      <c r="T31" s="102"/>
      <c r="U31" s="102"/>
      <c r="V31" s="102"/>
      <c r="W31" s="102"/>
      <c r="X31" s="102"/>
    </row>
    <row r="32" spans="1:42" ht="24" customHeight="1" thickBot="1">
      <c r="A32" s="9"/>
      <c r="B32" s="378" t="s">
        <v>99</v>
      </c>
      <c r="C32" s="379"/>
      <c r="D32" s="379"/>
      <c r="E32" s="380"/>
      <c r="F32" s="103">
        <f>COUNTA(F11:F30)</f>
        <v>0</v>
      </c>
      <c r="G32" s="229">
        <f t="shared" ref="G32:X32" si="0">COUNTA(G11:G30)</f>
        <v>0</v>
      </c>
      <c r="H32" s="228">
        <f t="shared" si="0"/>
        <v>0</v>
      </c>
      <c r="I32" s="103">
        <f t="shared" si="0"/>
        <v>0</v>
      </c>
      <c r="J32" s="104">
        <f t="shared" si="0"/>
        <v>0</v>
      </c>
      <c r="K32" s="103">
        <f t="shared" si="0"/>
        <v>0</v>
      </c>
      <c r="L32" s="105">
        <f t="shared" si="0"/>
        <v>0</v>
      </c>
      <c r="M32" s="106">
        <f t="shared" si="0"/>
        <v>0</v>
      </c>
      <c r="N32" s="107">
        <f t="shared" si="0"/>
        <v>0</v>
      </c>
      <c r="O32" s="108">
        <f t="shared" si="0"/>
        <v>0</v>
      </c>
      <c r="P32" s="109">
        <f t="shared" si="0"/>
        <v>0</v>
      </c>
      <c r="Q32" s="110">
        <f t="shared" si="0"/>
        <v>0</v>
      </c>
      <c r="R32" s="106">
        <f t="shared" si="0"/>
        <v>0</v>
      </c>
      <c r="S32" s="111">
        <f t="shared" si="0"/>
        <v>0</v>
      </c>
      <c r="T32" s="108">
        <f t="shared" si="0"/>
        <v>0</v>
      </c>
      <c r="U32" s="112">
        <f t="shared" si="0"/>
        <v>0</v>
      </c>
      <c r="V32" s="106">
        <f t="shared" si="0"/>
        <v>0</v>
      </c>
      <c r="W32" s="108">
        <f t="shared" si="0"/>
        <v>0</v>
      </c>
      <c r="X32" s="113">
        <f t="shared" si="0"/>
        <v>0</v>
      </c>
    </row>
    <row r="33" spans="1:20" s="26" customFormat="1" ht="15" customHeight="1">
      <c r="B33" s="25" t="s">
        <v>147</v>
      </c>
      <c r="N33" s="27"/>
    </row>
    <row r="34" spans="1:20" s="26" customFormat="1" ht="15" customHeight="1">
      <c r="B34" s="25" t="s">
        <v>146</v>
      </c>
      <c r="N34" s="27"/>
    </row>
    <row r="35" spans="1:20" s="26" customFormat="1" ht="15" customHeight="1">
      <c r="B35" s="25" t="s">
        <v>74</v>
      </c>
      <c r="N35" s="27"/>
    </row>
    <row r="36" spans="1:20" s="26" customFormat="1" ht="15" customHeight="1">
      <c r="B36" s="28"/>
      <c r="C36" s="377" t="s">
        <v>75</v>
      </c>
      <c r="D36" s="376"/>
      <c r="E36" s="376"/>
      <c r="F36" s="376"/>
      <c r="G36" s="376"/>
      <c r="H36" s="376"/>
      <c r="I36" s="376"/>
      <c r="J36" s="376"/>
      <c r="K36" s="376"/>
      <c r="L36" s="376"/>
      <c r="M36" s="376"/>
      <c r="N36" s="376"/>
      <c r="O36" s="376"/>
      <c r="P36" s="376"/>
      <c r="Q36" s="376"/>
      <c r="R36" s="376"/>
    </row>
    <row r="37" spans="1:20" s="26" customFormat="1" ht="15" customHeight="1">
      <c r="C37" s="376" t="s">
        <v>71</v>
      </c>
      <c r="D37" s="376"/>
      <c r="E37" s="376"/>
      <c r="F37" s="376"/>
      <c r="G37" s="376"/>
      <c r="H37" s="376"/>
      <c r="I37" s="376"/>
      <c r="J37" s="376"/>
      <c r="K37" s="376"/>
      <c r="L37" s="376"/>
      <c r="M37" s="376"/>
      <c r="N37" s="376"/>
      <c r="O37" s="376"/>
      <c r="P37" s="376"/>
      <c r="Q37" s="376"/>
      <c r="R37" s="376"/>
    </row>
    <row r="38" spans="1:20" s="26" customFormat="1" ht="15" customHeight="1">
      <c r="A38" s="29"/>
      <c r="C38" s="26" t="s">
        <v>72</v>
      </c>
      <c r="N38" s="27"/>
    </row>
    <row r="39" spans="1:20" s="26" customFormat="1" ht="15" customHeight="1">
      <c r="A39" s="29"/>
      <c r="N39" s="27"/>
    </row>
    <row r="40" spans="1:20" s="123" customFormat="1" ht="12">
      <c r="A40" s="122"/>
      <c r="F40" s="123" t="s">
        <v>129</v>
      </c>
      <c r="I40" s="123" t="s">
        <v>130</v>
      </c>
      <c r="K40" s="123" t="s">
        <v>131</v>
      </c>
      <c r="M40" s="123" t="s">
        <v>132</v>
      </c>
      <c r="N40" s="124"/>
      <c r="Q40" s="126" t="s">
        <v>40</v>
      </c>
      <c r="R40" s="123" t="s">
        <v>133</v>
      </c>
    </row>
    <row r="41" spans="1:20" s="98" customFormat="1" ht="21" customHeight="1">
      <c r="F41" s="125">
        <f>SUM(F32:H32)</f>
        <v>0</v>
      </c>
      <c r="I41" s="125">
        <f>SUM(I32:J32)</f>
        <v>0</v>
      </c>
      <c r="K41" s="125">
        <f>SUM(K32:L32)</f>
        <v>0</v>
      </c>
      <c r="M41" s="125">
        <f>SUM(M32:P32)</f>
        <v>0</v>
      </c>
      <c r="Q41" s="125">
        <f>Q32</f>
        <v>0</v>
      </c>
      <c r="R41" s="125">
        <f>R32</f>
        <v>0</v>
      </c>
      <c r="T41" s="127"/>
    </row>
    <row r="42" spans="1:20" ht="13.5" customHeight="1">
      <c r="A42" s="1"/>
      <c r="B42" s="10"/>
      <c r="C42" s="10"/>
      <c r="D42" s="10"/>
      <c r="E42" s="10"/>
      <c r="F42" s="10"/>
      <c r="G42" s="10"/>
      <c r="H42" s="10"/>
      <c r="L42" s="5"/>
      <c r="M42" s="5"/>
      <c r="N42" s="10"/>
      <c r="O42" s="10"/>
      <c r="P42" s="10"/>
      <c r="Q42" s="10"/>
    </row>
    <row r="43" spans="1:20" ht="13.5" customHeight="1">
      <c r="A43" s="1"/>
      <c r="B43" s="10"/>
      <c r="C43" s="10"/>
      <c r="D43" s="10"/>
      <c r="E43" s="10"/>
      <c r="F43" s="10"/>
      <c r="G43" s="10"/>
      <c r="H43" s="10"/>
      <c r="L43" s="5"/>
      <c r="M43" s="5"/>
      <c r="N43" s="10"/>
      <c r="O43" s="10"/>
      <c r="P43" s="10"/>
      <c r="Q43" s="10"/>
    </row>
    <row r="44" spans="1:20" ht="13.5" customHeight="1">
      <c r="A44" s="1"/>
      <c r="B44" s="10"/>
      <c r="C44" s="10"/>
      <c r="D44" s="10"/>
      <c r="E44" s="10"/>
      <c r="F44" s="10"/>
      <c r="G44" s="10"/>
      <c r="H44" s="10"/>
      <c r="L44" s="5"/>
      <c r="M44" s="5"/>
      <c r="N44" s="10"/>
      <c r="O44" s="10"/>
      <c r="P44" s="10"/>
      <c r="Q44" s="10"/>
    </row>
    <row r="45" spans="1:20" ht="13.5" customHeight="1">
      <c r="A45" s="1"/>
      <c r="B45" s="10"/>
      <c r="C45" s="10"/>
      <c r="D45" s="10"/>
      <c r="E45" s="10"/>
      <c r="F45" s="10"/>
      <c r="G45" s="10"/>
      <c r="H45" s="10"/>
      <c r="L45" s="5"/>
      <c r="M45" s="5"/>
      <c r="N45" s="10"/>
      <c r="O45" s="10"/>
      <c r="P45" s="10"/>
      <c r="Q45" s="10"/>
    </row>
    <row r="46" spans="1:20" ht="13.5" customHeight="1">
      <c r="A46" s="1"/>
      <c r="B46" s="10"/>
      <c r="C46" s="10"/>
      <c r="D46" s="10"/>
      <c r="E46" s="10"/>
      <c r="F46" s="10"/>
      <c r="G46" s="10"/>
      <c r="H46" s="10"/>
      <c r="L46" s="5"/>
      <c r="M46" s="5"/>
      <c r="N46" s="10"/>
      <c r="O46" s="10"/>
      <c r="P46" s="10"/>
      <c r="Q46" s="10"/>
    </row>
    <row r="47" spans="1:20" ht="13.5" customHeight="1">
      <c r="A47" s="1"/>
      <c r="B47" s="10"/>
      <c r="C47" s="10"/>
      <c r="D47" s="10"/>
      <c r="E47" s="10"/>
      <c r="F47" s="10"/>
      <c r="G47" s="10"/>
      <c r="H47" s="10"/>
      <c r="L47" s="5"/>
      <c r="M47" s="5"/>
      <c r="N47" s="10"/>
      <c r="O47" s="10"/>
      <c r="P47" s="10"/>
      <c r="Q47" s="10"/>
    </row>
    <row r="48" spans="1:20" ht="13.5" customHeight="1">
      <c r="A48" s="1"/>
      <c r="B48" s="10"/>
      <c r="C48" s="10"/>
      <c r="D48" s="10"/>
      <c r="E48" s="10"/>
      <c r="F48" s="10"/>
      <c r="G48" s="10"/>
      <c r="H48" s="10"/>
      <c r="L48" s="5"/>
      <c r="M48" s="5"/>
      <c r="N48" s="10"/>
      <c r="O48" s="10"/>
      <c r="P48" s="10"/>
      <c r="Q48" s="10"/>
    </row>
    <row r="49" spans="1:17" ht="13.5" customHeight="1">
      <c r="A49" s="1"/>
      <c r="B49" s="10"/>
      <c r="C49" s="10"/>
      <c r="D49" s="10"/>
      <c r="E49" s="10"/>
      <c r="F49" s="10"/>
      <c r="G49" s="10"/>
      <c r="H49" s="10"/>
      <c r="L49" s="5"/>
      <c r="M49" s="5"/>
      <c r="N49" s="10"/>
      <c r="O49" s="10"/>
      <c r="P49" s="10"/>
      <c r="Q49" s="10"/>
    </row>
    <row r="50" spans="1:17" ht="13.5" customHeight="1">
      <c r="A50" s="1"/>
      <c r="B50" s="10"/>
      <c r="C50" s="10"/>
      <c r="D50" s="10"/>
      <c r="E50" s="10"/>
      <c r="F50" s="10"/>
      <c r="G50" s="10"/>
      <c r="H50" s="10"/>
      <c r="L50" s="5"/>
      <c r="M50" s="5"/>
      <c r="N50" s="10"/>
      <c r="O50" s="10"/>
      <c r="P50" s="10"/>
      <c r="Q50" s="10"/>
    </row>
    <row r="51" spans="1:17" ht="13.5" customHeight="1">
      <c r="A51" s="1"/>
      <c r="B51" s="10"/>
      <c r="C51" s="10"/>
      <c r="D51" s="10"/>
      <c r="E51" s="10"/>
      <c r="F51" s="10"/>
      <c r="G51" s="10"/>
      <c r="H51" s="10"/>
      <c r="L51" s="5"/>
      <c r="M51" s="5"/>
      <c r="N51" s="10"/>
      <c r="O51" s="10"/>
      <c r="P51" s="10"/>
      <c r="Q51" s="10"/>
    </row>
    <row r="52" spans="1:17" ht="13.5" customHeight="1">
      <c r="A52" s="1"/>
      <c r="B52" s="10"/>
      <c r="C52" s="10"/>
      <c r="D52" s="10"/>
      <c r="E52" s="10"/>
      <c r="F52" s="10"/>
      <c r="G52" s="10"/>
      <c r="H52" s="10"/>
      <c r="L52" s="5"/>
      <c r="M52" s="5"/>
      <c r="N52" s="10"/>
      <c r="O52" s="10"/>
      <c r="P52" s="10"/>
      <c r="Q52" s="10"/>
    </row>
    <row r="53" spans="1:17" ht="13.5" customHeight="1">
      <c r="A53" s="1"/>
      <c r="B53" s="10"/>
      <c r="C53" s="10"/>
      <c r="D53" s="10"/>
      <c r="E53" s="10"/>
      <c r="F53" s="10"/>
      <c r="G53" s="10"/>
      <c r="H53" s="10"/>
      <c r="L53" s="5"/>
      <c r="M53" s="5"/>
      <c r="N53" s="10"/>
      <c r="O53" s="10"/>
      <c r="P53" s="10"/>
      <c r="Q53" s="10"/>
    </row>
    <row r="54" spans="1:17" ht="13.5" customHeight="1">
      <c r="A54" s="1"/>
      <c r="B54" s="10"/>
      <c r="C54" s="10"/>
      <c r="D54" s="10"/>
      <c r="E54" s="10"/>
      <c r="F54" s="10"/>
      <c r="G54" s="10"/>
      <c r="H54" s="10"/>
      <c r="L54" s="5"/>
      <c r="M54" s="5"/>
      <c r="N54" s="10"/>
      <c r="O54" s="10"/>
      <c r="P54" s="10"/>
      <c r="Q54" s="10"/>
    </row>
    <row r="55" spans="1:17" ht="13.5" customHeight="1">
      <c r="A55" s="1"/>
      <c r="B55" s="10"/>
      <c r="C55" s="10"/>
      <c r="D55" s="10"/>
      <c r="E55" s="10"/>
      <c r="F55" s="10"/>
      <c r="G55" s="10"/>
      <c r="H55" s="10"/>
      <c r="L55" s="5"/>
      <c r="M55" s="5"/>
      <c r="N55" s="10"/>
      <c r="O55" s="10"/>
      <c r="P55" s="10"/>
      <c r="Q55" s="10"/>
    </row>
    <row r="56" spans="1:17" ht="13.5" customHeight="1">
      <c r="A56" s="1"/>
      <c r="B56" s="10"/>
      <c r="C56" s="10"/>
      <c r="D56" s="10"/>
      <c r="E56" s="10"/>
      <c r="F56" s="10"/>
      <c r="G56" s="10"/>
      <c r="H56" s="10"/>
      <c r="L56" s="5"/>
      <c r="M56" s="5"/>
      <c r="N56" s="10"/>
      <c r="O56" s="10"/>
      <c r="P56" s="10"/>
      <c r="Q56" s="10"/>
    </row>
    <row r="57" spans="1:17" ht="13.5" customHeight="1">
      <c r="A57" s="1"/>
      <c r="B57" s="10"/>
      <c r="C57" s="10"/>
      <c r="D57" s="10"/>
      <c r="E57" s="10"/>
      <c r="F57" s="10"/>
      <c r="G57" s="10"/>
      <c r="H57" s="10"/>
      <c r="L57" s="5"/>
      <c r="M57" s="5"/>
      <c r="N57" s="10"/>
      <c r="O57" s="10"/>
      <c r="P57" s="10"/>
      <c r="Q57" s="10"/>
    </row>
    <row r="58" spans="1:17" ht="13.5" customHeight="1">
      <c r="A58" s="1"/>
      <c r="B58" s="10"/>
      <c r="C58" s="10"/>
      <c r="D58" s="10"/>
      <c r="E58" s="10"/>
      <c r="F58" s="10"/>
      <c r="G58" s="10"/>
      <c r="H58" s="10"/>
      <c r="L58" s="5"/>
      <c r="M58" s="5"/>
      <c r="N58" s="10"/>
      <c r="O58" s="10"/>
      <c r="P58" s="10"/>
      <c r="Q58" s="10"/>
    </row>
    <row r="59" spans="1:17" ht="13.5" customHeight="1">
      <c r="A59" s="1"/>
      <c r="B59" s="10"/>
      <c r="C59" s="10"/>
      <c r="D59" s="10"/>
      <c r="E59" s="10"/>
      <c r="F59" s="10"/>
      <c r="G59" s="10"/>
      <c r="H59" s="10"/>
      <c r="L59" s="5"/>
      <c r="M59" s="5"/>
      <c r="N59" s="10"/>
      <c r="O59" s="10"/>
      <c r="P59" s="10"/>
      <c r="Q59" s="10"/>
    </row>
    <row r="60" spans="1:17" ht="13.5" customHeight="1">
      <c r="A60" s="1"/>
      <c r="B60" s="10"/>
      <c r="C60" s="10"/>
      <c r="D60" s="10"/>
      <c r="E60" s="10"/>
      <c r="F60" s="10"/>
      <c r="G60" s="10"/>
      <c r="H60" s="10"/>
      <c r="L60" s="5"/>
      <c r="M60" s="5"/>
      <c r="N60" s="10"/>
      <c r="O60" s="10"/>
      <c r="P60" s="10"/>
      <c r="Q60" s="10"/>
    </row>
    <row r="61" spans="1:17" ht="13.5" customHeight="1">
      <c r="A61" s="1"/>
      <c r="B61" s="10"/>
      <c r="C61" s="10"/>
      <c r="D61" s="10"/>
      <c r="E61" s="10"/>
      <c r="F61" s="10"/>
      <c r="G61" s="10"/>
      <c r="H61" s="10"/>
      <c r="L61" s="5"/>
      <c r="M61" s="5"/>
      <c r="N61" s="10"/>
      <c r="O61" s="10"/>
      <c r="P61" s="10"/>
      <c r="Q61" s="10"/>
    </row>
    <row r="62" spans="1:17" ht="13.5" customHeight="1">
      <c r="A62" s="1"/>
      <c r="B62" s="10"/>
      <c r="C62" s="10"/>
      <c r="D62" s="10"/>
      <c r="E62" s="10"/>
      <c r="F62" s="10"/>
      <c r="G62" s="10"/>
      <c r="H62" s="10"/>
      <c r="L62" s="5"/>
      <c r="M62" s="5"/>
      <c r="N62" s="10"/>
      <c r="O62" s="10"/>
      <c r="P62" s="10"/>
      <c r="Q62" s="10"/>
    </row>
    <row r="63" spans="1:17" ht="13.5" customHeight="1">
      <c r="A63" s="1"/>
      <c r="B63" s="10"/>
      <c r="C63" s="10"/>
      <c r="D63" s="10"/>
      <c r="E63" s="10"/>
      <c r="F63" s="10"/>
      <c r="G63" s="10"/>
      <c r="H63" s="10"/>
      <c r="L63" s="5"/>
      <c r="M63" s="5"/>
      <c r="N63" s="10"/>
      <c r="O63" s="10"/>
      <c r="P63" s="10"/>
      <c r="Q63" s="10"/>
    </row>
    <row r="64" spans="1:17" ht="13.5" customHeight="1">
      <c r="A64" s="1"/>
      <c r="B64" s="10"/>
      <c r="C64" s="10"/>
      <c r="D64" s="10"/>
      <c r="E64" s="10"/>
      <c r="F64" s="10"/>
      <c r="G64" s="10"/>
      <c r="H64" s="10"/>
      <c r="L64" s="5"/>
      <c r="M64" s="5"/>
      <c r="N64" s="10"/>
      <c r="O64" s="10"/>
      <c r="P64" s="10"/>
      <c r="Q64" s="10"/>
    </row>
    <row r="65" spans="1:17" ht="13.5" customHeight="1">
      <c r="A65" s="1"/>
      <c r="B65" s="10"/>
      <c r="C65" s="10"/>
      <c r="D65" s="10"/>
      <c r="E65" s="10"/>
      <c r="F65" s="10"/>
      <c r="G65" s="10"/>
      <c r="H65" s="10"/>
      <c r="L65" s="5"/>
      <c r="M65" s="5"/>
      <c r="N65" s="10"/>
      <c r="O65" s="10"/>
      <c r="P65" s="10"/>
      <c r="Q65" s="10"/>
    </row>
    <row r="66" spans="1:17" ht="13.5" customHeight="1">
      <c r="A66" s="1"/>
      <c r="B66" s="10"/>
      <c r="C66" s="10"/>
      <c r="D66" s="10"/>
      <c r="E66" s="10"/>
      <c r="F66" s="10"/>
      <c r="G66" s="10"/>
      <c r="H66" s="10"/>
      <c r="L66" s="5"/>
      <c r="M66" s="5"/>
      <c r="N66" s="10"/>
      <c r="O66" s="10"/>
      <c r="P66" s="10"/>
      <c r="Q66" s="10"/>
    </row>
    <row r="67" spans="1:17" ht="13.5" customHeight="1">
      <c r="A67" s="1"/>
      <c r="B67" s="10"/>
      <c r="C67" s="10"/>
      <c r="D67" s="10"/>
      <c r="E67" s="10"/>
      <c r="F67" s="10"/>
      <c r="G67" s="10"/>
      <c r="H67" s="10"/>
      <c r="L67" s="5"/>
      <c r="M67" s="5"/>
      <c r="N67" s="10"/>
      <c r="O67" s="10"/>
      <c r="P67" s="10"/>
      <c r="Q67" s="10"/>
    </row>
    <row r="68" spans="1:17" ht="13.5" customHeight="1">
      <c r="A68" s="1"/>
      <c r="B68" s="10"/>
      <c r="C68" s="10"/>
      <c r="D68" s="10"/>
      <c r="E68" s="10"/>
      <c r="F68" s="10"/>
      <c r="G68" s="10"/>
      <c r="H68" s="10"/>
      <c r="L68" s="5"/>
      <c r="M68" s="5"/>
      <c r="N68" s="10"/>
      <c r="O68" s="10"/>
      <c r="P68" s="10"/>
      <c r="Q68" s="10"/>
    </row>
    <row r="69" spans="1:17" ht="13.5" customHeight="1">
      <c r="A69" s="1"/>
      <c r="B69" s="10"/>
      <c r="C69" s="10"/>
      <c r="D69" s="10"/>
      <c r="E69" s="10"/>
      <c r="F69" s="10"/>
      <c r="G69" s="10"/>
      <c r="H69" s="10"/>
      <c r="L69" s="5"/>
      <c r="M69" s="5"/>
      <c r="N69" s="10"/>
      <c r="O69" s="10"/>
      <c r="P69" s="10"/>
      <c r="Q69" s="10"/>
    </row>
    <row r="70" spans="1:17" ht="13.5" customHeight="1">
      <c r="A70" s="1"/>
      <c r="B70" s="10"/>
      <c r="C70" s="10"/>
      <c r="D70" s="10"/>
      <c r="E70" s="10"/>
      <c r="F70" s="10"/>
      <c r="G70" s="10"/>
      <c r="H70" s="10"/>
      <c r="L70" s="5"/>
      <c r="M70" s="5"/>
      <c r="N70" s="10"/>
      <c r="O70" s="10"/>
      <c r="P70" s="10"/>
      <c r="Q70" s="10"/>
    </row>
    <row r="71" spans="1:17" ht="13.5" customHeight="1">
      <c r="A71" s="1"/>
      <c r="B71" s="10"/>
      <c r="C71" s="10"/>
      <c r="D71" s="10"/>
      <c r="E71" s="10"/>
      <c r="F71" s="10"/>
      <c r="G71" s="10"/>
      <c r="H71" s="10"/>
      <c r="L71" s="5"/>
      <c r="M71" s="5"/>
      <c r="N71" s="10"/>
      <c r="O71" s="10"/>
      <c r="P71" s="10"/>
      <c r="Q71" s="10"/>
    </row>
    <row r="72" spans="1:17">
      <c r="A72" s="1"/>
      <c r="B72" s="10"/>
      <c r="C72" s="10"/>
      <c r="D72" s="10"/>
      <c r="E72" s="10"/>
      <c r="F72" s="10"/>
      <c r="G72" s="10"/>
      <c r="H72" s="10"/>
      <c r="I72" s="10"/>
      <c r="J72" s="10"/>
      <c r="K72" s="10"/>
      <c r="L72" s="10"/>
      <c r="M72" s="10"/>
      <c r="N72" s="10"/>
      <c r="O72" s="10"/>
      <c r="P72" s="10"/>
      <c r="Q72" s="10"/>
    </row>
    <row r="73" spans="1:17">
      <c r="A73" s="1"/>
      <c r="B73" s="10"/>
      <c r="C73" s="10"/>
      <c r="D73" s="10"/>
      <c r="E73" s="10"/>
      <c r="F73" s="10"/>
      <c r="G73" s="10"/>
      <c r="H73" s="10"/>
      <c r="I73" s="10"/>
      <c r="J73" s="10"/>
      <c r="K73" s="10"/>
      <c r="L73" s="10"/>
      <c r="M73" s="10"/>
      <c r="N73" s="10"/>
      <c r="O73" s="10"/>
      <c r="P73" s="10"/>
      <c r="Q73" s="10"/>
    </row>
    <row r="74" spans="1:17">
      <c r="A74" s="1"/>
      <c r="B74" s="10"/>
      <c r="C74" s="10"/>
      <c r="D74" s="10"/>
      <c r="E74" s="10"/>
      <c r="F74" s="10"/>
      <c r="G74" s="10"/>
      <c r="H74" s="10"/>
      <c r="I74" s="10"/>
      <c r="J74" s="10"/>
      <c r="K74" s="10"/>
      <c r="L74" s="10"/>
      <c r="M74" s="10"/>
      <c r="N74" s="10"/>
      <c r="O74" s="10"/>
      <c r="P74" s="10"/>
      <c r="Q74" s="10"/>
    </row>
    <row r="75" spans="1:17">
      <c r="A75" s="1"/>
      <c r="B75" s="10"/>
      <c r="C75" s="10"/>
      <c r="D75" s="10"/>
      <c r="E75" s="10"/>
      <c r="F75" s="10"/>
      <c r="G75" s="10"/>
      <c r="H75" s="10"/>
      <c r="I75" s="10"/>
      <c r="J75" s="10"/>
      <c r="K75" s="10"/>
      <c r="L75" s="10"/>
      <c r="M75" s="10"/>
      <c r="N75" s="10"/>
      <c r="O75" s="10"/>
      <c r="P75" s="10"/>
      <c r="Q75" s="10"/>
    </row>
  </sheetData>
  <mergeCells count="96">
    <mergeCell ref="Z12:Z13"/>
    <mergeCell ref="AA12:AA13"/>
    <mergeCell ref="AB12:AB13"/>
    <mergeCell ref="AN12:AN13"/>
    <mergeCell ref="AH10:AJ10"/>
    <mergeCell ref="AK10:AM10"/>
    <mergeCell ref="AN10:AP10"/>
    <mergeCell ref="Y10:AA10"/>
    <mergeCell ref="AB10:AD10"/>
    <mergeCell ref="AE10:AG10"/>
    <mergeCell ref="AG12:AG13"/>
    <mergeCell ref="AC12:AC13"/>
    <mergeCell ref="AD12:AD13"/>
    <mergeCell ref="AE12:AE13"/>
    <mergeCell ref="AF12:AF13"/>
    <mergeCell ref="Y12:Y13"/>
    <mergeCell ref="AD14:AD25"/>
    <mergeCell ref="AE14:AE25"/>
    <mergeCell ref="AF14:AF25"/>
    <mergeCell ref="AG14:AG25"/>
    <mergeCell ref="AL14:AL25"/>
    <mergeCell ref="AK14:AK25"/>
    <mergeCell ref="Y14:Y25"/>
    <mergeCell ref="Z14:Z25"/>
    <mergeCell ref="AA14:AA25"/>
    <mergeCell ref="AB14:AB25"/>
    <mergeCell ref="AC14:AC25"/>
    <mergeCell ref="AH12:AH13"/>
    <mergeCell ref="AI12:AI13"/>
    <mergeCell ref="AJ12:AJ13"/>
    <mergeCell ref="AP12:AP13"/>
    <mergeCell ref="AM14:AM25"/>
    <mergeCell ref="AN14:AN25"/>
    <mergeCell ref="AK12:AK13"/>
    <mergeCell ref="AL12:AL13"/>
    <mergeCell ref="AM12:AM13"/>
    <mergeCell ref="AO12:AO13"/>
    <mergeCell ref="AP14:AP25"/>
    <mergeCell ref="Y26:Y27"/>
    <mergeCell ref="Z26:Z27"/>
    <mergeCell ref="AA26:AA27"/>
    <mergeCell ref="AB26:AB27"/>
    <mergeCell ref="AC26:AC27"/>
    <mergeCell ref="AD26:AD27"/>
    <mergeCell ref="AE26:AE27"/>
    <mergeCell ref="AF26:AF27"/>
    <mergeCell ref="AG26:AG27"/>
    <mergeCell ref="AO26:AO27"/>
    <mergeCell ref="AP26:AP27"/>
    <mergeCell ref="AO14:AO25"/>
    <mergeCell ref="AH14:AH25"/>
    <mergeCell ref="AI14:AI25"/>
    <mergeCell ref="AJ14:AJ25"/>
    <mergeCell ref="AL26:AL27"/>
    <mergeCell ref="AM26:AM27"/>
    <mergeCell ref="AN26:AN27"/>
    <mergeCell ref="AH26:AH27"/>
    <mergeCell ref="AI26:AI27"/>
    <mergeCell ref="AJ26:AJ27"/>
    <mergeCell ref="AK26:AK27"/>
    <mergeCell ref="AD28:AD29"/>
    <mergeCell ref="AE28:AE29"/>
    <mergeCell ref="C37:R37"/>
    <mergeCell ref="C36:R36"/>
    <mergeCell ref="AO28:AO29"/>
    <mergeCell ref="AJ28:AJ29"/>
    <mergeCell ref="AF28:AF29"/>
    <mergeCell ref="AI28:AI29"/>
    <mergeCell ref="AN28:AN29"/>
    <mergeCell ref="B32:E32"/>
    <mergeCell ref="Y28:Y29"/>
    <mergeCell ref="Z28:Z29"/>
    <mergeCell ref="AA28:AA29"/>
    <mergeCell ref="AB28:AB29"/>
    <mergeCell ref="AC28:AC29"/>
    <mergeCell ref="AP28:AP29"/>
    <mergeCell ref="AK28:AK29"/>
    <mergeCell ref="AL28:AL29"/>
    <mergeCell ref="AM28:AM29"/>
    <mergeCell ref="AG28:AG29"/>
    <mergeCell ref="AH28:AH29"/>
    <mergeCell ref="B5:X5"/>
    <mergeCell ref="D9:D10"/>
    <mergeCell ref="E9:E10"/>
    <mergeCell ref="K9:L9"/>
    <mergeCell ref="B9:C9"/>
    <mergeCell ref="B10:C10"/>
    <mergeCell ref="F9:H9"/>
    <mergeCell ref="I9:J9"/>
    <mergeCell ref="Q7:X7"/>
    <mergeCell ref="M9:P9"/>
    <mergeCell ref="S9:U9"/>
    <mergeCell ref="V9:X9"/>
    <mergeCell ref="Q9:Q10"/>
    <mergeCell ref="R9:R10"/>
    <mergeCell ref="M7:P7"/>
  </mergeCells>
  <phoneticPr fontId="8"/>
  <dataValidations count="2">
    <dataValidation type="list" allowBlank="1" showInputMessage="1" showErrorMessage="1" error="○以外は入力出来ません" sqref="S11:X30" xr:uid="{00000000-0002-0000-0200-000000000000}">
      <formula1>"○"</formula1>
    </dataValidation>
    <dataValidation type="list" allowBlank="1" showInputMessage="1" showErrorMessage="1" error="○以外は入力出来ません" sqref="F11:R30" xr:uid="{00000000-0002-0000-0200-000001000000}">
      <formula1>"○,◎"</formula1>
    </dataValidation>
  </dataValidations>
  <printOptions horizontalCentered="1"/>
  <pageMargins left="0.59055118110236227" right="0.39370078740157483" top="0.86614173228346458" bottom="0.39370078740157483" header="0.51181102362204722" footer="0.51181102362204722"/>
  <pageSetup paperSize="9" scale="92" orientation="portrait" blackAndWhite="1"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1"/>
  <sheetViews>
    <sheetView showZeros="0" view="pageBreakPreview" zoomScaleNormal="85" zoomScaleSheetLayoutView="100" workbookViewId="0">
      <pane ySplit="11" topLeftCell="A33" activePane="bottomLeft" state="frozen"/>
      <selection activeCell="C4" sqref="C4"/>
      <selection pane="bottomLeft"/>
    </sheetView>
  </sheetViews>
  <sheetFormatPr defaultRowHeight="13.5"/>
  <cols>
    <col min="1" max="1" width="2.375" customWidth="1"/>
    <col min="2" max="3" width="6.25" customWidth="1"/>
    <col min="4" max="4" width="23.5" customWidth="1"/>
    <col min="5" max="5" width="11" customWidth="1"/>
    <col min="6" max="6" width="16.375" customWidth="1"/>
    <col min="7" max="7" width="7.125" customWidth="1"/>
    <col min="8" max="8" width="12.375" customWidth="1"/>
    <col min="9" max="9" width="3.125" customWidth="1"/>
    <col min="10" max="10" width="3.375" customWidth="1"/>
  </cols>
  <sheetData>
    <row r="1" spans="1:9" ht="16.5" customHeight="1">
      <c r="A1" s="26" t="s">
        <v>115</v>
      </c>
      <c r="E1" s="15"/>
      <c r="F1" s="15"/>
      <c r="G1" s="15"/>
      <c r="H1" s="15"/>
      <c r="I1" s="68" t="s">
        <v>91</v>
      </c>
    </row>
    <row r="2" spans="1:9" ht="19.5" customHeight="1">
      <c r="B2" s="18"/>
      <c r="E2" s="15"/>
      <c r="F2" s="15"/>
      <c r="G2" s="15"/>
      <c r="H2" s="15"/>
      <c r="I2" s="1" t="s">
        <v>102</v>
      </c>
    </row>
    <row r="3" spans="1:9" ht="30" customHeight="1">
      <c r="B3" s="15"/>
      <c r="C3" s="15"/>
      <c r="D3" s="15"/>
      <c r="E3" s="15"/>
      <c r="F3" s="15"/>
      <c r="G3" s="15"/>
      <c r="H3" s="99" t="s">
        <v>138</v>
      </c>
    </row>
    <row r="4" spans="1:9" ht="12.75" customHeight="1">
      <c r="B4" s="15"/>
      <c r="C4" s="15"/>
      <c r="D4" s="15"/>
      <c r="E4" s="15"/>
      <c r="F4" s="15"/>
      <c r="G4" s="15"/>
      <c r="H4" s="3"/>
    </row>
    <row r="5" spans="1:9" ht="24" customHeight="1">
      <c r="B5" s="342" t="s">
        <v>103</v>
      </c>
      <c r="C5" s="413"/>
      <c r="D5" s="413"/>
      <c r="E5" s="413"/>
      <c r="F5" s="413"/>
      <c r="G5" s="413"/>
      <c r="H5" s="413"/>
      <c r="I5" s="413"/>
    </row>
    <row r="6" spans="1:9" ht="7.5" customHeight="1">
      <c r="B6" s="15"/>
      <c r="C6" s="15"/>
      <c r="D6" s="16"/>
      <c r="E6" s="15"/>
      <c r="F6" s="15"/>
      <c r="G6" s="15"/>
      <c r="H6" s="15"/>
      <c r="I6" s="14"/>
    </row>
    <row r="7" spans="1:9" ht="30" customHeight="1">
      <c r="B7" s="421" t="str">
        <f>第1号!C4</f>
        <v>令和７年度</v>
      </c>
      <c r="C7" s="421"/>
      <c r="D7" s="201" t="str">
        <f>第1号!D4</f>
        <v>　月実施分</v>
      </c>
      <c r="E7" s="164" t="s">
        <v>112</v>
      </c>
      <c r="F7" s="410">
        <f>'第2号（一般）'!L7</f>
        <v>0</v>
      </c>
      <c r="G7" s="410"/>
      <c r="H7" s="410"/>
      <c r="I7" s="410"/>
    </row>
    <row r="8" spans="1:9" ht="15" customHeight="1" thickBot="1">
      <c r="B8" s="15"/>
      <c r="C8" s="15"/>
      <c r="D8" s="15"/>
      <c r="E8" s="9"/>
      <c r="F8" s="15"/>
      <c r="G8" s="15"/>
      <c r="H8" s="15"/>
      <c r="I8" s="15"/>
    </row>
    <row r="9" spans="1:9" ht="33" customHeight="1">
      <c r="B9" s="279" t="s">
        <v>51</v>
      </c>
      <c r="C9" s="301"/>
      <c r="D9" s="137"/>
      <c r="E9" s="35" t="s">
        <v>52</v>
      </c>
      <c r="F9" s="416"/>
      <c r="G9" s="417"/>
      <c r="H9" s="417"/>
      <c r="I9" s="418"/>
    </row>
    <row r="10" spans="1:9" ht="17.25" customHeight="1">
      <c r="B10" s="414" t="s">
        <v>53</v>
      </c>
      <c r="C10" s="415"/>
      <c r="D10" s="426" t="s">
        <v>55</v>
      </c>
      <c r="E10" s="426"/>
      <c r="F10" s="426"/>
      <c r="G10" s="426"/>
      <c r="H10" s="422" t="s">
        <v>56</v>
      </c>
      <c r="I10" s="423"/>
    </row>
    <row r="11" spans="1:9" ht="17.25" customHeight="1">
      <c r="B11" s="419" t="s">
        <v>54</v>
      </c>
      <c r="C11" s="420"/>
      <c r="D11" s="427"/>
      <c r="E11" s="427"/>
      <c r="F11" s="427"/>
      <c r="G11" s="427"/>
      <c r="H11" s="424"/>
      <c r="I11" s="425"/>
    </row>
    <row r="12" spans="1:9" ht="24.75" customHeight="1">
      <c r="B12" s="144"/>
      <c r="C12" s="145"/>
      <c r="D12" s="428"/>
      <c r="E12" s="429"/>
      <c r="F12" s="429"/>
      <c r="G12" s="430"/>
      <c r="H12" s="139"/>
      <c r="I12" s="165"/>
    </row>
    <row r="13" spans="1:9" ht="24.75" customHeight="1">
      <c r="B13" s="146"/>
      <c r="C13" s="147"/>
      <c r="D13" s="397"/>
      <c r="E13" s="398"/>
      <c r="F13" s="398"/>
      <c r="G13" s="399"/>
      <c r="H13" s="140"/>
      <c r="I13" s="166"/>
    </row>
    <row r="14" spans="1:9" ht="24.75" customHeight="1">
      <c r="B14" s="146"/>
      <c r="C14" s="147"/>
      <c r="D14" s="397"/>
      <c r="E14" s="398"/>
      <c r="F14" s="398"/>
      <c r="G14" s="399"/>
      <c r="H14" s="140"/>
      <c r="I14" s="166"/>
    </row>
    <row r="15" spans="1:9" ht="24.75" customHeight="1">
      <c r="B15" s="146"/>
      <c r="C15" s="147"/>
      <c r="D15" s="397"/>
      <c r="E15" s="398"/>
      <c r="F15" s="398"/>
      <c r="G15" s="399"/>
      <c r="H15" s="140"/>
      <c r="I15" s="166"/>
    </row>
    <row r="16" spans="1:9" ht="24.75" customHeight="1">
      <c r="B16" s="146"/>
      <c r="C16" s="147"/>
      <c r="D16" s="397"/>
      <c r="E16" s="398"/>
      <c r="F16" s="398"/>
      <c r="G16" s="399"/>
      <c r="H16" s="140"/>
      <c r="I16" s="166"/>
    </row>
    <row r="17" spans="2:11" ht="24.75" customHeight="1">
      <c r="B17" s="146"/>
      <c r="C17" s="147"/>
      <c r="D17" s="397"/>
      <c r="E17" s="398"/>
      <c r="F17" s="398"/>
      <c r="G17" s="399"/>
      <c r="H17" s="140"/>
      <c r="I17" s="166"/>
    </row>
    <row r="18" spans="2:11" ht="24.75" customHeight="1">
      <c r="B18" s="146"/>
      <c r="C18" s="147"/>
      <c r="D18" s="397"/>
      <c r="E18" s="398"/>
      <c r="F18" s="398"/>
      <c r="G18" s="399"/>
      <c r="H18" s="140"/>
      <c r="I18" s="166"/>
    </row>
    <row r="19" spans="2:11" ht="24.75" customHeight="1">
      <c r="B19" s="146"/>
      <c r="C19" s="147"/>
      <c r="D19" s="397"/>
      <c r="E19" s="398"/>
      <c r="F19" s="398"/>
      <c r="G19" s="399"/>
      <c r="H19" s="140"/>
      <c r="I19" s="166"/>
    </row>
    <row r="20" spans="2:11" ht="24.75" customHeight="1">
      <c r="B20" s="146"/>
      <c r="C20" s="147"/>
      <c r="D20" s="411"/>
      <c r="E20" s="412"/>
      <c r="F20" s="412"/>
      <c r="G20" s="412"/>
      <c r="H20" s="140"/>
      <c r="I20" s="166"/>
    </row>
    <row r="21" spans="2:11" ht="24.75" customHeight="1">
      <c r="B21" s="146"/>
      <c r="C21" s="147"/>
      <c r="D21" s="411"/>
      <c r="E21" s="412"/>
      <c r="F21" s="412"/>
      <c r="G21" s="412"/>
      <c r="H21" s="140"/>
      <c r="I21" s="166"/>
    </row>
    <row r="22" spans="2:11" ht="24.75" customHeight="1">
      <c r="B22" s="146"/>
      <c r="C22" s="147"/>
      <c r="D22" s="397"/>
      <c r="E22" s="398"/>
      <c r="F22" s="398"/>
      <c r="G22" s="399"/>
      <c r="H22" s="140"/>
      <c r="I22" s="166"/>
    </row>
    <row r="23" spans="2:11" ht="24.75" customHeight="1">
      <c r="B23" s="148"/>
      <c r="C23" s="149"/>
      <c r="D23" s="400"/>
      <c r="E23" s="401"/>
      <c r="F23" s="401"/>
      <c r="G23" s="402"/>
      <c r="H23" s="141"/>
      <c r="I23" s="167"/>
    </row>
    <row r="24" spans="2:11" ht="24.75" customHeight="1">
      <c r="B24" s="407" t="s">
        <v>149</v>
      </c>
      <c r="C24" s="408"/>
      <c r="D24" s="408"/>
      <c r="E24" s="408"/>
      <c r="F24" s="408"/>
      <c r="G24" s="409"/>
      <c r="H24" s="142">
        <f>SUM(H12:H23)</f>
        <v>0</v>
      </c>
      <c r="I24" s="150" t="s">
        <v>136</v>
      </c>
    </row>
    <row r="25" spans="2:11" ht="38.25" customHeight="1">
      <c r="B25" s="407" t="s">
        <v>151</v>
      </c>
      <c r="C25" s="408"/>
      <c r="D25" s="408"/>
      <c r="E25" s="408"/>
      <c r="F25" s="408"/>
      <c r="G25" s="409"/>
      <c r="H25" s="221">
        <f>ROUNDDOWN(H24*10*1.1,0)</f>
        <v>0</v>
      </c>
      <c r="I25" s="150" t="s">
        <v>148</v>
      </c>
    </row>
    <row r="26" spans="2:11" ht="24.75" customHeight="1" thickBot="1">
      <c r="B26" s="391" t="s">
        <v>150</v>
      </c>
      <c r="C26" s="392"/>
      <c r="D26" s="392"/>
      <c r="E26" s="392"/>
      <c r="F26" s="392"/>
      <c r="G26" s="393"/>
      <c r="H26" s="138">
        <v>7028</v>
      </c>
      <c r="I26" s="151" t="s">
        <v>23</v>
      </c>
      <c r="K26" s="202"/>
    </row>
    <row r="27" spans="2:11" ht="40.5" customHeight="1" thickBot="1">
      <c r="B27" s="394" t="s">
        <v>152</v>
      </c>
      <c r="C27" s="395"/>
      <c r="D27" s="395"/>
      <c r="E27" s="395"/>
      <c r="F27" s="395"/>
      <c r="G27" s="396"/>
      <c r="H27" s="143">
        <f>IF(H25&lt;H26,H25,H26)</f>
        <v>0</v>
      </c>
      <c r="I27" s="152" t="s">
        <v>23</v>
      </c>
    </row>
    <row r="28" spans="2:11" ht="10.5" customHeight="1">
      <c r="B28" s="40"/>
      <c r="C28" s="36"/>
      <c r="D28" s="37"/>
      <c r="E28" s="37"/>
      <c r="F28" s="37"/>
      <c r="G28" s="37"/>
      <c r="H28" s="37"/>
      <c r="I28" s="41"/>
    </row>
    <row r="29" spans="2:11" ht="21" customHeight="1">
      <c r="B29" s="403" t="s">
        <v>57</v>
      </c>
      <c r="C29" s="404"/>
      <c r="D29" s="404"/>
      <c r="E29" s="404"/>
      <c r="F29" s="404"/>
      <c r="G29" s="404"/>
      <c r="H29" s="404"/>
      <c r="I29" s="405"/>
    </row>
    <row r="30" spans="2:11" ht="23.25" customHeight="1">
      <c r="B30" s="385" t="s">
        <v>58</v>
      </c>
      <c r="C30" s="386"/>
      <c r="D30" s="47" t="s">
        <v>76</v>
      </c>
      <c r="E30" s="38"/>
      <c r="F30" s="38"/>
      <c r="G30" s="38"/>
      <c r="H30" s="38"/>
      <c r="I30" s="42"/>
    </row>
    <row r="31" spans="2:11" ht="21.75" customHeight="1">
      <c r="B31" s="387"/>
      <c r="C31" s="388"/>
      <c r="D31" s="39" t="s">
        <v>77</v>
      </c>
      <c r="E31" s="406"/>
      <c r="F31" s="406"/>
      <c r="G31" s="406"/>
      <c r="H31" s="406"/>
      <c r="I31" s="43" t="s">
        <v>83</v>
      </c>
    </row>
    <row r="32" spans="2:11" ht="7.5" customHeight="1">
      <c r="B32" s="387"/>
      <c r="C32" s="388"/>
      <c r="D32" s="39"/>
      <c r="E32" s="24"/>
      <c r="F32" s="24"/>
      <c r="G32" s="24"/>
      <c r="H32" s="24"/>
      <c r="I32" s="43"/>
    </row>
    <row r="33" spans="2:9" ht="23.25" customHeight="1">
      <c r="B33" s="387"/>
      <c r="C33" s="388"/>
      <c r="D33" s="39" t="s">
        <v>78</v>
      </c>
      <c r="E33" s="24"/>
      <c r="F33" s="24"/>
      <c r="G33" s="24"/>
      <c r="H33" s="24"/>
      <c r="I33" s="43"/>
    </row>
    <row r="34" spans="2:9" ht="23.25" customHeight="1">
      <c r="B34" s="387"/>
      <c r="C34" s="388"/>
      <c r="D34" s="48" t="s">
        <v>79</v>
      </c>
      <c r="E34" s="49" t="s">
        <v>80</v>
      </c>
      <c r="F34" s="49" t="s">
        <v>81</v>
      </c>
      <c r="G34" s="49" t="s">
        <v>84</v>
      </c>
      <c r="H34" s="49" t="s">
        <v>137</v>
      </c>
      <c r="I34" s="50"/>
    </row>
    <row r="35" spans="2:9" ht="6" customHeight="1">
      <c r="B35" s="387"/>
      <c r="C35" s="388"/>
      <c r="D35" s="39"/>
      <c r="E35" s="24"/>
      <c r="F35" s="24"/>
      <c r="G35" s="24"/>
      <c r="H35" s="24"/>
      <c r="I35" s="43"/>
    </row>
    <row r="36" spans="2:9" ht="19.5" customHeight="1">
      <c r="B36" s="387"/>
      <c r="C36" s="388"/>
      <c r="D36" s="39" t="s">
        <v>86</v>
      </c>
      <c r="E36" s="406"/>
      <c r="F36" s="406"/>
      <c r="G36" s="406"/>
      <c r="H36" s="406"/>
      <c r="I36" s="43" t="s">
        <v>85</v>
      </c>
    </row>
    <row r="37" spans="2:9" ht="19.5" customHeight="1">
      <c r="B37" s="387"/>
      <c r="C37" s="388"/>
      <c r="D37" s="39" t="s">
        <v>87</v>
      </c>
      <c r="E37" s="406"/>
      <c r="F37" s="406"/>
      <c r="G37" s="406"/>
      <c r="H37" s="406"/>
      <c r="I37" s="43" t="s">
        <v>82</v>
      </c>
    </row>
    <row r="38" spans="2:9" ht="19.5" customHeight="1">
      <c r="B38" s="387"/>
      <c r="C38" s="388"/>
      <c r="D38" s="39" t="s">
        <v>143</v>
      </c>
      <c r="E38" s="24"/>
      <c r="F38" s="24"/>
      <c r="G38" s="24"/>
      <c r="H38" s="24"/>
      <c r="I38" s="43"/>
    </row>
    <row r="39" spans="2:9" ht="6" customHeight="1" thickBot="1">
      <c r="B39" s="389"/>
      <c r="C39" s="390"/>
      <c r="D39" s="44"/>
      <c r="E39" s="45"/>
      <c r="F39" s="45"/>
      <c r="G39" s="45"/>
      <c r="H39" s="45"/>
      <c r="I39" s="46"/>
    </row>
    <row r="40" spans="2:9" ht="7.5" customHeight="1"/>
    <row r="41" spans="2:9" ht="17.25" customHeight="1">
      <c r="B41" s="384" t="s">
        <v>190</v>
      </c>
      <c r="C41" s="384"/>
      <c r="D41" s="384"/>
      <c r="E41" s="384"/>
      <c r="F41" s="384"/>
      <c r="G41" s="384"/>
      <c r="H41" s="384"/>
      <c r="I41" s="384"/>
    </row>
  </sheetData>
  <mergeCells count="31">
    <mergeCell ref="D21:G21"/>
    <mergeCell ref="D15:G15"/>
    <mergeCell ref="D16:G16"/>
    <mergeCell ref="H10:I11"/>
    <mergeCell ref="D19:G19"/>
    <mergeCell ref="D10:G11"/>
    <mergeCell ref="D12:G12"/>
    <mergeCell ref="D18:G18"/>
    <mergeCell ref="F7:I7"/>
    <mergeCell ref="D13:G13"/>
    <mergeCell ref="D14:G14"/>
    <mergeCell ref="D20:G20"/>
    <mergeCell ref="B5:I5"/>
    <mergeCell ref="D17:G17"/>
    <mergeCell ref="B9:C9"/>
    <mergeCell ref="B10:C10"/>
    <mergeCell ref="F9:I9"/>
    <mergeCell ref="B11:C11"/>
    <mergeCell ref="B7:C7"/>
    <mergeCell ref="B41:I41"/>
    <mergeCell ref="B30:C39"/>
    <mergeCell ref="B26:G26"/>
    <mergeCell ref="B27:G27"/>
    <mergeCell ref="D22:G22"/>
    <mergeCell ref="D23:G23"/>
    <mergeCell ref="B29:I29"/>
    <mergeCell ref="E36:H36"/>
    <mergeCell ref="E37:H37"/>
    <mergeCell ref="E31:H31"/>
    <mergeCell ref="B24:G24"/>
    <mergeCell ref="B25:G25"/>
  </mergeCells>
  <phoneticPr fontId="8"/>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K41"/>
  <sheetViews>
    <sheetView showZeros="0" view="pageBreakPreview" zoomScaleNormal="100" zoomScaleSheetLayoutView="100" workbookViewId="0">
      <pane ySplit="11" topLeftCell="A34" activePane="bottomLeft" state="frozen"/>
      <selection activeCell="C4" sqref="C4"/>
      <selection pane="bottomLeft"/>
    </sheetView>
  </sheetViews>
  <sheetFormatPr defaultRowHeight="13.5"/>
  <cols>
    <col min="1" max="1" width="2.375" customWidth="1"/>
    <col min="2" max="3" width="6.25" customWidth="1"/>
    <col min="4" max="4" width="23.5" customWidth="1"/>
    <col min="5" max="5" width="11" customWidth="1"/>
    <col min="6" max="6" width="16.375" customWidth="1"/>
    <col min="7" max="7" width="7.125" customWidth="1"/>
    <col min="8" max="8" width="12.375" customWidth="1"/>
    <col min="9" max="9" width="3.125" customWidth="1"/>
    <col min="10" max="10" width="3.375" customWidth="1"/>
  </cols>
  <sheetData>
    <row r="1" spans="1:9" ht="16.5" customHeight="1">
      <c r="A1" s="26" t="s">
        <v>115</v>
      </c>
      <c r="E1" s="15"/>
      <c r="F1" s="15"/>
      <c r="G1" s="15"/>
      <c r="H1" s="15"/>
      <c r="I1" s="68" t="s">
        <v>90</v>
      </c>
    </row>
    <row r="2" spans="1:9" ht="19.5" customHeight="1">
      <c r="B2" s="18"/>
      <c r="E2" s="15"/>
      <c r="F2" s="15"/>
      <c r="G2" s="15"/>
      <c r="H2" s="15"/>
      <c r="I2" s="1" t="s">
        <v>117</v>
      </c>
    </row>
    <row r="3" spans="1:9" ht="30" customHeight="1">
      <c r="B3" s="15"/>
      <c r="C3" s="15"/>
      <c r="D3" s="15"/>
      <c r="E3" s="15"/>
      <c r="F3" s="15"/>
      <c r="G3" s="15"/>
      <c r="H3" s="99" t="s">
        <v>138</v>
      </c>
    </row>
    <row r="4" spans="1:9" ht="12.75" customHeight="1">
      <c r="B4" s="15"/>
      <c r="C4" s="15"/>
      <c r="D4" s="15"/>
      <c r="E4" s="15"/>
      <c r="F4" s="15"/>
      <c r="G4" s="15"/>
      <c r="H4" s="3"/>
    </row>
    <row r="5" spans="1:9" ht="24" customHeight="1">
      <c r="B5" s="342" t="s">
        <v>118</v>
      </c>
      <c r="C5" s="413"/>
      <c r="D5" s="413"/>
      <c r="E5" s="413"/>
      <c r="F5" s="413"/>
      <c r="G5" s="413"/>
      <c r="H5" s="413"/>
      <c r="I5" s="413"/>
    </row>
    <row r="6" spans="1:9" ht="7.5" customHeight="1">
      <c r="B6" s="15"/>
      <c r="C6" s="15"/>
      <c r="D6" s="16"/>
      <c r="E6" s="15"/>
      <c r="F6" s="15"/>
      <c r="G6" s="15"/>
      <c r="H6" s="15"/>
      <c r="I6" s="14"/>
    </row>
    <row r="7" spans="1:9" ht="30" customHeight="1">
      <c r="B7" s="421" t="str">
        <f>第1号!C4</f>
        <v>令和７年度</v>
      </c>
      <c r="C7" s="421"/>
      <c r="D7" s="201" t="str">
        <f>第1号!D4</f>
        <v>　月実施分</v>
      </c>
      <c r="E7" s="164" t="s">
        <v>111</v>
      </c>
      <c r="F7" s="410">
        <f>'第2号（一般）'!L7</f>
        <v>0</v>
      </c>
      <c r="G7" s="410"/>
      <c r="H7" s="410"/>
      <c r="I7" s="410"/>
    </row>
    <row r="8" spans="1:9" ht="15" customHeight="1" thickBot="1">
      <c r="B8" s="15"/>
      <c r="C8" s="15"/>
      <c r="D8" s="15"/>
      <c r="E8" s="9"/>
      <c r="F8" s="15"/>
      <c r="G8" s="15"/>
      <c r="H8" s="15"/>
      <c r="I8" s="15"/>
    </row>
    <row r="9" spans="1:9" ht="33" customHeight="1">
      <c r="B9" s="279" t="s">
        <v>51</v>
      </c>
      <c r="C9" s="301"/>
      <c r="D9" s="137"/>
      <c r="E9" s="35" t="s">
        <v>52</v>
      </c>
      <c r="F9" s="416"/>
      <c r="G9" s="417"/>
      <c r="H9" s="417"/>
      <c r="I9" s="418"/>
    </row>
    <row r="10" spans="1:9" ht="17.25" customHeight="1">
      <c r="B10" s="414" t="s">
        <v>53</v>
      </c>
      <c r="C10" s="415"/>
      <c r="D10" s="426" t="s">
        <v>55</v>
      </c>
      <c r="E10" s="426"/>
      <c r="F10" s="426"/>
      <c r="G10" s="426"/>
      <c r="H10" s="422" t="s">
        <v>56</v>
      </c>
      <c r="I10" s="423"/>
    </row>
    <row r="11" spans="1:9" ht="17.25" customHeight="1">
      <c r="B11" s="419" t="s">
        <v>54</v>
      </c>
      <c r="C11" s="420"/>
      <c r="D11" s="427"/>
      <c r="E11" s="427"/>
      <c r="F11" s="427"/>
      <c r="G11" s="427"/>
      <c r="H11" s="424"/>
      <c r="I11" s="425"/>
    </row>
    <row r="12" spans="1:9" s="15" customFormat="1" ht="24.75" customHeight="1">
      <c r="B12" s="144"/>
      <c r="C12" s="145"/>
      <c r="D12" s="428"/>
      <c r="E12" s="429"/>
      <c r="F12" s="429"/>
      <c r="G12" s="430"/>
      <c r="H12" s="139"/>
      <c r="I12" s="165"/>
    </row>
    <row r="13" spans="1:9" s="15" customFormat="1" ht="24.75" customHeight="1">
      <c r="B13" s="146"/>
      <c r="C13" s="147"/>
      <c r="D13" s="397"/>
      <c r="E13" s="398"/>
      <c r="F13" s="398"/>
      <c r="G13" s="399"/>
      <c r="H13" s="140"/>
      <c r="I13" s="166"/>
    </row>
    <row r="14" spans="1:9" s="15" customFormat="1" ht="24.75" customHeight="1">
      <c r="B14" s="146"/>
      <c r="C14" s="147"/>
      <c r="D14" s="397"/>
      <c r="E14" s="398"/>
      <c r="F14" s="398"/>
      <c r="G14" s="399"/>
      <c r="H14" s="140"/>
      <c r="I14" s="166"/>
    </row>
    <row r="15" spans="1:9" s="15" customFormat="1" ht="24.75" customHeight="1">
      <c r="B15" s="146"/>
      <c r="C15" s="147"/>
      <c r="D15" s="397"/>
      <c r="E15" s="398"/>
      <c r="F15" s="398"/>
      <c r="G15" s="399"/>
      <c r="H15" s="140"/>
      <c r="I15" s="166"/>
    </row>
    <row r="16" spans="1:9" s="15" customFormat="1" ht="24.75" customHeight="1">
      <c r="B16" s="146"/>
      <c r="C16" s="147"/>
      <c r="D16" s="397"/>
      <c r="E16" s="398"/>
      <c r="F16" s="398"/>
      <c r="G16" s="399"/>
      <c r="H16" s="140"/>
      <c r="I16" s="166"/>
    </row>
    <row r="17" spans="2:11" s="15" customFormat="1" ht="24.75" customHeight="1">
      <c r="B17" s="146"/>
      <c r="C17" s="147"/>
      <c r="D17" s="397"/>
      <c r="E17" s="398"/>
      <c r="F17" s="398"/>
      <c r="G17" s="399"/>
      <c r="H17" s="140"/>
      <c r="I17" s="166"/>
    </row>
    <row r="18" spans="2:11" s="15" customFormat="1" ht="24.75" customHeight="1">
      <c r="B18" s="146"/>
      <c r="C18" s="147"/>
      <c r="D18" s="397"/>
      <c r="E18" s="398"/>
      <c r="F18" s="398"/>
      <c r="G18" s="399"/>
      <c r="H18" s="140"/>
      <c r="I18" s="166"/>
    </row>
    <row r="19" spans="2:11" s="15" customFormat="1" ht="24.75" customHeight="1">
      <c r="B19" s="146"/>
      <c r="C19" s="147"/>
      <c r="D19" s="397"/>
      <c r="E19" s="398"/>
      <c r="F19" s="398"/>
      <c r="G19" s="399"/>
      <c r="H19" s="140"/>
      <c r="I19" s="166"/>
    </row>
    <row r="20" spans="2:11" s="15" customFormat="1" ht="24.75" customHeight="1">
      <c r="B20" s="146"/>
      <c r="C20" s="147"/>
      <c r="D20" s="411"/>
      <c r="E20" s="412"/>
      <c r="F20" s="412"/>
      <c r="G20" s="412"/>
      <c r="H20" s="140"/>
      <c r="I20" s="166"/>
    </row>
    <row r="21" spans="2:11" s="15" customFormat="1" ht="24.75" customHeight="1">
      <c r="B21" s="146"/>
      <c r="C21" s="147"/>
      <c r="D21" s="411"/>
      <c r="E21" s="412"/>
      <c r="F21" s="412"/>
      <c r="G21" s="412"/>
      <c r="H21" s="140"/>
      <c r="I21" s="166"/>
    </row>
    <row r="22" spans="2:11" s="15" customFormat="1" ht="24.75" customHeight="1">
      <c r="B22" s="146"/>
      <c r="C22" s="147"/>
      <c r="D22" s="397"/>
      <c r="E22" s="398"/>
      <c r="F22" s="398"/>
      <c r="G22" s="399"/>
      <c r="H22" s="140"/>
      <c r="I22" s="166"/>
    </row>
    <row r="23" spans="2:11" s="15" customFormat="1" ht="24.75" customHeight="1">
      <c r="B23" s="148"/>
      <c r="C23" s="149"/>
      <c r="D23" s="400"/>
      <c r="E23" s="401"/>
      <c r="F23" s="401"/>
      <c r="G23" s="402"/>
      <c r="H23" s="141"/>
      <c r="I23" s="167"/>
    </row>
    <row r="24" spans="2:11" s="15" customFormat="1" ht="24.75" customHeight="1">
      <c r="B24" s="407" t="s">
        <v>149</v>
      </c>
      <c r="C24" s="408"/>
      <c r="D24" s="408"/>
      <c r="E24" s="408"/>
      <c r="F24" s="408"/>
      <c r="G24" s="409"/>
      <c r="H24" s="142">
        <f>SUM(H12:H23)</f>
        <v>0</v>
      </c>
      <c r="I24" s="150" t="s">
        <v>136</v>
      </c>
    </row>
    <row r="25" spans="2:11" s="15" customFormat="1" ht="38.25" customHeight="1">
      <c r="B25" s="407" t="s">
        <v>151</v>
      </c>
      <c r="C25" s="408"/>
      <c r="D25" s="408"/>
      <c r="E25" s="408"/>
      <c r="F25" s="408"/>
      <c r="G25" s="409"/>
      <c r="H25" s="221">
        <f>ROUNDDOWN(H24*10*1.1,0)</f>
        <v>0</v>
      </c>
      <c r="I25" s="150" t="s">
        <v>148</v>
      </c>
    </row>
    <row r="26" spans="2:11" ht="24.75" customHeight="1" thickBot="1">
      <c r="B26" s="391" t="s">
        <v>150</v>
      </c>
      <c r="C26" s="392"/>
      <c r="D26" s="392"/>
      <c r="E26" s="392"/>
      <c r="F26" s="392"/>
      <c r="G26" s="393"/>
      <c r="H26" s="138">
        <v>7028</v>
      </c>
      <c r="I26" s="151" t="s">
        <v>23</v>
      </c>
      <c r="K26" s="202"/>
    </row>
    <row r="27" spans="2:11" ht="40.5" customHeight="1" thickBot="1">
      <c r="B27" s="394" t="s">
        <v>152</v>
      </c>
      <c r="C27" s="395"/>
      <c r="D27" s="395"/>
      <c r="E27" s="395"/>
      <c r="F27" s="395"/>
      <c r="G27" s="396"/>
      <c r="H27" s="143">
        <f>IF(H25&lt;H26,H25,H26)</f>
        <v>0</v>
      </c>
      <c r="I27" s="152" t="s">
        <v>23</v>
      </c>
    </row>
    <row r="28" spans="2:11" ht="10.5" customHeight="1">
      <c r="B28" s="40"/>
      <c r="C28" s="36"/>
      <c r="D28" s="37"/>
      <c r="E28" s="37"/>
      <c r="F28" s="37"/>
      <c r="G28" s="37"/>
      <c r="H28" s="37"/>
      <c r="I28" s="41"/>
    </row>
    <row r="29" spans="2:11" ht="21" customHeight="1">
      <c r="B29" s="403" t="s">
        <v>57</v>
      </c>
      <c r="C29" s="404"/>
      <c r="D29" s="404"/>
      <c r="E29" s="404"/>
      <c r="F29" s="404"/>
      <c r="G29" s="404"/>
      <c r="H29" s="404"/>
      <c r="I29" s="405"/>
    </row>
    <row r="30" spans="2:11" ht="23.25" customHeight="1">
      <c r="B30" s="385" t="s">
        <v>58</v>
      </c>
      <c r="C30" s="386"/>
      <c r="D30" s="47" t="s">
        <v>76</v>
      </c>
      <c r="E30" s="38"/>
      <c r="F30" s="38"/>
      <c r="G30" s="38"/>
      <c r="H30" s="38"/>
      <c r="I30" s="42"/>
    </row>
    <row r="31" spans="2:11" ht="21.75" customHeight="1">
      <c r="B31" s="387"/>
      <c r="C31" s="388"/>
      <c r="D31" s="39" t="s">
        <v>77</v>
      </c>
      <c r="E31" s="406"/>
      <c r="F31" s="406"/>
      <c r="G31" s="406"/>
      <c r="H31" s="406"/>
      <c r="I31" s="43" t="s">
        <v>82</v>
      </c>
    </row>
    <row r="32" spans="2:11" ht="7.5" customHeight="1">
      <c r="B32" s="387"/>
      <c r="C32" s="388"/>
      <c r="D32" s="39"/>
      <c r="E32" s="24"/>
      <c r="F32" s="24"/>
      <c r="G32" s="24"/>
      <c r="H32" s="24"/>
      <c r="I32" s="43"/>
    </row>
    <row r="33" spans="2:9" ht="23.25" customHeight="1">
      <c r="B33" s="387"/>
      <c r="C33" s="388"/>
      <c r="D33" s="39" t="s">
        <v>78</v>
      </c>
      <c r="E33" s="24"/>
      <c r="F33" s="24"/>
      <c r="G33" s="24"/>
      <c r="H33" s="24"/>
      <c r="I33" s="43"/>
    </row>
    <row r="34" spans="2:9" ht="23.25" customHeight="1">
      <c r="B34" s="387"/>
      <c r="C34" s="388"/>
      <c r="D34" s="48" t="s">
        <v>79</v>
      </c>
      <c r="E34" s="49" t="s">
        <v>80</v>
      </c>
      <c r="F34" s="49" t="s">
        <v>81</v>
      </c>
      <c r="G34" s="49" t="s">
        <v>84</v>
      </c>
      <c r="H34" s="49" t="s">
        <v>137</v>
      </c>
      <c r="I34" s="50"/>
    </row>
    <row r="35" spans="2:9" ht="6" customHeight="1">
      <c r="B35" s="387"/>
      <c r="C35" s="388"/>
      <c r="D35" s="39"/>
      <c r="E35" s="24"/>
      <c r="F35" s="24"/>
      <c r="G35" s="24"/>
      <c r="H35" s="24"/>
      <c r="I35" s="43"/>
    </row>
    <row r="36" spans="2:9" ht="19.5" customHeight="1">
      <c r="B36" s="387"/>
      <c r="C36" s="388"/>
      <c r="D36" s="39" t="s">
        <v>86</v>
      </c>
      <c r="E36" s="406"/>
      <c r="F36" s="406"/>
      <c r="G36" s="406"/>
      <c r="H36" s="406"/>
      <c r="I36" s="43" t="s">
        <v>82</v>
      </c>
    </row>
    <row r="37" spans="2:9" ht="19.5" customHeight="1">
      <c r="B37" s="387"/>
      <c r="C37" s="388"/>
      <c r="D37" s="39" t="s">
        <v>87</v>
      </c>
      <c r="E37" s="406"/>
      <c r="F37" s="406"/>
      <c r="G37" s="406"/>
      <c r="H37" s="406"/>
      <c r="I37" s="43" t="s">
        <v>82</v>
      </c>
    </row>
    <row r="38" spans="2:9" ht="19.5" customHeight="1">
      <c r="B38" s="387"/>
      <c r="C38" s="388"/>
      <c r="D38" s="39" t="s">
        <v>143</v>
      </c>
      <c r="E38" s="24"/>
      <c r="F38" s="24"/>
      <c r="G38" s="24"/>
      <c r="H38" s="24"/>
      <c r="I38" s="43"/>
    </row>
    <row r="39" spans="2:9" ht="6" customHeight="1" thickBot="1">
      <c r="B39" s="389"/>
      <c r="C39" s="390"/>
      <c r="D39" s="44"/>
      <c r="E39" s="45"/>
      <c r="F39" s="45"/>
      <c r="G39" s="45"/>
      <c r="H39" s="45"/>
      <c r="I39" s="46"/>
    </row>
    <row r="40" spans="2:9" ht="7.5" customHeight="1"/>
    <row r="41" spans="2:9" ht="17.25" customHeight="1">
      <c r="B41" s="384" t="s">
        <v>190</v>
      </c>
      <c r="C41" s="384"/>
      <c r="D41" s="384"/>
      <c r="E41" s="384"/>
      <c r="F41" s="384"/>
      <c r="G41" s="384"/>
      <c r="H41" s="384"/>
      <c r="I41" s="384"/>
    </row>
  </sheetData>
  <mergeCells count="31">
    <mergeCell ref="B41:I41"/>
    <mergeCell ref="B24:G24"/>
    <mergeCell ref="B25:G25"/>
    <mergeCell ref="B26:G26"/>
    <mergeCell ref="B27:G27"/>
    <mergeCell ref="B29:I29"/>
    <mergeCell ref="B30:C39"/>
    <mergeCell ref="E31:H31"/>
    <mergeCell ref="E36:H36"/>
    <mergeCell ref="E37:H37"/>
    <mergeCell ref="D23:G23"/>
    <mergeCell ref="D12:G12"/>
    <mergeCell ref="D13:G13"/>
    <mergeCell ref="D14:G14"/>
    <mergeCell ref="D15:G15"/>
    <mergeCell ref="D16:G16"/>
    <mergeCell ref="D17:G17"/>
    <mergeCell ref="D18:G18"/>
    <mergeCell ref="D19:G19"/>
    <mergeCell ref="D20:G20"/>
    <mergeCell ref="D21:G21"/>
    <mergeCell ref="D22:G22"/>
    <mergeCell ref="B5:I5"/>
    <mergeCell ref="F7:I7"/>
    <mergeCell ref="B9:C9"/>
    <mergeCell ref="F9:I9"/>
    <mergeCell ref="B10:C10"/>
    <mergeCell ref="D10:G11"/>
    <mergeCell ref="H10:I11"/>
    <mergeCell ref="B11:C11"/>
    <mergeCell ref="B7:C7"/>
  </mergeCells>
  <phoneticPr fontId="8"/>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90"/>
  <sheetViews>
    <sheetView showZeros="0" view="pageBreakPreview" zoomScaleNormal="100" zoomScaleSheetLayoutView="100" workbookViewId="0">
      <pane ySplit="10" topLeftCell="A11" activePane="bottomLeft" state="frozen"/>
      <selection activeCell="C4" sqref="C4"/>
      <selection pane="bottomLeft"/>
    </sheetView>
  </sheetViews>
  <sheetFormatPr defaultRowHeight="13.5"/>
  <cols>
    <col min="1" max="1" width="3.125" style="5" customWidth="1"/>
    <col min="2" max="3" width="3.75" style="5" customWidth="1"/>
    <col min="4" max="4" width="11.875" customWidth="1"/>
    <col min="5" max="5" width="13.125" style="5" customWidth="1"/>
    <col min="6" max="11" width="4.375" customWidth="1"/>
    <col min="12" max="12" width="5.125" customWidth="1"/>
    <col min="13" max="13" width="5.125" style="11" customWidth="1"/>
    <col min="14" max="14" width="5.125" customWidth="1"/>
    <col min="15" max="17" width="5.5" customWidth="1"/>
  </cols>
  <sheetData>
    <row r="1" spans="1:18" ht="18" customHeight="1">
      <c r="O1" s="328" t="s">
        <v>69</v>
      </c>
      <c r="P1" s="328"/>
      <c r="Q1" s="328"/>
    </row>
    <row r="2" spans="1:18">
      <c r="A2" s="9"/>
      <c r="B2" s="9"/>
      <c r="C2" s="9"/>
      <c r="D2" s="10"/>
      <c r="E2" s="9"/>
      <c r="F2" s="10"/>
      <c r="G2" s="10"/>
      <c r="H2" s="10"/>
      <c r="I2" s="10"/>
      <c r="J2" s="10"/>
      <c r="K2" s="10"/>
      <c r="L2" s="10"/>
      <c r="M2" s="10"/>
      <c r="P2" s="67"/>
      <c r="Q2" s="59" t="s">
        <v>123</v>
      </c>
    </row>
    <row r="3" spans="1:18" ht="6" customHeight="1">
      <c r="A3" s="9"/>
      <c r="B3" s="9"/>
      <c r="C3" s="9"/>
      <c r="D3" s="10"/>
      <c r="E3" s="9"/>
      <c r="F3" s="10"/>
      <c r="G3" s="10"/>
      <c r="H3" s="10"/>
      <c r="I3" s="10"/>
      <c r="J3" s="10"/>
      <c r="K3" s="10"/>
      <c r="L3" s="10"/>
      <c r="M3" s="10"/>
      <c r="O3" s="67"/>
      <c r="P3" s="67"/>
      <c r="Q3" s="67"/>
    </row>
    <row r="4" spans="1:18" ht="12.75" customHeight="1">
      <c r="A4" s="9"/>
      <c r="B4" s="9"/>
      <c r="C4" s="9"/>
      <c r="D4" s="10"/>
      <c r="E4" s="9"/>
      <c r="F4" s="10"/>
      <c r="G4" s="10"/>
      <c r="H4" s="10"/>
      <c r="I4" s="10"/>
      <c r="J4" s="10"/>
      <c r="K4" s="10"/>
      <c r="L4" s="10"/>
      <c r="M4" s="10"/>
      <c r="O4" s="67"/>
      <c r="P4" s="67"/>
      <c r="Q4" s="67"/>
    </row>
    <row r="5" spans="1:18" ht="18.75">
      <c r="B5" s="342" t="s">
        <v>108</v>
      </c>
      <c r="C5" s="342"/>
      <c r="D5" s="342"/>
      <c r="E5" s="342"/>
      <c r="F5" s="342"/>
      <c r="G5" s="342"/>
      <c r="H5" s="342"/>
      <c r="I5" s="342"/>
      <c r="J5" s="342"/>
      <c r="K5" s="342"/>
      <c r="L5" s="342"/>
      <c r="M5" s="342"/>
      <c r="N5" s="342"/>
      <c r="O5" s="342"/>
      <c r="P5" s="342"/>
      <c r="Q5" s="342"/>
      <c r="R5" s="22"/>
    </row>
    <row r="6" spans="1:18" ht="9" customHeight="1">
      <c r="A6" s="9"/>
      <c r="B6" s="9"/>
      <c r="C6" s="9"/>
      <c r="D6" s="10"/>
      <c r="E6" s="9"/>
      <c r="F6" s="10"/>
      <c r="G6" s="10"/>
      <c r="H6" s="10"/>
      <c r="I6" s="10"/>
      <c r="J6" s="10"/>
    </row>
    <row r="7" spans="1:18" ht="20.25" customHeight="1">
      <c r="A7"/>
      <c r="D7" s="15" t="str">
        <f>第1号!C4</f>
        <v>令和７年度</v>
      </c>
      <c r="E7" s="200" t="str">
        <f>第1号!D4</f>
        <v>　月実施分</v>
      </c>
      <c r="F7" s="15"/>
      <c r="G7" s="15"/>
      <c r="H7" s="15"/>
      <c r="I7" s="341" t="s">
        <v>120</v>
      </c>
      <c r="J7" s="341"/>
      <c r="K7" s="341"/>
      <c r="L7" s="431">
        <f>'第2号（一般）'!L7</f>
        <v>0</v>
      </c>
      <c r="M7" s="432"/>
      <c r="N7" s="432"/>
      <c r="O7" s="432"/>
      <c r="P7" s="432"/>
      <c r="Q7" s="432"/>
    </row>
    <row r="8" spans="1:18" ht="10.5" customHeight="1" thickBot="1">
      <c r="A8" s="9"/>
      <c r="B8" s="9"/>
      <c r="C8" s="9"/>
      <c r="D8" s="10"/>
      <c r="E8" s="9"/>
      <c r="F8" s="10"/>
      <c r="G8" s="10"/>
      <c r="H8" s="10"/>
      <c r="I8" s="10"/>
      <c r="J8" s="10"/>
    </row>
    <row r="9" spans="1:18" ht="22.5" customHeight="1">
      <c r="A9" s="9"/>
      <c r="B9" s="349" t="s">
        <v>25</v>
      </c>
      <c r="C9" s="350"/>
      <c r="D9" s="351" t="s">
        <v>174</v>
      </c>
      <c r="E9" s="298" t="s">
        <v>68</v>
      </c>
      <c r="F9" s="332" t="s">
        <v>26</v>
      </c>
      <c r="G9" s="332" t="s">
        <v>27</v>
      </c>
      <c r="H9" s="332" t="s">
        <v>28</v>
      </c>
      <c r="I9" s="332" t="s">
        <v>29</v>
      </c>
      <c r="J9" s="339" t="s">
        <v>121</v>
      </c>
      <c r="K9" s="334" t="s">
        <v>30</v>
      </c>
      <c r="L9" s="336" t="s">
        <v>34</v>
      </c>
      <c r="M9" s="337"/>
      <c r="N9" s="338"/>
      <c r="O9" s="354" t="s">
        <v>96</v>
      </c>
      <c r="P9" s="355"/>
      <c r="Q9" s="356"/>
    </row>
    <row r="10" spans="1:18" ht="53.25" customHeight="1" thickBot="1">
      <c r="A10" s="9"/>
      <c r="B10" s="347" t="s">
        <v>43</v>
      </c>
      <c r="C10" s="348"/>
      <c r="D10" s="352"/>
      <c r="E10" s="353"/>
      <c r="F10" s="333"/>
      <c r="G10" s="333"/>
      <c r="H10" s="333"/>
      <c r="I10" s="333"/>
      <c r="J10" s="340"/>
      <c r="K10" s="335"/>
      <c r="L10" s="82" t="s">
        <v>31</v>
      </c>
      <c r="M10" s="83" t="s">
        <v>32</v>
      </c>
      <c r="N10" s="84" t="s">
        <v>33</v>
      </c>
      <c r="O10" s="85" t="s">
        <v>66</v>
      </c>
      <c r="P10" s="86" t="s">
        <v>67</v>
      </c>
      <c r="Q10" s="87" t="s">
        <v>109</v>
      </c>
    </row>
    <row r="11" spans="1:18" s="15" customFormat="1" ht="28.5" customHeight="1" thickTop="1">
      <c r="A11" s="9">
        <v>1</v>
      </c>
      <c r="B11" s="234"/>
      <c r="C11" s="235"/>
      <c r="D11" s="180"/>
      <c r="E11" s="232"/>
      <c r="F11" s="180"/>
      <c r="G11" s="180"/>
      <c r="H11" s="180"/>
      <c r="I11" s="180"/>
      <c r="J11" s="180"/>
      <c r="K11" s="168"/>
      <c r="L11" s="169"/>
      <c r="M11" s="170"/>
      <c r="N11" s="171"/>
      <c r="O11" s="172"/>
      <c r="P11" s="173"/>
      <c r="Q11" s="174"/>
    </row>
    <row r="12" spans="1:18" s="15" customFormat="1" ht="28.5" customHeight="1">
      <c r="A12" s="9">
        <v>2</v>
      </c>
      <c r="B12" s="236"/>
      <c r="C12" s="237"/>
      <c r="D12" s="181"/>
      <c r="E12" s="233"/>
      <c r="F12" s="181"/>
      <c r="G12" s="181"/>
      <c r="H12" s="181"/>
      <c r="I12" s="181"/>
      <c r="J12" s="181"/>
      <c r="K12" s="175"/>
      <c r="L12" s="176"/>
      <c r="M12" s="177"/>
      <c r="N12" s="178"/>
      <c r="O12" s="172"/>
      <c r="P12" s="173"/>
      <c r="Q12" s="179"/>
    </row>
    <row r="13" spans="1:18" s="15" customFormat="1" ht="28.5" customHeight="1">
      <c r="A13" s="9">
        <v>3</v>
      </c>
      <c r="B13" s="236"/>
      <c r="C13" s="237"/>
      <c r="D13" s="181"/>
      <c r="E13" s="233"/>
      <c r="F13" s="181"/>
      <c r="G13" s="181"/>
      <c r="H13" s="181"/>
      <c r="I13" s="181"/>
      <c r="J13" s="181"/>
      <c r="K13" s="175"/>
      <c r="L13" s="176"/>
      <c r="M13" s="177"/>
      <c r="N13" s="178"/>
      <c r="O13" s="172"/>
      <c r="P13" s="173"/>
      <c r="Q13" s="179"/>
    </row>
    <row r="14" spans="1:18" s="15" customFormat="1" ht="28.5" customHeight="1">
      <c r="A14" s="9">
        <v>4</v>
      </c>
      <c r="B14" s="236"/>
      <c r="C14" s="237"/>
      <c r="D14" s="181"/>
      <c r="E14" s="233"/>
      <c r="F14" s="181"/>
      <c r="G14" s="181"/>
      <c r="H14" s="181"/>
      <c r="I14" s="181"/>
      <c r="J14" s="181"/>
      <c r="K14" s="175"/>
      <c r="L14" s="176"/>
      <c r="M14" s="177"/>
      <c r="N14" s="178"/>
      <c r="O14" s="172"/>
      <c r="P14" s="173"/>
      <c r="Q14" s="179"/>
    </row>
    <row r="15" spans="1:18" s="15" customFormat="1" ht="28.5" customHeight="1">
      <c r="A15" s="9">
        <v>5</v>
      </c>
      <c r="B15" s="236"/>
      <c r="C15" s="237"/>
      <c r="D15" s="181"/>
      <c r="E15" s="233"/>
      <c r="F15" s="181"/>
      <c r="G15" s="181"/>
      <c r="H15" s="181"/>
      <c r="I15" s="181"/>
      <c r="J15" s="181"/>
      <c r="K15" s="175"/>
      <c r="L15" s="176"/>
      <c r="M15" s="177"/>
      <c r="N15" s="178"/>
      <c r="O15" s="172"/>
      <c r="P15" s="173"/>
      <c r="Q15" s="179"/>
    </row>
    <row r="16" spans="1:18" s="15" customFormat="1" ht="28.5" customHeight="1">
      <c r="A16" s="9">
        <v>6</v>
      </c>
      <c r="B16" s="236"/>
      <c r="C16" s="237"/>
      <c r="D16" s="181"/>
      <c r="E16" s="233"/>
      <c r="F16" s="181"/>
      <c r="G16" s="181"/>
      <c r="H16" s="181"/>
      <c r="I16" s="175"/>
      <c r="J16" s="181"/>
      <c r="K16" s="175"/>
      <c r="L16" s="176"/>
      <c r="M16" s="177"/>
      <c r="N16" s="178"/>
      <c r="O16" s="172"/>
      <c r="P16" s="173"/>
      <c r="Q16" s="179"/>
    </row>
    <row r="17" spans="1:17" s="15" customFormat="1" ht="28.5" customHeight="1">
      <c r="A17" s="9">
        <v>7</v>
      </c>
      <c r="B17" s="236"/>
      <c r="C17" s="237"/>
      <c r="D17" s="181"/>
      <c r="E17" s="233"/>
      <c r="F17" s="181"/>
      <c r="G17" s="181"/>
      <c r="H17" s="181"/>
      <c r="I17" s="181"/>
      <c r="J17" s="181"/>
      <c r="K17" s="175"/>
      <c r="L17" s="176"/>
      <c r="M17" s="177"/>
      <c r="N17" s="178"/>
      <c r="O17" s="172"/>
      <c r="P17" s="173"/>
      <c r="Q17" s="179"/>
    </row>
    <row r="18" spans="1:17" s="15" customFormat="1" ht="28.5" customHeight="1">
      <c r="A18" s="9">
        <v>8</v>
      </c>
      <c r="B18" s="236"/>
      <c r="C18" s="237"/>
      <c r="D18" s="181"/>
      <c r="E18" s="233"/>
      <c r="F18" s="181"/>
      <c r="G18" s="181"/>
      <c r="H18" s="181"/>
      <c r="I18" s="175"/>
      <c r="J18" s="181"/>
      <c r="K18" s="175"/>
      <c r="L18" s="176"/>
      <c r="M18" s="177"/>
      <c r="N18" s="178"/>
      <c r="O18" s="172"/>
      <c r="P18" s="173"/>
      <c r="Q18" s="179"/>
    </row>
    <row r="19" spans="1:17" s="15" customFormat="1" ht="28.5" customHeight="1">
      <c r="A19" s="9">
        <v>9</v>
      </c>
      <c r="B19" s="236"/>
      <c r="C19" s="237"/>
      <c r="D19" s="181"/>
      <c r="E19" s="233"/>
      <c r="F19" s="181"/>
      <c r="G19" s="181"/>
      <c r="H19" s="181"/>
      <c r="I19" s="181"/>
      <c r="J19" s="181"/>
      <c r="K19" s="175"/>
      <c r="L19" s="176"/>
      <c r="M19" s="177"/>
      <c r="N19" s="178"/>
      <c r="O19" s="172"/>
      <c r="P19" s="173"/>
      <c r="Q19" s="179"/>
    </row>
    <row r="20" spans="1:17" s="15" customFormat="1" ht="28.5" customHeight="1">
      <c r="A20" s="9">
        <v>10</v>
      </c>
      <c r="B20" s="236"/>
      <c r="C20" s="237"/>
      <c r="D20" s="181"/>
      <c r="E20" s="233"/>
      <c r="F20" s="181"/>
      <c r="G20" s="181"/>
      <c r="H20" s="181"/>
      <c r="I20" s="181"/>
      <c r="J20" s="181"/>
      <c r="K20" s="175"/>
      <c r="L20" s="176"/>
      <c r="M20" s="177"/>
      <c r="N20" s="178"/>
      <c r="O20" s="172"/>
      <c r="P20" s="173"/>
      <c r="Q20" s="179"/>
    </row>
    <row r="21" spans="1:17" s="15" customFormat="1" ht="28.5" customHeight="1">
      <c r="A21" s="9">
        <v>11</v>
      </c>
      <c r="B21" s="236"/>
      <c r="C21" s="237"/>
      <c r="D21" s="181"/>
      <c r="E21" s="233"/>
      <c r="F21" s="181"/>
      <c r="G21" s="181"/>
      <c r="H21" s="181"/>
      <c r="I21" s="181"/>
      <c r="J21" s="181"/>
      <c r="K21" s="175"/>
      <c r="L21" s="176"/>
      <c r="M21" s="177"/>
      <c r="N21" s="178"/>
      <c r="O21" s="172"/>
      <c r="P21" s="173"/>
      <c r="Q21" s="179"/>
    </row>
    <row r="22" spans="1:17" s="15" customFormat="1" ht="28.5" customHeight="1">
      <c r="A22" s="9">
        <v>12</v>
      </c>
      <c r="B22" s="236"/>
      <c r="C22" s="237"/>
      <c r="D22" s="181"/>
      <c r="E22" s="233"/>
      <c r="F22" s="181"/>
      <c r="G22" s="181"/>
      <c r="H22" s="181"/>
      <c r="I22" s="181"/>
      <c r="J22" s="181"/>
      <c r="K22" s="175"/>
      <c r="L22" s="176"/>
      <c r="M22" s="177"/>
      <c r="N22" s="178"/>
      <c r="O22" s="172"/>
      <c r="P22" s="173"/>
      <c r="Q22" s="179"/>
    </row>
    <row r="23" spans="1:17" s="15" customFormat="1" ht="28.5" customHeight="1">
      <c r="A23" s="9">
        <v>13</v>
      </c>
      <c r="B23" s="236"/>
      <c r="C23" s="237"/>
      <c r="D23" s="181"/>
      <c r="E23" s="233"/>
      <c r="F23" s="181"/>
      <c r="G23" s="181"/>
      <c r="H23" s="181"/>
      <c r="I23" s="181"/>
      <c r="J23" s="181"/>
      <c r="K23" s="175"/>
      <c r="L23" s="176"/>
      <c r="M23" s="177"/>
      <c r="N23" s="178"/>
      <c r="O23" s="172"/>
      <c r="P23" s="173"/>
      <c r="Q23" s="179"/>
    </row>
    <row r="24" spans="1:17" s="15" customFormat="1" ht="28.5" customHeight="1">
      <c r="A24" s="9">
        <v>14</v>
      </c>
      <c r="B24" s="236"/>
      <c r="C24" s="237"/>
      <c r="D24" s="181"/>
      <c r="E24" s="233"/>
      <c r="F24" s="181"/>
      <c r="G24" s="181"/>
      <c r="H24" s="181"/>
      <c r="I24" s="181"/>
      <c r="J24" s="181"/>
      <c r="K24" s="175"/>
      <c r="L24" s="176"/>
      <c r="M24" s="177"/>
      <c r="N24" s="178"/>
      <c r="O24" s="172"/>
      <c r="P24" s="173"/>
      <c r="Q24" s="179"/>
    </row>
    <row r="25" spans="1:17" s="15" customFormat="1" ht="28.5" customHeight="1">
      <c r="A25" s="9">
        <v>15</v>
      </c>
      <c r="B25" s="236"/>
      <c r="C25" s="237"/>
      <c r="D25" s="181"/>
      <c r="E25" s="233"/>
      <c r="F25" s="181"/>
      <c r="G25" s="181"/>
      <c r="H25" s="181"/>
      <c r="I25" s="181"/>
      <c r="J25" s="181"/>
      <c r="K25" s="175"/>
      <c r="L25" s="176"/>
      <c r="M25" s="177"/>
      <c r="N25" s="178"/>
      <c r="O25" s="172"/>
      <c r="P25" s="173"/>
      <c r="Q25" s="179"/>
    </row>
    <row r="26" spans="1:17" s="15" customFormat="1" ht="28.5" customHeight="1">
      <c r="A26" s="9">
        <v>16</v>
      </c>
      <c r="B26" s="236"/>
      <c r="C26" s="237"/>
      <c r="D26" s="181"/>
      <c r="E26" s="233"/>
      <c r="F26" s="181"/>
      <c r="G26" s="181"/>
      <c r="H26" s="181"/>
      <c r="I26" s="181"/>
      <c r="J26" s="181"/>
      <c r="K26" s="175"/>
      <c r="L26" s="176"/>
      <c r="M26" s="177"/>
      <c r="N26" s="178"/>
      <c r="O26" s="172"/>
      <c r="P26" s="173"/>
      <c r="Q26" s="179"/>
    </row>
    <row r="27" spans="1:17" s="15" customFormat="1" ht="28.5" customHeight="1">
      <c r="A27" s="9">
        <v>17</v>
      </c>
      <c r="B27" s="236"/>
      <c r="C27" s="237"/>
      <c r="D27" s="181"/>
      <c r="E27" s="233"/>
      <c r="F27" s="181"/>
      <c r="G27" s="181"/>
      <c r="H27" s="181"/>
      <c r="I27" s="181"/>
      <c r="J27" s="181"/>
      <c r="K27" s="175"/>
      <c r="L27" s="176"/>
      <c r="M27" s="177"/>
      <c r="N27" s="178"/>
      <c r="O27" s="172"/>
      <c r="P27" s="173"/>
      <c r="Q27" s="179"/>
    </row>
    <row r="28" spans="1:17" s="15" customFormat="1" ht="28.5" customHeight="1">
      <c r="A28" s="9">
        <v>18</v>
      </c>
      <c r="B28" s="236"/>
      <c r="C28" s="237"/>
      <c r="D28" s="181"/>
      <c r="E28" s="233"/>
      <c r="F28" s="181"/>
      <c r="G28" s="181"/>
      <c r="H28" s="181"/>
      <c r="I28" s="181"/>
      <c r="J28" s="181"/>
      <c r="K28" s="175"/>
      <c r="L28" s="176"/>
      <c r="M28" s="177"/>
      <c r="N28" s="178"/>
      <c r="O28" s="172"/>
      <c r="P28" s="173"/>
      <c r="Q28" s="179"/>
    </row>
    <row r="29" spans="1:17" s="15" customFormat="1" ht="28.5" customHeight="1">
      <c r="A29" s="9">
        <v>19</v>
      </c>
      <c r="B29" s="236"/>
      <c r="C29" s="237"/>
      <c r="D29" s="181"/>
      <c r="E29" s="233"/>
      <c r="F29" s="181"/>
      <c r="G29" s="181"/>
      <c r="H29" s="181"/>
      <c r="I29" s="181"/>
      <c r="J29" s="181"/>
      <c r="K29" s="175"/>
      <c r="L29" s="176"/>
      <c r="M29" s="177"/>
      <c r="N29" s="178"/>
      <c r="O29" s="172"/>
      <c r="P29" s="173"/>
      <c r="Q29" s="179"/>
    </row>
    <row r="30" spans="1:17" s="15" customFormat="1" ht="28.5" customHeight="1" thickBot="1">
      <c r="A30" s="9">
        <v>20</v>
      </c>
      <c r="B30" s="236"/>
      <c r="C30" s="237"/>
      <c r="D30" s="181"/>
      <c r="E30" s="233"/>
      <c r="F30" s="181"/>
      <c r="G30" s="181"/>
      <c r="H30" s="181"/>
      <c r="I30" s="181"/>
      <c r="J30" s="181"/>
      <c r="K30" s="175"/>
      <c r="L30" s="176"/>
      <c r="M30" s="177"/>
      <c r="N30" s="178"/>
      <c r="O30" s="172"/>
      <c r="P30" s="173"/>
      <c r="Q30" s="179"/>
    </row>
    <row r="31" spans="1:17" s="15" customFormat="1" ht="7.5" customHeight="1" thickBot="1">
      <c r="A31" s="9"/>
      <c r="B31" s="231"/>
      <c r="C31" s="97"/>
      <c r="D31" s="72"/>
      <c r="E31" s="97"/>
      <c r="F31" s="72"/>
      <c r="G31" s="72"/>
      <c r="H31" s="72"/>
      <c r="I31" s="72"/>
      <c r="J31" s="72"/>
      <c r="K31" s="72"/>
      <c r="L31" s="72"/>
      <c r="M31" s="72"/>
      <c r="N31" s="72"/>
      <c r="O31" s="72"/>
      <c r="P31" s="72"/>
      <c r="Q31" s="76"/>
    </row>
    <row r="32" spans="1:17" s="15" customFormat="1" ht="24" customHeight="1" thickBot="1">
      <c r="A32" s="9"/>
      <c r="B32" s="329" t="s">
        <v>99</v>
      </c>
      <c r="C32" s="330"/>
      <c r="D32" s="330"/>
      <c r="E32" s="331"/>
      <c r="F32" s="245">
        <f>COUNTA(F11:F30)</f>
        <v>0</v>
      </c>
      <c r="G32" s="245">
        <f t="shared" ref="G32:Q32" si="0">COUNTA(G11:G30)</f>
        <v>0</v>
      </c>
      <c r="H32" s="245">
        <f t="shared" si="0"/>
        <v>0</v>
      </c>
      <c r="I32" s="245">
        <f t="shared" si="0"/>
        <v>0</v>
      </c>
      <c r="J32" s="245">
        <f t="shared" si="0"/>
        <v>0</v>
      </c>
      <c r="K32" s="246">
        <f t="shared" si="0"/>
        <v>0</v>
      </c>
      <c r="L32" s="247">
        <f t="shared" si="0"/>
        <v>0</v>
      </c>
      <c r="M32" s="248">
        <f t="shared" si="0"/>
        <v>0</v>
      </c>
      <c r="N32" s="249">
        <f t="shared" si="0"/>
        <v>0</v>
      </c>
      <c r="O32" s="250">
        <f t="shared" si="0"/>
        <v>0</v>
      </c>
      <c r="P32" s="251">
        <f t="shared" si="0"/>
        <v>0</v>
      </c>
      <c r="Q32" s="252">
        <f t="shared" si="0"/>
        <v>0</v>
      </c>
    </row>
    <row r="33" spans="1:17" ht="8.25" customHeight="1">
      <c r="A33" s="9"/>
      <c r="B33" s="9"/>
      <c r="C33" s="9"/>
      <c r="D33" s="10"/>
      <c r="E33" s="9"/>
      <c r="F33" s="9"/>
      <c r="G33" s="9"/>
      <c r="H33" s="9"/>
      <c r="I33" s="9"/>
      <c r="J33" s="9"/>
      <c r="K33" s="5"/>
      <c r="L33" s="5"/>
      <c r="M33" s="60"/>
      <c r="N33" s="5"/>
      <c r="O33" s="61"/>
      <c r="P33" s="61"/>
      <c r="Q33" s="5"/>
    </row>
    <row r="34" spans="1:17" s="62" customFormat="1" ht="15" customHeight="1">
      <c r="B34" s="62" t="s">
        <v>73</v>
      </c>
      <c r="C34" s="66"/>
      <c r="E34" s="66"/>
      <c r="M34" s="64"/>
    </row>
    <row r="35" spans="1:17" s="62" customFormat="1" ht="15" customHeight="1">
      <c r="B35" s="62" t="s">
        <v>74</v>
      </c>
      <c r="C35" s="66"/>
      <c r="E35" s="66"/>
      <c r="M35" s="64"/>
    </row>
    <row r="36" spans="1:17" s="62" customFormat="1" ht="15" customHeight="1">
      <c r="B36" s="238"/>
      <c r="C36" s="345" t="s">
        <v>75</v>
      </c>
      <c r="D36" s="346"/>
      <c r="E36" s="346"/>
      <c r="F36" s="346"/>
      <c r="G36" s="346"/>
      <c r="H36" s="346"/>
      <c r="I36" s="346"/>
      <c r="J36" s="346"/>
      <c r="K36" s="346"/>
      <c r="L36" s="346"/>
      <c r="M36" s="346"/>
      <c r="N36" s="346"/>
      <c r="O36" s="346"/>
      <c r="P36" s="346"/>
      <c r="Q36" s="346"/>
    </row>
    <row r="37" spans="1:17" s="62" customFormat="1" ht="15" customHeight="1">
      <c r="B37" s="66"/>
      <c r="C37" s="346" t="s">
        <v>71</v>
      </c>
      <c r="D37" s="346"/>
      <c r="E37" s="346"/>
      <c r="F37" s="346"/>
      <c r="G37" s="346"/>
      <c r="H37" s="346"/>
      <c r="I37" s="346"/>
      <c r="J37" s="346"/>
      <c r="K37" s="346"/>
      <c r="L37" s="346"/>
      <c r="M37" s="346"/>
      <c r="N37" s="346"/>
      <c r="O37" s="346"/>
      <c r="P37" s="346"/>
      <c r="Q37" s="346"/>
    </row>
    <row r="38" spans="1:17" s="62" customFormat="1" ht="15" customHeight="1">
      <c r="A38" s="66"/>
      <c r="C38" s="62" t="s">
        <v>72</v>
      </c>
      <c r="E38" s="66"/>
      <c r="M38" s="64"/>
    </row>
    <row r="39" spans="1:17" hidden="1">
      <c r="F39">
        <f t="shared" ref="F39:O39" si="1">COUNTA(F11:F30)</f>
        <v>0</v>
      </c>
      <c r="G39">
        <f t="shared" si="1"/>
        <v>0</v>
      </c>
      <c r="H39">
        <f t="shared" si="1"/>
        <v>0</v>
      </c>
      <c r="I39">
        <f t="shared" si="1"/>
        <v>0</v>
      </c>
      <c r="J39">
        <f t="shared" si="1"/>
        <v>0</v>
      </c>
      <c r="K39">
        <f t="shared" si="1"/>
        <v>0</v>
      </c>
      <c r="L39">
        <f t="shared" si="1"/>
        <v>0</v>
      </c>
      <c r="M39">
        <f t="shared" si="1"/>
        <v>0</v>
      </c>
      <c r="N39">
        <f t="shared" si="1"/>
        <v>0</v>
      </c>
      <c r="O39">
        <f t="shared" si="1"/>
        <v>0</v>
      </c>
      <c r="Q39">
        <f>COUNTA(Q11:Q30)</f>
        <v>0</v>
      </c>
    </row>
    <row r="60" spans="7:10" hidden="1">
      <c r="G60" s="5" t="s">
        <v>122</v>
      </c>
      <c r="I60" s="5">
        <v>1</v>
      </c>
      <c r="J60" s="5">
        <v>1</v>
      </c>
    </row>
    <row r="61" spans="7:10" hidden="1">
      <c r="I61" s="5">
        <v>2</v>
      </c>
      <c r="J61" s="5">
        <v>2</v>
      </c>
    </row>
    <row r="62" spans="7:10" hidden="1">
      <c r="I62" s="5">
        <v>3</v>
      </c>
      <c r="J62" s="5">
        <v>3</v>
      </c>
    </row>
    <row r="63" spans="7:10" hidden="1">
      <c r="I63" s="5">
        <v>4</v>
      </c>
      <c r="J63" s="5">
        <v>4</v>
      </c>
    </row>
    <row r="64" spans="7:10" hidden="1">
      <c r="I64" s="5">
        <v>5</v>
      </c>
      <c r="J64" s="5">
        <v>5</v>
      </c>
    </row>
    <row r="65" spans="9:10" hidden="1">
      <c r="I65" s="5">
        <v>6</v>
      </c>
      <c r="J65" s="5">
        <v>6</v>
      </c>
    </row>
    <row r="66" spans="9:10" hidden="1">
      <c r="I66" s="5">
        <v>7</v>
      </c>
      <c r="J66" s="5">
        <v>7</v>
      </c>
    </row>
    <row r="67" spans="9:10" hidden="1">
      <c r="I67" s="5">
        <v>8</v>
      </c>
      <c r="J67" s="5">
        <v>8</v>
      </c>
    </row>
    <row r="68" spans="9:10" hidden="1">
      <c r="I68" s="5">
        <v>9</v>
      </c>
      <c r="J68" s="5">
        <v>9</v>
      </c>
    </row>
    <row r="69" spans="9:10" hidden="1">
      <c r="I69" s="5">
        <v>10</v>
      </c>
      <c r="J69" s="5">
        <v>10</v>
      </c>
    </row>
    <row r="70" spans="9:10" hidden="1">
      <c r="I70" s="5">
        <v>11</v>
      </c>
      <c r="J70" s="5">
        <v>11</v>
      </c>
    </row>
    <row r="71" spans="9:10" hidden="1">
      <c r="I71" s="5">
        <v>12</v>
      </c>
      <c r="J71" s="5">
        <v>12</v>
      </c>
    </row>
    <row r="72" spans="9:10" hidden="1">
      <c r="I72" s="5"/>
      <c r="J72" s="5">
        <v>13</v>
      </c>
    </row>
    <row r="73" spans="9:10" hidden="1">
      <c r="I73" s="5"/>
      <c r="J73" s="5">
        <v>14</v>
      </c>
    </row>
    <row r="74" spans="9:10" hidden="1">
      <c r="I74" s="5"/>
      <c r="J74" s="5">
        <v>15</v>
      </c>
    </row>
    <row r="75" spans="9:10" hidden="1">
      <c r="I75" s="5"/>
      <c r="J75" s="5">
        <v>16</v>
      </c>
    </row>
    <row r="76" spans="9:10" hidden="1">
      <c r="I76" s="5"/>
      <c r="J76" s="5">
        <v>17</v>
      </c>
    </row>
    <row r="77" spans="9:10" hidden="1">
      <c r="I77" s="5"/>
      <c r="J77" s="5">
        <v>18</v>
      </c>
    </row>
    <row r="78" spans="9:10" hidden="1">
      <c r="I78" s="5"/>
      <c r="J78" s="5">
        <v>19</v>
      </c>
    </row>
    <row r="79" spans="9:10" hidden="1">
      <c r="I79" s="5"/>
      <c r="J79" s="5">
        <v>20</v>
      </c>
    </row>
    <row r="80" spans="9:10" hidden="1">
      <c r="I80" s="5"/>
      <c r="J80" s="5">
        <v>21</v>
      </c>
    </row>
    <row r="81" spans="9:10" hidden="1">
      <c r="I81" s="5"/>
      <c r="J81" s="5">
        <v>22</v>
      </c>
    </row>
    <row r="82" spans="9:10" hidden="1">
      <c r="I82" s="5"/>
      <c r="J82" s="5">
        <v>23</v>
      </c>
    </row>
    <row r="83" spans="9:10" hidden="1">
      <c r="I83" s="5"/>
      <c r="J83" s="5">
        <v>24</v>
      </c>
    </row>
    <row r="84" spans="9:10" hidden="1">
      <c r="I84" s="5"/>
      <c r="J84" s="5">
        <v>25</v>
      </c>
    </row>
    <row r="85" spans="9:10" hidden="1">
      <c r="I85" s="5"/>
      <c r="J85" s="5">
        <v>26</v>
      </c>
    </row>
    <row r="86" spans="9:10" hidden="1">
      <c r="I86" s="5"/>
      <c r="J86" s="5">
        <v>27</v>
      </c>
    </row>
    <row r="87" spans="9:10" hidden="1">
      <c r="I87" s="5"/>
      <c r="J87" s="5">
        <v>28</v>
      </c>
    </row>
    <row r="88" spans="9:10" hidden="1">
      <c r="I88" s="5"/>
      <c r="J88" s="5">
        <v>29</v>
      </c>
    </row>
    <row r="89" spans="9:10" hidden="1">
      <c r="I89" s="5"/>
      <c r="J89" s="5">
        <v>30</v>
      </c>
    </row>
    <row r="90" spans="9:10" hidden="1">
      <c r="I90" s="5"/>
      <c r="J90" s="5">
        <v>31</v>
      </c>
    </row>
  </sheetData>
  <mergeCells count="19">
    <mergeCell ref="O1:Q1"/>
    <mergeCell ref="B32:E32"/>
    <mergeCell ref="F9:F10"/>
    <mergeCell ref="K9:K10"/>
    <mergeCell ref="L9:N9"/>
    <mergeCell ref="J9:J10"/>
    <mergeCell ref="I7:K7"/>
    <mergeCell ref="B5:Q5"/>
    <mergeCell ref="L7:Q7"/>
    <mergeCell ref="C36:Q36"/>
    <mergeCell ref="C37:Q37"/>
    <mergeCell ref="B10:C10"/>
    <mergeCell ref="G9:G10"/>
    <mergeCell ref="H9:H10"/>
    <mergeCell ref="I9:I10"/>
    <mergeCell ref="B9:C9"/>
    <mergeCell ref="D9:D10"/>
    <mergeCell ref="E9:E10"/>
    <mergeCell ref="O9:Q9"/>
  </mergeCells>
  <phoneticPr fontId="8"/>
  <dataValidations count="2">
    <dataValidation type="list" allowBlank="1" showInputMessage="1" showErrorMessage="1" error="○以外は入力出来ません" sqref="F11:Q30" xr:uid="{00000000-0002-0000-0500-000000000000}">
      <formula1>"○"</formula1>
    </dataValidation>
    <dataValidation type="textLength" operator="equal" allowBlank="1" showInputMessage="1" showErrorMessage="1" error="1から始まる7桁の数字を入力してください" sqref="D11:D30" xr:uid="{00000000-0002-0000-0500-000001000000}">
      <formula1>7</formula1>
    </dataValidation>
  </dataValidations>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P75"/>
  <sheetViews>
    <sheetView showZeros="0" view="pageBreakPreview" zoomScaleNormal="115" zoomScaleSheetLayoutView="100" workbookViewId="0"/>
  </sheetViews>
  <sheetFormatPr defaultRowHeight="13.5"/>
  <cols>
    <col min="1" max="1" width="3" style="21" customWidth="1"/>
    <col min="2" max="3" width="3.125" customWidth="1"/>
    <col min="4" max="4" width="11.125" customWidth="1"/>
    <col min="5" max="5" width="12" customWidth="1"/>
    <col min="6" max="16" width="3.375" customWidth="1"/>
    <col min="17" max="18" width="3.5" customWidth="1"/>
    <col min="19" max="19" width="3.625" customWidth="1"/>
    <col min="20" max="20" width="3.625" style="11" customWidth="1"/>
    <col min="21" max="21" width="3.625" customWidth="1"/>
    <col min="22" max="24" width="4.125" customWidth="1"/>
    <col min="25" max="45" width="2.625" customWidth="1"/>
  </cols>
  <sheetData>
    <row r="1" spans="1:42" ht="18" customHeight="1">
      <c r="A1" s="5"/>
      <c r="B1" s="5"/>
      <c r="C1" s="5"/>
      <c r="E1" s="5"/>
      <c r="M1" s="11"/>
      <c r="T1"/>
      <c r="X1" s="68" t="s">
        <v>70</v>
      </c>
      <c r="Y1" s="68"/>
      <c r="Z1" s="68"/>
    </row>
    <row r="2" spans="1:42">
      <c r="A2" s="9"/>
      <c r="B2" s="9"/>
      <c r="C2" s="9"/>
      <c r="D2" s="10"/>
      <c r="E2" s="9"/>
      <c r="F2" s="10"/>
      <c r="G2" s="10"/>
      <c r="H2" s="10"/>
      <c r="I2" s="10"/>
      <c r="J2" s="10"/>
      <c r="K2" s="10"/>
      <c r="L2" s="10"/>
      <c r="M2" s="10"/>
      <c r="T2"/>
      <c r="X2" s="59" t="s">
        <v>124</v>
      </c>
      <c r="Y2" s="67"/>
    </row>
    <row r="3" spans="1:42" ht="6" customHeight="1">
      <c r="A3" s="9"/>
      <c r="B3" s="9"/>
      <c r="C3" s="9"/>
      <c r="D3" s="10"/>
      <c r="E3" s="9"/>
      <c r="F3" s="10"/>
      <c r="G3" s="10"/>
      <c r="H3" s="10"/>
      <c r="I3" s="10"/>
      <c r="J3" s="10"/>
      <c r="K3" s="10"/>
      <c r="L3" s="10"/>
      <c r="M3" s="10"/>
      <c r="O3" s="67"/>
      <c r="P3" s="67"/>
      <c r="Q3" s="67"/>
      <c r="T3"/>
    </row>
    <row r="4" spans="1:42" ht="12.75" customHeight="1">
      <c r="A4" s="9"/>
      <c r="B4" s="9"/>
      <c r="C4" s="9"/>
      <c r="D4" s="10"/>
      <c r="E4" s="9"/>
      <c r="F4" s="10"/>
      <c r="G4" s="10"/>
      <c r="H4" s="10"/>
      <c r="I4" s="10"/>
      <c r="J4" s="10"/>
      <c r="K4" s="10"/>
      <c r="L4" s="10"/>
      <c r="M4" s="10"/>
      <c r="O4" s="67"/>
      <c r="P4" s="67"/>
      <c r="Q4" s="67"/>
      <c r="T4"/>
    </row>
    <row r="5" spans="1:42" ht="18.75">
      <c r="B5" s="342" t="s">
        <v>101</v>
      </c>
      <c r="C5" s="342"/>
      <c r="D5" s="342"/>
      <c r="E5" s="342"/>
      <c r="F5" s="342"/>
      <c r="G5" s="342"/>
      <c r="H5" s="342"/>
      <c r="I5" s="342"/>
      <c r="J5" s="342"/>
      <c r="K5" s="342"/>
      <c r="L5" s="342"/>
      <c r="M5" s="342"/>
      <c r="N5" s="342"/>
      <c r="O5" s="342"/>
      <c r="P5" s="342"/>
      <c r="Q5" s="342"/>
      <c r="R5" s="342"/>
      <c r="S5" s="342"/>
      <c r="T5" s="342"/>
      <c r="U5" s="342"/>
      <c r="V5" s="342"/>
      <c r="W5" s="342"/>
      <c r="X5" s="342"/>
    </row>
    <row r="6" spans="1:42" ht="7.5" customHeight="1">
      <c r="A6" s="1"/>
      <c r="B6" s="10"/>
      <c r="C6" s="10"/>
      <c r="D6" s="10"/>
      <c r="E6" s="10"/>
      <c r="F6" s="10"/>
      <c r="G6" s="10"/>
      <c r="H6" s="10"/>
      <c r="I6" s="10"/>
      <c r="J6" s="10"/>
      <c r="K6" s="10"/>
      <c r="L6" s="10"/>
      <c r="M6" s="10"/>
      <c r="N6" s="10"/>
      <c r="O6" s="10"/>
      <c r="P6" s="10"/>
      <c r="Q6" s="10"/>
    </row>
    <row r="7" spans="1:42" ht="20.25" customHeight="1">
      <c r="D7" s="15" t="str">
        <f>第1号!C4</f>
        <v>令和７年度</v>
      </c>
      <c r="E7" s="200" t="str">
        <f>第1号!D4</f>
        <v>　月実施分</v>
      </c>
      <c r="F7" s="15"/>
      <c r="G7" s="15"/>
      <c r="H7" s="15"/>
      <c r="I7" s="15"/>
      <c r="J7" s="15"/>
      <c r="K7" s="15"/>
      <c r="L7" s="24"/>
      <c r="M7" s="374" t="s">
        <v>111</v>
      </c>
      <c r="N7" s="374"/>
      <c r="O7" s="374"/>
      <c r="P7" s="374"/>
      <c r="Q7" s="365">
        <f>'第2号（一般）'!L7</f>
        <v>0</v>
      </c>
      <c r="R7" s="365"/>
      <c r="S7" s="365"/>
      <c r="T7" s="365"/>
      <c r="U7" s="365"/>
      <c r="V7" s="365"/>
      <c r="W7" s="365"/>
      <c r="X7" s="365"/>
    </row>
    <row r="8" spans="1:42" ht="12" customHeight="1" thickBot="1">
      <c r="A8" s="1"/>
      <c r="B8" s="10"/>
      <c r="C8" s="10"/>
      <c r="D8" s="10"/>
      <c r="E8" s="10"/>
      <c r="F8" s="10"/>
      <c r="G8" s="10"/>
      <c r="H8" s="10"/>
      <c r="I8" s="10"/>
      <c r="J8" s="10"/>
      <c r="K8" s="10"/>
      <c r="L8" s="10"/>
      <c r="M8" s="10"/>
      <c r="N8" s="10"/>
      <c r="O8" s="10"/>
      <c r="P8" s="10"/>
      <c r="Q8" s="10"/>
    </row>
    <row r="9" spans="1:42" ht="37.5" customHeight="1">
      <c r="A9" s="1"/>
      <c r="B9" s="349" t="s">
        <v>25</v>
      </c>
      <c r="C9" s="350"/>
      <c r="D9" s="351" t="s">
        <v>174</v>
      </c>
      <c r="E9" s="298" t="s">
        <v>68</v>
      </c>
      <c r="F9" s="361" t="s">
        <v>36</v>
      </c>
      <c r="G9" s="362"/>
      <c r="H9" s="363"/>
      <c r="I9" s="359" t="s">
        <v>37</v>
      </c>
      <c r="J9" s="364"/>
      <c r="K9" s="359" t="s">
        <v>38</v>
      </c>
      <c r="L9" s="360"/>
      <c r="M9" s="361" t="s">
        <v>39</v>
      </c>
      <c r="N9" s="366"/>
      <c r="O9" s="366"/>
      <c r="P9" s="367"/>
      <c r="Q9" s="370" t="s">
        <v>113</v>
      </c>
      <c r="R9" s="372" t="s">
        <v>114</v>
      </c>
      <c r="S9" s="368" t="s">
        <v>42</v>
      </c>
      <c r="T9" s="369"/>
      <c r="U9" s="350"/>
      <c r="V9" s="354" t="s">
        <v>97</v>
      </c>
      <c r="W9" s="355"/>
      <c r="X9" s="356"/>
    </row>
    <row r="10" spans="1:42" ht="63.75" customHeight="1" thickBot="1">
      <c r="A10" s="1"/>
      <c r="B10" s="347" t="s">
        <v>43</v>
      </c>
      <c r="C10" s="348"/>
      <c r="D10" s="352"/>
      <c r="E10" s="353"/>
      <c r="F10" s="226" t="s">
        <v>184</v>
      </c>
      <c r="G10" s="93" t="s">
        <v>182</v>
      </c>
      <c r="H10" s="90" t="s">
        <v>183</v>
      </c>
      <c r="I10" s="89" t="s">
        <v>44</v>
      </c>
      <c r="J10" s="90" t="s">
        <v>45</v>
      </c>
      <c r="K10" s="91" t="s">
        <v>61</v>
      </c>
      <c r="L10" s="90" t="s">
        <v>62</v>
      </c>
      <c r="M10" s="89" t="s">
        <v>46</v>
      </c>
      <c r="N10" s="92" t="s">
        <v>47</v>
      </c>
      <c r="O10" s="92" t="s">
        <v>48</v>
      </c>
      <c r="P10" s="93" t="s">
        <v>49</v>
      </c>
      <c r="Q10" s="371"/>
      <c r="R10" s="373"/>
      <c r="S10" s="94" t="s">
        <v>31</v>
      </c>
      <c r="T10" s="86" t="s">
        <v>32</v>
      </c>
      <c r="U10" s="95" t="s">
        <v>33</v>
      </c>
      <c r="V10" s="85" t="s">
        <v>66</v>
      </c>
      <c r="W10" s="86" t="s">
        <v>67</v>
      </c>
      <c r="X10" s="96" t="s">
        <v>60</v>
      </c>
      <c r="Y10" s="383"/>
      <c r="Z10" s="382"/>
      <c r="AA10" s="382"/>
      <c r="AB10" s="382"/>
      <c r="AC10" s="382"/>
      <c r="AD10" s="382"/>
      <c r="AE10" s="382"/>
      <c r="AF10" s="382"/>
      <c r="AG10" s="382"/>
      <c r="AH10" s="382"/>
      <c r="AI10" s="382"/>
      <c r="AJ10" s="382"/>
      <c r="AK10" s="382"/>
      <c r="AL10" s="382"/>
      <c r="AM10" s="382"/>
      <c r="AN10" s="382"/>
      <c r="AO10" s="382"/>
      <c r="AP10" s="382"/>
    </row>
    <row r="11" spans="1:42" s="15" customFormat="1" ht="28.5" customHeight="1" thickTop="1">
      <c r="A11" s="23">
        <v>1</v>
      </c>
      <c r="B11" s="30"/>
      <c r="C11" s="88"/>
      <c r="D11" s="180"/>
      <c r="E11" s="100"/>
      <c r="F11" s="223"/>
      <c r="G11" s="55"/>
      <c r="H11" s="197"/>
      <c r="I11" s="168"/>
      <c r="J11" s="197"/>
      <c r="K11" s="168"/>
      <c r="L11" s="197"/>
      <c r="M11" s="168"/>
      <c r="N11" s="183"/>
      <c r="O11" s="183"/>
      <c r="P11" s="171"/>
      <c r="Q11" s="180"/>
      <c r="R11" s="182"/>
      <c r="S11" s="169"/>
      <c r="T11" s="183"/>
      <c r="U11" s="171"/>
      <c r="V11" s="172"/>
      <c r="W11" s="173"/>
      <c r="X11" s="184"/>
      <c r="Y11" s="241"/>
    </row>
    <row r="12" spans="1:42" s="15" customFormat="1" ht="28.5" customHeight="1">
      <c r="A12" s="23">
        <v>2</v>
      </c>
      <c r="B12" s="32"/>
      <c r="C12" s="34"/>
      <c r="D12" s="240"/>
      <c r="E12" s="101"/>
      <c r="F12" s="224"/>
      <c r="G12" s="222"/>
      <c r="H12" s="190"/>
      <c r="I12" s="175"/>
      <c r="J12" s="190"/>
      <c r="K12" s="175"/>
      <c r="L12" s="190"/>
      <c r="M12" s="175"/>
      <c r="N12" s="186"/>
      <c r="O12" s="186"/>
      <c r="P12" s="178"/>
      <c r="Q12" s="181"/>
      <c r="R12" s="185"/>
      <c r="S12" s="176"/>
      <c r="T12" s="186"/>
      <c r="U12" s="178"/>
      <c r="V12" s="187"/>
      <c r="W12" s="188"/>
      <c r="X12" s="189"/>
      <c r="Y12" s="381"/>
      <c r="Z12" s="375"/>
      <c r="AA12" s="375"/>
      <c r="AB12" s="375"/>
      <c r="AC12" s="375"/>
      <c r="AD12" s="375"/>
      <c r="AE12" s="375"/>
      <c r="AF12" s="375"/>
      <c r="AG12" s="375"/>
      <c r="AH12" s="375"/>
      <c r="AI12" s="375"/>
      <c r="AJ12" s="375"/>
      <c r="AK12" s="375"/>
      <c r="AL12" s="375"/>
      <c r="AM12" s="375"/>
      <c r="AN12" s="375"/>
      <c r="AO12" s="375"/>
      <c r="AP12" s="375"/>
    </row>
    <row r="13" spans="1:42" s="15" customFormat="1" ht="28.5" customHeight="1">
      <c r="A13" s="23">
        <v>3</v>
      </c>
      <c r="B13" s="242"/>
      <c r="C13" s="243"/>
      <c r="D13" s="240"/>
      <c r="E13" s="244"/>
      <c r="F13" s="224"/>
      <c r="G13" s="222"/>
      <c r="H13" s="190"/>
      <c r="I13" s="175"/>
      <c r="J13" s="190"/>
      <c r="K13" s="175"/>
      <c r="L13" s="190"/>
      <c r="M13" s="175"/>
      <c r="N13" s="186"/>
      <c r="O13" s="186"/>
      <c r="P13" s="178"/>
      <c r="Q13" s="181"/>
      <c r="R13" s="185"/>
      <c r="S13" s="176"/>
      <c r="T13" s="186"/>
      <c r="U13" s="178"/>
      <c r="V13" s="187"/>
      <c r="W13" s="188"/>
      <c r="X13" s="189"/>
      <c r="Y13" s="381"/>
      <c r="Z13" s="375"/>
      <c r="AA13" s="375"/>
      <c r="AB13" s="375"/>
      <c r="AC13" s="375"/>
      <c r="AD13" s="375"/>
      <c r="AE13" s="375"/>
      <c r="AF13" s="375"/>
      <c r="AG13" s="375"/>
      <c r="AH13" s="375"/>
      <c r="AI13" s="375"/>
      <c r="AJ13" s="375"/>
      <c r="AK13" s="375"/>
      <c r="AL13" s="375"/>
      <c r="AM13" s="375"/>
      <c r="AN13" s="375"/>
      <c r="AO13" s="375"/>
      <c r="AP13" s="375"/>
    </row>
    <row r="14" spans="1:42" s="15" customFormat="1" ht="28.5" customHeight="1">
      <c r="A14" s="23">
        <v>4</v>
      </c>
      <c r="B14" s="32"/>
      <c r="C14" s="34"/>
      <c r="D14" s="240"/>
      <c r="E14" s="101"/>
      <c r="F14" s="224"/>
      <c r="G14" s="222"/>
      <c r="H14" s="190"/>
      <c r="I14" s="175"/>
      <c r="J14" s="190"/>
      <c r="K14" s="175"/>
      <c r="L14" s="190"/>
      <c r="M14" s="175"/>
      <c r="N14" s="186"/>
      <c r="O14" s="186"/>
      <c r="P14" s="178"/>
      <c r="Q14" s="181"/>
      <c r="R14" s="185"/>
      <c r="S14" s="176"/>
      <c r="T14" s="186"/>
      <c r="U14" s="178"/>
      <c r="V14" s="187"/>
      <c r="W14" s="188"/>
      <c r="X14" s="189"/>
      <c r="Y14" s="381"/>
      <c r="Z14" s="375"/>
      <c r="AA14" s="375"/>
      <c r="AB14" s="375"/>
      <c r="AC14" s="375"/>
      <c r="AD14" s="375"/>
      <c r="AE14" s="375"/>
      <c r="AF14" s="375"/>
      <c r="AG14" s="375"/>
      <c r="AH14" s="375"/>
      <c r="AI14" s="375"/>
      <c r="AJ14" s="375"/>
      <c r="AK14" s="375"/>
      <c r="AL14" s="375"/>
      <c r="AM14" s="375"/>
      <c r="AN14" s="375"/>
      <c r="AO14" s="375"/>
      <c r="AP14" s="375"/>
    </row>
    <row r="15" spans="1:42" s="15" customFormat="1" ht="28.5" customHeight="1">
      <c r="A15" s="23">
        <v>5</v>
      </c>
      <c r="B15" s="32"/>
      <c r="C15" s="34"/>
      <c r="D15" s="240"/>
      <c r="E15" s="101"/>
      <c r="F15" s="224"/>
      <c r="G15" s="222"/>
      <c r="H15" s="190"/>
      <c r="I15" s="175"/>
      <c r="J15" s="190"/>
      <c r="K15" s="175"/>
      <c r="L15" s="190"/>
      <c r="M15" s="175"/>
      <c r="N15" s="186"/>
      <c r="O15" s="186"/>
      <c r="P15" s="178"/>
      <c r="Q15" s="181"/>
      <c r="R15" s="185"/>
      <c r="S15" s="176"/>
      <c r="T15" s="186"/>
      <c r="U15" s="178"/>
      <c r="V15" s="187"/>
      <c r="W15" s="188"/>
      <c r="X15" s="189"/>
      <c r="Y15" s="381"/>
      <c r="Z15" s="375"/>
      <c r="AA15" s="375"/>
      <c r="AB15" s="375"/>
      <c r="AC15" s="375"/>
      <c r="AD15" s="375"/>
      <c r="AE15" s="375"/>
      <c r="AF15" s="375"/>
      <c r="AG15" s="375"/>
      <c r="AH15" s="375"/>
      <c r="AI15" s="375"/>
      <c r="AJ15" s="375"/>
      <c r="AK15" s="375"/>
      <c r="AL15" s="375"/>
      <c r="AM15" s="375"/>
      <c r="AN15" s="375"/>
      <c r="AO15" s="375"/>
      <c r="AP15" s="375"/>
    </row>
    <row r="16" spans="1:42" s="15" customFormat="1" ht="28.5" customHeight="1">
      <c r="A16" s="23">
        <v>6</v>
      </c>
      <c r="B16" s="32"/>
      <c r="C16" s="34"/>
      <c r="D16" s="240"/>
      <c r="E16" s="101"/>
      <c r="F16" s="224"/>
      <c r="G16" s="222"/>
      <c r="H16" s="190"/>
      <c r="I16" s="175"/>
      <c r="J16" s="190"/>
      <c r="K16" s="175"/>
      <c r="L16" s="190"/>
      <c r="M16" s="175"/>
      <c r="N16" s="186"/>
      <c r="O16" s="186"/>
      <c r="P16" s="178"/>
      <c r="Q16" s="181"/>
      <c r="R16" s="185"/>
      <c r="S16" s="176"/>
      <c r="T16" s="186"/>
      <c r="U16" s="178"/>
      <c r="V16" s="187"/>
      <c r="W16" s="188"/>
      <c r="X16" s="189"/>
      <c r="Y16" s="381"/>
      <c r="Z16" s="375"/>
      <c r="AA16" s="375"/>
      <c r="AB16" s="375"/>
      <c r="AC16" s="375"/>
      <c r="AD16" s="375"/>
      <c r="AE16" s="375"/>
      <c r="AF16" s="375"/>
      <c r="AG16" s="375"/>
      <c r="AH16" s="375"/>
      <c r="AI16" s="375"/>
      <c r="AJ16" s="375"/>
      <c r="AK16" s="375"/>
      <c r="AL16" s="375"/>
      <c r="AM16" s="375"/>
      <c r="AN16" s="375"/>
      <c r="AO16" s="375"/>
      <c r="AP16" s="375"/>
    </row>
    <row r="17" spans="1:42" s="15" customFormat="1" ht="28.5" customHeight="1">
      <c r="A17" s="23">
        <v>7</v>
      </c>
      <c r="B17" s="32"/>
      <c r="C17" s="34"/>
      <c r="D17" s="240"/>
      <c r="E17" s="101"/>
      <c r="F17" s="224"/>
      <c r="G17" s="222"/>
      <c r="H17" s="190"/>
      <c r="I17" s="175"/>
      <c r="J17" s="190"/>
      <c r="K17" s="175"/>
      <c r="L17" s="190"/>
      <c r="M17" s="175"/>
      <c r="N17" s="186"/>
      <c r="O17" s="186"/>
      <c r="P17" s="178"/>
      <c r="Q17" s="181"/>
      <c r="R17" s="185"/>
      <c r="S17" s="176"/>
      <c r="T17" s="186"/>
      <c r="U17" s="178"/>
      <c r="V17" s="187"/>
      <c r="W17" s="188"/>
      <c r="X17" s="189"/>
      <c r="Y17" s="381"/>
      <c r="Z17" s="375"/>
      <c r="AA17" s="375"/>
      <c r="AB17" s="375"/>
      <c r="AC17" s="375"/>
      <c r="AD17" s="375"/>
      <c r="AE17" s="375"/>
      <c r="AF17" s="375"/>
      <c r="AG17" s="375"/>
      <c r="AH17" s="375"/>
      <c r="AI17" s="375"/>
      <c r="AJ17" s="375"/>
      <c r="AK17" s="375"/>
      <c r="AL17" s="375"/>
      <c r="AM17" s="375"/>
      <c r="AN17" s="375"/>
      <c r="AO17" s="375"/>
      <c r="AP17" s="375"/>
    </row>
    <row r="18" spans="1:42" s="15" customFormat="1" ht="28.5" customHeight="1">
      <c r="A18" s="23">
        <v>8</v>
      </c>
      <c r="B18" s="32"/>
      <c r="C18" s="34"/>
      <c r="D18" s="240"/>
      <c r="E18" s="101"/>
      <c r="F18" s="224"/>
      <c r="G18" s="222"/>
      <c r="H18" s="190"/>
      <c r="I18" s="175"/>
      <c r="J18" s="190"/>
      <c r="K18" s="175"/>
      <c r="L18" s="190"/>
      <c r="M18" s="175"/>
      <c r="N18" s="186"/>
      <c r="O18" s="186"/>
      <c r="P18" s="178"/>
      <c r="Q18" s="181"/>
      <c r="R18" s="185"/>
      <c r="S18" s="176"/>
      <c r="T18" s="186"/>
      <c r="U18" s="178"/>
      <c r="V18" s="187"/>
      <c r="W18" s="188"/>
      <c r="X18" s="189"/>
      <c r="Y18" s="381"/>
      <c r="Z18" s="375"/>
      <c r="AA18" s="375"/>
      <c r="AB18" s="375"/>
      <c r="AC18" s="375"/>
      <c r="AD18" s="375"/>
      <c r="AE18" s="375"/>
      <c r="AF18" s="375"/>
      <c r="AG18" s="375"/>
      <c r="AH18" s="375"/>
      <c r="AI18" s="375"/>
      <c r="AJ18" s="375"/>
      <c r="AK18" s="375"/>
      <c r="AL18" s="375"/>
      <c r="AM18" s="375"/>
      <c r="AN18" s="375"/>
      <c r="AO18" s="375"/>
      <c r="AP18" s="375"/>
    </row>
    <row r="19" spans="1:42" s="15" customFormat="1" ht="28.5" customHeight="1">
      <c r="A19" s="23">
        <v>9</v>
      </c>
      <c r="B19" s="32"/>
      <c r="C19" s="34"/>
      <c r="D19" s="240"/>
      <c r="E19" s="101"/>
      <c r="F19" s="224"/>
      <c r="G19" s="222"/>
      <c r="H19" s="190"/>
      <c r="I19" s="175"/>
      <c r="J19" s="190"/>
      <c r="K19" s="175"/>
      <c r="L19" s="190"/>
      <c r="M19" s="175"/>
      <c r="N19" s="186"/>
      <c r="O19" s="186"/>
      <c r="P19" s="178"/>
      <c r="Q19" s="181"/>
      <c r="R19" s="185"/>
      <c r="S19" s="176"/>
      <c r="T19" s="186"/>
      <c r="U19" s="178"/>
      <c r="V19" s="187"/>
      <c r="W19" s="188"/>
      <c r="X19" s="189"/>
      <c r="Y19" s="381"/>
      <c r="Z19" s="375"/>
      <c r="AA19" s="375"/>
      <c r="AB19" s="375"/>
      <c r="AC19" s="375"/>
      <c r="AD19" s="375"/>
      <c r="AE19" s="375"/>
      <c r="AF19" s="375"/>
      <c r="AG19" s="375"/>
      <c r="AH19" s="375"/>
      <c r="AI19" s="375"/>
      <c r="AJ19" s="375"/>
      <c r="AK19" s="375"/>
      <c r="AL19" s="375"/>
      <c r="AM19" s="375"/>
      <c r="AN19" s="375"/>
      <c r="AO19" s="375"/>
      <c r="AP19" s="375"/>
    </row>
    <row r="20" spans="1:42" s="15" customFormat="1" ht="28.5" customHeight="1">
      <c r="A20" s="23">
        <v>10</v>
      </c>
      <c r="B20" s="32"/>
      <c r="C20" s="34"/>
      <c r="D20" s="240"/>
      <c r="E20" s="101"/>
      <c r="F20" s="224"/>
      <c r="G20" s="222"/>
      <c r="H20" s="190"/>
      <c r="I20" s="175"/>
      <c r="J20" s="190"/>
      <c r="K20" s="175"/>
      <c r="L20" s="190"/>
      <c r="M20" s="175"/>
      <c r="N20" s="186"/>
      <c r="O20" s="186"/>
      <c r="P20" s="178"/>
      <c r="Q20" s="181"/>
      <c r="R20" s="185"/>
      <c r="S20" s="176"/>
      <c r="T20" s="186"/>
      <c r="U20" s="178"/>
      <c r="V20" s="187"/>
      <c r="W20" s="188"/>
      <c r="X20" s="189"/>
      <c r="Y20" s="381"/>
      <c r="Z20" s="375"/>
      <c r="AA20" s="375"/>
      <c r="AB20" s="375"/>
      <c r="AC20" s="375"/>
      <c r="AD20" s="375"/>
      <c r="AE20" s="375"/>
      <c r="AF20" s="375"/>
      <c r="AG20" s="375"/>
      <c r="AH20" s="375"/>
      <c r="AI20" s="375"/>
      <c r="AJ20" s="375"/>
      <c r="AK20" s="375"/>
      <c r="AL20" s="375"/>
      <c r="AM20" s="375"/>
      <c r="AN20" s="375"/>
      <c r="AO20" s="375"/>
      <c r="AP20" s="375"/>
    </row>
    <row r="21" spans="1:42" s="15" customFormat="1" ht="28.5" customHeight="1">
      <c r="A21" s="23">
        <v>11</v>
      </c>
      <c r="B21" s="32"/>
      <c r="C21" s="34"/>
      <c r="D21" s="240"/>
      <c r="E21" s="101"/>
      <c r="F21" s="224"/>
      <c r="G21" s="222"/>
      <c r="H21" s="190"/>
      <c r="I21" s="175"/>
      <c r="J21" s="190"/>
      <c r="K21" s="175"/>
      <c r="L21" s="190"/>
      <c r="M21" s="175"/>
      <c r="N21" s="186"/>
      <c r="O21" s="186"/>
      <c r="P21" s="178"/>
      <c r="Q21" s="181"/>
      <c r="R21" s="185"/>
      <c r="S21" s="176"/>
      <c r="T21" s="186"/>
      <c r="U21" s="178"/>
      <c r="V21" s="187"/>
      <c r="W21" s="188"/>
      <c r="X21" s="189"/>
      <c r="Y21" s="381"/>
      <c r="Z21" s="375"/>
      <c r="AA21" s="375"/>
      <c r="AB21" s="375"/>
      <c r="AC21" s="375"/>
      <c r="AD21" s="375"/>
      <c r="AE21" s="375"/>
      <c r="AF21" s="375"/>
      <c r="AG21" s="375"/>
      <c r="AH21" s="375"/>
      <c r="AI21" s="375"/>
      <c r="AJ21" s="375"/>
      <c r="AK21" s="375"/>
      <c r="AL21" s="375"/>
      <c r="AM21" s="375"/>
      <c r="AN21" s="375"/>
      <c r="AO21" s="375"/>
      <c r="AP21" s="375"/>
    </row>
    <row r="22" spans="1:42" s="15" customFormat="1" ht="28.5" customHeight="1">
      <c r="A22" s="23">
        <v>12</v>
      </c>
      <c r="B22" s="32"/>
      <c r="C22" s="34"/>
      <c r="D22" s="240"/>
      <c r="E22" s="101"/>
      <c r="F22" s="224"/>
      <c r="G22" s="222"/>
      <c r="H22" s="190"/>
      <c r="I22" s="175"/>
      <c r="J22" s="190"/>
      <c r="K22" s="175"/>
      <c r="L22" s="190"/>
      <c r="M22" s="175"/>
      <c r="N22" s="186"/>
      <c r="O22" s="186"/>
      <c r="P22" s="178"/>
      <c r="Q22" s="181"/>
      <c r="R22" s="185"/>
      <c r="S22" s="176"/>
      <c r="T22" s="186"/>
      <c r="U22" s="178"/>
      <c r="V22" s="187"/>
      <c r="W22" s="188"/>
      <c r="X22" s="189"/>
      <c r="Y22" s="381"/>
      <c r="Z22" s="375"/>
      <c r="AA22" s="375"/>
      <c r="AB22" s="375"/>
      <c r="AC22" s="375"/>
      <c r="AD22" s="375"/>
      <c r="AE22" s="375"/>
      <c r="AF22" s="375"/>
      <c r="AG22" s="375"/>
      <c r="AH22" s="375"/>
      <c r="AI22" s="375"/>
      <c r="AJ22" s="375"/>
      <c r="AK22" s="375"/>
      <c r="AL22" s="375"/>
      <c r="AM22" s="375"/>
      <c r="AN22" s="375"/>
      <c r="AO22" s="375"/>
      <c r="AP22" s="375"/>
    </row>
    <row r="23" spans="1:42" s="15" customFormat="1" ht="28.5" customHeight="1">
      <c r="A23" s="23">
        <v>13</v>
      </c>
      <c r="B23" s="32"/>
      <c r="C23" s="34"/>
      <c r="D23" s="240"/>
      <c r="E23" s="101"/>
      <c r="F23" s="224"/>
      <c r="G23" s="222"/>
      <c r="H23" s="190"/>
      <c r="I23" s="175"/>
      <c r="J23" s="190"/>
      <c r="K23" s="175"/>
      <c r="L23" s="190"/>
      <c r="M23" s="175"/>
      <c r="N23" s="186"/>
      <c r="O23" s="186"/>
      <c r="P23" s="178"/>
      <c r="Q23" s="181"/>
      <c r="R23" s="185"/>
      <c r="S23" s="176"/>
      <c r="T23" s="186"/>
      <c r="U23" s="178"/>
      <c r="V23" s="187"/>
      <c r="W23" s="188"/>
      <c r="X23" s="189"/>
      <c r="Y23" s="381"/>
      <c r="Z23" s="375"/>
      <c r="AA23" s="375"/>
      <c r="AB23" s="375"/>
      <c r="AC23" s="375"/>
      <c r="AD23" s="375"/>
      <c r="AE23" s="375"/>
      <c r="AF23" s="375"/>
      <c r="AG23" s="375"/>
      <c r="AH23" s="375"/>
      <c r="AI23" s="375"/>
      <c r="AJ23" s="375"/>
      <c r="AK23" s="375"/>
      <c r="AL23" s="375"/>
      <c r="AM23" s="375"/>
      <c r="AN23" s="375"/>
      <c r="AO23" s="375"/>
      <c r="AP23" s="375"/>
    </row>
    <row r="24" spans="1:42" s="15" customFormat="1" ht="28.5" customHeight="1">
      <c r="A24" s="23">
        <v>14</v>
      </c>
      <c r="B24" s="32"/>
      <c r="C24" s="34"/>
      <c r="D24" s="240"/>
      <c r="E24" s="101"/>
      <c r="F24" s="224"/>
      <c r="G24" s="222"/>
      <c r="H24" s="190"/>
      <c r="I24" s="175"/>
      <c r="J24" s="190"/>
      <c r="K24" s="175"/>
      <c r="L24" s="190"/>
      <c r="M24" s="175"/>
      <c r="N24" s="186"/>
      <c r="O24" s="186"/>
      <c r="P24" s="178"/>
      <c r="Q24" s="181"/>
      <c r="R24" s="185"/>
      <c r="S24" s="176"/>
      <c r="T24" s="186"/>
      <c r="U24" s="178"/>
      <c r="V24" s="187"/>
      <c r="W24" s="188"/>
      <c r="X24" s="189"/>
      <c r="Y24" s="381"/>
      <c r="Z24" s="375"/>
      <c r="AA24" s="375"/>
      <c r="AB24" s="375"/>
      <c r="AC24" s="375"/>
      <c r="AD24" s="375"/>
      <c r="AE24" s="375"/>
      <c r="AF24" s="375"/>
      <c r="AG24" s="375"/>
      <c r="AH24" s="375"/>
      <c r="AI24" s="375"/>
      <c r="AJ24" s="375"/>
      <c r="AK24" s="375"/>
      <c r="AL24" s="375"/>
      <c r="AM24" s="375"/>
      <c r="AN24" s="375"/>
      <c r="AO24" s="375"/>
      <c r="AP24" s="375"/>
    </row>
    <row r="25" spans="1:42" s="15" customFormat="1" ht="28.5" customHeight="1">
      <c r="A25" s="23">
        <v>15</v>
      </c>
      <c r="B25" s="242"/>
      <c r="C25" s="243"/>
      <c r="D25" s="240"/>
      <c r="E25" s="244"/>
      <c r="F25" s="224"/>
      <c r="G25" s="222"/>
      <c r="H25" s="190"/>
      <c r="I25" s="175"/>
      <c r="J25" s="190"/>
      <c r="K25" s="175"/>
      <c r="L25" s="190"/>
      <c r="M25" s="175"/>
      <c r="N25" s="186"/>
      <c r="O25" s="186"/>
      <c r="P25" s="178"/>
      <c r="Q25" s="181"/>
      <c r="R25" s="185"/>
      <c r="S25" s="176"/>
      <c r="T25" s="186"/>
      <c r="U25" s="178"/>
      <c r="V25" s="187"/>
      <c r="W25" s="188"/>
      <c r="X25" s="189"/>
      <c r="Y25" s="381"/>
      <c r="Z25" s="375"/>
      <c r="AA25" s="375"/>
      <c r="AB25" s="375"/>
      <c r="AC25" s="375"/>
      <c r="AD25" s="375"/>
      <c r="AE25" s="375"/>
      <c r="AF25" s="375"/>
      <c r="AG25" s="375"/>
      <c r="AH25" s="375"/>
      <c r="AI25" s="375"/>
      <c r="AJ25" s="375"/>
      <c r="AK25" s="375"/>
      <c r="AL25" s="375"/>
      <c r="AM25" s="375"/>
      <c r="AN25" s="375"/>
      <c r="AO25" s="375"/>
      <c r="AP25" s="375"/>
    </row>
    <row r="26" spans="1:42" s="15" customFormat="1" ht="28.5" customHeight="1">
      <c r="A26" s="23">
        <v>16</v>
      </c>
      <c r="B26" s="32"/>
      <c r="C26" s="34"/>
      <c r="D26" s="240"/>
      <c r="E26" s="101"/>
      <c r="F26" s="224"/>
      <c r="G26" s="222"/>
      <c r="H26" s="190"/>
      <c r="I26" s="175"/>
      <c r="J26" s="190"/>
      <c r="K26" s="175"/>
      <c r="L26" s="190"/>
      <c r="M26" s="175"/>
      <c r="N26" s="186"/>
      <c r="O26" s="186"/>
      <c r="P26" s="178"/>
      <c r="Q26" s="181"/>
      <c r="R26" s="185"/>
      <c r="S26" s="176"/>
      <c r="T26" s="186"/>
      <c r="U26" s="178"/>
      <c r="V26" s="187"/>
      <c r="W26" s="188"/>
      <c r="X26" s="189"/>
      <c r="Y26" s="381"/>
      <c r="Z26" s="375"/>
      <c r="AA26" s="375"/>
      <c r="AB26" s="375"/>
      <c r="AC26" s="375"/>
      <c r="AD26" s="375"/>
      <c r="AE26" s="375"/>
      <c r="AF26" s="375"/>
      <c r="AG26" s="375"/>
      <c r="AH26" s="375"/>
      <c r="AI26" s="375"/>
      <c r="AJ26" s="375"/>
      <c r="AK26" s="375"/>
      <c r="AL26" s="375"/>
      <c r="AM26" s="375"/>
      <c r="AN26" s="375"/>
      <c r="AO26" s="375"/>
      <c r="AP26" s="375"/>
    </row>
    <row r="27" spans="1:42" s="15" customFormat="1" ht="28.5" customHeight="1">
      <c r="A27" s="23">
        <v>17</v>
      </c>
      <c r="B27" s="242"/>
      <c r="C27" s="243"/>
      <c r="D27" s="240"/>
      <c r="E27" s="244"/>
      <c r="F27" s="224"/>
      <c r="G27" s="222"/>
      <c r="H27" s="190"/>
      <c r="I27" s="175"/>
      <c r="J27" s="190"/>
      <c r="K27" s="175"/>
      <c r="L27" s="190"/>
      <c r="M27" s="175"/>
      <c r="N27" s="186"/>
      <c r="O27" s="186"/>
      <c r="P27" s="178"/>
      <c r="Q27" s="181"/>
      <c r="R27" s="185"/>
      <c r="S27" s="176"/>
      <c r="T27" s="186"/>
      <c r="U27" s="178"/>
      <c r="V27" s="187"/>
      <c r="W27" s="188"/>
      <c r="X27" s="189"/>
      <c r="Y27" s="381"/>
      <c r="Z27" s="375"/>
      <c r="AA27" s="375"/>
      <c r="AB27" s="375"/>
      <c r="AC27" s="375"/>
      <c r="AD27" s="375"/>
      <c r="AE27" s="375"/>
      <c r="AF27" s="375"/>
      <c r="AG27" s="375"/>
      <c r="AH27" s="375"/>
      <c r="AI27" s="375"/>
      <c r="AJ27" s="375"/>
      <c r="AK27" s="375"/>
      <c r="AL27" s="375"/>
      <c r="AM27" s="375"/>
      <c r="AN27" s="375"/>
      <c r="AO27" s="375"/>
      <c r="AP27" s="375"/>
    </row>
    <row r="28" spans="1:42" s="15" customFormat="1" ht="28.5" customHeight="1">
      <c r="A28" s="23">
        <v>18</v>
      </c>
      <c r="B28" s="32"/>
      <c r="C28" s="34"/>
      <c r="D28" s="240"/>
      <c r="E28" s="101"/>
      <c r="F28" s="224"/>
      <c r="G28" s="222"/>
      <c r="H28" s="190"/>
      <c r="I28" s="175"/>
      <c r="J28" s="190"/>
      <c r="K28" s="175"/>
      <c r="L28" s="190"/>
      <c r="M28" s="175"/>
      <c r="N28" s="186"/>
      <c r="O28" s="186"/>
      <c r="P28" s="178"/>
      <c r="Q28" s="181"/>
      <c r="R28" s="185"/>
      <c r="S28" s="176"/>
      <c r="T28" s="186"/>
      <c r="U28" s="178"/>
      <c r="V28" s="187"/>
      <c r="W28" s="188"/>
      <c r="X28" s="189"/>
      <c r="Y28" s="381"/>
      <c r="Z28" s="375"/>
      <c r="AA28" s="375"/>
      <c r="AB28" s="375"/>
      <c r="AC28" s="375"/>
      <c r="AD28" s="375"/>
      <c r="AE28" s="375"/>
      <c r="AF28" s="375"/>
      <c r="AG28" s="375"/>
      <c r="AH28" s="375"/>
      <c r="AI28" s="375"/>
      <c r="AJ28" s="375"/>
      <c r="AK28" s="375"/>
      <c r="AL28" s="375"/>
      <c r="AM28" s="375"/>
      <c r="AN28" s="375"/>
      <c r="AO28" s="375"/>
      <c r="AP28" s="375"/>
    </row>
    <row r="29" spans="1:42" s="15" customFormat="1" ht="28.5" customHeight="1">
      <c r="A29" s="23">
        <v>19</v>
      </c>
      <c r="B29" s="242"/>
      <c r="C29" s="243"/>
      <c r="D29" s="240"/>
      <c r="E29" s="244"/>
      <c r="F29" s="224"/>
      <c r="G29" s="222"/>
      <c r="H29" s="190"/>
      <c r="I29" s="175"/>
      <c r="J29" s="190"/>
      <c r="K29" s="175"/>
      <c r="L29" s="190"/>
      <c r="M29" s="175"/>
      <c r="N29" s="186"/>
      <c r="O29" s="186"/>
      <c r="P29" s="178"/>
      <c r="Q29" s="181"/>
      <c r="R29" s="185"/>
      <c r="S29" s="176"/>
      <c r="T29" s="186"/>
      <c r="U29" s="178"/>
      <c r="V29" s="187"/>
      <c r="W29" s="188"/>
      <c r="X29" s="189"/>
      <c r="Y29" s="381"/>
      <c r="Z29" s="375"/>
      <c r="AA29" s="375"/>
      <c r="AB29" s="375"/>
      <c r="AC29" s="375"/>
      <c r="AD29" s="375"/>
      <c r="AE29" s="375"/>
      <c r="AF29" s="375"/>
      <c r="AG29" s="375"/>
      <c r="AH29" s="375"/>
      <c r="AI29" s="375"/>
      <c r="AJ29" s="375"/>
      <c r="AK29" s="375"/>
      <c r="AL29" s="375"/>
      <c r="AM29" s="375"/>
      <c r="AN29" s="375"/>
      <c r="AO29" s="375"/>
      <c r="AP29" s="375"/>
    </row>
    <row r="30" spans="1:42" s="15" customFormat="1" ht="28.5" customHeight="1" thickBot="1">
      <c r="A30" s="23">
        <v>20</v>
      </c>
      <c r="B30" s="32"/>
      <c r="C30" s="34"/>
      <c r="D30" s="240"/>
      <c r="E30" s="101"/>
      <c r="F30" s="225"/>
      <c r="G30" s="222"/>
      <c r="H30" s="190"/>
      <c r="I30" s="175"/>
      <c r="J30" s="190"/>
      <c r="K30" s="175"/>
      <c r="L30" s="190"/>
      <c r="M30" s="175"/>
      <c r="N30" s="186"/>
      <c r="O30" s="186"/>
      <c r="P30" s="178"/>
      <c r="Q30" s="181"/>
      <c r="R30" s="185"/>
      <c r="S30" s="191"/>
      <c r="T30" s="192"/>
      <c r="U30" s="193"/>
      <c r="V30" s="194"/>
      <c r="W30" s="195"/>
      <c r="X30" s="196"/>
      <c r="Y30" s="241"/>
    </row>
    <row r="31" spans="1:42" ht="7.5" customHeight="1" thickBot="1">
      <c r="A31" s="9"/>
      <c r="B31" s="71"/>
      <c r="C31" s="72"/>
      <c r="D31" s="72"/>
      <c r="E31" s="72"/>
      <c r="F31" s="97"/>
      <c r="G31" s="97"/>
      <c r="H31" s="97"/>
      <c r="I31" s="97"/>
      <c r="J31" s="97"/>
      <c r="K31" s="97"/>
      <c r="L31" s="97"/>
      <c r="M31" s="97"/>
      <c r="N31" s="97"/>
      <c r="O31" s="97"/>
      <c r="P31" s="97"/>
      <c r="Q31" s="97"/>
      <c r="R31" s="97"/>
      <c r="S31" s="102"/>
      <c r="T31" s="102"/>
      <c r="U31" s="102"/>
      <c r="V31" s="102"/>
      <c r="W31" s="102"/>
      <c r="X31" s="102"/>
    </row>
    <row r="32" spans="1:42" ht="24" customHeight="1" thickBot="1">
      <c r="A32" s="9"/>
      <c r="B32" s="378" t="s">
        <v>99</v>
      </c>
      <c r="C32" s="379"/>
      <c r="D32" s="379"/>
      <c r="E32" s="380"/>
      <c r="F32" s="103">
        <f>COUNTA(F11:F30)</f>
        <v>0</v>
      </c>
      <c r="G32" s="229">
        <f t="shared" ref="G32:X32" si="0">COUNTA(G11:G30)</f>
        <v>0</v>
      </c>
      <c r="H32" s="228">
        <f t="shared" si="0"/>
        <v>0</v>
      </c>
      <c r="I32" s="103">
        <f t="shared" si="0"/>
        <v>0</v>
      </c>
      <c r="J32" s="104">
        <f t="shared" si="0"/>
        <v>0</v>
      </c>
      <c r="K32" s="103">
        <f t="shared" si="0"/>
        <v>0</v>
      </c>
      <c r="L32" s="105">
        <f t="shared" si="0"/>
        <v>0</v>
      </c>
      <c r="M32" s="106">
        <f t="shared" si="0"/>
        <v>0</v>
      </c>
      <c r="N32" s="107">
        <f t="shared" si="0"/>
        <v>0</v>
      </c>
      <c r="O32" s="108">
        <f t="shared" si="0"/>
        <v>0</v>
      </c>
      <c r="P32" s="109">
        <f t="shared" si="0"/>
        <v>0</v>
      </c>
      <c r="Q32" s="110">
        <f t="shared" si="0"/>
        <v>0</v>
      </c>
      <c r="R32" s="106">
        <f t="shared" si="0"/>
        <v>0</v>
      </c>
      <c r="S32" s="111">
        <f t="shared" si="0"/>
        <v>0</v>
      </c>
      <c r="T32" s="108">
        <f t="shared" si="0"/>
        <v>0</v>
      </c>
      <c r="U32" s="112">
        <f t="shared" si="0"/>
        <v>0</v>
      </c>
      <c r="V32" s="106">
        <f t="shared" si="0"/>
        <v>0</v>
      </c>
      <c r="W32" s="108">
        <f t="shared" si="0"/>
        <v>0</v>
      </c>
      <c r="X32" s="113">
        <f t="shared" si="0"/>
        <v>0</v>
      </c>
    </row>
    <row r="33" spans="1:20" s="26" customFormat="1" ht="15" customHeight="1">
      <c r="B33" s="25" t="s">
        <v>147</v>
      </c>
      <c r="N33" s="27"/>
    </row>
    <row r="34" spans="1:20" s="26" customFormat="1" ht="15" customHeight="1">
      <c r="B34" s="25" t="s">
        <v>146</v>
      </c>
      <c r="N34" s="27"/>
    </row>
    <row r="35" spans="1:20" s="26" customFormat="1" ht="15" customHeight="1">
      <c r="B35" s="25" t="s">
        <v>74</v>
      </c>
      <c r="N35" s="27"/>
    </row>
    <row r="36" spans="1:20" s="26" customFormat="1" ht="15" customHeight="1">
      <c r="B36" s="28"/>
      <c r="C36" s="377" t="s">
        <v>75</v>
      </c>
      <c r="D36" s="376"/>
      <c r="E36" s="376"/>
      <c r="F36" s="376"/>
      <c r="G36" s="376"/>
      <c r="H36" s="376"/>
      <c r="I36" s="376"/>
      <c r="J36" s="376"/>
      <c r="K36" s="376"/>
      <c r="L36" s="376"/>
      <c r="M36" s="376"/>
      <c r="N36" s="376"/>
      <c r="O36" s="376"/>
      <c r="P36" s="376"/>
      <c r="Q36" s="376"/>
      <c r="R36" s="376"/>
    </row>
    <row r="37" spans="1:20" s="26" customFormat="1" ht="15" customHeight="1">
      <c r="C37" s="376" t="s">
        <v>71</v>
      </c>
      <c r="D37" s="376"/>
      <c r="E37" s="376"/>
      <c r="F37" s="376"/>
      <c r="G37" s="376"/>
      <c r="H37" s="376"/>
      <c r="I37" s="376"/>
      <c r="J37" s="376"/>
      <c r="K37" s="376"/>
      <c r="L37" s="376"/>
      <c r="M37" s="376"/>
      <c r="N37" s="376"/>
      <c r="O37" s="376"/>
      <c r="P37" s="376"/>
      <c r="Q37" s="376"/>
      <c r="R37" s="376"/>
    </row>
    <row r="38" spans="1:20" s="26" customFormat="1" ht="15" customHeight="1">
      <c r="A38" s="29"/>
      <c r="C38" s="26" t="s">
        <v>72</v>
      </c>
      <c r="N38" s="27"/>
    </row>
    <row r="39" spans="1:20" s="26" customFormat="1" ht="15" customHeight="1">
      <c r="A39" s="29"/>
      <c r="N39" s="27"/>
    </row>
    <row r="40" spans="1:20" s="123" customFormat="1" ht="12">
      <c r="A40" s="122"/>
      <c r="N40" s="124"/>
      <c r="Q40" s="126"/>
    </row>
    <row r="41" spans="1:20" s="98" customFormat="1" ht="21" customHeight="1">
      <c r="F41" s="125"/>
      <c r="I41" s="125"/>
      <c r="K41" s="125"/>
      <c r="M41" s="125"/>
      <c r="Q41" s="125"/>
      <c r="R41" s="125"/>
      <c r="T41" s="127"/>
    </row>
    <row r="42" spans="1:20" ht="13.5" customHeight="1">
      <c r="A42" s="1"/>
      <c r="B42" s="10"/>
      <c r="C42" s="10"/>
      <c r="D42" s="10"/>
      <c r="E42" s="10"/>
      <c r="F42" s="10"/>
      <c r="G42" s="10"/>
      <c r="H42" s="10"/>
      <c r="L42" s="5"/>
      <c r="M42" s="5"/>
      <c r="N42" s="10"/>
      <c r="O42" s="10"/>
      <c r="P42" s="10"/>
      <c r="Q42" s="10"/>
    </row>
    <row r="43" spans="1:20" ht="13.5" customHeight="1">
      <c r="A43" s="1"/>
      <c r="B43" s="10"/>
      <c r="C43" s="10"/>
      <c r="D43" s="10"/>
      <c r="E43" s="10"/>
      <c r="F43" s="10"/>
      <c r="G43" s="10"/>
      <c r="H43" s="10"/>
      <c r="L43" s="5"/>
      <c r="M43" s="5"/>
      <c r="N43" s="10"/>
      <c r="O43" s="10"/>
      <c r="P43" s="10"/>
      <c r="Q43" s="10"/>
    </row>
    <row r="44" spans="1:20" ht="13.5" customHeight="1">
      <c r="A44" s="1"/>
      <c r="B44" s="10"/>
      <c r="C44" s="10"/>
      <c r="D44" s="10"/>
      <c r="E44" s="10"/>
      <c r="F44" s="10"/>
      <c r="G44" s="10"/>
      <c r="H44" s="10"/>
      <c r="L44" s="5"/>
      <c r="M44" s="5"/>
      <c r="N44" s="10"/>
      <c r="O44" s="10"/>
      <c r="P44" s="10"/>
      <c r="Q44" s="10"/>
    </row>
    <row r="45" spans="1:20" ht="13.5" customHeight="1">
      <c r="A45" s="1"/>
      <c r="B45" s="10"/>
      <c r="C45" s="10"/>
      <c r="D45" s="10"/>
      <c r="E45" s="10"/>
      <c r="F45" s="10"/>
      <c r="G45" s="10"/>
      <c r="H45" s="10"/>
      <c r="L45" s="5"/>
      <c r="M45" s="5"/>
      <c r="N45" s="10"/>
      <c r="O45" s="10"/>
      <c r="P45" s="10"/>
      <c r="Q45" s="10"/>
    </row>
    <row r="46" spans="1:20" ht="13.5" customHeight="1">
      <c r="A46" s="1"/>
      <c r="B46" s="10"/>
      <c r="C46" s="10"/>
      <c r="D46" s="10"/>
      <c r="E46" s="10"/>
      <c r="F46" s="10"/>
      <c r="G46" s="10"/>
      <c r="H46" s="10"/>
      <c r="L46" s="5"/>
      <c r="M46" s="5"/>
      <c r="N46" s="10"/>
      <c r="O46" s="10"/>
      <c r="P46" s="10"/>
      <c r="Q46" s="10"/>
    </row>
    <row r="47" spans="1:20" ht="13.5" customHeight="1">
      <c r="A47" s="1"/>
      <c r="B47" s="10"/>
      <c r="C47" s="10"/>
      <c r="D47" s="10"/>
      <c r="E47" s="10"/>
      <c r="F47" s="10"/>
      <c r="G47" s="10"/>
      <c r="H47" s="10"/>
      <c r="L47" s="5"/>
      <c r="M47" s="5"/>
      <c r="N47" s="10"/>
      <c r="O47" s="10"/>
      <c r="P47" s="10"/>
      <c r="Q47" s="10"/>
    </row>
    <row r="48" spans="1:20" ht="13.5" customHeight="1">
      <c r="A48" s="1"/>
      <c r="B48" s="10"/>
      <c r="C48" s="10"/>
      <c r="D48" s="10"/>
      <c r="E48" s="10"/>
      <c r="F48" s="10"/>
      <c r="G48" s="10"/>
      <c r="H48" s="10"/>
      <c r="L48" s="5"/>
      <c r="M48" s="5"/>
      <c r="N48" s="10"/>
      <c r="O48" s="10"/>
      <c r="P48" s="10"/>
      <c r="Q48" s="10"/>
    </row>
    <row r="49" spans="1:17" ht="13.5" customHeight="1">
      <c r="A49" s="1"/>
      <c r="B49" s="10"/>
      <c r="C49" s="10"/>
      <c r="D49" s="10"/>
      <c r="E49" s="10"/>
      <c r="F49" s="10"/>
      <c r="G49" s="10"/>
      <c r="H49" s="10"/>
      <c r="L49" s="5"/>
      <c r="M49" s="5"/>
      <c r="N49" s="10"/>
      <c r="O49" s="10"/>
      <c r="P49" s="10"/>
      <c r="Q49" s="10"/>
    </row>
    <row r="50" spans="1:17" ht="13.5" customHeight="1">
      <c r="A50" s="1"/>
      <c r="B50" s="10"/>
      <c r="C50" s="10"/>
      <c r="D50" s="10"/>
      <c r="E50" s="10"/>
      <c r="F50" s="10"/>
      <c r="G50" s="10"/>
      <c r="H50" s="10"/>
      <c r="L50" s="5"/>
      <c r="M50" s="5"/>
      <c r="N50" s="10"/>
      <c r="O50" s="10"/>
      <c r="P50" s="10"/>
      <c r="Q50" s="10"/>
    </row>
    <row r="51" spans="1:17" ht="13.5" customHeight="1">
      <c r="A51" s="1"/>
      <c r="B51" s="10"/>
      <c r="C51" s="10"/>
      <c r="D51" s="10"/>
      <c r="E51" s="10"/>
      <c r="F51" s="10"/>
      <c r="G51" s="10"/>
      <c r="H51" s="10"/>
      <c r="L51" s="5"/>
      <c r="M51" s="5"/>
      <c r="N51" s="10"/>
      <c r="O51" s="10"/>
      <c r="P51" s="10"/>
      <c r="Q51" s="10"/>
    </row>
    <row r="52" spans="1:17" ht="13.5" customHeight="1">
      <c r="A52" s="1"/>
      <c r="B52" s="10"/>
      <c r="C52" s="10"/>
      <c r="D52" s="10"/>
      <c r="E52" s="10"/>
      <c r="F52" s="10"/>
      <c r="G52" s="10"/>
      <c r="H52" s="10"/>
      <c r="L52" s="5"/>
      <c r="M52" s="5"/>
      <c r="N52" s="10"/>
      <c r="O52" s="10"/>
      <c r="P52" s="10"/>
      <c r="Q52" s="10"/>
    </row>
    <row r="53" spans="1:17" ht="13.5" customHeight="1">
      <c r="A53" s="1"/>
      <c r="B53" s="10"/>
      <c r="C53" s="10"/>
      <c r="D53" s="10"/>
      <c r="E53" s="10"/>
      <c r="F53" s="10"/>
      <c r="G53" s="10"/>
      <c r="H53" s="10"/>
      <c r="L53" s="5"/>
      <c r="M53" s="5"/>
      <c r="N53" s="10"/>
      <c r="O53" s="10"/>
      <c r="P53" s="10"/>
      <c r="Q53" s="10"/>
    </row>
    <row r="54" spans="1:17" ht="13.5" customHeight="1">
      <c r="A54" s="1"/>
      <c r="B54" s="10"/>
      <c r="C54" s="10"/>
      <c r="D54" s="10"/>
      <c r="E54" s="10"/>
      <c r="F54" s="10"/>
      <c r="G54" s="10"/>
      <c r="H54" s="10"/>
      <c r="L54" s="5"/>
      <c r="M54" s="5"/>
      <c r="N54" s="10"/>
      <c r="O54" s="10"/>
      <c r="P54" s="10"/>
      <c r="Q54" s="10"/>
    </row>
    <row r="55" spans="1:17" ht="13.5" customHeight="1">
      <c r="A55" s="1"/>
      <c r="B55" s="10"/>
      <c r="C55" s="10"/>
      <c r="D55" s="10"/>
      <c r="E55" s="10"/>
      <c r="F55" s="10"/>
      <c r="G55" s="10"/>
      <c r="H55" s="10"/>
      <c r="L55" s="5"/>
      <c r="M55" s="5"/>
      <c r="N55" s="10"/>
      <c r="O55" s="10"/>
      <c r="P55" s="10"/>
      <c r="Q55" s="10"/>
    </row>
    <row r="56" spans="1:17" ht="13.5" customHeight="1">
      <c r="A56" s="1"/>
      <c r="B56" s="10"/>
      <c r="C56" s="10"/>
      <c r="D56" s="10"/>
      <c r="E56" s="10"/>
      <c r="F56" s="10"/>
      <c r="G56" s="10"/>
      <c r="H56" s="10"/>
      <c r="L56" s="5"/>
      <c r="M56" s="5"/>
      <c r="N56" s="10"/>
      <c r="O56" s="10"/>
      <c r="P56" s="10"/>
      <c r="Q56" s="10"/>
    </row>
    <row r="57" spans="1:17" ht="13.5" customHeight="1">
      <c r="A57" s="1"/>
      <c r="B57" s="10"/>
      <c r="C57" s="10"/>
      <c r="D57" s="10"/>
      <c r="E57" s="10"/>
      <c r="F57" s="10"/>
      <c r="G57" s="10"/>
      <c r="H57" s="10"/>
      <c r="L57" s="5"/>
      <c r="M57" s="5"/>
      <c r="N57" s="10"/>
      <c r="O57" s="10"/>
      <c r="P57" s="10"/>
      <c r="Q57" s="10"/>
    </row>
    <row r="58" spans="1:17" ht="13.5" customHeight="1">
      <c r="A58" s="1"/>
      <c r="B58" s="10"/>
      <c r="C58" s="10"/>
      <c r="D58" s="10"/>
      <c r="E58" s="10"/>
      <c r="F58" s="10"/>
      <c r="G58" s="10"/>
      <c r="H58" s="10"/>
      <c r="L58" s="5"/>
      <c r="M58" s="5"/>
      <c r="N58" s="10"/>
      <c r="O58" s="10"/>
      <c r="P58" s="10"/>
      <c r="Q58" s="10"/>
    </row>
    <row r="59" spans="1:17" ht="13.5" customHeight="1">
      <c r="A59" s="1"/>
      <c r="B59" s="10"/>
      <c r="C59" s="10"/>
      <c r="D59" s="10"/>
      <c r="E59" s="10"/>
      <c r="F59" s="10"/>
      <c r="G59" s="10"/>
      <c r="H59" s="10"/>
      <c r="L59" s="5"/>
      <c r="M59" s="5"/>
      <c r="N59" s="10"/>
      <c r="O59" s="10"/>
      <c r="P59" s="10"/>
      <c r="Q59" s="10"/>
    </row>
    <row r="60" spans="1:17" ht="13.5" customHeight="1">
      <c r="A60" s="1"/>
      <c r="B60" s="10"/>
      <c r="C60" s="10"/>
      <c r="D60" s="10"/>
      <c r="E60" s="10"/>
      <c r="F60" s="10"/>
      <c r="G60" s="10"/>
      <c r="H60" s="10"/>
      <c r="L60" s="5"/>
      <c r="M60" s="5"/>
      <c r="N60" s="10"/>
      <c r="O60" s="10"/>
      <c r="P60" s="10"/>
      <c r="Q60" s="10"/>
    </row>
    <row r="61" spans="1:17" ht="13.5" customHeight="1">
      <c r="A61" s="1"/>
      <c r="B61" s="10"/>
      <c r="C61" s="10"/>
      <c r="D61" s="10"/>
      <c r="E61" s="10"/>
      <c r="F61" s="10"/>
      <c r="G61" s="10"/>
      <c r="H61" s="10"/>
      <c r="L61" s="5"/>
      <c r="M61" s="5"/>
      <c r="N61" s="10"/>
      <c r="O61" s="10"/>
      <c r="P61" s="10"/>
      <c r="Q61" s="10"/>
    </row>
    <row r="62" spans="1:17" ht="13.5" customHeight="1">
      <c r="A62" s="1"/>
      <c r="B62" s="10"/>
      <c r="C62" s="10"/>
      <c r="D62" s="10"/>
      <c r="E62" s="10"/>
      <c r="F62" s="10"/>
      <c r="G62" s="10"/>
      <c r="H62" s="10"/>
      <c r="L62" s="5"/>
      <c r="M62" s="5"/>
      <c r="N62" s="10"/>
      <c r="O62" s="10"/>
      <c r="P62" s="10"/>
      <c r="Q62" s="10"/>
    </row>
    <row r="63" spans="1:17" ht="13.5" customHeight="1">
      <c r="A63" s="1"/>
      <c r="B63" s="10"/>
      <c r="C63" s="10"/>
      <c r="D63" s="10"/>
      <c r="E63" s="10"/>
      <c r="F63" s="10"/>
      <c r="G63" s="10"/>
      <c r="H63" s="10"/>
      <c r="L63" s="5"/>
      <c r="M63" s="5"/>
      <c r="N63" s="10"/>
      <c r="O63" s="10"/>
      <c r="P63" s="10"/>
      <c r="Q63" s="10"/>
    </row>
    <row r="64" spans="1:17" ht="13.5" customHeight="1">
      <c r="A64" s="1"/>
      <c r="B64" s="10"/>
      <c r="C64" s="10"/>
      <c r="D64" s="10"/>
      <c r="E64" s="10"/>
      <c r="F64" s="10"/>
      <c r="G64" s="10"/>
      <c r="H64" s="10"/>
      <c r="L64" s="5"/>
      <c r="M64" s="5"/>
      <c r="N64" s="10"/>
      <c r="O64" s="10"/>
      <c r="P64" s="10"/>
      <c r="Q64" s="10"/>
    </row>
    <row r="65" spans="1:17" ht="13.5" customHeight="1">
      <c r="A65" s="1"/>
      <c r="B65" s="10"/>
      <c r="C65" s="10"/>
      <c r="D65" s="10"/>
      <c r="E65" s="10"/>
      <c r="F65" s="10"/>
      <c r="G65" s="10"/>
      <c r="H65" s="10"/>
      <c r="L65" s="5"/>
      <c r="M65" s="5"/>
      <c r="N65" s="10"/>
      <c r="O65" s="10"/>
      <c r="P65" s="10"/>
      <c r="Q65" s="10"/>
    </row>
    <row r="66" spans="1:17" ht="13.5" customHeight="1">
      <c r="A66" s="1"/>
      <c r="B66" s="10"/>
      <c r="C66" s="10"/>
      <c r="D66" s="10"/>
      <c r="E66" s="10"/>
      <c r="F66" s="10"/>
      <c r="G66" s="10"/>
      <c r="H66" s="10"/>
      <c r="L66" s="5"/>
      <c r="M66" s="5"/>
      <c r="N66" s="10"/>
      <c r="O66" s="10"/>
      <c r="P66" s="10"/>
      <c r="Q66" s="10"/>
    </row>
    <row r="67" spans="1:17" ht="13.5" customHeight="1">
      <c r="A67" s="1"/>
      <c r="B67" s="10"/>
      <c r="C67" s="10"/>
      <c r="D67" s="10"/>
      <c r="E67" s="10"/>
      <c r="F67" s="10"/>
      <c r="G67" s="10"/>
      <c r="H67" s="10"/>
      <c r="L67" s="5"/>
      <c r="M67" s="5"/>
      <c r="N67" s="10"/>
      <c r="O67" s="10"/>
      <c r="P67" s="10"/>
      <c r="Q67" s="10"/>
    </row>
    <row r="68" spans="1:17" ht="13.5" customHeight="1">
      <c r="A68" s="1"/>
      <c r="B68" s="10"/>
      <c r="C68" s="10"/>
      <c r="D68" s="10"/>
      <c r="E68" s="10"/>
      <c r="F68" s="10"/>
      <c r="G68" s="10"/>
      <c r="H68" s="10"/>
      <c r="L68" s="5"/>
      <c r="M68" s="5"/>
      <c r="N68" s="10"/>
      <c r="O68" s="10"/>
      <c r="P68" s="10"/>
      <c r="Q68" s="10"/>
    </row>
    <row r="69" spans="1:17" ht="13.5" customHeight="1">
      <c r="A69" s="1"/>
      <c r="B69" s="10"/>
      <c r="C69" s="10"/>
      <c r="D69" s="10"/>
      <c r="E69" s="10"/>
      <c r="F69" s="10"/>
      <c r="G69" s="10"/>
      <c r="H69" s="10"/>
      <c r="L69" s="5"/>
      <c r="M69" s="5"/>
      <c r="N69" s="10"/>
      <c r="O69" s="10"/>
      <c r="P69" s="10"/>
      <c r="Q69" s="10"/>
    </row>
    <row r="70" spans="1:17" ht="13.5" customHeight="1">
      <c r="A70" s="1"/>
      <c r="B70" s="10"/>
      <c r="C70" s="10"/>
      <c r="D70" s="10"/>
      <c r="E70" s="10"/>
      <c r="F70" s="10"/>
      <c r="G70" s="10"/>
      <c r="H70" s="10"/>
      <c r="L70" s="5"/>
      <c r="M70" s="5"/>
      <c r="N70" s="10"/>
      <c r="O70" s="10"/>
      <c r="P70" s="10"/>
      <c r="Q70" s="10"/>
    </row>
    <row r="71" spans="1:17" ht="13.5" customHeight="1">
      <c r="A71" s="1"/>
      <c r="B71" s="10"/>
      <c r="C71" s="10"/>
      <c r="D71" s="10"/>
      <c r="E71" s="10"/>
      <c r="F71" s="10"/>
      <c r="G71" s="10"/>
      <c r="H71" s="10"/>
      <c r="L71" s="5"/>
      <c r="M71" s="5"/>
      <c r="N71" s="10"/>
      <c r="O71" s="10"/>
      <c r="P71" s="10"/>
      <c r="Q71" s="10"/>
    </row>
    <row r="72" spans="1:17">
      <c r="A72" s="1"/>
      <c r="B72" s="10"/>
      <c r="C72" s="10"/>
      <c r="D72" s="10"/>
      <c r="E72" s="10"/>
      <c r="F72" s="10"/>
      <c r="G72" s="10"/>
      <c r="H72" s="10"/>
      <c r="I72" s="10"/>
      <c r="J72" s="10"/>
      <c r="K72" s="10"/>
      <c r="L72" s="10"/>
      <c r="M72" s="10"/>
      <c r="N72" s="10"/>
      <c r="O72" s="10"/>
      <c r="P72" s="10"/>
      <c r="Q72" s="10"/>
    </row>
    <row r="73" spans="1:17">
      <c r="A73" s="1"/>
      <c r="B73" s="10"/>
      <c r="C73" s="10"/>
      <c r="D73" s="10"/>
      <c r="E73" s="10"/>
      <c r="F73" s="10"/>
      <c r="G73" s="10"/>
      <c r="H73" s="10"/>
      <c r="I73" s="10"/>
      <c r="J73" s="10"/>
      <c r="K73" s="10"/>
      <c r="L73" s="10"/>
      <c r="M73" s="10"/>
      <c r="N73" s="10"/>
      <c r="O73" s="10"/>
      <c r="P73" s="10"/>
      <c r="Q73" s="10"/>
    </row>
    <row r="74" spans="1:17">
      <c r="A74" s="1"/>
      <c r="B74" s="10"/>
      <c r="C74" s="10"/>
      <c r="D74" s="10"/>
      <c r="E74" s="10"/>
      <c r="F74" s="10"/>
      <c r="G74" s="10"/>
      <c r="H74" s="10"/>
      <c r="I74" s="10"/>
      <c r="J74" s="10"/>
      <c r="K74" s="10"/>
      <c r="L74" s="10"/>
      <c r="M74" s="10"/>
      <c r="N74" s="10"/>
      <c r="O74" s="10"/>
      <c r="P74" s="10"/>
      <c r="Q74" s="10"/>
    </row>
    <row r="75" spans="1:17">
      <c r="A75" s="1"/>
      <c r="B75" s="10"/>
      <c r="C75" s="10"/>
      <c r="D75" s="10"/>
      <c r="E75" s="10"/>
      <c r="F75" s="10"/>
      <c r="G75" s="10"/>
      <c r="H75" s="10"/>
      <c r="I75" s="10"/>
      <c r="J75" s="10"/>
      <c r="K75" s="10"/>
      <c r="L75" s="10"/>
      <c r="M75" s="10"/>
      <c r="N75" s="10"/>
      <c r="O75" s="10"/>
      <c r="P75" s="10"/>
      <c r="Q75" s="10"/>
    </row>
  </sheetData>
  <mergeCells count="96">
    <mergeCell ref="Y10:AA10"/>
    <mergeCell ref="B5:X5"/>
    <mergeCell ref="M7:P7"/>
    <mergeCell ref="Q7:X7"/>
    <mergeCell ref="B9:C9"/>
    <mergeCell ref="D9:D10"/>
    <mergeCell ref="E9:E10"/>
    <mergeCell ref="F9:H9"/>
    <mergeCell ref="I9:J9"/>
    <mergeCell ref="K9:L9"/>
    <mergeCell ref="M9:P9"/>
    <mergeCell ref="Q9:Q10"/>
    <mergeCell ref="R9:R10"/>
    <mergeCell ref="S9:U9"/>
    <mergeCell ref="V9:X9"/>
    <mergeCell ref="B10:C10"/>
    <mergeCell ref="Y12:Y13"/>
    <mergeCell ref="Z12:Z13"/>
    <mergeCell ref="AA12:AA13"/>
    <mergeCell ref="AB12:AB13"/>
    <mergeCell ref="AC12:AC13"/>
    <mergeCell ref="AB10:AD10"/>
    <mergeCell ref="AE10:AG10"/>
    <mergeCell ref="AH10:AJ10"/>
    <mergeCell ref="AK10:AM10"/>
    <mergeCell ref="AN10:AP10"/>
    <mergeCell ref="AO12:AO13"/>
    <mergeCell ref="AD12:AD13"/>
    <mergeCell ref="AE12:AE13"/>
    <mergeCell ref="AF12:AF13"/>
    <mergeCell ref="AG12:AG13"/>
    <mergeCell ref="AH12:AH13"/>
    <mergeCell ref="AI12:AI13"/>
    <mergeCell ref="AM14:AM25"/>
    <mergeCell ref="AP12:AP13"/>
    <mergeCell ref="Y14:Y25"/>
    <mergeCell ref="Z14:Z25"/>
    <mergeCell ref="AA14:AA25"/>
    <mergeCell ref="AB14:AB25"/>
    <mergeCell ref="AC14:AC25"/>
    <mergeCell ref="AD14:AD25"/>
    <mergeCell ref="AE14:AE25"/>
    <mergeCell ref="AF14:AF25"/>
    <mergeCell ref="AG14:AG25"/>
    <mergeCell ref="AJ12:AJ13"/>
    <mergeCell ref="AK12:AK13"/>
    <mergeCell ref="AL12:AL13"/>
    <mergeCell ref="AM12:AM13"/>
    <mergeCell ref="AN12:AN13"/>
    <mergeCell ref="AK26:AK27"/>
    <mergeCell ref="AN14:AN25"/>
    <mergeCell ref="AO14:AO25"/>
    <mergeCell ref="AP14:AP25"/>
    <mergeCell ref="Y26:Y27"/>
    <mergeCell ref="Z26:Z27"/>
    <mergeCell ref="AA26:AA27"/>
    <mergeCell ref="AB26:AB27"/>
    <mergeCell ref="AC26:AC27"/>
    <mergeCell ref="AD26:AD27"/>
    <mergeCell ref="AE26:AE27"/>
    <mergeCell ref="AH14:AH25"/>
    <mergeCell ref="AI14:AI25"/>
    <mergeCell ref="AJ14:AJ25"/>
    <mergeCell ref="AK14:AK25"/>
    <mergeCell ref="AL14:AL25"/>
    <mergeCell ref="AF26:AF27"/>
    <mergeCell ref="AG26:AG27"/>
    <mergeCell ref="AH26:AH27"/>
    <mergeCell ref="AI26:AI27"/>
    <mergeCell ref="AJ26:AJ27"/>
    <mergeCell ref="Y28:Y29"/>
    <mergeCell ref="Z28:Z29"/>
    <mergeCell ref="AA28:AA29"/>
    <mergeCell ref="AB28:AB29"/>
    <mergeCell ref="AC28:AC29"/>
    <mergeCell ref="AL26:AL27"/>
    <mergeCell ref="AM26:AM27"/>
    <mergeCell ref="AN26:AN27"/>
    <mergeCell ref="AO26:AO27"/>
    <mergeCell ref="AP26:AP27"/>
    <mergeCell ref="AP28:AP29"/>
    <mergeCell ref="B32:E32"/>
    <mergeCell ref="C36:R36"/>
    <mergeCell ref="C37:R37"/>
    <mergeCell ref="AJ28:AJ29"/>
    <mergeCell ref="AK28:AK29"/>
    <mergeCell ref="AL28:AL29"/>
    <mergeCell ref="AM28:AM29"/>
    <mergeCell ref="AN28:AN29"/>
    <mergeCell ref="AO28:AO29"/>
    <mergeCell ref="AD28:AD29"/>
    <mergeCell ref="AE28:AE29"/>
    <mergeCell ref="AF28:AF29"/>
    <mergeCell ref="AG28:AG29"/>
    <mergeCell ref="AH28:AH29"/>
    <mergeCell ref="AI28:AI29"/>
  </mergeCells>
  <phoneticPr fontId="8"/>
  <dataValidations count="3">
    <dataValidation type="list" allowBlank="1" showInputMessage="1" showErrorMessage="1" error="○以外は入力出来ません" sqref="F11:R30" xr:uid="{00000000-0002-0000-0600-000000000000}">
      <formula1>"○,◎"</formula1>
    </dataValidation>
    <dataValidation type="list" allowBlank="1" showInputMessage="1" showErrorMessage="1" error="○以外は入力出来ません" sqref="S11:X30" xr:uid="{00000000-0002-0000-0600-000001000000}">
      <formula1>"○"</formula1>
    </dataValidation>
    <dataValidation type="textLength" operator="equal" allowBlank="1" showInputMessage="1" showErrorMessage="1" error="1から始まる7桁の数字を入力してください" sqref="D11" xr:uid="{00000000-0002-0000-0600-000002000000}">
      <formula1>7</formula1>
    </dataValidation>
  </dataValidations>
  <printOptions horizontalCentered="1"/>
  <pageMargins left="0.59055118110236227" right="0.39370078740157483" top="0.86614173228346458" bottom="0.39370078740157483" header="0.51181102362204722" footer="0.51181102362204722"/>
  <pageSetup paperSize="9" scale="92" orientation="portrait"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1"/>
  <sheetViews>
    <sheetView showZeros="0" view="pageBreakPreview" zoomScaleNormal="100" zoomScaleSheetLayoutView="100" workbookViewId="0"/>
  </sheetViews>
  <sheetFormatPr defaultRowHeight="13.5"/>
  <cols>
    <col min="1" max="1" width="2.375" customWidth="1"/>
    <col min="2" max="3" width="6.25" customWidth="1"/>
    <col min="4" max="4" width="23.5" customWidth="1"/>
    <col min="5" max="5" width="11" customWidth="1"/>
    <col min="6" max="6" width="16.375" customWidth="1"/>
    <col min="7" max="7" width="7.125" customWidth="1"/>
    <col min="8" max="8" width="12.375" customWidth="1"/>
    <col min="9" max="9" width="3.125" customWidth="1"/>
    <col min="10" max="10" width="3.375" customWidth="1"/>
  </cols>
  <sheetData>
    <row r="1" spans="1:9" ht="16.5" customHeight="1">
      <c r="A1" s="26" t="s">
        <v>115</v>
      </c>
      <c r="E1" s="15"/>
      <c r="F1" s="15"/>
      <c r="G1" s="15"/>
      <c r="H1" s="15"/>
      <c r="I1" s="68" t="s">
        <v>89</v>
      </c>
    </row>
    <row r="2" spans="1:9" ht="19.5" customHeight="1">
      <c r="B2" s="18"/>
      <c r="E2" s="15"/>
      <c r="F2" s="15"/>
      <c r="G2" s="15"/>
      <c r="H2" s="15"/>
      <c r="I2" s="1" t="s">
        <v>125</v>
      </c>
    </row>
    <row r="3" spans="1:9" ht="30" customHeight="1">
      <c r="B3" s="15"/>
      <c r="C3" s="15"/>
      <c r="D3" s="15"/>
      <c r="E3" s="15"/>
      <c r="F3" s="15"/>
      <c r="G3" s="15"/>
      <c r="H3" s="99" t="s">
        <v>138</v>
      </c>
    </row>
    <row r="4" spans="1:9" ht="12.75" customHeight="1">
      <c r="B4" s="15"/>
      <c r="C4" s="15"/>
      <c r="D4" s="15"/>
      <c r="E4" s="15"/>
      <c r="F4" s="15"/>
      <c r="G4" s="15"/>
      <c r="H4" s="3"/>
    </row>
    <row r="5" spans="1:9" ht="24" customHeight="1">
      <c r="B5" s="342" t="s">
        <v>103</v>
      </c>
      <c r="C5" s="413"/>
      <c r="D5" s="413"/>
      <c r="E5" s="413"/>
      <c r="F5" s="413"/>
      <c r="G5" s="413"/>
      <c r="H5" s="413"/>
      <c r="I5" s="413"/>
    </row>
    <row r="6" spans="1:9" ht="7.5" customHeight="1">
      <c r="B6" s="15"/>
      <c r="C6" s="15"/>
      <c r="D6" s="16"/>
      <c r="E6" s="15"/>
      <c r="F6" s="15"/>
      <c r="G6" s="15"/>
      <c r="H6" s="15"/>
      <c r="I6" s="14"/>
    </row>
    <row r="7" spans="1:9" ht="30" customHeight="1">
      <c r="B7" s="421" t="str">
        <f>第1号!C4</f>
        <v>令和７年度</v>
      </c>
      <c r="C7" s="421"/>
      <c r="D7" s="201" t="str">
        <f>第1号!D4</f>
        <v>　月実施分</v>
      </c>
      <c r="E7" s="164" t="s">
        <v>111</v>
      </c>
      <c r="F7" s="410">
        <f>'第2号（一般）'!L7</f>
        <v>0</v>
      </c>
      <c r="G7" s="410"/>
      <c r="H7" s="410"/>
      <c r="I7" s="410"/>
    </row>
    <row r="8" spans="1:9" ht="15" customHeight="1" thickBot="1">
      <c r="B8" s="15"/>
      <c r="C8" s="15"/>
      <c r="D8" s="15"/>
      <c r="E8" s="9"/>
      <c r="F8" s="15"/>
      <c r="G8" s="15"/>
      <c r="H8" s="15"/>
      <c r="I8" s="15"/>
    </row>
    <row r="9" spans="1:9" ht="33" customHeight="1">
      <c r="B9" s="279" t="s">
        <v>51</v>
      </c>
      <c r="C9" s="301"/>
      <c r="D9" s="137"/>
      <c r="E9" s="35" t="s">
        <v>52</v>
      </c>
      <c r="F9" s="416"/>
      <c r="G9" s="417"/>
      <c r="H9" s="417"/>
      <c r="I9" s="418"/>
    </row>
    <row r="10" spans="1:9" ht="17.25" customHeight="1">
      <c r="B10" s="414" t="s">
        <v>53</v>
      </c>
      <c r="C10" s="415"/>
      <c r="D10" s="426" t="s">
        <v>55</v>
      </c>
      <c r="E10" s="426"/>
      <c r="F10" s="426"/>
      <c r="G10" s="426"/>
      <c r="H10" s="422" t="s">
        <v>56</v>
      </c>
      <c r="I10" s="423"/>
    </row>
    <row r="11" spans="1:9" ht="17.25" customHeight="1">
      <c r="B11" s="419" t="s">
        <v>54</v>
      </c>
      <c r="C11" s="420"/>
      <c r="D11" s="427"/>
      <c r="E11" s="427"/>
      <c r="F11" s="427"/>
      <c r="G11" s="427"/>
      <c r="H11" s="424"/>
      <c r="I11" s="425"/>
    </row>
    <row r="12" spans="1:9" s="15" customFormat="1" ht="24.75" customHeight="1">
      <c r="B12" s="144"/>
      <c r="C12" s="145"/>
      <c r="D12" s="428"/>
      <c r="E12" s="429"/>
      <c r="F12" s="429"/>
      <c r="G12" s="430"/>
      <c r="H12" s="139"/>
      <c r="I12" s="165"/>
    </row>
    <row r="13" spans="1:9" s="15" customFormat="1" ht="24.75" customHeight="1">
      <c r="B13" s="146"/>
      <c r="C13" s="147"/>
      <c r="D13" s="397"/>
      <c r="E13" s="398"/>
      <c r="F13" s="398"/>
      <c r="G13" s="399"/>
      <c r="H13" s="140"/>
      <c r="I13" s="166"/>
    </row>
    <row r="14" spans="1:9" s="15" customFormat="1" ht="24.75" customHeight="1">
      <c r="B14" s="146"/>
      <c r="C14" s="147"/>
      <c r="D14" s="397"/>
      <c r="E14" s="398"/>
      <c r="F14" s="398"/>
      <c r="G14" s="399"/>
      <c r="H14" s="140"/>
      <c r="I14" s="166"/>
    </row>
    <row r="15" spans="1:9" s="15" customFormat="1" ht="24.75" customHeight="1">
      <c r="B15" s="146"/>
      <c r="C15" s="147"/>
      <c r="D15" s="397"/>
      <c r="E15" s="398"/>
      <c r="F15" s="398"/>
      <c r="G15" s="399"/>
      <c r="H15" s="140"/>
      <c r="I15" s="166"/>
    </row>
    <row r="16" spans="1:9" s="15" customFormat="1" ht="24.75" customHeight="1">
      <c r="B16" s="146"/>
      <c r="C16" s="147"/>
      <c r="D16" s="397"/>
      <c r="E16" s="398"/>
      <c r="F16" s="398"/>
      <c r="G16" s="399"/>
      <c r="H16" s="140"/>
      <c r="I16" s="166"/>
    </row>
    <row r="17" spans="2:11" s="15" customFormat="1" ht="24.75" customHeight="1">
      <c r="B17" s="146"/>
      <c r="C17" s="147"/>
      <c r="D17" s="397"/>
      <c r="E17" s="398"/>
      <c r="F17" s="398"/>
      <c r="G17" s="399"/>
      <c r="H17" s="140"/>
      <c r="I17" s="166"/>
    </row>
    <row r="18" spans="2:11" s="15" customFormat="1" ht="24.75" customHeight="1">
      <c r="B18" s="146"/>
      <c r="C18" s="147"/>
      <c r="D18" s="397"/>
      <c r="E18" s="398"/>
      <c r="F18" s="398"/>
      <c r="G18" s="399"/>
      <c r="H18" s="140"/>
      <c r="I18" s="166"/>
    </row>
    <row r="19" spans="2:11" s="15" customFormat="1" ht="24.75" customHeight="1">
      <c r="B19" s="146"/>
      <c r="C19" s="147"/>
      <c r="D19" s="397"/>
      <c r="E19" s="398"/>
      <c r="F19" s="398"/>
      <c r="G19" s="399"/>
      <c r="H19" s="140"/>
      <c r="I19" s="166"/>
    </row>
    <row r="20" spans="2:11" s="15" customFormat="1" ht="24.75" customHeight="1">
      <c r="B20" s="146"/>
      <c r="C20" s="147"/>
      <c r="D20" s="411"/>
      <c r="E20" s="412"/>
      <c r="F20" s="412"/>
      <c r="G20" s="412"/>
      <c r="H20" s="140"/>
      <c r="I20" s="166"/>
    </row>
    <row r="21" spans="2:11" s="15" customFormat="1" ht="24.75" customHeight="1">
      <c r="B21" s="146"/>
      <c r="C21" s="147"/>
      <c r="D21" s="411"/>
      <c r="E21" s="412"/>
      <c r="F21" s="412"/>
      <c r="G21" s="412"/>
      <c r="H21" s="140"/>
      <c r="I21" s="166"/>
    </row>
    <row r="22" spans="2:11" s="15" customFormat="1" ht="24.75" customHeight="1">
      <c r="B22" s="146"/>
      <c r="C22" s="147"/>
      <c r="D22" s="397"/>
      <c r="E22" s="398"/>
      <c r="F22" s="398"/>
      <c r="G22" s="399"/>
      <c r="H22" s="140"/>
      <c r="I22" s="166"/>
    </row>
    <row r="23" spans="2:11" s="15" customFormat="1" ht="24.75" customHeight="1">
      <c r="B23" s="148"/>
      <c r="C23" s="149"/>
      <c r="D23" s="400"/>
      <c r="E23" s="401"/>
      <c r="F23" s="401"/>
      <c r="G23" s="402"/>
      <c r="H23" s="141"/>
      <c r="I23" s="167"/>
    </row>
    <row r="24" spans="2:11" ht="24.75" customHeight="1">
      <c r="B24" s="407" t="s">
        <v>149</v>
      </c>
      <c r="C24" s="408"/>
      <c r="D24" s="408"/>
      <c r="E24" s="408"/>
      <c r="F24" s="408"/>
      <c r="G24" s="409"/>
      <c r="H24" s="142">
        <f>SUM(H12:H23)</f>
        <v>0</v>
      </c>
      <c r="I24" s="150" t="s">
        <v>136</v>
      </c>
    </row>
    <row r="25" spans="2:11" ht="38.25" customHeight="1">
      <c r="B25" s="407" t="s">
        <v>151</v>
      </c>
      <c r="C25" s="408"/>
      <c r="D25" s="408"/>
      <c r="E25" s="408"/>
      <c r="F25" s="408"/>
      <c r="G25" s="409"/>
      <c r="H25" s="221">
        <f>ROUNDDOWN(H24*10*1.1,0)</f>
        <v>0</v>
      </c>
      <c r="I25" s="150" t="s">
        <v>148</v>
      </c>
    </row>
    <row r="26" spans="2:11" ht="24.75" customHeight="1" thickBot="1">
      <c r="B26" s="391" t="s">
        <v>150</v>
      </c>
      <c r="C26" s="392"/>
      <c r="D26" s="392"/>
      <c r="E26" s="392"/>
      <c r="F26" s="392"/>
      <c r="G26" s="393"/>
      <c r="H26" s="138">
        <v>7028</v>
      </c>
      <c r="I26" s="151" t="s">
        <v>23</v>
      </c>
      <c r="K26" s="202"/>
    </row>
    <row r="27" spans="2:11" ht="40.5" customHeight="1" thickBot="1">
      <c r="B27" s="394" t="s">
        <v>152</v>
      </c>
      <c r="C27" s="395"/>
      <c r="D27" s="395"/>
      <c r="E27" s="395"/>
      <c r="F27" s="395"/>
      <c r="G27" s="396"/>
      <c r="H27" s="143">
        <f>IF(H25&lt;H26,H25,H26)</f>
        <v>0</v>
      </c>
      <c r="I27" s="152" t="s">
        <v>23</v>
      </c>
    </row>
    <row r="28" spans="2:11" ht="10.5" customHeight="1">
      <c r="B28" s="40"/>
      <c r="C28" s="36"/>
      <c r="D28" s="37"/>
      <c r="E28" s="37"/>
      <c r="F28" s="37"/>
      <c r="G28" s="37"/>
      <c r="H28" s="37"/>
      <c r="I28" s="41"/>
    </row>
    <row r="29" spans="2:11" ht="21" customHeight="1">
      <c r="B29" s="403" t="s">
        <v>57</v>
      </c>
      <c r="C29" s="404"/>
      <c r="D29" s="404"/>
      <c r="E29" s="404"/>
      <c r="F29" s="404"/>
      <c r="G29" s="404"/>
      <c r="H29" s="404"/>
      <c r="I29" s="405"/>
    </row>
    <row r="30" spans="2:11" ht="23.25" customHeight="1">
      <c r="B30" s="385" t="s">
        <v>58</v>
      </c>
      <c r="C30" s="386"/>
      <c r="D30" s="47" t="s">
        <v>76</v>
      </c>
      <c r="E30" s="38"/>
      <c r="F30" s="38"/>
      <c r="G30" s="38"/>
      <c r="H30" s="38"/>
      <c r="I30" s="42"/>
    </row>
    <row r="31" spans="2:11" ht="21.75" customHeight="1">
      <c r="B31" s="387"/>
      <c r="C31" s="388"/>
      <c r="D31" s="39" t="s">
        <v>77</v>
      </c>
      <c r="E31" s="406"/>
      <c r="F31" s="406"/>
      <c r="G31" s="406"/>
      <c r="H31" s="406"/>
      <c r="I31" s="43" t="s">
        <v>82</v>
      </c>
    </row>
    <row r="32" spans="2:11" ht="7.5" customHeight="1">
      <c r="B32" s="387"/>
      <c r="C32" s="388"/>
      <c r="D32" s="39"/>
      <c r="E32" s="24"/>
      <c r="F32" s="24"/>
      <c r="G32" s="24"/>
      <c r="H32" s="24"/>
      <c r="I32" s="43"/>
    </row>
    <row r="33" spans="2:9" ht="23.25" customHeight="1">
      <c r="B33" s="387"/>
      <c r="C33" s="388"/>
      <c r="D33" s="39" t="s">
        <v>78</v>
      </c>
      <c r="E33" s="24"/>
      <c r="F33" s="24"/>
      <c r="G33" s="24"/>
      <c r="H33" s="24"/>
      <c r="I33" s="43"/>
    </row>
    <row r="34" spans="2:9" ht="23.25" customHeight="1">
      <c r="B34" s="387"/>
      <c r="C34" s="388"/>
      <c r="D34" s="48" t="s">
        <v>79</v>
      </c>
      <c r="E34" s="49" t="s">
        <v>80</v>
      </c>
      <c r="F34" s="49" t="s">
        <v>81</v>
      </c>
      <c r="G34" s="49" t="s">
        <v>84</v>
      </c>
      <c r="H34" s="49" t="s">
        <v>137</v>
      </c>
      <c r="I34" s="50"/>
    </row>
    <row r="35" spans="2:9" ht="6" customHeight="1">
      <c r="B35" s="387"/>
      <c r="C35" s="388"/>
      <c r="D35" s="39"/>
      <c r="E35" s="24"/>
      <c r="F35" s="24"/>
      <c r="G35" s="24"/>
      <c r="H35" s="24"/>
      <c r="I35" s="43"/>
    </row>
    <row r="36" spans="2:9" ht="19.5" customHeight="1">
      <c r="B36" s="387"/>
      <c r="C36" s="388"/>
      <c r="D36" s="39" t="s">
        <v>86</v>
      </c>
      <c r="E36" s="406"/>
      <c r="F36" s="406"/>
      <c r="G36" s="406"/>
      <c r="H36" s="406"/>
      <c r="I36" s="43" t="s">
        <v>82</v>
      </c>
    </row>
    <row r="37" spans="2:9" ht="19.5" customHeight="1">
      <c r="B37" s="387"/>
      <c r="C37" s="388"/>
      <c r="D37" s="39" t="s">
        <v>87</v>
      </c>
      <c r="E37" s="406"/>
      <c r="F37" s="406"/>
      <c r="G37" s="406"/>
      <c r="H37" s="406"/>
      <c r="I37" s="43" t="s">
        <v>82</v>
      </c>
    </row>
    <row r="38" spans="2:9" ht="19.5" customHeight="1">
      <c r="B38" s="387"/>
      <c r="C38" s="388"/>
      <c r="D38" s="39" t="s">
        <v>143</v>
      </c>
      <c r="E38" s="24"/>
      <c r="F38" s="24"/>
      <c r="G38" s="24"/>
      <c r="H38" s="24"/>
      <c r="I38" s="43"/>
    </row>
    <row r="39" spans="2:9" ht="6" customHeight="1" thickBot="1">
      <c r="B39" s="389"/>
      <c r="C39" s="390"/>
      <c r="D39" s="44"/>
      <c r="E39" s="45"/>
      <c r="F39" s="45"/>
      <c r="G39" s="45"/>
      <c r="H39" s="45"/>
      <c r="I39" s="46"/>
    </row>
    <row r="40" spans="2:9" ht="7.5" customHeight="1"/>
    <row r="41" spans="2:9" ht="17.25" customHeight="1">
      <c r="B41" s="384" t="s">
        <v>190</v>
      </c>
      <c r="C41" s="384"/>
      <c r="D41" s="384"/>
      <c r="E41" s="384"/>
      <c r="F41" s="384"/>
      <c r="G41" s="384"/>
      <c r="H41" s="384"/>
      <c r="I41" s="384"/>
    </row>
  </sheetData>
  <mergeCells count="31">
    <mergeCell ref="B41:I41"/>
    <mergeCell ref="B24:G24"/>
    <mergeCell ref="B25:G25"/>
    <mergeCell ref="B26:G26"/>
    <mergeCell ref="B27:G27"/>
    <mergeCell ref="B29:I29"/>
    <mergeCell ref="B30:C39"/>
    <mergeCell ref="E31:H31"/>
    <mergeCell ref="E36:H36"/>
    <mergeCell ref="E37:H37"/>
    <mergeCell ref="D23:G23"/>
    <mergeCell ref="D12:G12"/>
    <mergeCell ref="D13:G13"/>
    <mergeCell ref="D14:G14"/>
    <mergeCell ref="D15:G15"/>
    <mergeCell ref="D16:G16"/>
    <mergeCell ref="D17:G17"/>
    <mergeCell ref="D18:G18"/>
    <mergeCell ref="D19:G19"/>
    <mergeCell ref="D20:G20"/>
    <mergeCell ref="D21:G21"/>
    <mergeCell ref="D22:G22"/>
    <mergeCell ref="B5:I5"/>
    <mergeCell ref="F7:I7"/>
    <mergeCell ref="B9:C9"/>
    <mergeCell ref="F9:I9"/>
    <mergeCell ref="B10:C10"/>
    <mergeCell ref="D10:G11"/>
    <mergeCell ref="H10:I11"/>
    <mergeCell ref="B11:C11"/>
    <mergeCell ref="B7:C7"/>
  </mergeCells>
  <phoneticPr fontId="8"/>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41"/>
  <sheetViews>
    <sheetView showZeros="0" view="pageBreakPreview" zoomScaleNormal="100" zoomScaleSheetLayoutView="100" workbookViewId="0"/>
  </sheetViews>
  <sheetFormatPr defaultRowHeight="13.5"/>
  <cols>
    <col min="1" max="1" width="2.375" customWidth="1"/>
    <col min="2" max="3" width="6.25" customWidth="1"/>
    <col min="4" max="4" width="23.5" customWidth="1"/>
    <col min="5" max="5" width="11" customWidth="1"/>
    <col min="6" max="6" width="16.375" customWidth="1"/>
    <col min="7" max="7" width="7.125" customWidth="1"/>
    <col min="8" max="8" width="12.375" customWidth="1"/>
    <col min="9" max="9" width="3.125" customWidth="1"/>
    <col min="10" max="10" width="3.375" customWidth="1"/>
  </cols>
  <sheetData>
    <row r="1" spans="1:9" ht="16.5" customHeight="1">
      <c r="A1" s="26" t="s">
        <v>115</v>
      </c>
      <c r="E1" s="15"/>
      <c r="F1" s="15"/>
      <c r="G1" s="15"/>
      <c r="H1" s="15"/>
      <c r="I1" s="68" t="s">
        <v>180</v>
      </c>
    </row>
    <row r="2" spans="1:9" ht="19.5" customHeight="1">
      <c r="B2" s="18"/>
      <c r="E2" s="15"/>
      <c r="F2" s="15"/>
      <c r="G2" s="15"/>
      <c r="H2" s="15"/>
      <c r="I2" s="1" t="s">
        <v>126</v>
      </c>
    </row>
    <row r="3" spans="1:9" ht="30" customHeight="1">
      <c r="B3" s="15"/>
      <c r="C3" s="15"/>
      <c r="D3" s="15"/>
      <c r="E3" s="15"/>
      <c r="F3" s="15"/>
      <c r="G3" s="15"/>
      <c r="H3" s="99" t="s">
        <v>138</v>
      </c>
    </row>
    <row r="4" spans="1:9" ht="12.75" customHeight="1">
      <c r="B4" s="15"/>
      <c r="C4" s="15"/>
      <c r="D4" s="15"/>
      <c r="E4" s="15"/>
      <c r="F4" s="15"/>
      <c r="G4" s="15"/>
      <c r="H4" s="3"/>
    </row>
    <row r="5" spans="1:9" ht="24" customHeight="1">
      <c r="B5" s="342" t="s">
        <v>118</v>
      </c>
      <c r="C5" s="413"/>
      <c r="D5" s="413"/>
      <c r="E5" s="413"/>
      <c r="F5" s="413"/>
      <c r="G5" s="413"/>
      <c r="H5" s="413"/>
      <c r="I5" s="413"/>
    </row>
    <row r="6" spans="1:9" ht="7.5" customHeight="1">
      <c r="B6" s="15"/>
      <c r="C6" s="15"/>
      <c r="D6" s="16"/>
      <c r="E6" s="15"/>
      <c r="F6" s="15"/>
      <c r="G6" s="15"/>
      <c r="H6" s="15"/>
      <c r="I6" s="14"/>
    </row>
    <row r="7" spans="1:9" ht="30" customHeight="1">
      <c r="B7" s="15" t="str">
        <f>第1号!C4</f>
        <v>令和７年度</v>
      </c>
      <c r="C7" s="15"/>
      <c r="D7" s="201" t="str">
        <f>第1号!D4</f>
        <v>　月実施分</v>
      </c>
      <c r="E7" s="164" t="s">
        <v>111</v>
      </c>
      <c r="F7" s="410">
        <f>'第2号（一般）'!L7</f>
        <v>0</v>
      </c>
      <c r="G7" s="410"/>
      <c r="H7" s="410"/>
      <c r="I7" s="410"/>
    </row>
    <row r="8" spans="1:9" ht="15" customHeight="1" thickBot="1">
      <c r="B8" s="15"/>
      <c r="C8" s="15"/>
      <c r="D8" s="15"/>
      <c r="E8" s="9"/>
      <c r="F8" s="15"/>
      <c r="G8" s="15"/>
      <c r="H8" s="15"/>
      <c r="I8" s="15"/>
    </row>
    <row r="9" spans="1:9" ht="33" customHeight="1">
      <c r="B9" s="279" t="s">
        <v>51</v>
      </c>
      <c r="C9" s="301"/>
      <c r="D9" s="137"/>
      <c r="E9" s="35" t="s">
        <v>52</v>
      </c>
      <c r="F9" s="416"/>
      <c r="G9" s="417"/>
      <c r="H9" s="417"/>
      <c r="I9" s="418"/>
    </row>
    <row r="10" spans="1:9" ht="17.25" customHeight="1">
      <c r="B10" s="414" t="s">
        <v>53</v>
      </c>
      <c r="C10" s="415"/>
      <c r="D10" s="426" t="s">
        <v>55</v>
      </c>
      <c r="E10" s="426"/>
      <c r="F10" s="426"/>
      <c r="G10" s="426"/>
      <c r="H10" s="422" t="s">
        <v>56</v>
      </c>
      <c r="I10" s="423"/>
    </row>
    <row r="11" spans="1:9" ht="17.25" customHeight="1">
      <c r="B11" s="419" t="s">
        <v>54</v>
      </c>
      <c r="C11" s="420"/>
      <c r="D11" s="427"/>
      <c r="E11" s="427"/>
      <c r="F11" s="427"/>
      <c r="G11" s="427"/>
      <c r="H11" s="424"/>
      <c r="I11" s="425"/>
    </row>
    <row r="12" spans="1:9" s="15" customFormat="1" ht="24.75" customHeight="1">
      <c r="B12" s="144"/>
      <c r="C12" s="145"/>
      <c r="D12" s="428"/>
      <c r="E12" s="429"/>
      <c r="F12" s="429"/>
      <c r="G12" s="430"/>
      <c r="H12" s="139"/>
      <c r="I12" s="165"/>
    </row>
    <row r="13" spans="1:9" s="15" customFormat="1" ht="24.75" customHeight="1">
      <c r="B13" s="146"/>
      <c r="C13" s="147"/>
      <c r="D13" s="397"/>
      <c r="E13" s="398"/>
      <c r="F13" s="398"/>
      <c r="G13" s="399"/>
      <c r="H13" s="140"/>
      <c r="I13" s="166"/>
    </row>
    <row r="14" spans="1:9" s="15" customFormat="1" ht="24.75" customHeight="1">
      <c r="B14" s="146"/>
      <c r="C14" s="147"/>
      <c r="D14" s="397"/>
      <c r="E14" s="398"/>
      <c r="F14" s="398"/>
      <c r="G14" s="399"/>
      <c r="H14" s="140"/>
      <c r="I14" s="166"/>
    </row>
    <row r="15" spans="1:9" s="15" customFormat="1" ht="24.75" customHeight="1">
      <c r="B15" s="146"/>
      <c r="C15" s="147"/>
      <c r="D15" s="397"/>
      <c r="E15" s="398"/>
      <c r="F15" s="398"/>
      <c r="G15" s="399"/>
      <c r="H15" s="140"/>
      <c r="I15" s="166"/>
    </row>
    <row r="16" spans="1:9" s="15" customFormat="1" ht="24.75" customHeight="1">
      <c r="B16" s="146"/>
      <c r="C16" s="147"/>
      <c r="D16" s="397"/>
      <c r="E16" s="398"/>
      <c r="F16" s="398"/>
      <c r="G16" s="399"/>
      <c r="H16" s="140"/>
      <c r="I16" s="166"/>
    </row>
    <row r="17" spans="2:11" s="15" customFormat="1" ht="24.75" customHeight="1">
      <c r="B17" s="146"/>
      <c r="C17" s="147"/>
      <c r="D17" s="397"/>
      <c r="E17" s="398"/>
      <c r="F17" s="398"/>
      <c r="G17" s="399"/>
      <c r="H17" s="140"/>
      <c r="I17" s="166"/>
    </row>
    <row r="18" spans="2:11" s="15" customFormat="1" ht="24.75" customHeight="1">
      <c r="B18" s="146"/>
      <c r="C18" s="147"/>
      <c r="D18" s="397"/>
      <c r="E18" s="398"/>
      <c r="F18" s="398"/>
      <c r="G18" s="399"/>
      <c r="H18" s="140"/>
      <c r="I18" s="166"/>
    </row>
    <row r="19" spans="2:11" s="15" customFormat="1" ht="24.75" customHeight="1">
      <c r="B19" s="146"/>
      <c r="C19" s="147"/>
      <c r="D19" s="397"/>
      <c r="E19" s="398"/>
      <c r="F19" s="398"/>
      <c r="G19" s="399"/>
      <c r="H19" s="140"/>
      <c r="I19" s="166"/>
    </row>
    <row r="20" spans="2:11" s="15" customFormat="1" ht="24.75" customHeight="1">
      <c r="B20" s="146"/>
      <c r="C20" s="147"/>
      <c r="D20" s="411"/>
      <c r="E20" s="412"/>
      <c r="F20" s="412"/>
      <c r="G20" s="412"/>
      <c r="H20" s="140"/>
      <c r="I20" s="166"/>
    </row>
    <row r="21" spans="2:11" s="15" customFormat="1" ht="24.75" customHeight="1">
      <c r="B21" s="146"/>
      <c r="C21" s="147"/>
      <c r="D21" s="411"/>
      <c r="E21" s="412"/>
      <c r="F21" s="412"/>
      <c r="G21" s="412"/>
      <c r="H21" s="140"/>
      <c r="I21" s="166"/>
    </row>
    <row r="22" spans="2:11" s="15" customFormat="1" ht="24.75" customHeight="1">
      <c r="B22" s="146"/>
      <c r="C22" s="147"/>
      <c r="D22" s="397"/>
      <c r="E22" s="398"/>
      <c r="F22" s="398"/>
      <c r="G22" s="399"/>
      <c r="H22" s="140"/>
      <c r="I22" s="166"/>
    </row>
    <row r="23" spans="2:11" s="15" customFormat="1" ht="24.75" customHeight="1">
      <c r="B23" s="148"/>
      <c r="C23" s="149"/>
      <c r="D23" s="400"/>
      <c r="E23" s="401"/>
      <c r="F23" s="401"/>
      <c r="G23" s="402"/>
      <c r="H23" s="141"/>
      <c r="I23" s="167"/>
    </row>
    <row r="24" spans="2:11" ht="24.75" customHeight="1">
      <c r="B24" s="407" t="s">
        <v>149</v>
      </c>
      <c r="C24" s="408"/>
      <c r="D24" s="408"/>
      <c r="E24" s="408"/>
      <c r="F24" s="408"/>
      <c r="G24" s="409"/>
      <c r="H24" s="142">
        <f>SUM(H12:H23)</f>
        <v>0</v>
      </c>
      <c r="I24" s="150" t="s">
        <v>136</v>
      </c>
    </row>
    <row r="25" spans="2:11" ht="38.25" customHeight="1">
      <c r="B25" s="407" t="s">
        <v>151</v>
      </c>
      <c r="C25" s="408"/>
      <c r="D25" s="408"/>
      <c r="E25" s="408"/>
      <c r="F25" s="408"/>
      <c r="G25" s="409"/>
      <c r="H25" s="221">
        <f>ROUNDDOWN(H24*10*1.1,0)</f>
        <v>0</v>
      </c>
      <c r="I25" s="150" t="s">
        <v>148</v>
      </c>
    </row>
    <row r="26" spans="2:11" ht="24.75" customHeight="1" thickBot="1">
      <c r="B26" s="391" t="s">
        <v>150</v>
      </c>
      <c r="C26" s="392"/>
      <c r="D26" s="392"/>
      <c r="E26" s="392"/>
      <c r="F26" s="392"/>
      <c r="G26" s="393"/>
      <c r="H26" s="138">
        <v>7028</v>
      </c>
      <c r="I26" s="151" t="s">
        <v>23</v>
      </c>
      <c r="K26" s="202"/>
    </row>
    <row r="27" spans="2:11" ht="40.5" customHeight="1" thickBot="1">
      <c r="B27" s="394" t="s">
        <v>152</v>
      </c>
      <c r="C27" s="395"/>
      <c r="D27" s="395"/>
      <c r="E27" s="395"/>
      <c r="F27" s="395"/>
      <c r="G27" s="396"/>
      <c r="H27" s="143">
        <f>IF(H25&lt;H26,H25,H26)</f>
        <v>0</v>
      </c>
      <c r="I27" s="152" t="s">
        <v>23</v>
      </c>
    </row>
    <row r="28" spans="2:11" ht="10.5" customHeight="1">
      <c r="B28" s="40"/>
      <c r="C28" s="36"/>
      <c r="D28" s="37"/>
      <c r="E28" s="37"/>
      <c r="F28" s="37"/>
      <c r="G28" s="37"/>
      <c r="H28" s="37"/>
      <c r="I28" s="41"/>
    </row>
    <row r="29" spans="2:11" ht="21" customHeight="1">
      <c r="B29" s="403" t="s">
        <v>57</v>
      </c>
      <c r="C29" s="404"/>
      <c r="D29" s="404"/>
      <c r="E29" s="404"/>
      <c r="F29" s="404"/>
      <c r="G29" s="404"/>
      <c r="H29" s="404"/>
      <c r="I29" s="405"/>
    </row>
    <row r="30" spans="2:11" ht="23.25" customHeight="1">
      <c r="B30" s="385" t="s">
        <v>58</v>
      </c>
      <c r="C30" s="386"/>
      <c r="D30" s="47" t="s">
        <v>76</v>
      </c>
      <c r="E30" s="38"/>
      <c r="F30" s="38"/>
      <c r="G30" s="38"/>
      <c r="H30" s="38"/>
      <c r="I30" s="42"/>
    </row>
    <row r="31" spans="2:11" ht="21.75" customHeight="1">
      <c r="B31" s="387"/>
      <c r="C31" s="388"/>
      <c r="D31" s="39" t="s">
        <v>77</v>
      </c>
      <c r="E31" s="406"/>
      <c r="F31" s="406"/>
      <c r="G31" s="406"/>
      <c r="H31" s="406"/>
      <c r="I31" s="43" t="s">
        <v>82</v>
      </c>
    </row>
    <row r="32" spans="2:11" ht="7.5" customHeight="1">
      <c r="B32" s="387"/>
      <c r="C32" s="388"/>
      <c r="D32" s="39"/>
      <c r="E32" s="24"/>
      <c r="F32" s="24"/>
      <c r="G32" s="24"/>
      <c r="H32" s="24"/>
      <c r="I32" s="43"/>
    </row>
    <row r="33" spans="2:9" ht="23.25" customHeight="1">
      <c r="B33" s="387"/>
      <c r="C33" s="388"/>
      <c r="D33" s="39" t="s">
        <v>78</v>
      </c>
      <c r="E33" s="24"/>
      <c r="F33" s="24"/>
      <c r="G33" s="24"/>
      <c r="H33" s="24"/>
      <c r="I33" s="43"/>
    </row>
    <row r="34" spans="2:9" ht="23.25" customHeight="1">
      <c r="B34" s="387"/>
      <c r="C34" s="388"/>
      <c r="D34" s="48" t="s">
        <v>79</v>
      </c>
      <c r="E34" s="49" t="s">
        <v>80</v>
      </c>
      <c r="F34" s="49" t="s">
        <v>81</v>
      </c>
      <c r="G34" s="49" t="s">
        <v>84</v>
      </c>
      <c r="H34" s="49" t="s">
        <v>137</v>
      </c>
      <c r="I34" s="50"/>
    </row>
    <row r="35" spans="2:9" ht="6" customHeight="1">
      <c r="B35" s="387"/>
      <c r="C35" s="388"/>
      <c r="D35" s="39"/>
      <c r="E35" s="24"/>
      <c r="F35" s="24"/>
      <c r="G35" s="24"/>
      <c r="H35" s="24"/>
      <c r="I35" s="43"/>
    </row>
    <row r="36" spans="2:9" ht="19.5" customHeight="1">
      <c r="B36" s="387"/>
      <c r="C36" s="388"/>
      <c r="D36" s="39" t="s">
        <v>86</v>
      </c>
      <c r="E36" s="406"/>
      <c r="F36" s="406"/>
      <c r="G36" s="406"/>
      <c r="H36" s="406"/>
      <c r="I36" s="43" t="s">
        <v>82</v>
      </c>
    </row>
    <row r="37" spans="2:9" ht="19.5" customHeight="1">
      <c r="B37" s="387"/>
      <c r="C37" s="388"/>
      <c r="D37" s="39" t="s">
        <v>87</v>
      </c>
      <c r="E37" s="406"/>
      <c r="F37" s="406"/>
      <c r="G37" s="406"/>
      <c r="H37" s="406"/>
      <c r="I37" s="43" t="s">
        <v>82</v>
      </c>
    </row>
    <row r="38" spans="2:9" ht="19.5" customHeight="1">
      <c r="B38" s="387"/>
      <c r="C38" s="388"/>
      <c r="D38" s="39" t="s">
        <v>143</v>
      </c>
      <c r="E38" s="24"/>
      <c r="F38" s="24"/>
      <c r="G38" s="24"/>
      <c r="H38" s="24"/>
      <c r="I38" s="43"/>
    </row>
    <row r="39" spans="2:9" ht="6" customHeight="1" thickBot="1">
      <c r="B39" s="389"/>
      <c r="C39" s="390"/>
      <c r="D39" s="44"/>
      <c r="E39" s="45"/>
      <c r="F39" s="45"/>
      <c r="G39" s="45"/>
      <c r="H39" s="45"/>
      <c r="I39" s="46"/>
    </row>
    <row r="40" spans="2:9" ht="7.5" customHeight="1"/>
    <row r="41" spans="2:9" ht="17.25" customHeight="1">
      <c r="B41" s="384" t="s">
        <v>190</v>
      </c>
      <c r="C41" s="384"/>
      <c r="D41" s="384"/>
      <c r="E41" s="384"/>
      <c r="F41" s="384"/>
      <c r="G41" s="384"/>
      <c r="H41" s="384"/>
      <c r="I41" s="384"/>
    </row>
  </sheetData>
  <mergeCells count="30">
    <mergeCell ref="B41:I41"/>
    <mergeCell ref="B24:G24"/>
    <mergeCell ref="B25:G25"/>
    <mergeCell ref="B26:G26"/>
    <mergeCell ref="B27:G27"/>
    <mergeCell ref="B29:I29"/>
    <mergeCell ref="B30:C39"/>
    <mergeCell ref="E31:H31"/>
    <mergeCell ref="E36:H36"/>
    <mergeCell ref="E37:H37"/>
    <mergeCell ref="D23:G23"/>
    <mergeCell ref="D12:G12"/>
    <mergeCell ref="D13:G13"/>
    <mergeCell ref="D14:G14"/>
    <mergeCell ref="D15:G15"/>
    <mergeCell ref="D16:G16"/>
    <mergeCell ref="D17:G17"/>
    <mergeCell ref="D18:G18"/>
    <mergeCell ref="D19:G19"/>
    <mergeCell ref="D20:G20"/>
    <mergeCell ref="D21:G21"/>
    <mergeCell ref="D22:G22"/>
    <mergeCell ref="B5:I5"/>
    <mergeCell ref="F7:I7"/>
    <mergeCell ref="B9:C9"/>
    <mergeCell ref="F9:I9"/>
    <mergeCell ref="B10:C10"/>
    <mergeCell ref="D10:G11"/>
    <mergeCell ref="H10:I11"/>
    <mergeCell ref="B11:C11"/>
  </mergeCells>
  <phoneticPr fontId="8"/>
  <printOptions horizontalCentered="1"/>
  <pageMargins left="0.59055118110236227" right="0.39370078740157483" top="0.86614173228346458" bottom="0.39370078740157483" header="0.51181102362204722" footer="0.51181102362204722"/>
  <pageSetup paperSize="9" scale="95"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第1号</vt:lpstr>
      <vt:lpstr>第2号（一般）</vt:lpstr>
      <vt:lpstr>第3号（がん）</vt:lpstr>
      <vt:lpstr>第4号（一般精密）</vt:lpstr>
      <vt:lpstr>第4号の2（がん精密）</vt:lpstr>
      <vt:lpstr>第5号（子・一般）</vt:lpstr>
      <vt:lpstr>第6号（子・がん）</vt:lpstr>
      <vt:lpstr>第7号（子・一般精密）</vt:lpstr>
      <vt:lpstr>第7号の2（子・がん精密）</vt:lpstr>
      <vt:lpstr>第9号（年間実績報告書）</vt:lpstr>
      <vt:lpstr>第1号!Print_Area</vt:lpstr>
      <vt:lpstr>'第2号（一般）'!Print_Area</vt:lpstr>
      <vt:lpstr>'第3号（がん）'!Print_Area</vt:lpstr>
      <vt:lpstr>'第4号（一般精密）'!Print_Area</vt:lpstr>
      <vt:lpstr>'第4号の2（がん精密）'!Print_Area</vt:lpstr>
      <vt:lpstr>'第5号（子・一般）'!Print_Area</vt:lpstr>
      <vt:lpstr>'第6号（子・がん）'!Print_Area</vt:lpstr>
      <vt:lpstr>'第7号（子・一般精密）'!Print_Area</vt:lpstr>
      <vt:lpstr>'第7号の2（子・がん精密）'!Print_Area</vt:lpstr>
      <vt:lpstr>'第9号（年間実績報告書）'!Print_Area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渡辺　千絵</cp:lastModifiedBy>
  <cp:lastPrinted>2025-05-14T03:41:31Z</cp:lastPrinted>
  <dcterms:created xsi:type="dcterms:W3CDTF">2008-06-27T02:05:45Z</dcterms:created>
  <dcterms:modified xsi:type="dcterms:W3CDTF">2025-05-14T06:53:18Z</dcterms:modified>
</cp:coreProperties>
</file>