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2156" windowHeight="8076"/>
  </bookViews>
  <sheets>
    <sheet name="様式１－２" sheetId="1" r:id="rId1"/>
    <sheet name="様式１－２【記載例】" sheetId="4" r:id="rId2"/>
  </sheets>
  <definedNames>
    <definedName name="_xlnm.Print_Area" localSheetId="0">'様式１－２'!$A$1:$U$32</definedName>
    <definedName name="_xlnm.Print_Area" localSheetId="1">'様式１－２【記載例】'!$A$1:$U$32</definedName>
  </definedNames>
  <calcPr calcId="162913"/>
</workbook>
</file>

<file path=xl/calcChain.xml><?xml version="1.0" encoding="utf-8"?>
<calcChain xmlns="http://schemas.openxmlformats.org/spreadsheetml/2006/main">
  <c r="L24" i="4" l="1"/>
  <c r="L23" i="4"/>
  <c r="L22" i="4"/>
  <c r="L25" i="4" s="1"/>
  <c r="L24" i="1" l="1"/>
  <c r="L23" i="1"/>
  <c r="N26" i="4" l="1"/>
  <c r="R25" i="4"/>
  <c r="N25" i="4"/>
  <c r="H25" i="4"/>
  <c r="D25" i="4"/>
  <c r="B25" i="4"/>
  <c r="F24" i="4"/>
  <c r="J24" i="4" s="1"/>
  <c r="J23" i="4"/>
  <c r="F23" i="4"/>
  <c r="F22" i="4"/>
  <c r="F25" i="4" s="1"/>
  <c r="R15" i="4"/>
  <c r="R26" i="4" s="1"/>
  <c r="N15" i="4"/>
  <c r="L15" i="4"/>
  <c r="H15" i="4"/>
  <c r="D15" i="4"/>
  <c r="B15" i="4"/>
  <c r="F14" i="4"/>
  <c r="J14" i="4" s="1"/>
  <c r="F13" i="4"/>
  <c r="J13" i="4" s="1"/>
  <c r="F12" i="4"/>
  <c r="J12" i="4" s="1"/>
  <c r="J15" i="4" l="1"/>
  <c r="F15" i="4"/>
  <c r="P15" i="4"/>
  <c r="J22" i="4"/>
  <c r="T15" i="4" l="1"/>
  <c r="J25" i="4"/>
  <c r="J14" i="1"/>
  <c r="N26" i="1"/>
  <c r="P25" i="4" l="1"/>
  <c r="L26" i="4"/>
  <c r="R25" i="1"/>
  <c r="R15" i="1"/>
  <c r="T25" i="4" l="1"/>
  <c r="T26" i="4" s="1"/>
  <c r="P26" i="4"/>
  <c r="R26" i="1"/>
  <c r="N15" i="1"/>
  <c r="N25" i="1" l="1"/>
  <c r="H25" i="1"/>
  <c r="D25" i="1"/>
  <c r="B25" i="1"/>
  <c r="F24" i="1"/>
  <c r="J24" i="1" s="1"/>
  <c r="F23" i="1"/>
  <c r="J23" i="1" s="1"/>
  <c r="F22" i="1"/>
  <c r="J22" i="1" l="1"/>
  <c r="L22" i="1" s="1"/>
  <c r="F25" i="1"/>
  <c r="L25" i="1" l="1"/>
  <c r="J25" i="1"/>
  <c r="P25" i="1" l="1"/>
  <c r="L26" i="1"/>
  <c r="L15" i="1"/>
  <c r="P15" i="1" s="1"/>
  <c r="H15" i="1"/>
  <c r="D15" i="1"/>
  <c r="B15" i="1"/>
  <c r="F14" i="1"/>
  <c r="F13" i="1"/>
  <c r="J13" i="1" s="1"/>
  <c r="F12" i="1"/>
  <c r="J12" i="1" s="1"/>
  <c r="T25" i="1" l="1"/>
  <c r="P26" i="1"/>
  <c r="T15" i="1"/>
  <c r="T26" i="1" s="1"/>
  <c r="J15" i="1"/>
  <c r="F15" i="1"/>
</calcChain>
</file>

<file path=xl/comments1.xml><?xml version="1.0" encoding="utf-8"?>
<comments xmlns="http://schemas.openxmlformats.org/spreadsheetml/2006/main">
  <authors>
    <author>作成者</author>
  </authors>
  <commentList>
    <comment ref="N22" authorId="0" shapeId="0">
      <text>
        <r>
          <rPr>
            <sz val="9"/>
            <color indexed="81"/>
            <rFont val="MS P ゴシック"/>
            <family val="3"/>
            <charset val="128"/>
          </rPr>
          <t>拡充要件に該当しない事業と併せて1000万</t>
        </r>
      </text>
    </comment>
  </commentList>
</comments>
</file>

<file path=xl/sharedStrings.xml><?xml version="1.0" encoding="utf-8"?>
<sst xmlns="http://schemas.openxmlformats.org/spreadsheetml/2006/main" count="239" uniqueCount="38">
  <si>
    <t>総事業費</t>
    <phoneticPr fontId="1"/>
  </si>
  <si>
    <t>差引額</t>
    <phoneticPr fontId="1"/>
  </si>
  <si>
    <t>対象経費の
支出予定額</t>
    <phoneticPr fontId="1"/>
  </si>
  <si>
    <t>Ａ</t>
    <phoneticPr fontId="1"/>
  </si>
  <si>
    <t>Ｂ</t>
    <phoneticPr fontId="1"/>
  </si>
  <si>
    <t>Ａ－Ｂ＝Ｃ</t>
    <phoneticPr fontId="1"/>
  </si>
  <si>
    <t>計</t>
    <rPh sb="0" eb="1">
      <t>ケイ</t>
    </rPh>
    <phoneticPr fontId="1"/>
  </si>
  <si>
    <t>円</t>
    <rPh sb="0" eb="1">
      <t>エン</t>
    </rPh>
    <phoneticPr fontId="1"/>
  </si>
  <si>
    <t>所　要　額　調</t>
    <rPh sb="0" eb="1">
      <t>トコロ</t>
    </rPh>
    <rPh sb="2" eb="3">
      <t>ヨウ</t>
    </rPh>
    <rPh sb="4" eb="5">
      <t>ガク</t>
    </rPh>
    <rPh sb="6" eb="7">
      <t>シラ</t>
    </rPh>
    <phoneticPr fontId="1"/>
  </si>
  <si>
    <t>（注）</t>
    <rPh sb="1" eb="2">
      <t>チュウ</t>
    </rPh>
    <phoneticPr fontId="1"/>
  </si>
  <si>
    <t>Ｄ</t>
    <phoneticPr fontId="1"/>
  </si>
  <si>
    <r>
      <t xml:space="preserve">都補助基本額
</t>
    </r>
    <r>
      <rPr>
        <sz val="8"/>
        <color theme="1"/>
        <rFont val="ＭＳ Ｐゴシック"/>
        <family val="3"/>
        <charset val="128"/>
        <scheme val="minor"/>
      </rPr>
      <t>（Ｃ、Dのいずれか少ない額）</t>
    </r>
    <phoneticPr fontId="1"/>
  </si>
  <si>
    <t>E</t>
    <phoneticPr fontId="1"/>
  </si>
  <si>
    <t>G</t>
    <phoneticPr fontId="1"/>
  </si>
  <si>
    <t>H</t>
    <phoneticPr fontId="1"/>
  </si>
  <si>
    <t>補助限度額</t>
    <rPh sb="0" eb="2">
      <t>ホジョ</t>
    </rPh>
    <rPh sb="2" eb="4">
      <t>ゲンド</t>
    </rPh>
    <rPh sb="4" eb="5">
      <t>ガク</t>
    </rPh>
    <phoneticPr fontId="1"/>
  </si>
  <si>
    <t>交付額</t>
    <rPh sb="0" eb="2">
      <t>コウフ</t>
    </rPh>
    <phoneticPr fontId="1"/>
  </si>
  <si>
    <t>３　「交付額」F欄には、「都補助基本額」E欄に、別添１で定める補助率を乗じて1,000円未満を切り捨てた額を記入すること。</t>
    <rPh sb="3" eb="5">
      <t>コウフ</t>
    </rPh>
    <phoneticPr fontId="1"/>
  </si>
  <si>
    <r>
      <t xml:space="preserve">交付所要額
</t>
    </r>
    <r>
      <rPr>
        <sz val="8"/>
        <color theme="1"/>
        <rFont val="ＭＳ Ｐゴシック"/>
        <family val="3"/>
        <charset val="128"/>
        <scheme val="minor"/>
      </rPr>
      <t>（F、Gのいずれか
少ない額）</t>
    </r>
    <rPh sb="0" eb="2">
      <t>コウフ</t>
    </rPh>
    <rPh sb="2" eb="4">
      <t>ショヨウ</t>
    </rPh>
    <rPh sb="4" eb="5">
      <t>ガク</t>
    </rPh>
    <phoneticPr fontId="1"/>
  </si>
  <si>
    <t>団体名</t>
    <rPh sb="0" eb="2">
      <t>ダンタイ</t>
    </rPh>
    <rPh sb="2" eb="3">
      <t>メイ</t>
    </rPh>
    <phoneticPr fontId="1"/>
  </si>
  <si>
    <t>特定非営利活動法人●●●</t>
    <phoneticPr fontId="1"/>
  </si>
  <si>
    <t>種目・事業名</t>
  </si>
  <si>
    <t>１　交付要綱別添1第1欄の種目ごとに記入すること。複数の種目で実施する場合は、行を追加すること。</t>
  </si>
  <si>
    <t>寄附金その他
の収入額</t>
    <rPh sb="0" eb="2">
      <t>キフ</t>
    </rPh>
    <phoneticPr fontId="1"/>
  </si>
  <si>
    <t>仕入れに係る
消費税等相当額</t>
    <rPh sb="0" eb="2">
      <t>シイ</t>
    </rPh>
    <rPh sb="4" eb="5">
      <t>カカ</t>
    </rPh>
    <rPh sb="7" eb="10">
      <t>ショウヒゼイ</t>
    </rPh>
    <rPh sb="10" eb="11">
      <t>トウ</t>
    </rPh>
    <rPh sb="11" eb="13">
      <t>ソウトウ</t>
    </rPh>
    <rPh sb="13" eb="14">
      <t>ガク</t>
    </rPh>
    <phoneticPr fontId="1"/>
  </si>
  <si>
    <t>Ｉ</t>
    <phoneticPr fontId="1"/>
  </si>
  <si>
    <t>合計</t>
    <rPh sb="0" eb="2">
      <t>ゴウケイ</t>
    </rPh>
    <phoneticPr fontId="1"/>
  </si>
  <si>
    <t>２　「種目・事業名」欄には、事業種目の番号と事業名を記載すること。</t>
    <phoneticPr fontId="1"/>
  </si>
  <si>
    <t>（７）若年層対象対面相談会</t>
    <phoneticPr fontId="1"/>
  </si>
  <si>
    <t>円</t>
    <rPh sb="0" eb="1">
      <t>エン</t>
    </rPh>
    <phoneticPr fontId="1"/>
  </si>
  <si>
    <t>Ｈ－Ｉ＝J</t>
    <phoneticPr fontId="1"/>
  </si>
  <si>
    <t>○拡充要件に該当する場合</t>
    <rPh sb="1" eb="3">
      <t>カクジュウ</t>
    </rPh>
    <rPh sb="3" eb="5">
      <t>ヨウケン</t>
    </rPh>
    <rPh sb="6" eb="8">
      <t>ガイトウ</t>
    </rPh>
    <rPh sb="10" eb="12">
      <t>バアイ</t>
    </rPh>
    <phoneticPr fontId="1"/>
  </si>
  <si>
    <t>○拡充要件に該当しない場合</t>
    <rPh sb="1" eb="3">
      <t>カクジュウ</t>
    </rPh>
    <rPh sb="3" eb="5">
      <t>ヨウケン</t>
    </rPh>
    <rPh sb="6" eb="8">
      <t>ガイトウ</t>
    </rPh>
    <rPh sb="11" eb="13">
      <t>バアイ</t>
    </rPh>
    <phoneticPr fontId="1"/>
  </si>
  <si>
    <t>円</t>
    <rPh sb="0" eb="1">
      <t>エン</t>
    </rPh>
    <phoneticPr fontId="1"/>
  </si>
  <si>
    <t>（７）若年層対象講演会事業</t>
    <rPh sb="8" eb="11">
      <t>コウエンカイ</t>
    </rPh>
    <rPh sb="11" eb="13">
      <t>ジギョウ</t>
    </rPh>
    <phoneticPr fontId="1"/>
  </si>
  <si>
    <t>E×補助率（3/4）＝F</t>
    <phoneticPr fontId="1"/>
  </si>
  <si>
    <t>E×補助率＝F</t>
    <phoneticPr fontId="1"/>
  </si>
  <si>
    <t>要補助金額</t>
    <rPh sb="0" eb="1">
      <t>ヨウ</t>
    </rPh>
    <rPh sb="1" eb="3">
      <t>ホジョ</t>
    </rPh>
    <rPh sb="3" eb="5">
      <t>キンガク</t>
    </rPh>
    <rPh sb="4" eb="5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</si>
</sst>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trike/>
      <sz val="11"/>
      <color rgb="FFFF0000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100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38" fontId="5" fillId="0" borderId="13" xfId="1" applyFont="1" applyFill="1" applyBorder="1" applyAlignment="1">
      <alignment horizontal="right" vertical="center"/>
    </xf>
    <xf numFmtId="38" fontId="5" fillId="0" borderId="15" xfId="1" applyFont="1" applyBorder="1" applyAlignment="1" applyProtection="1">
      <alignment vertical="center"/>
      <protection locked="0"/>
    </xf>
    <xf numFmtId="0" fontId="5" fillId="0" borderId="16" xfId="0" applyFont="1" applyBorder="1" applyAlignment="1">
      <alignment vertical="center"/>
    </xf>
    <xf numFmtId="38" fontId="5" fillId="0" borderId="15" xfId="0" applyNumberFormat="1" applyFont="1" applyBorder="1" applyAlignment="1" applyProtection="1">
      <alignment vertical="center"/>
      <protection locked="0"/>
    </xf>
    <xf numFmtId="38" fontId="6" fillId="0" borderId="13" xfId="1" applyFont="1" applyFill="1" applyBorder="1" applyAlignment="1">
      <alignment horizontal="right" vertical="center"/>
    </xf>
    <xf numFmtId="38" fontId="5" fillId="0" borderId="4" xfId="1" applyFont="1" applyFill="1" applyBorder="1" applyAlignment="1">
      <alignment horizontal="right" vertical="center"/>
    </xf>
    <xf numFmtId="38" fontId="5" fillId="0" borderId="17" xfId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5" fillId="0" borderId="16" xfId="0" applyFont="1" applyBorder="1" applyAlignment="1">
      <alignment horizontal="right" vertical="center"/>
    </xf>
    <xf numFmtId="38" fontId="6" fillId="3" borderId="13" xfId="1" applyFont="1" applyFill="1" applyBorder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9" fillId="3" borderId="1" xfId="0" applyFont="1" applyFill="1" applyBorder="1" applyAlignment="1">
      <alignment horizontal="left" vertical="center" wrapText="1"/>
    </xf>
    <xf numFmtId="38" fontId="3" fillId="3" borderId="13" xfId="1" applyFont="1" applyFill="1" applyBorder="1" applyAlignment="1">
      <alignment horizontal="right" vertical="center"/>
    </xf>
    <xf numFmtId="0" fontId="3" fillId="0" borderId="10" xfId="0" applyFont="1" applyBorder="1" applyAlignment="1">
      <alignment vertical="center"/>
    </xf>
    <xf numFmtId="38" fontId="5" fillId="3" borderId="17" xfId="1" applyFont="1" applyFill="1" applyBorder="1" applyAlignment="1">
      <alignment vertical="center"/>
    </xf>
    <xf numFmtId="38" fontId="3" fillId="3" borderId="17" xfId="1" applyFont="1" applyFill="1" applyBorder="1" applyAlignment="1">
      <alignment horizontal="right" vertical="center"/>
    </xf>
    <xf numFmtId="0" fontId="9" fillId="3" borderId="27" xfId="0" applyFont="1" applyFill="1" applyBorder="1" applyAlignment="1">
      <alignment horizontal="left" vertical="center" wrapText="1"/>
    </xf>
    <xf numFmtId="38" fontId="3" fillId="3" borderId="4" xfId="1" applyFont="1" applyFill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38" fontId="5" fillId="3" borderId="4" xfId="1" applyFont="1" applyFill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38" fontId="3" fillId="0" borderId="15" xfId="1" applyFont="1" applyBorder="1" applyAlignment="1" applyProtection="1">
      <alignment vertical="center"/>
      <protection locked="0"/>
    </xf>
    <xf numFmtId="0" fontId="3" fillId="0" borderId="16" xfId="0" applyFont="1" applyBorder="1" applyAlignment="1">
      <alignment vertical="center"/>
    </xf>
    <xf numFmtId="0" fontId="10" fillId="3" borderId="1" xfId="0" applyFont="1" applyFill="1" applyBorder="1" applyAlignment="1">
      <alignment horizontal="left" vertical="center" wrapText="1"/>
    </xf>
    <xf numFmtId="38" fontId="6" fillId="3" borderId="17" xfId="1" applyFont="1" applyFill="1" applyBorder="1" applyAlignment="1">
      <alignment vertical="center"/>
    </xf>
    <xf numFmtId="0" fontId="11" fillId="0" borderId="0" xfId="0" applyFont="1" applyAlignment="1"/>
    <xf numFmtId="38" fontId="3" fillId="3" borderId="17" xfId="1" applyFont="1" applyFill="1" applyBorder="1" applyAlignment="1">
      <alignment vertical="center"/>
    </xf>
    <xf numFmtId="38" fontId="3" fillId="0" borderId="13" xfId="1" applyFont="1" applyFill="1" applyBorder="1" applyAlignment="1">
      <alignment horizontal="right" vertical="center"/>
    </xf>
    <xf numFmtId="38" fontId="3" fillId="0" borderId="17" xfId="1" applyFont="1" applyFill="1" applyBorder="1" applyAlignment="1">
      <alignment horizontal="right" vertical="center"/>
    </xf>
    <xf numFmtId="38" fontId="3" fillId="3" borderId="4" xfId="1" applyFont="1" applyFill="1" applyBorder="1" applyAlignment="1">
      <alignment vertical="center"/>
    </xf>
    <xf numFmtId="38" fontId="3" fillId="0" borderId="4" xfId="1" applyFont="1" applyFill="1" applyBorder="1" applyAlignment="1">
      <alignment horizontal="right" vertical="center"/>
    </xf>
    <xf numFmtId="38" fontId="3" fillId="0" borderId="15" xfId="0" applyNumberFormat="1" applyFont="1" applyBorder="1" applyAlignment="1" applyProtection="1">
      <alignment vertical="center"/>
      <protection locked="0"/>
    </xf>
    <xf numFmtId="0" fontId="3" fillId="0" borderId="16" xfId="0" applyFont="1" applyBorder="1" applyAlignment="1">
      <alignment horizontal="right" vertical="center"/>
    </xf>
    <xf numFmtId="38" fontId="3" fillId="0" borderId="15" xfId="1" applyFont="1" applyBorder="1" applyAlignment="1" applyProtection="1">
      <alignment horizontal="right" vertical="center"/>
      <protection locked="0"/>
    </xf>
    <xf numFmtId="0" fontId="3" fillId="0" borderId="22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38" fontId="3" fillId="4" borderId="29" xfId="1" applyFont="1" applyFill="1" applyBorder="1" applyAlignment="1">
      <alignment horizontal="right" vertical="center"/>
    </xf>
    <xf numFmtId="0" fontId="3" fillId="4" borderId="31" xfId="0" applyFont="1" applyFill="1" applyBorder="1" applyAlignment="1">
      <alignment vertical="center"/>
    </xf>
    <xf numFmtId="0" fontId="3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right" vertical="center"/>
    </xf>
    <xf numFmtId="38" fontId="3" fillId="4" borderId="31" xfId="0" applyNumberFormat="1" applyFont="1" applyFill="1" applyBorder="1" applyAlignment="1">
      <alignment vertical="center"/>
    </xf>
    <xf numFmtId="38" fontId="3" fillId="4" borderId="15" xfId="0" applyNumberFormat="1" applyFont="1" applyFill="1" applyBorder="1" applyAlignment="1">
      <alignment vertical="center"/>
    </xf>
    <xf numFmtId="0" fontId="3" fillId="4" borderId="31" xfId="0" applyFont="1" applyFill="1" applyBorder="1" applyAlignment="1">
      <alignment horizontal="right" vertical="center"/>
    </xf>
    <xf numFmtId="0" fontId="3" fillId="4" borderId="30" xfId="0" applyFont="1" applyFill="1" applyBorder="1" applyAlignment="1">
      <alignment horizontal="right" vertical="center"/>
    </xf>
    <xf numFmtId="0" fontId="6" fillId="0" borderId="20" xfId="0" applyFont="1" applyBorder="1" applyAlignment="1">
      <alignment vertical="center"/>
    </xf>
    <xf numFmtId="0" fontId="3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38" fontId="3" fillId="0" borderId="2" xfId="1" applyFont="1" applyFill="1" applyBorder="1" applyAlignment="1" applyProtection="1">
      <alignment horizontal="center" vertical="center"/>
      <protection locked="0"/>
    </xf>
    <xf numFmtId="38" fontId="3" fillId="0" borderId="4" xfId="1" applyFont="1" applyFill="1" applyBorder="1" applyAlignment="1" applyProtection="1">
      <alignment horizontal="center" vertical="center"/>
      <protection locked="0"/>
    </xf>
    <xf numFmtId="38" fontId="3" fillId="0" borderId="21" xfId="1" applyFont="1" applyFill="1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38" fontId="3" fillId="0" borderId="18" xfId="1" applyFont="1" applyFill="1" applyBorder="1" applyAlignment="1">
      <alignment horizontal="center" vertical="center"/>
    </xf>
    <xf numFmtId="38" fontId="3" fillId="0" borderId="19" xfId="1" applyFont="1" applyFill="1" applyBorder="1" applyAlignment="1">
      <alignment horizontal="center" vertical="center"/>
    </xf>
    <xf numFmtId="38" fontId="3" fillId="0" borderId="23" xfId="1" applyFont="1" applyFill="1" applyBorder="1" applyAlignment="1">
      <alignment horizontal="center" vertical="center"/>
    </xf>
    <xf numFmtId="38" fontId="3" fillId="0" borderId="24" xfId="1" applyFont="1" applyFill="1" applyBorder="1" applyAlignment="1">
      <alignment horizontal="center" vertical="center"/>
    </xf>
    <xf numFmtId="38" fontId="3" fillId="0" borderId="25" xfId="1" applyFont="1" applyFill="1" applyBorder="1" applyAlignment="1">
      <alignment horizontal="center" vertical="center"/>
    </xf>
    <xf numFmtId="38" fontId="3" fillId="0" borderId="26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right" vertical="center"/>
    </xf>
    <xf numFmtId="0" fontId="3" fillId="2" borderId="14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38" fontId="3" fillId="3" borderId="2" xfId="1" applyFont="1" applyFill="1" applyBorder="1" applyAlignment="1">
      <alignment horizontal="center" vertical="center"/>
    </xf>
    <xf numFmtId="38" fontId="3" fillId="3" borderId="4" xfId="1" applyFont="1" applyFill="1" applyBorder="1" applyAlignment="1">
      <alignment horizontal="center" vertical="center"/>
    </xf>
    <xf numFmtId="38" fontId="3" fillId="3" borderId="21" xfId="1" applyFont="1" applyFill="1" applyBorder="1" applyAlignment="1">
      <alignment horizontal="center" vertical="center"/>
    </xf>
    <xf numFmtId="38" fontId="3" fillId="0" borderId="3" xfId="1" applyFont="1" applyFill="1" applyBorder="1" applyAlignment="1">
      <alignment horizontal="center" vertical="center"/>
    </xf>
    <xf numFmtId="38" fontId="3" fillId="0" borderId="5" xfId="1" applyFont="1" applyFill="1" applyBorder="1" applyAlignment="1">
      <alignment horizontal="center" vertical="center"/>
    </xf>
    <xf numFmtId="38" fontId="3" fillId="0" borderId="14" xfId="1" applyFont="1" applyFill="1" applyBorder="1" applyAlignment="1">
      <alignment horizontal="center" vertical="center"/>
    </xf>
    <xf numFmtId="38" fontId="3" fillId="0" borderId="22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3" xfId="1" applyFont="1" applyFill="1" applyBorder="1" applyAlignment="1">
      <alignment horizontal="center" vertical="center"/>
    </xf>
    <xf numFmtId="38" fontId="6" fillId="0" borderId="24" xfId="1" applyFont="1" applyFill="1" applyBorder="1" applyAlignment="1">
      <alignment horizontal="center" vertical="center"/>
    </xf>
    <xf numFmtId="38" fontId="6" fillId="0" borderId="25" xfId="1" applyFont="1" applyFill="1" applyBorder="1" applyAlignment="1">
      <alignment horizontal="center" vertical="center"/>
    </xf>
    <xf numFmtId="38" fontId="6" fillId="0" borderId="26" xfId="1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center" vertical="center"/>
    </xf>
    <xf numFmtId="38" fontId="6" fillId="3" borderId="4" xfId="1" applyFont="1" applyFill="1" applyBorder="1" applyAlignment="1">
      <alignment horizontal="center" vertical="center"/>
    </xf>
    <xf numFmtId="38" fontId="6" fillId="3" borderId="21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38100</xdr:rowOff>
    </xdr:from>
    <xdr:to>
      <xdr:col>1</xdr:col>
      <xdr:colOff>140970</xdr:colOff>
      <xdr:row>1</xdr:row>
      <xdr:rowOff>113030</xdr:rowOff>
    </xdr:to>
    <xdr:sp macro="" textlink="">
      <xdr:nvSpPr>
        <xdr:cNvPr id="2" name="テキスト ボックス 2"/>
        <xdr:cNvSpPr txBox="1">
          <a:spLocks noChangeArrowheads="1"/>
        </xdr:cNvSpPr>
      </xdr:nvSpPr>
      <xdr:spPr bwMode="auto">
        <a:xfrm>
          <a:off x="95250" y="38100"/>
          <a:ext cx="1083945" cy="2463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ゴシック"/>
              <a:cs typeface="Times New Roman"/>
            </a:rPr>
            <a:t>様式１－２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21</xdr:col>
      <xdr:colOff>283028</xdr:colOff>
      <xdr:row>11</xdr:row>
      <xdr:rowOff>696685</xdr:rowOff>
    </xdr:from>
    <xdr:to>
      <xdr:col>27</xdr:col>
      <xdr:colOff>489857</xdr:colOff>
      <xdr:row>13</xdr:row>
      <xdr:rowOff>522515</xdr:rowOff>
    </xdr:to>
    <xdr:sp macro="" textlink="">
      <xdr:nvSpPr>
        <xdr:cNvPr id="4" name="角丸四角形 3"/>
        <xdr:cNvSpPr/>
      </xdr:nvSpPr>
      <xdr:spPr>
        <a:xfrm>
          <a:off x="12126685" y="2808514"/>
          <a:ext cx="4038601" cy="1436915"/>
        </a:xfrm>
        <a:prstGeom prst="round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表について</a:t>
          </a:r>
          <a:r>
            <a:rPr kumimoji="1"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：</a:t>
          </a:r>
          <a:endParaRPr lang="ja-JP" altLang="ja-JP" sz="1400">
            <a:effectLst/>
          </a:endParaRPr>
        </a:p>
        <a:p>
          <a:r>
            <a:rPr kumimoji="1"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ピンク色に塗りつぶしている欄に数字を入力してください。</a:t>
          </a:r>
          <a:endParaRPr lang="ja-JP" altLang="ja-JP" sz="1400">
            <a:effectLst/>
          </a:endParaRPr>
        </a:p>
        <a:p>
          <a:r>
            <a:rPr kumimoji="1"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その他のセルは式等が入っていますので、上書きしないようにお願いいたします。</a:t>
          </a:r>
          <a:endParaRPr lang="ja-JP" altLang="ja-JP" sz="1400">
            <a:effectLst/>
          </a:endParaRPr>
        </a:p>
        <a:p>
          <a:pPr algn="l"/>
          <a:endParaRPr kumimoji="1" lang="en-US" altLang="ja-JP" sz="1400"/>
        </a:p>
        <a:p>
          <a:pPr algn="l"/>
          <a:endParaRPr kumimoji="1" lang="en-US" altLang="ja-JP" sz="1400"/>
        </a:p>
        <a:p>
          <a:pPr algn="l"/>
          <a:endParaRPr kumimoji="1" lang="ja-JP" altLang="en-US" sz="1400"/>
        </a:p>
      </xdr:txBody>
    </xdr:sp>
    <xdr:clientData/>
  </xdr:twoCellAnchor>
  <xdr:twoCellAnchor>
    <xdr:from>
      <xdr:col>21</xdr:col>
      <xdr:colOff>152400</xdr:colOff>
      <xdr:row>14</xdr:row>
      <xdr:rowOff>391886</xdr:rowOff>
    </xdr:from>
    <xdr:to>
      <xdr:col>30</xdr:col>
      <xdr:colOff>370115</xdr:colOff>
      <xdr:row>25</xdr:row>
      <xdr:rowOff>381000</xdr:rowOff>
    </xdr:to>
    <xdr:sp macro="" textlink="">
      <xdr:nvSpPr>
        <xdr:cNvPr id="5" name="角丸四角形 4"/>
        <xdr:cNvSpPr/>
      </xdr:nvSpPr>
      <xdr:spPr>
        <a:xfrm>
          <a:off x="11996057" y="4920343"/>
          <a:ext cx="5910944" cy="4735286"/>
        </a:xfrm>
        <a:prstGeom prst="round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ja-JP" alt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補助限度額（</a:t>
          </a:r>
          <a:r>
            <a:rPr kumimoji="1" lang="en-US" altLang="ja-JP" sz="14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G</a:t>
          </a:r>
          <a:r>
            <a:rPr kumimoji="1" lang="ja-JP" alt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について</a:t>
          </a:r>
          <a:r>
            <a:rPr kumimoji="1"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：</a:t>
          </a:r>
          <a:endParaRPr lang="ja-JP" altLang="ja-JP" sz="1400">
            <a:effectLst/>
          </a:endParaRPr>
        </a:p>
        <a:p>
          <a:r>
            <a:rPr kumimoji="1"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拡充要件に該当する事業（下段）を申請する場合、補助限度額は対象事業メニューに限り</a:t>
          </a:r>
          <a:r>
            <a:rPr kumimoji="1"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1,000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万円となりますが、拡充要件に該当しない事業（上段）の上限は</a:t>
          </a:r>
          <a:r>
            <a:rPr kumimoji="1"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500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万円のままとなります。</a:t>
          </a:r>
          <a:endParaRPr kumimoji="1" lang="en-US" altLang="ja-JP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補助限度額は、「上段＋下段＝</a:t>
          </a:r>
          <a:r>
            <a:rPr kumimoji="1" lang="ja-JP" altLang="en-US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最大</a:t>
          </a:r>
          <a:r>
            <a:rPr kumimoji="1" lang="en-US" altLang="ja-JP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1500</a:t>
          </a:r>
          <a:r>
            <a:rPr kumimoji="1" lang="ja-JP" altLang="ja-JP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万円」ではなく、拡充要件に該当しない事業</a:t>
          </a:r>
          <a:r>
            <a:rPr kumimoji="1" lang="ja-JP" altLang="en-US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と</a:t>
          </a:r>
          <a:r>
            <a:rPr kumimoji="1" lang="ja-JP" altLang="ja-JP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併せて</a:t>
          </a:r>
          <a:r>
            <a:rPr kumimoji="1" lang="ja-JP" altLang="en-US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最大</a:t>
          </a:r>
          <a:r>
            <a:rPr kumimoji="1" lang="en-US" altLang="ja-JP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1000</a:t>
          </a:r>
          <a:r>
            <a:rPr kumimoji="1" lang="ja-JP" altLang="ja-JP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万</a:t>
          </a:r>
          <a:r>
            <a:rPr kumimoji="1" lang="ja-JP" altLang="en-US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です</a:t>
          </a:r>
          <a:r>
            <a:rPr kumimoji="1" lang="ja-JP" altLang="ja-JP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4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例：交付額（</a:t>
          </a:r>
          <a:r>
            <a:rPr kumimoji="1" lang="en-US" altLang="ja-JP" sz="14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F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）が以下の場合、</a:t>
          </a:r>
          <a:endParaRPr kumimoji="1" lang="en-US" altLang="ja-JP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拡充要件に該当しない事業</a:t>
          </a:r>
          <a:r>
            <a:rPr kumimoji="1"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（左表上段に入力）</a:t>
          </a:r>
          <a:endParaRPr kumimoji="1" lang="en-US" altLang="ja-JP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（</a:t>
          </a:r>
          <a:r>
            <a:rPr kumimoji="1"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）対面相談事業　・・・</a:t>
          </a:r>
          <a:r>
            <a:rPr kumimoji="1"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200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万円</a:t>
          </a:r>
          <a:endParaRPr kumimoji="1" lang="en-US" altLang="ja-JP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（</a:t>
          </a:r>
          <a:r>
            <a:rPr kumimoji="1"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）人材養成事業　・・・</a:t>
          </a:r>
          <a:r>
            <a:rPr kumimoji="1"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400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万円</a:t>
          </a:r>
          <a:endParaRPr kumimoji="1" lang="en-US" altLang="ja-JP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⇒　補助限度額が</a:t>
          </a:r>
          <a:r>
            <a:rPr kumimoji="1"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500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万円のため、交付所要額（</a:t>
          </a:r>
          <a:r>
            <a:rPr kumimoji="1"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）は上限の</a:t>
          </a:r>
          <a:r>
            <a:rPr kumimoji="1"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500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万円</a:t>
          </a:r>
          <a:endParaRPr kumimoji="1" lang="en-US" altLang="ja-JP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/>
            <a:t>　</a:t>
          </a:r>
          <a:r>
            <a:rPr kumimoji="1" lang="en-US" altLang="ja-JP" sz="1400"/>
            <a:t>【</a:t>
          </a:r>
          <a:r>
            <a:rPr kumimoji="1" lang="ja-JP" altLang="en-US" sz="1400"/>
            <a:t>拡充要件に該当する事業</a:t>
          </a:r>
          <a:r>
            <a:rPr kumimoji="1" lang="en-US" altLang="ja-JP" sz="1400"/>
            <a:t>】</a:t>
          </a:r>
          <a:r>
            <a:rPr kumimoji="1"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（左表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下</a:t>
          </a:r>
          <a:r>
            <a:rPr kumimoji="1"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段</a:t>
          </a:r>
          <a:r>
            <a:rPr kumimoji="1"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に入力</a:t>
          </a:r>
          <a:r>
            <a:rPr kumimoji="1"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endParaRPr kumimoji="1" lang="en-US" altLang="ja-JP" sz="1400"/>
        </a:p>
        <a:p>
          <a:r>
            <a:rPr kumimoji="1" lang="ja-JP" altLang="en-US" sz="1400"/>
            <a:t>　　　（</a:t>
          </a:r>
          <a:r>
            <a:rPr kumimoji="1" lang="en-US" altLang="ja-JP" sz="1400"/>
            <a:t>1</a:t>
          </a:r>
          <a:r>
            <a:rPr kumimoji="1" lang="ja-JP" altLang="en-US" sz="1400"/>
            <a:t>）対面相談事業　・・・</a:t>
          </a:r>
          <a:r>
            <a:rPr kumimoji="1" lang="en-US" altLang="ja-JP" sz="1400"/>
            <a:t>200</a:t>
          </a:r>
          <a:r>
            <a:rPr kumimoji="1" lang="ja-JP" altLang="en-US" sz="1400"/>
            <a:t>万円</a:t>
          </a:r>
        </a:p>
        <a:p>
          <a:r>
            <a:rPr kumimoji="1" lang="ja-JP" altLang="en-US" sz="1400"/>
            <a:t>　⇒　補助限度額が</a:t>
          </a:r>
          <a:r>
            <a:rPr kumimoji="1" lang="en-US" altLang="ja-JP" sz="1400"/>
            <a:t>1,000</a:t>
          </a:r>
          <a:r>
            <a:rPr kumimoji="1" lang="ja-JP" altLang="en-US" sz="1400"/>
            <a:t>万円のため、</a:t>
          </a:r>
          <a:r>
            <a:rPr kumimoji="1" lang="en-US" altLang="ja-JP" sz="1400"/>
            <a:t>200</a:t>
          </a:r>
          <a:r>
            <a:rPr kumimoji="1" lang="ja-JP" altLang="en-US" sz="1400"/>
            <a:t>万円</a:t>
          </a:r>
        </a:p>
        <a:p>
          <a:r>
            <a:rPr kumimoji="1" lang="en-US" altLang="ja-JP" sz="1400"/>
            <a:t>  </a:t>
          </a:r>
          <a:r>
            <a:rPr kumimoji="1" lang="ja-JP" altLang="en-US" sz="1400"/>
            <a:t>　　　合計の交付所要額は、</a:t>
          </a:r>
          <a:r>
            <a:rPr kumimoji="1" lang="en-US" altLang="ja-JP" sz="1400"/>
            <a:t>500+200=700</a:t>
          </a:r>
          <a:r>
            <a:rPr kumimoji="1" lang="ja-JP" altLang="en-US" sz="1400"/>
            <a:t>万円となります。</a:t>
          </a:r>
          <a:endParaRPr kumimoji="1" lang="en-US" altLang="ja-JP" sz="1400"/>
        </a:p>
        <a:p>
          <a:endParaRPr kumimoji="1" lang="en-US" altLang="ja-JP" sz="1400"/>
        </a:p>
        <a:p>
          <a:pPr algn="l"/>
          <a:endParaRPr kumimoji="1" lang="en-US" altLang="ja-JP" sz="1400"/>
        </a:p>
        <a:p>
          <a:pPr algn="l"/>
          <a:endParaRPr kumimoji="1" lang="ja-JP" altLang="en-US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38100</xdr:rowOff>
    </xdr:from>
    <xdr:to>
      <xdr:col>1</xdr:col>
      <xdr:colOff>140970</xdr:colOff>
      <xdr:row>1</xdr:row>
      <xdr:rowOff>113030</xdr:rowOff>
    </xdr:to>
    <xdr:sp macro="" textlink="">
      <xdr:nvSpPr>
        <xdr:cNvPr id="2" name="テキスト ボックス 2"/>
        <xdr:cNvSpPr txBox="1">
          <a:spLocks noChangeArrowheads="1"/>
        </xdr:cNvSpPr>
      </xdr:nvSpPr>
      <xdr:spPr bwMode="auto">
        <a:xfrm>
          <a:off x="95250" y="38100"/>
          <a:ext cx="982980" cy="2425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ゴシック"/>
              <a:cs typeface="Times New Roman"/>
            </a:rPr>
            <a:t>様式１－２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17</xdr:col>
      <xdr:colOff>370114</xdr:colOff>
      <xdr:row>1</xdr:row>
      <xdr:rowOff>32656</xdr:rowOff>
    </xdr:from>
    <xdr:to>
      <xdr:col>19</xdr:col>
      <xdr:colOff>713335</xdr:colOff>
      <xdr:row>3</xdr:row>
      <xdr:rowOff>108216</xdr:rowOff>
    </xdr:to>
    <xdr:sp macro="" textlink="">
      <xdr:nvSpPr>
        <xdr:cNvPr id="4" name="正方形/長方形 3"/>
        <xdr:cNvSpPr/>
      </xdr:nvSpPr>
      <xdr:spPr>
        <a:xfrm>
          <a:off x="10058400" y="195942"/>
          <a:ext cx="1344706" cy="434788"/>
        </a:xfrm>
        <a:prstGeom prst="rect">
          <a:avLst/>
        </a:prstGeom>
        <a:solidFill>
          <a:srgbClr val="FF99CC"/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000">
              <a:solidFill>
                <a:sysClr val="windowText" lastClr="000000"/>
              </a:solidFill>
              <a:latin typeface="HGS創英角ｺﾞｼｯｸUB" panose="020B0900000000000000" pitchFamily="50" charset="-128"/>
              <a:ea typeface="HGS創英角ｺﾞｼｯｸUB" panose="020B0900000000000000" pitchFamily="50" charset="-128"/>
            </a:rPr>
            <a:t>記載例</a:t>
          </a:r>
          <a:endParaRPr kumimoji="1" lang="en-US" altLang="ja-JP" sz="2000">
            <a:solidFill>
              <a:sysClr val="windowText" lastClr="000000"/>
            </a:solidFill>
            <a:latin typeface="HGS創英角ｺﾞｼｯｸUB" panose="020B0900000000000000" pitchFamily="50" charset="-128"/>
            <a:ea typeface="HGS創英角ｺﾞｼｯｸUB" panose="020B09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U32"/>
  <sheetViews>
    <sheetView showGridLines="0" tabSelected="1" view="pageBreakPreview" topLeftCell="A11" zoomScale="70" zoomScaleNormal="100" zoomScaleSheetLayoutView="70" workbookViewId="0">
      <selection activeCell="AF17" sqref="AF17"/>
    </sheetView>
  </sheetViews>
  <sheetFormatPr defaultColWidth="9" defaultRowHeight="13.2"/>
  <cols>
    <col min="1" max="1" width="13.6640625" style="1" customWidth="1"/>
    <col min="2" max="2" width="10.88671875" style="1" customWidth="1"/>
    <col min="3" max="3" width="3.88671875" style="1" customWidth="1"/>
    <col min="4" max="4" width="10.6640625" style="1" customWidth="1"/>
    <col min="5" max="5" width="3.88671875" style="1" customWidth="1"/>
    <col min="6" max="6" width="10.6640625" style="1" customWidth="1"/>
    <col min="7" max="7" width="3.88671875" style="1" customWidth="1"/>
    <col min="8" max="8" width="10.6640625" style="1" customWidth="1"/>
    <col min="9" max="9" width="3.88671875" style="1" customWidth="1"/>
    <col min="10" max="10" width="10.6640625" style="1" customWidth="1"/>
    <col min="11" max="11" width="3.88671875" style="1" customWidth="1"/>
    <col min="12" max="12" width="15.109375" style="1" customWidth="1"/>
    <col min="13" max="13" width="5.21875" style="1" customWidth="1"/>
    <col min="14" max="14" width="15.44140625" style="1" customWidth="1"/>
    <col min="15" max="15" width="3.88671875" style="1" customWidth="1"/>
    <col min="16" max="16" width="10.6640625" style="1" customWidth="1"/>
    <col min="17" max="17" width="3.88671875" style="1" customWidth="1"/>
    <col min="18" max="18" width="10.6640625" style="1" customWidth="1"/>
    <col min="19" max="19" width="3.88671875" style="1" customWidth="1"/>
    <col min="20" max="20" width="11.77734375" style="1" customWidth="1"/>
    <col min="21" max="21" width="5" style="1" customWidth="1"/>
    <col min="22" max="22" width="10.6640625" style="1" customWidth="1"/>
    <col min="23" max="16384" width="9" style="1"/>
  </cols>
  <sheetData>
    <row r="1" spans="1:21">
      <c r="G1" s="71"/>
      <c r="H1" s="71"/>
      <c r="I1" s="71"/>
    </row>
    <row r="2" spans="1:21">
      <c r="G2" s="71"/>
      <c r="H2" s="71"/>
      <c r="I2" s="71"/>
    </row>
    <row r="3" spans="1:21" ht="15.6" customHeight="1">
      <c r="A3" s="2"/>
      <c r="B3" s="2"/>
      <c r="C3" s="2"/>
      <c r="D3" s="2"/>
      <c r="E3" s="2"/>
      <c r="F3" s="2"/>
      <c r="G3" s="14"/>
      <c r="H3" s="14"/>
      <c r="I3" s="14"/>
      <c r="J3" s="2"/>
      <c r="K3" s="2"/>
      <c r="L3" s="15" t="s">
        <v>19</v>
      </c>
      <c r="M3" s="16"/>
      <c r="N3" s="16"/>
      <c r="O3" s="16"/>
      <c r="P3" s="16"/>
      <c r="Q3" s="16"/>
      <c r="R3" s="2"/>
      <c r="S3" s="2"/>
      <c r="T3" s="2"/>
      <c r="U3" s="2"/>
    </row>
    <row r="4" spans="1:21" ht="21" customHeight="1">
      <c r="A4" s="83" t="s">
        <v>8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2"/>
      <c r="S4" s="2"/>
      <c r="T4" s="2"/>
      <c r="U4" s="2"/>
    </row>
    <row r="5" spans="1:21" ht="3.6" customHeight="1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2"/>
      <c r="S5" s="2"/>
      <c r="T5" s="2"/>
      <c r="U5" s="2"/>
    </row>
    <row r="6" spans="1:21" ht="30" customHeight="1">
      <c r="A6" s="31" t="s">
        <v>32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13.5" customHeight="1">
      <c r="A7" s="77" t="s">
        <v>21</v>
      </c>
      <c r="B7" s="82" t="s">
        <v>0</v>
      </c>
      <c r="C7" s="54"/>
      <c r="D7" s="53" t="s">
        <v>23</v>
      </c>
      <c r="E7" s="72"/>
      <c r="F7" s="82" t="s">
        <v>1</v>
      </c>
      <c r="G7" s="54"/>
      <c r="H7" s="53" t="s">
        <v>2</v>
      </c>
      <c r="I7" s="72"/>
      <c r="J7" s="53" t="s">
        <v>11</v>
      </c>
      <c r="K7" s="72"/>
      <c r="L7" s="77" t="s">
        <v>16</v>
      </c>
      <c r="M7" s="77"/>
      <c r="N7" s="53" t="s">
        <v>15</v>
      </c>
      <c r="O7" s="54"/>
      <c r="P7" s="53" t="s">
        <v>18</v>
      </c>
      <c r="Q7" s="72"/>
      <c r="R7" s="53" t="s">
        <v>24</v>
      </c>
      <c r="S7" s="72"/>
      <c r="T7" s="53" t="s">
        <v>37</v>
      </c>
      <c r="U7" s="72"/>
    </row>
    <row r="8" spans="1:21">
      <c r="A8" s="77"/>
      <c r="B8" s="55"/>
      <c r="C8" s="56"/>
      <c r="D8" s="73"/>
      <c r="E8" s="74"/>
      <c r="F8" s="55"/>
      <c r="G8" s="56"/>
      <c r="H8" s="73"/>
      <c r="I8" s="74"/>
      <c r="J8" s="73"/>
      <c r="K8" s="74"/>
      <c r="L8" s="77"/>
      <c r="M8" s="77"/>
      <c r="N8" s="55"/>
      <c r="O8" s="56"/>
      <c r="P8" s="73"/>
      <c r="Q8" s="74"/>
      <c r="R8" s="73"/>
      <c r="S8" s="74"/>
      <c r="T8" s="73"/>
      <c r="U8" s="74"/>
    </row>
    <row r="9" spans="1:21">
      <c r="A9" s="77"/>
      <c r="B9" s="55"/>
      <c r="C9" s="56"/>
      <c r="D9" s="73"/>
      <c r="E9" s="74"/>
      <c r="F9" s="55"/>
      <c r="G9" s="56"/>
      <c r="H9" s="73"/>
      <c r="I9" s="74"/>
      <c r="J9" s="73"/>
      <c r="K9" s="74"/>
      <c r="L9" s="77"/>
      <c r="M9" s="77"/>
      <c r="N9" s="55"/>
      <c r="O9" s="56"/>
      <c r="P9" s="73"/>
      <c r="Q9" s="74"/>
      <c r="R9" s="73"/>
      <c r="S9" s="74"/>
      <c r="T9" s="73"/>
      <c r="U9" s="74"/>
    </row>
    <row r="10" spans="1:21">
      <c r="A10" s="77"/>
      <c r="B10" s="57"/>
      <c r="C10" s="58"/>
      <c r="D10" s="75"/>
      <c r="E10" s="76"/>
      <c r="F10" s="57"/>
      <c r="G10" s="58"/>
      <c r="H10" s="75"/>
      <c r="I10" s="76"/>
      <c r="J10" s="75"/>
      <c r="K10" s="76"/>
      <c r="L10" s="78"/>
      <c r="M10" s="78"/>
      <c r="N10" s="57"/>
      <c r="O10" s="58"/>
      <c r="P10" s="75"/>
      <c r="Q10" s="76"/>
      <c r="R10" s="75"/>
      <c r="S10" s="76"/>
      <c r="T10" s="75"/>
      <c r="U10" s="76"/>
    </row>
    <row r="11" spans="1:21" ht="19.5" customHeight="1">
      <c r="A11" s="77"/>
      <c r="B11" s="51" t="s">
        <v>3</v>
      </c>
      <c r="C11" s="52"/>
      <c r="D11" s="51" t="s">
        <v>4</v>
      </c>
      <c r="E11" s="52"/>
      <c r="F11" s="51" t="s">
        <v>5</v>
      </c>
      <c r="G11" s="52"/>
      <c r="H11" s="51" t="s">
        <v>10</v>
      </c>
      <c r="I11" s="52"/>
      <c r="J11" s="80" t="s">
        <v>12</v>
      </c>
      <c r="K11" s="81"/>
      <c r="L11" s="79" t="s">
        <v>36</v>
      </c>
      <c r="M11" s="79"/>
      <c r="N11" s="51" t="s">
        <v>13</v>
      </c>
      <c r="O11" s="52"/>
      <c r="P11" s="51" t="s">
        <v>14</v>
      </c>
      <c r="Q11" s="52"/>
      <c r="R11" s="51" t="s">
        <v>25</v>
      </c>
      <c r="S11" s="52"/>
      <c r="T11" s="51" t="s">
        <v>30</v>
      </c>
      <c r="U11" s="52"/>
    </row>
    <row r="12" spans="1:21" ht="63" customHeight="1">
      <c r="A12" s="17"/>
      <c r="B12" s="18"/>
      <c r="C12" s="19" t="s">
        <v>7</v>
      </c>
      <c r="D12" s="32"/>
      <c r="E12" s="19" t="s">
        <v>7</v>
      </c>
      <c r="F12" s="33">
        <f>B12-D12</f>
        <v>0</v>
      </c>
      <c r="G12" s="19" t="s">
        <v>7</v>
      </c>
      <c r="H12" s="18"/>
      <c r="I12" s="19" t="s">
        <v>7</v>
      </c>
      <c r="J12" s="33">
        <f>MIN(F12,H12)</f>
        <v>0</v>
      </c>
      <c r="K12" s="19" t="s">
        <v>7</v>
      </c>
      <c r="L12" s="18"/>
      <c r="M12" s="19" t="s">
        <v>7</v>
      </c>
      <c r="N12" s="59">
        <v>5000000</v>
      </c>
      <c r="O12" s="62" t="s">
        <v>7</v>
      </c>
      <c r="P12" s="65"/>
      <c r="Q12" s="66"/>
      <c r="R12" s="84"/>
      <c r="S12" s="87" t="s">
        <v>29</v>
      </c>
      <c r="T12" s="65"/>
      <c r="U12" s="66"/>
    </row>
    <row r="13" spans="1:21" ht="63" customHeight="1">
      <c r="A13" s="17"/>
      <c r="B13" s="21"/>
      <c r="C13" s="19" t="s">
        <v>7</v>
      </c>
      <c r="D13" s="32"/>
      <c r="E13" s="19" t="s">
        <v>7</v>
      </c>
      <c r="F13" s="34">
        <f t="shared" ref="F13:F14" si="0">B13-D13</f>
        <v>0</v>
      </c>
      <c r="G13" s="19" t="s">
        <v>7</v>
      </c>
      <c r="H13" s="21"/>
      <c r="I13" s="19" t="s">
        <v>7</v>
      </c>
      <c r="J13" s="33">
        <f t="shared" ref="J13" si="1">MIN(F13,H13)</f>
        <v>0</v>
      </c>
      <c r="K13" s="19" t="s">
        <v>7</v>
      </c>
      <c r="L13" s="21"/>
      <c r="M13" s="19" t="s">
        <v>7</v>
      </c>
      <c r="N13" s="60"/>
      <c r="O13" s="63"/>
      <c r="P13" s="67"/>
      <c r="Q13" s="68"/>
      <c r="R13" s="85"/>
      <c r="S13" s="88"/>
      <c r="T13" s="67"/>
      <c r="U13" s="68"/>
    </row>
    <row r="14" spans="1:21" ht="63" customHeight="1" thickBot="1">
      <c r="A14" s="22"/>
      <c r="B14" s="23"/>
      <c r="C14" s="24" t="s">
        <v>7</v>
      </c>
      <c r="D14" s="35"/>
      <c r="E14" s="24" t="s">
        <v>7</v>
      </c>
      <c r="F14" s="36">
        <f t="shared" si="0"/>
        <v>0</v>
      </c>
      <c r="G14" s="24" t="s">
        <v>7</v>
      </c>
      <c r="H14" s="23"/>
      <c r="I14" s="24" t="s">
        <v>7</v>
      </c>
      <c r="J14" s="33">
        <f>MIN(F14,H14)</f>
        <v>0</v>
      </c>
      <c r="K14" s="24" t="s">
        <v>7</v>
      </c>
      <c r="L14" s="23"/>
      <c r="M14" s="24" t="s">
        <v>7</v>
      </c>
      <c r="N14" s="61"/>
      <c r="O14" s="64"/>
      <c r="P14" s="69"/>
      <c r="Q14" s="70"/>
      <c r="R14" s="86"/>
      <c r="S14" s="89"/>
      <c r="T14" s="69"/>
      <c r="U14" s="70"/>
    </row>
    <row r="15" spans="1:21" ht="37.5" customHeight="1" thickBot="1">
      <c r="A15" s="26" t="s">
        <v>6</v>
      </c>
      <c r="B15" s="27">
        <f>SUM(B12:B14)</f>
        <v>0</v>
      </c>
      <c r="C15" s="28" t="s">
        <v>7</v>
      </c>
      <c r="D15" s="27">
        <f>SUM(D12:D14)</f>
        <v>0</v>
      </c>
      <c r="E15" s="28" t="s">
        <v>7</v>
      </c>
      <c r="F15" s="37">
        <f>SUM(F12:F14)</f>
        <v>0</v>
      </c>
      <c r="G15" s="28" t="s">
        <v>7</v>
      </c>
      <c r="H15" s="27">
        <f>SUM(H12:H14)</f>
        <v>0</v>
      </c>
      <c r="I15" s="28" t="s">
        <v>7</v>
      </c>
      <c r="J15" s="27">
        <f>SUM(J12:J14)</f>
        <v>0</v>
      </c>
      <c r="K15" s="28" t="s">
        <v>7</v>
      </c>
      <c r="L15" s="27">
        <f>SUM(L12:L14)</f>
        <v>0</v>
      </c>
      <c r="M15" s="28" t="s">
        <v>7</v>
      </c>
      <c r="N15" s="37">
        <f>SUM(N12)</f>
        <v>5000000</v>
      </c>
      <c r="O15" s="38" t="s">
        <v>7</v>
      </c>
      <c r="P15" s="39" t="str">
        <f>IF(OR(L15=0,N15=0),"0",MIN(L15,N15))</f>
        <v>0</v>
      </c>
      <c r="Q15" s="28" t="s">
        <v>7</v>
      </c>
      <c r="R15" s="27">
        <f>R12</f>
        <v>0</v>
      </c>
      <c r="S15" s="40" t="s">
        <v>7</v>
      </c>
      <c r="T15" s="39">
        <f>P15-R15</f>
        <v>0</v>
      </c>
      <c r="U15" s="38" t="s">
        <v>7</v>
      </c>
    </row>
    <row r="16" spans="1:21" ht="39" customHeight="1">
      <c r="A16" s="31" t="s">
        <v>31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13.5" customHeight="1">
      <c r="A17" s="77" t="s">
        <v>21</v>
      </c>
      <c r="B17" s="82" t="s">
        <v>0</v>
      </c>
      <c r="C17" s="54"/>
      <c r="D17" s="53" t="s">
        <v>23</v>
      </c>
      <c r="E17" s="72"/>
      <c r="F17" s="82" t="s">
        <v>1</v>
      </c>
      <c r="G17" s="54"/>
      <c r="H17" s="53" t="s">
        <v>2</v>
      </c>
      <c r="I17" s="72"/>
      <c r="J17" s="53" t="s">
        <v>11</v>
      </c>
      <c r="K17" s="72"/>
      <c r="L17" s="77" t="s">
        <v>16</v>
      </c>
      <c r="M17" s="77"/>
      <c r="N17" s="53" t="s">
        <v>15</v>
      </c>
      <c r="O17" s="54"/>
      <c r="P17" s="53" t="s">
        <v>18</v>
      </c>
      <c r="Q17" s="72"/>
      <c r="R17" s="53" t="s">
        <v>24</v>
      </c>
      <c r="S17" s="72"/>
      <c r="T17" s="53" t="s">
        <v>37</v>
      </c>
      <c r="U17" s="72"/>
    </row>
    <row r="18" spans="1:21">
      <c r="A18" s="77"/>
      <c r="B18" s="55"/>
      <c r="C18" s="56"/>
      <c r="D18" s="73"/>
      <c r="E18" s="74"/>
      <c r="F18" s="55"/>
      <c r="G18" s="56"/>
      <c r="H18" s="73"/>
      <c r="I18" s="74"/>
      <c r="J18" s="73"/>
      <c r="K18" s="74"/>
      <c r="L18" s="77"/>
      <c r="M18" s="77"/>
      <c r="N18" s="55"/>
      <c r="O18" s="56"/>
      <c r="P18" s="73"/>
      <c r="Q18" s="74"/>
      <c r="R18" s="73"/>
      <c r="S18" s="74"/>
      <c r="T18" s="73"/>
      <c r="U18" s="74"/>
    </row>
    <row r="19" spans="1:21">
      <c r="A19" s="77"/>
      <c r="B19" s="55"/>
      <c r="C19" s="56"/>
      <c r="D19" s="73"/>
      <c r="E19" s="74"/>
      <c r="F19" s="55"/>
      <c r="G19" s="56"/>
      <c r="H19" s="73"/>
      <c r="I19" s="74"/>
      <c r="J19" s="73"/>
      <c r="K19" s="74"/>
      <c r="L19" s="77"/>
      <c r="M19" s="77"/>
      <c r="N19" s="55"/>
      <c r="O19" s="56"/>
      <c r="P19" s="73"/>
      <c r="Q19" s="74"/>
      <c r="R19" s="73"/>
      <c r="S19" s="74"/>
      <c r="T19" s="73"/>
      <c r="U19" s="74"/>
    </row>
    <row r="20" spans="1:21">
      <c r="A20" s="77"/>
      <c r="B20" s="57"/>
      <c r="C20" s="58"/>
      <c r="D20" s="75"/>
      <c r="E20" s="76"/>
      <c r="F20" s="57"/>
      <c r="G20" s="58"/>
      <c r="H20" s="75"/>
      <c r="I20" s="76"/>
      <c r="J20" s="75"/>
      <c r="K20" s="76"/>
      <c r="L20" s="78"/>
      <c r="M20" s="78"/>
      <c r="N20" s="57"/>
      <c r="O20" s="58"/>
      <c r="P20" s="75"/>
      <c r="Q20" s="76"/>
      <c r="R20" s="75"/>
      <c r="S20" s="76"/>
      <c r="T20" s="75"/>
      <c r="U20" s="76"/>
    </row>
    <row r="21" spans="1:21" ht="19.5" customHeight="1">
      <c r="A21" s="77"/>
      <c r="B21" s="51" t="s">
        <v>3</v>
      </c>
      <c r="C21" s="52"/>
      <c r="D21" s="51" t="s">
        <v>4</v>
      </c>
      <c r="E21" s="52"/>
      <c r="F21" s="51" t="s">
        <v>5</v>
      </c>
      <c r="G21" s="52"/>
      <c r="H21" s="51" t="s">
        <v>10</v>
      </c>
      <c r="I21" s="52"/>
      <c r="J21" s="80" t="s">
        <v>12</v>
      </c>
      <c r="K21" s="81"/>
      <c r="L21" s="79" t="s">
        <v>35</v>
      </c>
      <c r="M21" s="79"/>
      <c r="N21" s="51" t="s">
        <v>13</v>
      </c>
      <c r="O21" s="52"/>
      <c r="P21" s="51" t="s">
        <v>14</v>
      </c>
      <c r="Q21" s="52"/>
      <c r="R21" s="51" t="s">
        <v>25</v>
      </c>
      <c r="S21" s="52"/>
      <c r="T21" s="51" t="s">
        <v>30</v>
      </c>
      <c r="U21" s="52"/>
    </row>
    <row r="22" spans="1:21" ht="63" customHeight="1">
      <c r="A22" s="17"/>
      <c r="B22" s="18"/>
      <c r="C22" s="19" t="s">
        <v>7</v>
      </c>
      <c r="D22" s="32"/>
      <c r="E22" s="19" t="s">
        <v>7</v>
      </c>
      <c r="F22" s="33">
        <f>B22-D22</f>
        <v>0</v>
      </c>
      <c r="G22" s="19" t="s">
        <v>7</v>
      </c>
      <c r="H22" s="18"/>
      <c r="I22" s="19" t="s">
        <v>7</v>
      </c>
      <c r="J22" s="33">
        <f>MIN(F22,H22)</f>
        <v>0</v>
      </c>
      <c r="K22" s="19" t="s">
        <v>7</v>
      </c>
      <c r="L22" s="33">
        <f>ROUNDDOWN(J22*3/4,-3)</f>
        <v>0</v>
      </c>
      <c r="M22" s="19" t="s">
        <v>7</v>
      </c>
      <c r="N22" s="59">
        <v>10000000</v>
      </c>
      <c r="O22" s="62" t="s">
        <v>7</v>
      </c>
      <c r="P22" s="65"/>
      <c r="Q22" s="66"/>
      <c r="R22" s="84"/>
      <c r="S22" s="87" t="s">
        <v>7</v>
      </c>
      <c r="T22" s="65"/>
      <c r="U22" s="66"/>
    </row>
    <row r="23" spans="1:21" ht="63" customHeight="1">
      <c r="A23" s="17"/>
      <c r="B23" s="21"/>
      <c r="C23" s="19" t="s">
        <v>7</v>
      </c>
      <c r="D23" s="32"/>
      <c r="E23" s="19" t="s">
        <v>7</v>
      </c>
      <c r="F23" s="34">
        <f t="shared" ref="F23:F24" si="2">B23-D23</f>
        <v>0</v>
      </c>
      <c r="G23" s="19" t="s">
        <v>7</v>
      </c>
      <c r="H23" s="21"/>
      <c r="I23" s="19" t="s">
        <v>7</v>
      </c>
      <c r="J23" s="33">
        <f t="shared" ref="J23:J24" si="3">MIN(F23,H23)</f>
        <v>0</v>
      </c>
      <c r="K23" s="19" t="s">
        <v>7</v>
      </c>
      <c r="L23" s="33">
        <f>ROUNDDOWN(J23*3/4,-3)</f>
        <v>0</v>
      </c>
      <c r="M23" s="19" t="s">
        <v>7</v>
      </c>
      <c r="N23" s="60"/>
      <c r="O23" s="63"/>
      <c r="P23" s="67"/>
      <c r="Q23" s="68"/>
      <c r="R23" s="85"/>
      <c r="S23" s="88"/>
      <c r="T23" s="67"/>
      <c r="U23" s="68"/>
    </row>
    <row r="24" spans="1:21" ht="63" customHeight="1" thickBot="1">
      <c r="A24" s="22"/>
      <c r="B24" s="23"/>
      <c r="C24" s="24" t="s">
        <v>7</v>
      </c>
      <c r="D24" s="35"/>
      <c r="E24" s="24" t="s">
        <v>7</v>
      </c>
      <c r="F24" s="36">
        <f t="shared" si="2"/>
        <v>0</v>
      </c>
      <c r="G24" s="24" t="s">
        <v>7</v>
      </c>
      <c r="H24" s="23"/>
      <c r="I24" s="24" t="s">
        <v>7</v>
      </c>
      <c r="J24" s="33">
        <f t="shared" si="3"/>
        <v>0</v>
      </c>
      <c r="K24" s="24" t="s">
        <v>7</v>
      </c>
      <c r="L24" s="33">
        <f>ROUNDDOWN(J24*3/4,-3)</f>
        <v>0</v>
      </c>
      <c r="M24" s="24" t="s">
        <v>7</v>
      </c>
      <c r="N24" s="61"/>
      <c r="O24" s="64"/>
      <c r="P24" s="69"/>
      <c r="Q24" s="70"/>
      <c r="R24" s="86"/>
      <c r="S24" s="90"/>
      <c r="T24" s="69"/>
      <c r="U24" s="70"/>
    </row>
    <row r="25" spans="1:21" ht="37.5" customHeight="1" thickBot="1">
      <c r="A25" s="26" t="s">
        <v>6</v>
      </c>
      <c r="B25" s="27">
        <f>SUM(B22:B24)</f>
        <v>0</v>
      </c>
      <c r="C25" s="28" t="s">
        <v>7</v>
      </c>
      <c r="D25" s="27">
        <f>SUM(D22:D24)</f>
        <v>0</v>
      </c>
      <c r="E25" s="28" t="s">
        <v>7</v>
      </c>
      <c r="F25" s="37">
        <f>SUM(F22:F24)</f>
        <v>0</v>
      </c>
      <c r="G25" s="28" t="s">
        <v>7</v>
      </c>
      <c r="H25" s="27">
        <f>SUM(H22:H24)</f>
        <v>0</v>
      </c>
      <c r="I25" s="28" t="s">
        <v>7</v>
      </c>
      <c r="J25" s="27">
        <f>SUM(J22:J24)</f>
        <v>0</v>
      </c>
      <c r="K25" s="28" t="s">
        <v>7</v>
      </c>
      <c r="L25" s="27">
        <f>SUM(L22:L24)</f>
        <v>0</v>
      </c>
      <c r="M25" s="28" t="s">
        <v>7</v>
      </c>
      <c r="N25" s="37">
        <f>SUM(N22)</f>
        <v>10000000</v>
      </c>
      <c r="O25" s="38" t="s">
        <v>7</v>
      </c>
      <c r="P25" s="39" t="str">
        <f>IF(OR(L25=0,N25=0),"0",MIN(L25,N25))</f>
        <v>0</v>
      </c>
      <c r="Q25" s="28" t="s">
        <v>7</v>
      </c>
      <c r="R25" s="27">
        <f>R22</f>
        <v>0</v>
      </c>
      <c r="S25" s="38" t="s">
        <v>7</v>
      </c>
      <c r="T25" s="39">
        <f>P25-R25</f>
        <v>0</v>
      </c>
      <c r="U25" s="38" t="s">
        <v>7</v>
      </c>
    </row>
    <row r="26" spans="1:21" ht="41.4" customHeight="1" thickBot="1">
      <c r="A26" s="3"/>
      <c r="B26" s="3"/>
      <c r="C26" s="3"/>
      <c r="D26" s="3"/>
      <c r="E26" s="3"/>
      <c r="F26" s="3"/>
      <c r="G26" s="3"/>
      <c r="H26" s="3"/>
      <c r="I26" s="3"/>
      <c r="J26" s="3"/>
      <c r="K26" s="41" t="s">
        <v>26</v>
      </c>
      <c r="L26" s="42">
        <f>L15+L25</f>
        <v>0</v>
      </c>
      <c r="M26" s="43" t="s">
        <v>7</v>
      </c>
      <c r="N26" s="44" t="str">
        <f>IF(AND(A12="",A22=""),"拡充要件に該当する場合は1,000万円",IF(A22="",5000000,10000000))</f>
        <v>拡充要件に該当する場合は1,000万円</v>
      </c>
      <c r="O26" s="45" t="s">
        <v>33</v>
      </c>
      <c r="P26" s="46">
        <f>MIN(N26,P15+P25)</f>
        <v>0</v>
      </c>
      <c r="Q26" s="43" t="s">
        <v>7</v>
      </c>
      <c r="R26" s="47">
        <f>R15+R25</f>
        <v>0</v>
      </c>
      <c r="S26" s="48" t="s">
        <v>7</v>
      </c>
      <c r="T26" s="47">
        <f>T15+T25</f>
        <v>0</v>
      </c>
      <c r="U26" s="49" t="s">
        <v>7</v>
      </c>
    </row>
    <row r="27" spans="1:21">
      <c r="A27" s="3" t="s">
        <v>9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>
      <c r="A28" s="3" t="s">
        <v>22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>
      <c r="A29" s="3" t="s">
        <v>27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>
      <c r="A30" s="3" t="s">
        <v>17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>
      <c r="A31" s="11"/>
    </row>
    <row r="32" spans="1:21" ht="5.25" customHeight="1"/>
  </sheetData>
  <sheetProtection formatCells="0" formatColumns="0" formatRows="0" insertColumns="0" insertRows="0"/>
  <mergeCells count="56">
    <mergeCell ref="N22:N24"/>
    <mergeCell ref="O22:O24"/>
    <mergeCell ref="P22:Q24"/>
    <mergeCell ref="T22:U24"/>
    <mergeCell ref="R22:R24"/>
    <mergeCell ref="S22:S24"/>
    <mergeCell ref="T17:U20"/>
    <mergeCell ref="B21:C21"/>
    <mergeCell ref="D21:E21"/>
    <mergeCell ref="F21:G21"/>
    <mergeCell ref="H21:I21"/>
    <mergeCell ref="J21:K21"/>
    <mergeCell ref="L21:M21"/>
    <mergeCell ref="N21:O21"/>
    <mergeCell ref="P21:Q21"/>
    <mergeCell ref="R21:S21"/>
    <mergeCell ref="T21:U21"/>
    <mergeCell ref="J17:K20"/>
    <mergeCell ref="L17:M20"/>
    <mergeCell ref="N17:O20"/>
    <mergeCell ref="P17:Q20"/>
    <mergeCell ref="R17:S20"/>
    <mergeCell ref="A17:A21"/>
    <mergeCell ref="B17:C20"/>
    <mergeCell ref="D17:E20"/>
    <mergeCell ref="F17:G20"/>
    <mergeCell ref="H17:I20"/>
    <mergeCell ref="R7:S10"/>
    <mergeCell ref="R11:S11"/>
    <mergeCell ref="T7:U10"/>
    <mergeCell ref="T11:U11"/>
    <mergeCell ref="T12:U14"/>
    <mergeCell ref="R12:R14"/>
    <mergeCell ref="S12:S14"/>
    <mergeCell ref="G1:I2"/>
    <mergeCell ref="J7:K10"/>
    <mergeCell ref="L7:M10"/>
    <mergeCell ref="L11:M11"/>
    <mergeCell ref="J11:K11"/>
    <mergeCell ref="F7:G10"/>
    <mergeCell ref="F11:G11"/>
    <mergeCell ref="H7:I10"/>
    <mergeCell ref="H11:I11"/>
    <mergeCell ref="A4:Q5"/>
    <mergeCell ref="A7:A11"/>
    <mergeCell ref="B7:C10"/>
    <mergeCell ref="B11:C11"/>
    <mergeCell ref="D7:E10"/>
    <mergeCell ref="D11:E11"/>
    <mergeCell ref="P7:Q10"/>
    <mergeCell ref="P11:Q11"/>
    <mergeCell ref="N7:O10"/>
    <mergeCell ref="N11:O11"/>
    <mergeCell ref="N12:N14"/>
    <mergeCell ref="O12:O14"/>
    <mergeCell ref="P12:Q14"/>
  </mergeCells>
  <phoneticPr fontId="1"/>
  <dataValidations xWindow="678" yWindow="572" count="6">
    <dataValidation allowBlank="1" showErrorMessage="1" promptTitle="補助限度額について" prompt="別添１を参照に選択してください。" sqref="N12:N14 N22:N24"/>
    <dataValidation allowBlank="1" showInputMessage="1" showErrorMessage="1" prompt="別添１で定める補助率を乗じて1,000円未満を切り捨てた額を記入してください。" sqref="L12:L14"/>
    <dataValidation allowBlank="1" showInputMessage="1" showErrorMessage="1" prompt="補助対象の経費のみを計上してください。" sqref="H12:H14 H22:H24"/>
    <dataValidation allowBlank="1" showInputMessage="1" showErrorMessage="1" prompt="補助対象の経費以外も含めたすべての事業費を計上してください。" sqref="B12:B14 B22:B24"/>
    <dataValidation allowBlank="1" showInputMessage="1" showErrorMessage="1" prompt="「種目・事業名」欄には、事業種目の番号と事業名を記載すること。" sqref="A12:A14 A22:A24"/>
    <dataValidation allowBlank="1" showInputMessage="1" showErrorMessage="1" prompt="当該補助金に係る仕入れに係る消費税等相当額があり、明らかな場合は記載してください。明らかでない場合は空白としてください。" sqref="R12:R14 R22:R24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32"/>
  <sheetViews>
    <sheetView showGridLines="0" view="pageBreakPreview" topLeftCell="A5" zoomScale="70" zoomScaleNormal="100" zoomScaleSheetLayoutView="70" workbookViewId="0">
      <selection activeCell="T17" sqref="T17:U20"/>
    </sheetView>
  </sheetViews>
  <sheetFormatPr defaultColWidth="9" defaultRowHeight="13.2"/>
  <cols>
    <col min="1" max="1" width="13.6640625" style="1" customWidth="1"/>
    <col min="2" max="2" width="10.88671875" style="1" customWidth="1"/>
    <col min="3" max="3" width="3.88671875" style="1" customWidth="1"/>
    <col min="4" max="4" width="10.6640625" style="1" customWidth="1"/>
    <col min="5" max="5" width="3.88671875" style="1" customWidth="1"/>
    <col min="6" max="6" width="10.6640625" style="1" customWidth="1"/>
    <col min="7" max="7" width="3.88671875" style="1" customWidth="1"/>
    <col min="8" max="8" width="10.6640625" style="1" customWidth="1"/>
    <col min="9" max="9" width="3.88671875" style="1" customWidth="1"/>
    <col min="10" max="10" width="10.6640625" style="1" customWidth="1"/>
    <col min="11" max="11" width="3.88671875" style="1" customWidth="1"/>
    <col min="12" max="12" width="15.109375" style="1" customWidth="1"/>
    <col min="13" max="13" width="5.21875" style="1" customWidth="1"/>
    <col min="14" max="14" width="15.44140625" style="1" customWidth="1"/>
    <col min="15" max="15" width="3.88671875" style="1" customWidth="1"/>
    <col min="16" max="16" width="10.6640625" style="1" customWidth="1"/>
    <col min="17" max="17" width="3.88671875" style="1" customWidth="1"/>
    <col min="18" max="18" width="10.6640625" style="1" customWidth="1"/>
    <col min="19" max="19" width="3.88671875" style="1" customWidth="1"/>
    <col min="20" max="20" width="11.77734375" style="1" customWidth="1"/>
    <col min="21" max="21" width="5" style="1" customWidth="1"/>
    <col min="22" max="22" width="10.6640625" style="1" customWidth="1"/>
    <col min="23" max="16384" width="9" style="1"/>
  </cols>
  <sheetData>
    <row r="1" spans="1:21">
      <c r="G1" s="71"/>
      <c r="H1" s="71"/>
      <c r="I1" s="71"/>
    </row>
    <row r="2" spans="1:21">
      <c r="G2" s="71"/>
      <c r="H2" s="71"/>
      <c r="I2" s="71"/>
    </row>
    <row r="3" spans="1:21" ht="15.6" customHeight="1">
      <c r="A3" s="2"/>
      <c r="B3" s="2"/>
      <c r="C3" s="2"/>
      <c r="D3" s="2"/>
      <c r="E3" s="2"/>
      <c r="F3" s="2"/>
      <c r="G3" s="14"/>
      <c r="H3" s="14"/>
      <c r="I3" s="14"/>
      <c r="J3" s="2"/>
      <c r="K3" s="2"/>
      <c r="L3" s="15" t="s">
        <v>19</v>
      </c>
      <c r="M3" s="50" t="s">
        <v>20</v>
      </c>
      <c r="N3" s="16"/>
      <c r="O3" s="16"/>
      <c r="P3" s="16"/>
      <c r="Q3" s="16"/>
      <c r="R3" s="2"/>
      <c r="S3" s="2"/>
      <c r="T3" s="2"/>
      <c r="U3" s="2"/>
    </row>
    <row r="4" spans="1:21" ht="21" customHeight="1">
      <c r="A4" s="83" t="s">
        <v>8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2"/>
      <c r="S4" s="2"/>
      <c r="T4" s="2"/>
      <c r="U4" s="2"/>
    </row>
    <row r="5" spans="1:21" ht="3.6" customHeight="1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2"/>
      <c r="S5" s="2"/>
      <c r="T5" s="2"/>
      <c r="U5" s="2"/>
    </row>
    <row r="6" spans="1:21" ht="30" customHeight="1">
      <c r="A6" s="31" t="s">
        <v>32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13.5" customHeight="1">
      <c r="A7" s="77" t="s">
        <v>21</v>
      </c>
      <c r="B7" s="82" t="s">
        <v>0</v>
      </c>
      <c r="C7" s="54"/>
      <c r="D7" s="53" t="s">
        <v>23</v>
      </c>
      <c r="E7" s="72"/>
      <c r="F7" s="82" t="s">
        <v>1</v>
      </c>
      <c r="G7" s="54"/>
      <c r="H7" s="53" t="s">
        <v>2</v>
      </c>
      <c r="I7" s="72"/>
      <c r="J7" s="53" t="s">
        <v>11</v>
      </c>
      <c r="K7" s="72"/>
      <c r="L7" s="77" t="s">
        <v>16</v>
      </c>
      <c r="M7" s="77"/>
      <c r="N7" s="53" t="s">
        <v>15</v>
      </c>
      <c r="O7" s="54"/>
      <c r="P7" s="53" t="s">
        <v>18</v>
      </c>
      <c r="Q7" s="72"/>
      <c r="R7" s="53" t="s">
        <v>24</v>
      </c>
      <c r="S7" s="72"/>
      <c r="T7" s="53" t="s">
        <v>37</v>
      </c>
      <c r="U7" s="72"/>
    </row>
    <row r="8" spans="1:21">
      <c r="A8" s="77"/>
      <c r="B8" s="55"/>
      <c r="C8" s="56"/>
      <c r="D8" s="73"/>
      <c r="E8" s="74"/>
      <c r="F8" s="55"/>
      <c r="G8" s="56"/>
      <c r="H8" s="73"/>
      <c r="I8" s="74"/>
      <c r="J8" s="73"/>
      <c r="K8" s="74"/>
      <c r="L8" s="77"/>
      <c r="M8" s="77"/>
      <c r="N8" s="55"/>
      <c r="O8" s="56"/>
      <c r="P8" s="73"/>
      <c r="Q8" s="74"/>
      <c r="R8" s="73"/>
      <c r="S8" s="74"/>
      <c r="T8" s="73"/>
      <c r="U8" s="74"/>
    </row>
    <row r="9" spans="1:21">
      <c r="A9" s="77"/>
      <c r="B9" s="55"/>
      <c r="C9" s="56"/>
      <c r="D9" s="73"/>
      <c r="E9" s="74"/>
      <c r="F9" s="55"/>
      <c r="G9" s="56"/>
      <c r="H9" s="73"/>
      <c r="I9" s="74"/>
      <c r="J9" s="73"/>
      <c r="K9" s="74"/>
      <c r="L9" s="77"/>
      <c r="M9" s="77"/>
      <c r="N9" s="55"/>
      <c r="O9" s="56"/>
      <c r="P9" s="73"/>
      <c r="Q9" s="74"/>
      <c r="R9" s="73"/>
      <c r="S9" s="74"/>
      <c r="T9" s="73"/>
      <c r="U9" s="74"/>
    </row>
    <row r="10" spans="1:21">
      <c r="A10" s="77"/>
      <c r="B10" s="57"/>
      <c r="C10" s="58"/>
      <c r="D10" s="75"/>
      <c r="E10" s="76"/>
      <c r="F10" s="57"/>
      <c r="G10" s="58"/>
      <c r="H10" s="75"/>
      <c r="I10" s="76"/>
      <c r="J10" s="75"/>
      <c r="K10" s="76"/>
      <c r="L10" s="78"/>
      <c r="M10" s="78"/>
      <c r="N10" s="57"/>
      <c r="O10" s="58"/>
      <c r="P10" s="75"/>
      <c r="Q10" s="76"/>
      <c r="R10" s="75"/>
      <c r="S10" s="76"/>
      <c r="T10" s="75"/>
      <c r="U10" s="76"/>
    </row>
    <row r="11" spans="1:21" ht="19.5" customHeight="1">
      <c r="A11" s="77"/>
      <c r="B11" s="51" t="s">
        <v>3</v>
      </c>
      <c r="C11" s="52"/>
      <c r="D11" s="51" t="s">
        <v>4</v>
      </c>
      <c r="E11" s="52"/>
      <c r="F11" s="51" t="s">
        <v>5</v>
      </c>
      <c r="G11" s="52"/>
      <c r="H11" s="51" t="s">
        <v>10</v>
      </c>
      <c r="I11" s="52"/>
      <c r="J11" s="80" t="s">
        <v>12</v>
      </c>
      <c r="K11" s="81"/>
      <c r="L11" s="79" t="s">
        <v>36</v>
      </c>
      <c r="M11" s="79"/>
      <c r="N11" s="51" t="s">
        <v>13</v>
      </c>
      <c r="O11" s="52"/>
      <c r="P11" s="51" t="s">
        <v>14</v>
      </c>
      <c r="Q11" s="52"/>
      <c r="R11" s="51" t="s">
        <v>25</v>
      </c>
      <c r="S11" s="52"/>
      <c r="T11" s="51" t="s">
        <v>30</v>
      </c>
      <c r="U11" s="52"/>
    </row>
    <row r="12" spans="1:21" ht="63" customHeight="1">
      <c r="A12" s="29" t="s">
        <v>34</v>
      </c>
      <c r="B12" s="13">
        <v>500000</v>
      </c>
      <c r="C12" s="19" t="s">
        <v>7</v>
      </c>
      <c r="D12" s="20"/>
      <c r="E12" s="19" t="s">
        <v>7</v>
      </c>
      <c r="F12" s="8">
        <f>B12-D12</f>
        <v>500000</v>
      </c>
      <c r="G12" s="19" t="s">
        <v>7</v>
      </c>
      <c r="H12" s="13">
        <v>450000</v>
      </c>
      <c r="I12" s="19" t="s">
        <v>7</v>
      </c>
      <c r="J12" s="33">
        <f>MIN(F12,H12)</f>
        <v>450000</v>
      </c>
      <c r="K12" s="19" t="s">
        <v>7</v>
      </c>
      <c r="L12" s="13">
        <v>300000</v>
      </c>
      <c r="M12" s="19" t="s">
        <v>7</v>
      </c>
      <c r="N12" s="59">
        <v>5000000</v>
      </c>
      <c r="O12" s="62" t="s">
        <v>7</v>
      </c>
      <c r="P12" s="65"/>
      <c r="Q12" s="66"/>
      <c r="R12" s="97"/>
      <c r="S12" s="87" t="s">
        <v>7</v>
      </c>
      <c r="T12" s="91"/>
      <c r="U12" s="92"/>
    </row>
    <row r="13" spans="1:21" ht="63" customHeight="1">
      <c r="A13" s="17"/>
      <c r="B13" s="21"/>
      <c r="C13" s="19" t="s">
        <v>7</v>
      </c>
      <c r="D13" s="20"/>
      <c r="E13" s="19" t="s">
        <v>7</v>
      </c>
      <c r="F13" s="10">
        <f t="shared" ref="F13:F14" si="0">B13-D13</f>
        <v>0</v>
      </c>
      <c r="G13" s="19" t="s">
        <v>7</v>
      </c>
      <c r="H13" s="21"/>
      <c r="I13" s="19" t="s">
        <v>7</v>
      </c>
      <c r="J13" s="4">
        <f t="shared" ref="J13" si="1">MIN(F13,H13)</f>
        <v>0</v>
      </c>
      <c r="K13" s="19" t="s">
        <v>7</v>
      </c>
      <c r="L13" s="21"/>
      <c r="M13" s="19" t="s">
        <v>7</v>
      </c>
      <c r="N13" s="60"/>
      <c r="O13" s="63"/>
      <c r="P13" s="67"/>
      <c r="Q13" s="68"/>
      <c r="R13" s="98"/>
      <c r="S13" s="88"/>
      <c r="T13" s="93"/>
      <c r="U13" s="94"/>
    </row>
    <row r="14" spans="1:21" ht="63" customHeight="1" thickBot="1">
      <c r="A14" s="22"/>
      <c r="B14" s="23"/>
      <c r="C14" s="24" t="s">
        <v>7</v>
      </c>
      <c r="D14" s="25"/>
      <c r="E14" s="24" t="s">
        <v>7</v>
      </c>
      <c r="F14" s="9">
        <f t="shared" si="0"/>
        <v>0</v>
      </c>
      <c r="G14" s="24" t="s">
        <v>7</v>
      </c>
      <c r="H14" s="23"/>
      <c r="I14" s="24" t="s">
        <v>7</v>
      </c>
      <c r="J14" s="4">
        <f>MIN(F14,H14)</f>
        <v>0</v>
      </c>
      <c r="K14" s="24" t="s">
        <v>7</v>
      </c>
      <c r="L14" s="23"/>
      <c r="M14" s="24" t="s">
        <v>7</v>
      </c>
      <c r="N14" s="61"/>
      <c r="O14" s="64"/>
      <c r="P14" s="69"/>
      <c r="Q14" s="70"/>
      <c r="R14" s="99"/>
      <c r="S14" s="90"/>
      <c r="T14" s="95"/>
      <c r="U14" s="96"/>
    </row>
    <row r="15" spans="1:21" ht="37.5" customHeight="1" thickBot="1">
      <c r="A15" s="26" t="s">
        <v>6</v>
      </c>
      <c r="B15" s="27">
        <f>SUM(B12:B14)</f>
        <v>500000</v>
      </c>
      <c r="C15" s="28" t="s">
        <v>7</v>
      </c>
      <c r="D15" s="5">
        <f>SUM(D12:D14)</f>
        <v>0</v>
      </c>
      <c r="E15" s="6" t="s">
        <v>7</v>
      </c>
      <c r="F15" s="7">
        <f>SUM(F12:F14)</f>
        <v>500000</v>
      </c>
      <c r="G15" s="28" t="s">
        <v>7</v>
      </c>
      <c r="H15" s="27">
        <f>SUM(H12:H14)</f>
        <v>450000</v>
      </c>
      <c r="I15" s="28" t="s">
        <v>7</v>
      </c>
      <c r="J15" s="5">
        <f>SUM(J12:J14)</f>
        <v>450000</v>
      </c>
      <c r="K15" s="6" t="s">
        <v>7</v>
      </c>
      <c r="L15" s="5">
        <f>SUM(L12:L14)</f>
        <v>300000</v>
      </c>
      <c r="M15" s="6" t="s">
        <v>7</v>
      </c>
      <c r="N15" s="7">
        <f>SUM(N12)</f>
        <v>5000000</v>
      </c>
      <c r="O15" s="12" t="s">
        <v>7</v>
      </c>
      <c r="P15" s="39">
        <f>IF(OR(L15=0,N15=0),"0",MIN(L15,N15))</f>
        <v>300000</v>
      </c>
      <c r="Q15" s="28" t="s">
        <v>7</v>
      </c>
      <c r="R15" s="27">
        <f>R12</f>
        <v>0</v>
      </c>
      <c r="S15" s="38" t="s">
        <v>7</v>
      </c>
      <c r="T15" s="39">
        <f>P15-R15</f>
        <v>300000</v>
      </c>
      <c r="U15" s="38" t="s">
        <v>7</v>
      </c>
    </row>
    <row r="16" spans="1:21" ht="39" customHeight="1">
      <c r="A16" s="31" t="s">
        <v>31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13.5" customHeight="1">
      <c r="A17" s="77" t="s">
        <v>21</v>
      </c>
      <c r="B17" s="82" t="s">
        <v>0</v>
      </c>
      <c r="C17" s="54"/>
      <c r="D17" s="53" t="s">
        <v>23</v>
      </c>
      <c r="E17" s="72"/>
      <c r="F17" s="82" t="s">
        <v>1</v>
      </c>
      <c r="G17" s="54"/>
      <c r="H17" s="53" t="s">
        <v>2</v>
      </c>
      <c r="I17" s="72"/>
      <c r="J17" s="53" t="s">
        <v>11</v>
      </c>
      <c r="K17" s="72"/>
      <c r="L17" s="77" t="s">
        <v>16</v>
      </c>
      <c r="M17" s="77"/>
      <c r="N17" s="53" t="s">
        <v>15</v>
      </c>
      <c r="O17" s="54"/>
      <c r="P17" s="53" t="s">
        <v>18</v>
      </c>
      <c r="Q17" s="72"/>
      <c r="R17" s="53" t="s">
        <v>24</v>
      </c>
      <c r="S17" s="72"/>
      <c r="T17" s="53" t="s">
        <v>37</v>
      </c>
      <c r="U17" s="72"/>
    </row>
    <row r="18" spans="1:21">
      <c r="A18" s="77"/>
      <c r="B18" s="55"/>
      <c r="C18" s="56"/>
      <c r="D18" s="73"/>
      <c r="E18" s="74"/>
      <c r="F18" s="55"/>
      <c r="G18" s="56"/>
      <c r="H18" s="73"/>
      <c r="I18" s="74"/>
      <c r="J18" s="73"/>
      <c r="K18" s="74"/>
      <c r="L18" s="77"/>
      <c r="M18" s="77"/>
      <c r="N18" s="55"/>
      <c r="O18" s="56"/>
      <c r="P18" s="73"/>
      <c r="Q18" s="74"/>
      <c r="R18" s="73"/>
      <c r="S18" s="74"/>
      <c r="T18" s="73"/>
      <c r="U18" s="74"/>
    </row>
    <row r="19" spans="1:21">
      <c r="A19" s="77"/>
      <c r="B19" s="55"/>
      <c r="C19" s="56"/>
      <c r="D19" s="73"/>
      <c r="E19" s="74"/>
      <c r="F19" s="55"/>
      <c r="G19" s="56"/>
      <c r="H19" s="73"/>
      <c r="I19" s="74"/>
      <c r="J19" s="73"/>
      <c r="K19" s="74"/>
      <c r="L19" s="77"/>
      <c r="M19" s="77"/>
      <c r="N19" s="55"/>
      <c r="O19" s="56"/>
      <c r="P19" s="73"/>
      <c r="Q19" s="74"/>
      <c r="R19" s="73"/>
      <c r="S19" s="74"/>
      <c r="T19" s="73"/>
      <c r="U19" s="74"/>
    </row>
    <row r="20" spans="1:21">
      <c r="A20" s="77"/>
      <c r="B20" s="57"/>
      <c r="C20" s="58"/>
      <c r="D20" s="75"/>
      <c r="E20" s="76"/>
      <c r="F20" s="57"/>
      <c r="G20" s="58"/>
      <c r="H20" s="75"/>
      <c r="I20" s="76"/>
      <c r="J20" s="75"/>
      <c r="K20" s="76"/>
      <c r="L20" s="78"/>
      <c r="M20" s="78"/>
      <c r="N20" s="57"/>
      <c r="O20" s="58"/>
      <c r="P20" s="75"/>
      <c r="Q20" s="76"/>
      <c r="R20" s="75"/>
      <c r="S20" s="76"/>
      <c r="T20" s="75"/>
      <c r="U20" s="76"/>
    </row>
    <row r="21" spans="1:21" ht="19.5" customHeight="1">
      <c r="A21" s="77"/>
      <c r="B21" s="51" t="s">
        <v>3</v>
      </c>
      <c r="C21" s="52"/>
      <c r="D21" s="51" t="s">
        <v>4</v>
      </c>
      <c r="E21" s="52"/>
      <c r="F21" s="51" t="s">
        <v>5</v>
      </c>
      <c r="G21" s="52"/>
      <c r="H21" s="51" t="s">
        <v>10</v>
      </c>
      <c r="I21" s="52"/>
      <c r="J21" s="80" t="s">
        <v>12</v>
      </c>
      <c r="K21" s="81"/>
      <c r="L21" s="79" t="s">
        <v>35</v>
      </c>
      <c r="M21" s="79"/>
      <c r="N21" s="51" t="s">
        <v>13</v>
      </c>
      <c r="O21" s="52"/>
      <c r="P21" s="51" t="s">
        <v>14</v>
      </c>
      <c r="Q21" s="52"/>
      <c r="R21" s="51" t="s">
        <v>25</v>
      </c>
      <c r="S21" s="52"/>
      <c r="T21" s="51" t="s">
        <v>30</v>
      </c>
      <c r="U21" s="52"/>
    </row>
    <row r="22" spans="1:21" ht="63" customHeight="1">
      <c r="A22" s="29" t="s">
        <v>28</v>
      </c>
      <c r="B22" s="13">
        <v>403620</v>
      </c>
      <c r="C22" s="19" t="s">
        <v>7</v>
      </c>
      <c r="D22" s="30">
        <v>20000</v>
      </c>
      <c r="E22" s="19" t="s">
        <v>7</v>
      </c>
      <c r="F22" s="4">
        <f>B22-D22</f>
        <v>383620</v>
      </c>
      <c r="G22" s="19" t="s">
        <v>7</v>
      </c>
      <c r="H22" s="13">
        <v>400000</v>
      </c>
      <c r="I22" s="19" t="s">
        <v>7</v>
      </c>
      <c r="J22" s="4">
        <f>MIN(F22,H22)</f>
        <v>383620</v>
      </c>
      <c r="K22" s="19" t="s">
        <v>7</v>
      </c>
      <c r="L22" s="33">
        <f>ROUNDDOWN(J22*3/4,-3)</f>
        <v>287000</v>
      </c>
      <c r="M22" s="19" t="s">
        <v>7</v>
      </c>
      <c r="N22" s="59">
        <v>10000000</v>
      </c>
      <c r="O22" s="62" t="s">
        <v>7</v>
      </c>
      <c r="P22" s="65"/>
      <c r="Q22" s="66"/>
      <c r="R22" s="97"/>
      <c r="S22" s="87" t="s">
        <v>7</v>
      </c>
      <c r="T22" s="91"/>
      <c r="U22" s="92"/>
    </row>
    <row r="23" spans="1:21" ht="63" customHeight="1">
      <c r="A23" s="17"/>
      <c r="B23" s="21"/>
      <c r="C23" s="19" t="s">
        <v>7</v>
      </c>
      <c r="D23" s="20"/>
      <c r="E23" s="19" t="s">
        <v>7</v>
      </c>
      <c r="F23" s="10">
        <f t="shared" ref="F23:F24" si="2">B23-D23</f>
        <v>0</v>
      </c>
      <c r="G23" s="19" t="s">
        <v>7</v>
      </c>
      <c r="H23" s="21"/>
      <c r="I23" s="19" t="s">
        <v>7</v>
      </c>
      <c r="J23" s="4">
        <f t="shared" ref="J23:J24" si="3">MIN(F23,H23)</f>
        <v>0</v>
      </c>
      <c r="K23" s="19" t="s">
        <v>7</v>
      </c>
      <c r="L23" s="33">
        <f>ROUNDDOWN(J23*3/4,-3)</f>
        <v>0</v>
      </c>
      <c r="M23" s="19" t="s">
        <v>7</v>
      </c>
      <c r="N23" s="60"/>
      <c r="O23" s="63"/>
      <c r="P23" s="67"/>
      <c r="Q23" s="68"/>
      <c r="R23" s="98"/>
      <c r="S23" s="88"/>
      <c r="T23" s="93"/>
      <c r="U23" s="94"/>
    </row>
    <row r="24" spans="1:21" ht="63" customHeight="1" thickBot="1">
      <c r="A24" s="22"/>
      <c r="B24" s="23"/>
      <c r="C24" s="24" t="s">
        <v>7</v>
      </c>
      <c r="D24" s="25"/>
      <c r="E24" s="24" t="s">
        <v>7</v>
      </c>
      <c r="F24" s="9">
        <f t="shared" si="2"/>
        <v>0</v>
      </c>
      <c r="G24" s="24" t="s">
        <v>7</v>
      </c>
      <c r="H24" s="23"/>
      <c r="I24" s="24" t="s">
        <v>7</v>
      </c>
      <c r="J24" s="4">
        <f t="shared" si="3"/>
        <v>0</v>
      </c>
      <c r="K24" s="24" t="s">
        <v>7</v>
      </c>
      <c r="L24" s="33">
        <f>ROUNDDOWN(J24*3/4,-3)</f>
        <v>0</v>
      </c>
      <c r="M24" s="24" t="s">
        <v>7</v>
      </c>
      <c r="N24" s="61"/>
      <c r="O24" s="64"/>
      <c r="P24" s="69"/>
      <c r="Q24" s="70"/>
      <c r="R24" s="99"/>
      <c r="S24" s="90"/>
      <c r="T24" s="95"/>
      <c r="U24" s="96"/>
    </row>
    <row r="25" spans="1:21" ht="37.5" customHeight="1" thickBot="1">
      <c r="A25" s="26" t="s">
        <v>6</v>
      </c>
      <c r="B25" s="27">
        <f>SUM(B22:B24)</f>
        <v>403620</v>
      </c>
      <c r="C25" s="28" t="s">
        <v>7</v>
      </c>
      <c r="D25" s="5">
        <f>SUM(D22:D24)</f>
        <v>20000</v>
      </c>
      <c r="E25" s="6" t="s">
        <v>7</v>
      </c>
      <c r="F25" s="7">
        <f>SUM(F22:F24)</f>
        <v>383620</v>
      </c>
      <c r="G25" s="28" t="s">
        <v>7</v>
      </c>
      <c r="H25" s="27">
        <f>SUM(H22:H24)</f>
        <v>400000</v>
      </c>
      <c r="I25" s="28" t="s">
        <v>7</v>
      </c>
      <c r="J25" s="27">
        <f>SUM(J22:J24)</f>
        <v>383620</v>
      </c>
      <c r="K25" s="28" t="s">
        <v>7</v>
      </c>
      <c r="L25" s="27">
        <f>SUM(L22:L24)</f>
        <v>287000</v>
      </c>
      <c r="M25" s="28" t="s">
        <v>7</v>
      </c>
      <c r="N25" s="37">
        <f>SUM(N22)</f>
        <v>10000000</v>
      </c>
      <c r="O25" s="38" t="s">
        <v>7</v>
      </c>
      <c r="P25" s="39">
        <f>IF(OR(L25=0,N25=0),"0",MIN(L25,N25))</f>
        <v>287000</v>
      </c>
      <c r="Q25" s="28" t="s">
        <v>7</v>
      </c>
      <c r="R25" s="27">
        <f>R22</f>
        <v>0</v>
      </c>
      <c r="S25" s="38" t="s">
        <v>7</v>
      </c>
      <c r="T25" s="39">
        <f>P25-R25</f>
        <v>287000</v>
      </c>
      <c r="U25" s="38" t="s">
        <v>7</v>
      </c>
    </row>
    <row r="26" spans="1:21" ht="41.4" customHeight="1" thickBot="1">
      <c r="A26" s="2"/>
      <c r="B26" s="2"/>
      <c r="C26" s="2"/>
      <c r="D26" s="2"/>
      <c r="E26" s="2"/>
      <c r="F26" s="2"/>
      <c r="G26" s="2"/>
      <c r="H26" s="2"/>
      <c r="I26" s="2"/>
      <c r="J26" s="3"/>
      <c r="K26" s="41" t="s">
        <v>26</v>
      </c>
      <c r="L26" s="42">
        <f>L15+L25</f>
        <v>587000</v>
      </c>
      <c r="M26" s="43" t="s">
        <v>7</v>
      </c>
      <c r="N26" s="44">
        <f>IF(AND(A12="",A22=""),"拡充要件に該当する場合は1,000万円",IF(A22="",5000000,10000000))</f>
        <v>10000000</v>
      </c>
      <c r="O26" s="45" t="s">
        <v>7</v>
      </c>
      <c r="P26" s="46">
        <f>MIN(N26,P15+P25)</f>
        <v>587000</v>
      </c>
      <c r="Q26" s="43" t="s">
        <v>7</v>
      </c>
      <c r="R26" s="47">
        <f>R15+R25</f>
        <v>0</v>
      </c>
      <c r="S26" s="48" t="s">
        <v>7</v>
      </c>
      <c r="T26" s="47">
        <f>T15+T25</f>
        <v>587000</v>
      </c>
      <c r="U26" s="49" t="s">
        <v>7</v>
      </c>
    </row>
    <row r="27" spans="1:21">
      <c r="A27" s="3" t="s">
        <v>9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>
      <c r="A28" s="3" t="s">
        <v>22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>
      <c r="A29" s="3" t="s">
        <v>27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>
      <c r="A30" s="3" t="s">
        <v>17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>
      <c r="A31" s="11"/>
    </row>
    <row r="32" spans="1:21" ht="5.25" customHeight="1"/>
  </sheetData>
  <sheetProtection formatCells="0" formatColumns="0" formatRows="0" insertColumns="0" insertRows="0"/>
  <mergeCells count="56">
    <mergeCell ref="N12:N14"/>
    <mergeCell ref="O12:O14"/>
    <mergeCell ref="P12:Q14"/>
    <mergeCell ref="G1:I2"/>
    <mergeCell ref="A4:Q5"/>
    <mergeCell ref="A7:A11"/>
    <mergeCell ref="B7:C10"/>
    <mergeCell ref="D7:E10"/>
    <mergeCell ref="F7:G10"/>
    <mergeCell ref="H7:I10"/>
    <mergeCell ref="J7:K10"/>
    <mergeCell ref="L7:M10"/>
    <mergeCell ref="N7:O10"/>
    <mergeCell ref="P7:Q10"/>
    <mergeCell ref="R7:S10"/>
    <mergeCell ref="T7:U10"/>
    <mergeCell ref="B11:C11"/>
    <mergeCell ref="D11:E11"/>
    <mergeCell ref="F11:G11"/>
    <mergeCell ref="H11:I11"/>
    <mergeCell ref="J11:K11"/>
    <mergeCell ref="L11:M11"/>
    <mergeCell ref="N11:O11"/>
    <mergeCell ref="P11:Q11"/>
    <mergeCell ref="R11:S11"/>
    <mergeCell ref="T11:U11"/>
    <mergeCell ref="R12:R14"/>
    <mergeCell ref="S12:S14"/>
    <mergeCell ref="T12:U14"/>
    <mergeCell ref="A17:A21"/>
    <mergeCell ref="B17:C20"/>
    <mergeCell ref="D17:E20"/>
    <mergeCell ref="F17:G20"/>
    <mergeCell ref="H17:I20"/>
    <mergeCell ref="B21:C21"/>
    <mergeCell ref="D21:E21"/>
    <mergeCell ref="F21:G21"/>
    <mergeCell ref="H21:I21"/>
    <mergeCell ref="J21:K21"/>
    <mergeCell ref="L17:M20"/>
    <mergeCell ref="N17:O20"/>
    <mergeCell ref="P17:Q20"/>
    <mergeCell ref="R17:S20"/>
    <mergeCell ref="J17:K20"/>
    <mergeCell ref="T22:U24"/>
    <mergeCell ref="L21:M21"/>
    <mergeCell ref="N21:O21"/>
    <mergeCell ref="P21:Q21"/>
    <mergeCell ref="R21:S21"/>
    <mergeCell ref="T21:U21"/>
    <mergeCell ref="N22:N24"/>
    <mergeCell ref="O22:O24"/>
    <mergeCell ref="P22:Q24"/>
    <mergeCell ref="R22:R24"/>
    <mergeCell ref="S22:S24"/>
    <mergeCell ref="T17:U20"/>
  </mergeCells>
  <phoneticPr fontId="1"/>
  <dataValidations count="6">
    <dataValidation allowBlank="1" showInputMessage="1" showErrorMessage="1" prompt="当該補助金に係る仕入れに係る消費税等相当額があり、明らかな場合は記載してください。明らかでない場合は空白としてください。" sqref="R12:R14 R22:R24"/>
    <dataValidation allowBlank="1" showInputMessage="1" showErrorMessage="1" prompt="「種目・事業名」欄には、事業種目の番号と事業名を記載すること。" sqref="A12:A14 A22:A24"/>
    <dataValidation allowBlank="1" showInputMessage="1" showErrorMessage="1" prompt="補助対象の経費以外も含めたすべての事業費を計上してください。" sqref="B12:B14 B22:B24"/>
    <dataValidation allowBlank="1" showInputMessage="1" showErrorMessage="1" prompt="補助対象の経費のみを計上してください。" sqref="H12:H14 H22:H24"/>
    <dataValidation allowBlank="1" showInputMessage="1" showErrorMessage="1" prompt="別添１で定める補助率を乗じて1,000円未満を切り捨てた額を記入してください。" sqref="L12:L14"/>
    <dataValidation allowBlank="1" showErrorMessage="1" promptTitle="補助限度額について" prompt="別添１を参照に選択してください。" sqref="N12:N14 N22:N24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様式１－２</vt:lpstr>
      <vt:lpstr>様式１－２【記載例】</vt:lpstr>
      <vt:lpstr>'様式１－２'!Print_Area</vt:lpstr>
      <vt:lpstr>'様式１－２【記載例】'!Print_Area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2024-06-03T23:37:33Z</dcterms:modified>
</cp:coreProperties>
</file>