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10.226.124.12\疾病対策課\◆被爆◆\ホームページ\R6 ホームページ\"/>
    </mc:Choice>
  </mc:AlternateContent>
  <bookViews>
    <workbookView xWindow="240" yWindow="36" windowWidth="14940" windowHeight="9000" tabRatio="944"/>
  </bookViews>
  <sheets>
    <sheet name="第1号" sheetId="1" r:id="rId1"/>
    <sheet name="第2号（一般）" sheetId="4" r:id="rId2"/>
    <sheet name="第3号（がん）" sheetId="6" r:id="rId3"/>
    <sheet name="第4号（一般精密）" sheetId="8" r:id="rId4"/>
    <sheet name="第4号の2（がん精密）" sheetId="31" r:id="rId5"/>
    <sheet name="第5号（子・一般）" sheetId="23" r:id="rId6"/>
    <sheet name="第6号（子・がん）" sheetId="37" r:id="rId7"/>
    <sheet name="第7号（子・一般精密）" sheetId="32" r:id="rId8"/>
    <sheet name="第7号の2（子・がん精密）" sheetId="33" r:id="rId9"/>
    <sheet name="第9号（年間実績報告書）" sheetId="34" r:id="rId10"/>
  </sheets>
  <definedNames>
    <definedName name="_xlnm._FilterDatabase" localSheetId="0" hidden="1">第1号!$P$9:$P$9</definedName>
    <definedName name="_xlnm._FilterDatabase" localSheetId="9" hidden="1">'第9号（年間実績報告書）'!#REF!</definedName>
    <definedName name="_xlnm.Print_Area" localSheetId="0">第1号!$A$1:$K$40</definedName>
    <definedName name="_xlnm.Print_Area" localSheetId="1">'第2号（一般）'!$A$1:$Q$128</definedName>
    <definedName name="_xlnm.Print_Area" localSheetId="2">'第3号（がん）'!$A$1:$X$114</definedName>
    <definedName name="_xlnm.Print_Area" localSheetId="3">'第4号（一般精密）'!$A$1:$I$41</definedName>
    <definedName name="_xlnm.Print_Area" localSheetId="4">'第4号の2（がん精密）'!$A$1:$I$41</definedName>
    <definedName name="_xlnm.Print_Area" localSheetId="5">'第5号（子・一般）'!$A$1:$Q$114</definedName>
    <definedName name="_xlnm.Print_Area" localSheetId="6">'第6号（子・がん）'!$A$1:$X$114</definedName>
    <definedName name="_xlnm.Print_Area" localSheetId="7">'第7号（子・一般精密）'!$A$1:$I$41</definedName>
    <definedName name="_xlnm.Print_Area" localSheetId="8">'第7号の2（子・がん精密）'!$A$1:$I$41</definedName>
    <definedName name="_xlnm.Print_Area" localSheetId="9">'第9号（年間実績報告書）'!$A$1:$K$35</definedName>
  </definedNames>
  <calcPr calcId="162913"/>
</workbook>
</file>

<file path=xl/calcChain.xml><?xml version="1.0" encoding="utf-8"?>
<calcChain xmlns="http://schemas.openxmlformats.org/spreadsheetml/2006/main">
  <c r="Q83" i="37" l="1"/>
  <c r="E83" i="37"/>
  <c r="D83" i="37"/>
  <c r="Q45" i="37"/>
  <c r="E45" i="37"/>
  <c r="D45" i="37"/>
  <c r="Q7" i="37"/>
  <c r="E7" i="37"/>
  <c r="D7" i="37"/>
  <c r="X108" i="37"/>
  <c r="W108" i="37"/>
  <c r="V108" i="37"/>
  <c r="U108" i="37"/>
  <c r="T108" i="37"/>
  <c r="S108" i="37"/>
  <c r="R108" i="37"/>
  <c r="Q108" i="37"/>
  <c r="P108" i="37"/>
  <c r="O108" i="37"/>
  <c r="N108" i="37"/>
  <c r="M108" i="37"/>
  <c r="L108" i="37"/>
  <c r="K108" i="37"/>
  <c r="J108" i="37"/>
  <c r="I108" i="37"/>
  <c r="H108" i="37"/>
  <c r="G108" i="37"/>
  <c r="F108" i="37"/>
  <c r="X70" i="37"/>
  <c r="W70" i="37"/>
  <c r="V70" i="37"/>
  <c r="U70" i="37"/>
  <c r="T70" i="37"/>
  <c r="S70" i="37"/>
  <c r="R70" i="37"/>
  <c r="Q70" i="37"/>
  <c r="P70" i="37"/>
  <c r="O70" i="37"/>
  <c r="N70" i="37"/>
  <c r="M70" i="37"/>
  <c r="L70" i="37"/>
  <c r="K70" i="37"/>
  <c r="J70" i="37"/>
  <c r="I70" i="37"/>
  <c r="H70" i="37"/>
  <c r="G70" i="37"/>
  <c r="F70" i="37"/>
  <c r="Q108" i="23"/>
  <c r="P108" i="23"/>
  <c r="O108" i="23"/>
  <c r="N108" i="23"/>
  <c r="M108" i="23"/>
  <c r="L108" i="23"/>
  <c r="K108" i="23"/>
  <c r="J108" i="23"/>
  <c r="I108" i="23"/>
  <c r="H108" i="23"/>
  <c r="G108" i="23"/>
  <c r="F108" i="23"/>
  <c r="L83" i="23"/>
  <c r="E83" i="23"/>
  <c r="D83" i="23"/>
  <c r="D45" i="23"/>
  <c r="E45" i="23"/>
  <c r="L45" i="23"/>
  <c r="F70" i="23"/>
  <c r="G70" i="23"/>
  <c r="H70" i="23"/>
  <c r="I70" i="23"/>
  <c r="J70" i="23"/>
  <c r="K70" i="23"/>
  <c r="L70" i="23"/>
  <c r="M70" i="23"/>
  <c r="N70" i="23"/>
  <c r="O70" i="23"/>
  <c r="P70" i="23"/>
  <c r="Q70" i="23"/>
  <c r="L7" i="23"/>
  <c r="E7" i="23"/>
  <c r="D7" i="23"/>
  <c r="X108" i="6"/>
  <c r="W108" i="6"/>
  <c r="V108" i="6"/>
  <c r="U108" i="6"/>
  <c r="T108" i="6"/>
  <c r="S108" i="6"/>
  <c r="R108" i="6"/>
  <c r="Q108" i="6"/>
  <c r="P108" i="6"/>
  <c r="O108" i="6"/>
  <c r="N108" i="6"/>
  <c r="M108" i="6"/>
  <c r="L108" i="6"/>
  <c r="K108" i="6"/>
  <c r="J108" i="6"/>
  <c r="I108" i="6"/>
  <c r="H108" i="6"/>
  <c r="G108" i="6"/>
  <c r="F108" i="6"/>
  <c r="AP106" i="6"/>
  <c r="AO106" i="6"/>
  <c r="AN106" i="6"/>
  <c r="AM106" i="6"/>
  <c r="AL106" i="6"/>
  <c r="AK106" i="6"/>
  <c r="AJ106" i="6"/>
  <c r="AI106" i="6"/>
  <c r="AH106" i="6"/>
  <c r="AG106" i="6"/>
  <c r="AF106" i="6"/>
  <c r="AE106" i="6"/>
  <c r="AD106" i="6"/>
  <c r="AC106" i="6"/>
  <c r="AB106" i="6"/>
  <c r="AA106" i="6"/>
  <c r="Z106" i="6"/>
  <c r="Y106" i="6"/>
  <c r="AP104" i="6"/>
  <c r="AO104" i="6"/>
  <c r="AN104" i="6"/>
  <c r="AM104" i="6"/>
  <c r="AL104" i="6"/>
  <c r="AK104" i="6"/>
  <c r="AJ104" i="6"/>
  <c r="AI104" i="6"/>
  <c r="AH104" i="6"/>
  <c r="AG104" i="6"/>
  <c r="AF104" i="6"/>
  <c r="AE104" i="6"/>
  <c r="AD104" i="6"/>
  <c r="AC104" i="6"/>
  <c r="AB104" i="6"/>
  <c r="AA104" i="6"/>
  <c r="Z104" i="6"/>
  <c r="Y104" i="6"/>
  <c r="AP102" i="6"/>
  <c r="AO102" i="6"/>
  <c r="AN102" i="6"/>
  <c r="AM102" i="6"/>
  <c r="AL102" i="6"/>
  <c r="AK102" i="6"/>
  <c r="AJ102" i="6"/>
  <c r="AI102" i="6"/>
  <c r="AH102" i="6"/>
  <c r="AG102" i="6"/>
  <c r="AF102" i="6"/>
  <c r="AE102" i="6"/>
  <c r="AD102" i="6"/>
  <c r="AC102" i="6"/>
  <c r="AB102" i="6"/>
  <c r="AA102" i="6"/>
  <c r="Z102" i="6"/>
  <c r="Y102" i="6"/>
  <c r="AP90" i="6"/>
  <c r="AO90" i="6"/>
  <c r="AN90" i="6"/>
  <c r="AM90" i="6"/>
  <c r="AL90" i="6"/>
  <c r="AK90" i="6"/>
  <c r="AJ90" i="6"/>
  <c r="AI90" i="6"/>
  <c r="AH90" i="6"/>
  <c r="AG90" i="6"/>
  <c r="AF90" i="6"/>
  <c r="AE90" i="6"/>
  <c r="AD90" i="6"/>
  <c r="AC90" i="6"/>
  <c r="AB90" i="6"/>
  <c r="AA90" i="6"/>
  <c r="Z90" i="6"/>
  <c r="Y90" i="6"/>
  <c r="AP88" i="6"/>
  <c r="AO88" i="6"/>
  <c r="AN88" i="6"/>
  <c r="AM88" i="6"/>
  <c r="AL88" i="6"/>
  <c r="AK88" i="6"/>
  <c r="AJ88" i="6"/>
  <c r="AI88" i="6"/>
  <c r="AH88" i="6"/>
  <c r="AG88" i="6"/>
  <c r="AF88" i="6"/>
  <c r="AE88" i="6"/>
  <c r="AD88" i="6"/>
  <c r="AC88" i="6"/>
  <c r="AB88" i="6"/>
  <c r="AA88" i="6"/>
  <c r="Z88" i="6"/>
  <c r="Y88" i="6"/>
  <c r="AP87" i="6"/>
  <c r="AO87" i="6"/>
  <c r="AN87" i="6"/>
  <c r="AM87" i="6"/>
  <c r="AL87" i="6"/>
  <c r="AK87" i="6"/>
  <c r="AJ87" i="6"/>
  <c r="AI87" i="6"/>
  <c r="AH87" i="6"/>
  <c r="AG87" i="6"/>
  <c r="AF87" i="6"/>
  <c r="AE87" i="6"/>
  <c r="AD87" i="6"/>
  <c r="AC87" i="6"/>
  <c r="AB87" i="6"/>
  <c r="AA87" i="6"/>
  <c r="Z87" i="6"/>
  <c r="Y87" i="6"/>
  <c r="Q83" i="6"/>
  <c r="E83" i="6"/>
  <c r="D83" i="6"/>
  <c r="X70" i="6"/>
  <c r="W70" i="6"/>
  <c r="V70" i="6"/>
  <c r="U70" i="6"/>
  <c r="T70" i="6"/>
  <c r="S70" i="6"/>
  <c r="R70" i="6"/>
  <c r="Q70" i="6"/>
  <c r="P70" i="6"/>
  <c r="O70" i="6"/>
  <c r="N70" i="6"/>
  <c r="M70" i="6"/>
  <c r="L70" i="6"/>
  <c r="K70" i="6"/>
  <c r="J70" i="6"/>
  <c r="I70" i="6"/>
  <c r="H70" i="6"/>
  <c r="G70" i="6"/>
  <c r="F70" i="6"/>
  <c r="AP68" i="6"/>
  <c r="AO68" i="6"/>
  <c r="AN68" i="6"/>
  <c r="AM68" i="6"/>
  <c r="AL68" i="6"/>
  <c r="AK68" i="6"/>
  <c r="AJ68" i="6"/>
  <c r="AI68" i="6"/>
  <c r="AH68" i="6"/>
  <c r="AG68" i="6"/>
  <c r="AF68" i="6"/>
  <c r="AE68" i="6"/>
  <c r="AD68" i="6"/>
  <c r="AC68" i="6"/>
  <c r="AB68" i="6"/>
  <c r="AA68" i="6"/>
  <c r="Z68" i="6"/>
  <c r="Y68" i="6"/>
  <c r="AP66" i="6"/>
  <c r="AO66" i="6"/>
  <c r="AN66" i="6"/>
  <c r="AM66" i="6"/>
  <c r="AL66" i="6"/>
  <c r="AK66" i="6"/>
  <c r="AJ66" i="6"/>
  <c r="AI66" i="6"/>
  <c r="AH66" i="6"/>
  <c r="AG66" i="6"/>
  <c r="AF66" i="6"/>
  <c r="AE66" i="6"/>
  <c r="AD66" i="6"/>
  <c r="AC66" i="6"/>
  <c r="AB66" i="6"/>
  <c r="AA66" i="6"/>
  <c r="Z66" i="6"/>
  <c r="Y66" i="6"/>
  <c r="AP64" i="6"/>
  <c r="AO64" i="6"/>
  <c r="AN64" i="6"/>
  <c r="AM64" i="6"/>
  <c r="AL64" i="6"/>
  <c r="AK64" i="6"/>
  <c r="AJ64" i="6"/>
  <c r="AI64" i="6"/>
  <c r="AH64" i="6"/>
  <c r="AG64" i="6"/>
  <c r="AF64" i="6"/>
  <c r="AE64" i="6"/>
  <c r="AD64" i="6"/>
  <c r="AC64" i="6"/>
  <c r="AB64" i="6"/>
  <c r="AA64" i="6"/>
  <c r="Z64" i="6"/>
  <c r="Y64" i="6"/>
  <c r="AP52" i="6"/>
  <c r="AO52" i="6"/>
  <c r="AN52" i="6"/>
  <c r="AM52" i="6"/>
  <c r="AL52" i="6"/>
  <c r="AK52" i="6"/>
  <c r="AJ52" i="6"/>
  <c r="AI52" i="6"/>
  <c r="AH52" i="6"/>
  <c r="AG52" i="6"/>
  <c r="AF52" i="6"/>
  <c r="AE52" i="6"/>
  <c r="AD52" i="6"/>
  <c r="AC52" i="6"/>
  <c r="AB52" i="6"/>
  <c r="AA52" i="6"/>
  <c r="Z52" i="6"/>
  <c r="Y52" i="6"/>
  <c r="AP50" i="6"/>
  <c r="AO50" i="6"/>
  <c r="AN50" i="6"/>
  <c r="AM50" i="6"/>
  <c r="AL50" i="6"/>
  <c r="AK50" i="6"/>
  <c r="AJ50" i="6"/>
  <c r="AI50" i="6"/>
  <c r="AH50" i="6"/>
  <c r="AG50" i="6"/>
  <c r="AF50" i="6"/>
  <c r="AE50" i="6"/>
  <c r="AD50" i="6"/>
  <c r="AC50" i="6"/>
  <c r="AB50" i="6"/>
  <c r="AA50" i="6"/>
  <c r="Z50" i="6"/>
  <c r="Y50" i="6"/>
  <c r="AP49" i="6"/>
  <c r="AO49" i="6"/>
  <c r="AN49" i="6"/>
  <c r="AM49" i="6"/>
  <c r="AL49" i="6"/>
  <c r="AK49" i="6"/>
  <c r="AJ49" i="6"/>
  <c r="AI49" i="6"/>
  <c r="AH49" i="6"/>
  <c r="AG49" i="6"/>
  <c r="AF49" i="6"/>
  <c r="AE49" i="6"/>
  <c r="AD49" i="6"/>
  <c r="AC49" i="6"/>
  <c r="AB49" i="6"/>
  <c r="AA49" i="6"/>
  <c r="Z49" i="6"/>
  <c r="Y49" i="6"/>
  <c r="Q45" i="6"/>
  <c r="E45" i="6"/>
  <c r="D45" i="6"/>
  <c r="Q7" i="6"/>
  <c r="E7" i="6"/>
  <c r="D7" i="6"/>
  <c r="F70" i="4"/>
  <c r="E45" i="4"/>
  <c r="E97" i="4"/>
  <c r="D97" i="4"/>
  <c r="D45" i="4"/>
  <c r="L97" i="4"/>
  <c r="L45" i="4"/>
  <c r="Q122" i="4"/>
  <c r="P122" i="4"/>
  <c r="O122" i="4"/>
  <c r="N122" i="4"/>
  <c r="M122" i="4"/>
  <c r="L122" i="4"/>
  <c r="K122" i="4"/>
  <c r="J122" i="4"/>
  <c r="I122" i="4"/>
  <c r="H122" i="4"/>
  <c r="G122" i="4"/>
  <c r="F122" i="4"/>
  <c r="Q70" i="4"/>
  <c r="P70" i="4"/>
  <c r="O70" i="4"/>
  <c r="N70" i="4"/>
  <c r="M70" i="4"/>
  <c r="L70" i="4"/>
  <c r="K70" i="4"/>
  <c r="J70" i="4"/>
  <c r="I70" i="4"/>
  <c r="H70" i="4"/>
  <c r="G70" i="4"/>
  <c r="F32" i="37" l="1"/>
  <c r="X32" i="37"/>
  <c r="W32" i="37"/>
  <c r="V32" i="37"/>
  <c r="U32" i="37"/>
  <c r="T32" i="37"/>
  <c r="S32" i="37"/>
  <c r="R32" i="37"/>
  <c r="Q32" i="37"/>
  <c r="P32" i="37"/>
  <c r="O32" i="37"/>
  <c r="N32" i="37"/>
  <c r="M32" i="37"/>
  <c r="L32" i="37"/>
  <c r="K32" i="37"/>
  <c r="J32" i="37"/>
  <c r="I32" i="37"/>
  <c r="H32" i="37"/>
  <c r="G32" i="37"/>
  <c r="B7" i="33" l="1"/>
  <c r="B7" i="32"/>
  <c r="B7" i="31"/>
  <c r="B7" i="8"/>
  <c r="D7" i="4"/>
  <c r="G32" i="6" l="1"/>
  <c r="E32" i="34" l="1"/>
  <c r="F32" i="34"/>
  <c r="G32" i="34"/>
  <c r="H32" i="34"/>
  <c r="D32" i="34"/>
  <c r="H24" i="33" l="1"/>
  <c r="F7" i="33"/>
  <c r="D7" i="33"/>
  <c r="H24" i="32"/>
  <c r="H25" i="32" s="1"/>
  <c r="H27" i="32" s="1"/>
  <c r="F7" i="32"/>
  <c r="D7" i="32"/>
  <c r="H24" i="31"/>
  <c r="F7" i="31"/>
  <c r="D7" i="31"/>
  <c r="H27" i="33" l="1"/>
  <c r="H25" i="33"/>
  <c r="H27" i="31"/>
  <c r="H25" i="31"/>
  <c r="G32" i="23"/>
  <c r="H32" i="23"/>
  <c r="I32" i="23"/>
  <c r="J32" i="23"/>
  <c r="K32" i="23"/>
  <c r="L32" i="23"/>
  <c r="M32" i="23"/>
  <c r="N32" i="23"/>
  <c r="O32" i="23"/>
  <c r="P32" i="23"/>
  <c r="Q32" i="23"/>
  <c r="F32" i="23"/>
  <c r="H24" i="8"/>
  <c r="H25" i="8" s="1"/>
  <c r="F7" i="8"/>
  <c r="D7" i="8"/>
  <c r="E7" i="4"/>
  <c r="H32" i="6"/>
  <c r="I32" i="6"/>
  <c r="J32" i="6"/>
  <c r="K32" i="6"/>
  <c r="L32" i="6"/>
  <c r="M32" i="6"/>
  <c r="N32" i="6"/>
  <c r="O32" i="6"/>
  <c r="P32" i="6"/>
  <c r="Q32" i="6"/>
  <c r="R32" i="6"/>
  <c r="S32" i="6"/>
  <c r="T32" i="6"/>
  <c r="U32" i="6"/>
  <c r="V32" i="6"/>
  <c r="W32" i="6"/>
  <c r="X32" i="6"/>
  <c r="F32" i="6"/>
  <c r="G32" i="4"/>
  <c r="H32" i="4"/>
  <c r="I32" i="4"/>
  <c r="J32" i="4"/>
  <c r="K32" i="4"/>
  <c r="L32" i="4"/>
  <c r="M32" i="4"/>
  <c r="N32" i="4"/>
  <c r="O32" i="4"/>
  <c r="P32" i="4"/>
  <c r="Q32" i="4"/>
  <c r="F32" i="4"/>
  <c r="H27" i="8" l="1"/>
  <c r="Y11" i="6"/>
  <c r="Y12" i="6"/>
  <c r="Y14" i="6"/>
  <c r="Y26" i="6"/>
  <c r="Y28" i="6"/>
  <c r="Y30" i="6"/>
  <c r="AP12" i="6"/>
  <c r="AP11" i="6"/>
  <c r="AM30" i="6"/>
  <c r="AM28" i="6"/>
  <c r="AM26" i="6"/>
  <c r="AM14" i="6"/>
  <c r="AM12" i="6"/>
  <c r="AM11" i="6"/>
  <c r="AP30" i="6"/>
  <c r="AP28" i="6"/>
  <c r="AP26" i="6"/>
  <c r="AP14" i="6"/>
  <c r="AO12" i="6"/>
  <c r="AO11" i="6"/>
  <c r="AL30" i="6"/>
  <c r="AL28" i="6"/>
  <c r="AL26" i="6"/>
  <c r="AL14" i="6"/>
  <c r="AL12" i="6"/>
  <c r="AL11" i="6"/>
  <c r="AO30" i="6"/>
  <c r="AO28" i="6"/>
  <c r="AO26" i="6"/>
  <c r="AO14" i="6"/>
  <c r="AN12" i="6"/>
  <c r="AN11" i="6"/>
  <c r="AK30" i="6"/>
  <c r="AK28" i="6"/>
  <c r="AK26" i="6"/>
  <c r="AK14" i="6"/>
  <c r="AK12" i="6"/>
  <c r="AK11" i="6"/>
  <c r="AN30" i="6"/>
  <c r="AN28" i="6"/>
  <c r="AN26" i="6"/>
  <c r="AN14" i="6"/>
  <c r="AJ30" i="6"/>
  <c r="AJ28" i="6"/>
  <c r="AJ26" i="6"/>
  <c r="AJ14" i="6"/>
  <c r="AJ12" i="6"/>
  <c r="AJ11" i="6"/>
  <c r="AI30" i="6"/>
  <c r="AI28" i="6"/>
  <c r="AI26" i="6"/>
  <c r="AI14" i="6"/>
  <c r="AI12" i="6"/>
  <c r="AI11" i="6"/>
  <c r="AH30" i="6"/>
  <c r="AH28" i="6"/>
  <c r="AH26" i="6"/>
  <c r="AH14" i="6"/>
  <c r="AH12" i="6"/>
  <c r="AH11" i="6"/>
  <c r="AG30" i="6"/>
  <c r="AG28" i="6"/>
  <c r="AG26" i="6"/>
  <c r="AG14" i="6"/>
  <c r="AG12" i="6"/>
  <c r="AG11" i="6"/>
  <c r="AF30" i="6"/>
  <c r="AF28" i="6"/>
  <c r="AF26" i="6"/>
  <c r="AF14" i="6"/>
  <c r="AF12" i="6"/>
  <c r="AF11" i="6"/>
  <c r="AE30" i="6"/>
  <c r="AE28" i="6"/>
  <c r="AE26" i="6"/>
  <c r="AE14" i="6"/>
  <c r="AE12" i="6"/>
  <c r="AE11" i="6"/>
  <c r="AD30" i="6"/>
  <c r="AD28" i="6"/>
  <c r="AD26" i="6"/>
  <c r="AD14" i="6"/>
  <c r="AD12" i="6"/>
  <c r="AD11" i="6"/>
  <c r="AC30" i="6"/>
  <c r="AC28" i="6"/>
  <c r="AC26" i="6"/>
  <c r="AC14" i="6"/>
  <c r="AC12" i="6"/>
  <c r="AC11" i="6"/>
  <c r="AB30" i="6"/>
  <c r="AB28" i="6"/>
  <c r="AB26" i="6"/>
  <c r="AB14" i="6"/>
  <c r="AB12" i="6"/>
  <c r="AB11" i="6"/>
  <c r="AA30" i="6"/>
  <c r="AA28" i="6"/>
  <c r="AA26" i="6"/>
  <c r="AA14" i="6"/>
  <c r="AA12" i="6"/>
  <c r="AA11" i="6"/>
  <c r="Z30" i="6"/>
  <c r="Z28" i="6"/>
  <c r="Z26" i="6"/>
  <c r="Z14" i="6"/>
  <c r="Z12" i="6"/>
  <c r="Z11" i="6"/>
</calcChain>
</file>

<file path=xl/comments1.xml><?xml version="1.0" encoding="utf-8"?>
<comments xmlns="http://schemas.openxmlformats.org/spreadsheetml/2006/main">
  <authors>
    <author>東京都</author>
  </authors>
  <commentList>
    <comment ref="D4" authorId="0" shapeId="0">
      <text>
        <r>
          <rPr>
            <b/>
            <sz val="9"/>
            <color indexed="81"/>
            <rFont val="ＭＳ Ｐゴシック"/>
            <family val="3"/>
            <charset val="128"/>
          </rPr>
          <t>○月実施分と入力ください。</t>
        </r>
      </text>
    </comment>
    <comment ref="B7" authorId="0" shapeId="0">
      <text>
        <r>
          <rPr>
            <b/>
            <sz val="9"/>
            <color indexed="81"/>
            <rFont val="MS P ゴシック"/>
            <family val="3"/>
            <charset val="128"/>
          </rPr>
          <t>実施月の翌月末までの日付を入力してください。</t>
        </r>
      </text>
    </comment>
  </commentList>
</comments>
</file>

<file path=xl/comments2.xml><?xml version="1.0" encoding="utf-8"?>
<comments xmlns="http://schemas.openxmlformats.org/spreadsheetml/2006/main">
  <authors>
    <author>東京都</author>
  </authors>
  <commentList>
    <comment ref="L7" authorId="0" shapeId="0">
      <text>
        <r>
          <rPr>
            <sz val="9"/>
            <color indexed="81"/>
            <rFont val="ＭＳ Ｐゴシック"/>
            <family val="3"/>
            <charset val="128"/>
          </rPr>
          <t xml:space="preserve">医療機関名を入力ください。
第3号～第7号の2まで、その内容がコピーされます。
</t>
        </r>
      </text>
    </comment>
    <comment ref="D11" authorId="0" shapeId="0">
      <text>
        <r>
          <rPr>
            <sz val="8"/>
            <color indexed="81"/>
            <rFont val="ＭＳ Ｐゴシック"/>
            <family val="3"/>
            <charset val="128"/>
          </rPr>
          <t>0又は2から始まる
7桁の数字</t>
        </r>
      </text>
    </comment>
    <comment ref="L45" authorId="0" shapeId="0">
      <text>
        <r>
          <rPr>
            <sz val="9"/>
            <color indexed="81"/>
            <rFont val="ＭＳ Ｐゴシック"/>
            <family val="3"/>
            <charset val="128"/>
          </rPr>
          <t xml:space="preserve">医療機関名を入力ください。
第3号～第7号の2まで、その内容がコピーされます。
</t>
        </r>
      </text>
    </comment>
    <comment ref="D49" authorId="0" shapeId="0">
      <text>
        <r>
          <rPr>
            <sz val="8"/>
            <color indexed="81"/>
            <rFont val="ＭＳ Ｐゴシック"/>
            <family val="3"/>
            <charset val="128"/>
          </rPr>
          <t>0又は2から始まる
7桁の数字</t>
        </r>
      </text>
    </comment>
    <comment ref="L97" authorId="0" shapeId="0">
      <text>
        <r>
          <rPr>
            <sz val="9"/>
            <color indexed="81"/>
            <rFont val="ＭＳ Ｐゴシック"/>
            <family val="3"/>
            <charset val="128"/>
          </rPr>
          <t xml:space="preserve">医療機関名を入力ください。
第3号～第7号の2まで、その内容がコピーされます。
</t>
        </r>
      </text>
    </comment>
    <comment ref="D101" authorId="0" shapeId="0">
      <text>
        <r>
          <rPr>
            <sz val="8"/>
            <color indexed="81"/>
            <rFont val="ＭＳ Ｐゴシック"/>
            <family val="3"/>
            <charset val="128"/>
          </rPr>
          <t>0又は2から始まる
7桁の数字</t>
        </r>
      </text>
    </comment>
  </commentList>
</comments>
</file>

<file path=xl/comments3.xml><?xml version="1.0" encoding="utf-8"?>
<comments xmlns="http://schemas.openxmlformats.org/spreadsheetml/2006/main">
  <authors>
    <author>東京都</author>
  </authors>
  <commentList>
    <comment ref="D11" authorId="0" shapeId="0">
      <text>
        <r>
          <rPr>
            <sz val="8"/>
            <color indexed="81"/>
            <rFont val="ＭＳ Ｐゴシック"/>
            <family val="3"/>
            <charset val="128"/>
          </rPr>
          <t>0又は2から始まる
7桁の数字</t>
        </r>
      </text>
    </comment>
    <comment ref="D49" authorId="0" shapeId="0">
      <text>
        <r>
          <rPr>
            <sz val="8"/>
            <color indexed="81"/>
            <rFont val="ＭＳ Ｐゴシック"/>
            <family val="3"/>
            <charset val="128"/>
          </rPr>
          <t>0又は2から始まる
7桁の数字</t>
        </r>
      </text>
    </comment>
    <comment ref="D87" authorId="0" shapeId="0">
      <text>
        <r>
          <rPr>
            <sz val="8"/>
            <color indexed="81"/>
            <rFont val="ＭＳ Ｐゴシック"/>
            <family val="3"/>
            <charset val="128"/>
          </rPr>
          <t>0又は2から始まる
7桁の数字</t>
        </r>
      </text>
    </comment>
  </commentList>
</comments>
</file>

<file path=xl/comments4.xml><?xml version="1.0" encoding="utf-8"?>
<comments xmlns="http://schemas.openxmlformats.org/spreadsheetml/2006/main">
  <authors>
    <author>東京都</author>
  </authors>
  <commentList>
    <comment ref="D11" authorId="0" shapeId="0">
      <text>
        <r>
          <rPr>
            <sz val="8"/>
            <color indexed="81"/>
            <rFont val="ＭＳ Ｐゴシック"/>
            <family val="3"/>
            <charset val="128"/>
          </rPr>
          <t>1から始まる
7桁の数字</t>
        </r>
        <r>
          <rPr>
            <sz val="9"/>
            <color indexed="81"/>
            <rFont val="ＭＳ Ｐゴシック"/>
            <family val="3"/>
            <charset val="128"/>
          </rPr>
          <t xml:space="preserve">
</t>
        </r>
      </text>
    </comment>
    <comment ref="D49" authorId="0" shapeId="0">
      <text>
        <r>
          <rPr>
            <sz val="8"/>
            <color indexed="81"/>
            <rFont val="ＭＳ Ｐゴシック"/>
            <family val="3"/>
            <charset val="128"/>
          </rPr>
          <t>1から始まる
7桁の数字</t>
        </r>
        <r>
          <rPr>
            <sz val="9"/>
            <color indexed="81"/>
            <rFont val="ＭＳ Ｐゴシック"/>
            <family val="3"/>
            <charset val="128"/>
          </rPr>
          <t xml:space="preserve">
</t>
        </r>
      </text>
    </comment>
    <comment ref="D87" authorId="0" shapeId="0">
      <text>
        <r>
          <rPr>
            <sz val="8"/>
            <color indexed="81"/>
            <rFont val="ＭＳ Ｐゴシック"/>
            <family val="3"/>
            <charset val="128"/>
          </rPr>
          <t>1から始まる
7桁の数字</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東京都</author>
  </authors>
  <commentList>
    <comment ref="D11" authorId="0" shapeId="0">
      <text>
        <r>
          <rPr>
            <sz val="8"/>
            <color indexed="81"/>
            <rFont val="ＭＳ Ｐゴシック"/>
            <family val="3"/>
            <charset val="128"/>
          </rPr>
          <t>1から始まる
7桁の数字</t>
        </r>
        <r>
          <rPr>
            <sz val="9"/>
            <color indexed="81"/>
            <rFont val="ＭＳ Ｐゴシック"/>
            <family val="3"/>
            <charset val="128"/>
          </rPr>
          <t xml:space="preserve">
</t>
        </r>
      </text>
    </comment>
    <comment ref="D49" authorId="0" shapeId="0">
      <text>
        <r>
          <rPr>
            <sz val="8"/>
            <color indexed="81"/>
            <rFont val="ＭＳ Ｐゴシック"/>
            <family val="3"/>
            <charset val="128"/>
          </rPr>
          <t>1から始まる
7桁の数字</t>
        </r>
        <r>
          <rPr>
            <sz val="9"/>
            <color indexed="81"/>
            <rFont val="ＭＳ Ｐゴシック"/>
            <family val="3"/>
            <charset val="128"/>
          </rPr>
          <t xml:space="preserve">
</t>
        </r>
      </text>
    </comment>
    <comment ref="D87" authorId="0" shapeId="0">
      <text>
        <r>
          <rPr>
            <sz val="8"/>
            <color indexed="81"/>
            <rFont val="ＭＳ Ｐゴシック"/>
            <family val="3"/>
            <charset val="128"/>
          </rPr>
          <t>1から始まる
7桁の数字</t>
        </r>
        <r>
          <rPr>
            <sz val="9"/>
            <color indexed="81"/>
            <rFont val="ＭＳ Ｐゴシック"/>
            <family val="3"/>
            <charset val="128"/>
          </rPr>
          <t xml:space="preserve">
</t>
        </r>
      </text>
    </comment>
  </commentList>
</comments>
</file>

<file path=xl/sharedStrings.xml><?xml version="1.0" encoding="utf-8"?>
<sst xmlns="http://schemas.openxmlformats.org/spreadsheetml/2006/main" count="672" uniqueCount="188">
  <si>
    <t>被爆者</t>
  </si>
  <si>
    <t>被爆者の子</t>
  </si>
  <si>
    <t>要精密</t>
  </si>
  <si>
    <t>基本検査</t>
  </si>
  <si>
    <t>心電図</t>
  </si>
  <si>
    <t>肝機能</t>
  </si>
  <si>
    <t>ヘモグロビンA１ｃ</t>
  </si>
  <si>
    <t>総コレステロール</t>
  </si>
  <si>
    <t>胃がん</t>
  </si>
  <si>
    <t>肺がん</t>
  </si>
  <si>
    <t>乳がん</t>
  </si>
  <si>
    <t>子宮がん</t>
  </si>
  <si>
    <t>大腸がん</t>
  </si>
  <si>
    <t>多発性骨髄腫</t>
  </si>
  <si>
    <t>要</t>
  </si>
  <si>
    <t>否</t>
  </si>
  <si>
    <t>精密検査実施件数</t>
    <rPh sb="0" eb="2">
      <t>セイミツ</t>
    </rPh>
    <rPh sb="2" eb="4">
      <t>ケンサ</t>
    </rPh>
    <rPh sb="4" eb="6">
      <t>ジッシ</t>
    </rPh>
    <phoneticPr fontId="8"/>
  </si>
  <si>
    <t>受診者数</t>
    <rPh sb="2" eb="3">
      <t>シャ</t>
    </rPh>
    <rPh sb="3" eb="4">
      <t>スウ</t>
    </rPh>
    <phoneticPr fontId="8"/>
  </si>
  <si>
    <t>異常なし</t>
    <phoneticPr fontId="8"/>
  </si>
  <si>
    <t>経過観察</t>
    <rPh sb="2" eb="4">
      <t>カンサツ</t>
    </rPh>
    <phoneticPr fontId="8"/>
  </si>
  <si>
    <t>印</t>
    <rPh sb="0" eb="1">
      <t>イン</t>
    </rPh>
    <phoneticPr fontId="8"/>
  </si>
  <si>
    <t>一般検査</t>
    <rPh sb="2" eb="4">
      <t>ケンサ</t>
    </rPh>
    <phoneticPr fontId="8"/>
  </si>
  <si>
    <t>がん検査</t>
    <rPh sb="2" eb="4">
      <t>ケンサ</t>
    </rPh>
    <phoneticPr fontId="8"/>
  </si>
  <si>
    <t>円</t>
    <rPh sb="0" eb="1">
      <t>エン</t>
    </rPh>
    <phoneticPr fontId="8"/>
  </si>
  <si>
    <t>収容検査</t>
    <rPh sb="2" eb="4">
      <t>ケンサ</t>
    </rPh>
    <phoneticPr fontId="8"/>
  </si>
  <si>
    <t>実施日　　　　</t>
    <rPh sb="0" eb="1">
      <t>ジツ</t>
    </rPh>
    <rPh sb="1" eb="2">
      <t>シ</t>
    </rPh>
    <rPh sb="2" eb="3">
      <t>ビ</t>
    </rPh>
    <phoneticPr fontId="8"/>
  </si>
  <si>
    <t>基　本</t>
    <rPh sb="0" eb="1">
      <t>モト</t>
    </rPh>
    <rPh sb="2" eb="3">
      <t>ホン</t>
    </rPh>
    <phoneticPr fontId="8"/>
  </si>
  <si>
    <t>心電図</t>
    <rPh sb="0" eb="3">
      <t>シンデンズ</t>
    </rPh>
    <phoneticPr fontId="8"/>
  </si>
  <si>
    <t>胸Ｘ線</t>
    <rPh sb="0" eb="1">
      <t>ムネ</t>
    </rPh>
    <rPh sb="2" eb="3">
      <t>セン</t>
    </rPh>
    <phoneticPr fontId="8"/>
  </si>
  <si>
    <t>肝機能</t>
    <rPh sb="0" eb="3">
      <t>カンキノウ</t>
    </rPh>
    <phoneticPr fontId="8"/>
  </si>
  <si>
    <t>総コレ</t>
    <rPh sb="0" eb="1">
      <t>ソウ</t>
    </rPh>
    <phoneticPr fontId="8"/>
  </si>
  <si>
    <t>異常なし</t>
    <rPh sb="0" eb="2">
      <t>イジョウ</t>
    </rPh>
    <phoneticPr fontId="8"/>
  </si>
  <si>
    <t>経過観察</t>
    <rPh sb="0" eb="2">
      <t>ケイカ</t>
    </rPh>
    <rPh sb="2" eb="4">
      <t>カンサツ</t>
    </rPh>
    <phoneticPr fontId="8"/>
  </si>
  <si>
    <t>要精密</t>
    <rPh sb="0" eb="1">
      <t>ヨウ</t>
    </rPh>
    <rPh sb="1" eb="3">
      <t>セイミツ</t>
    </rPh>
    <phoneticPr fontId="8"/>
  </si>
  <si>
    <t>結  果  判  定</t>
    <rPh sb="0" eb="1">
      <t>ムスブ</t>
    </rPh>
    <rPh sb="3" eb="4">
      <t>ハタシ</t>
    </rPh>
    <rPh sb="6" eb="7">
      <t>ハン</t>
    </rPh>
    <rPh sb="9" eb="10">
      <t>サダム</t>
    </rPh>
    <phoneticPr fontId="8"/>
  </si>
  <si>
    <t>Hb　　　A1c</t>
    <phoneticPr fontId="8"/>
  </si>
  <si>
    <t>胃</t>
    <rPh sb="0" eb="1">
      <t>イ</t>
    </rPh>
    <phoneticPr fontId="8"/>
  </si>
  <si>
    <t>肺</t>
    <rPh sb="0" eb="1">
      <t>ハイ</t>
    </rPh>
    <phoneticPr fontId="8"/>
  </si>
  <si>
    <t>乳</t>
    <rPh sb="0" eb="1">
      <t>ニュウ</t>
    </rPh>
    <phoneticPr fontId="8"/>
  </si>
  <si>
    <t>子宮</t>
    <rPh sb="0" eb="2">
      <t>シキュウ</t>
    </rPh>
    <phoneticPr fontId="8"/>
  </si>
  <si>
    <t>大腸</t>
    <rPh sb="0" eb="2">
      <t>ダイチョウ</t>
    </rPh>
    <phoneticPr fontId="8"/>
  </si>
  <si>
    <t>骨髄</t>
    <rPh sb="0" eb="2">
      <t>コツズイ</t>
    </rPh>
    <phoneticPr fontId="8"/>
  </si>
  <si>
    <t>結果判定</t>
    <rPh sb="0" eb="1">
      <t>ムスブ</t>
    </rPh>
    <rPh sb="1" eb="2">
      <t>ハタシ</t>
    </rPh>
    <rPh sb="2" eb="3">
      <t>ハン</t>
    </rPh>
    <rPh sb="3" eb="4">
      <t>サダム</t>
    </rPh>
    <phoneticPr fontId="8"/>
  </si>
  <si>
    <t>月 日</t>
    <rPh sb="0" eb="1">
      <t>ツキ</t>
    </rPh>
    <rPh sb="2" eb="3">
      <t>ヒ</t>
    </rPh>
    <phoneticPr fontId="8"/>
  </si>
  <si>
    <t>X 線</t>
    <rPh sb="2" eb="3">
      <t>セン</t>
    </rPh>
    <phoneticPr fontId="8"/>
  </si>
  <si>
    <t>X+痰</t>
    <rPh sb="2" eb="3">
      <t>タン</t>
    </rPh>
    <phoneticPr fontId="8"/>
  </si>
  <si>
    <t>頸 部</t>
    <rPh sb="0" eb="1">
      <t>ケイ</t>
    </rPh>
    <rPh sb="2" eb="3">
      <t>ブ</t>
    </rPh>
    <phoneticPr fontId="8"/>
  </si>
  <si>
    <t>頸＋体</t>
    <rPh sb="0" eb="1">
      <t>ケイ</t>
    </rPh>
    <rPh sb="2" eb="3">
      <t>タイ</t>
    </rPh>
    <phoneticPr fontId="8"/>
  </si>
  <si>
    <t>頸＋コ</t>
    <rPh sb="0" eb="1">
      <t>ケイ</t>
    </rPh>
    <phoneticPr fontId="8"/>
  </si>
  <si>
    <t>頸体コ</t>
    <rPh sb="0" eb="1">
      <t>ケイ</t>
    </rPh>
    <rPh sb="1" eb="2">
      <t>タイ</t>
    </rPh>
    <phoneticPr fontId="8"/>
  </si>
  <si>
    <t>様式第３号</t>
    <rPh sb="0" eb="2">
      <t>ヨウシキ</t>
    </rPh>
    <rPh sb="2" eb="3">
      <t>ダイ</t>
    </rPh>
    <rPh sb="4" eb="5">
      <t>ゴウ</t>
    </rPh>
    <phoneticPr fontId="8"/>
  </si>
  <si>
    <t>手帳番号</t>
  </si>
  <si>
    <t>氏名</t>
  </si>
  <si>
    <t>実  施</t>
  </si>
  <si>
    <t>月  日</t>
  </si>
  <si>
    <t>検査名</t>
  </si>
  <si>
    <t>点数</t>
  </si>
  <si>
    <t>精密検査の結果判定</t>
  </si>
  <si>
    <t>・異常なし</t>
  </si>
  <si>
    <r>
      <t xml:space="preserve">未実施
</t>
    </r>
    <r>
      <rPr>
        <sz val="8"/>
        <rFont val="ＭＳ 明朝"/>
        <family val="1"/>
        <charset val="128"/>
      </rPr>
      <t>(未把握)</t>
    </r>
    <rPh sb="0" eb="3">
      <t>ミジッシ</t>
    </rPh>
    <rPh sb="5" eb="6">
      <t>ミ</t>
    </rPh>
    <rPh sb="6" eb="8">
      <t>ハアク</t>
    </rPh>
    <phoneticPr fontId="8"/>
  </si>
  <si>
    <t>X線実施</t>
    <rPh sb="1" eb="2">
      <t>セン</t>
    </rPh>
    <rPh sb="2" eb="4">
      <t>ジッシ</t>
    </rPh>
    <phoneticPr fontId="8"/>
  </si>
  <si>
    <t>X線未実施</t>
    <rPh sb="1" eb="2">
      <t>セン</t>
    </rPh>
    <rPh sb="2" eb="3">
      <t>ミ</t>
    </rPh>
    <rPh sb="3" eb="5">
      <t>ジッシ</t>
    </rPh>
    <phoneticPr fontId="8"/>
  </si>
  <si>
    <t>⇒計算式入力済</t>
    <rPh sb="1" eb="3">
      <t>ケイサン</t>
    </rPh>
    <rPh sb="3" eb="4">
      <t>シキ</t>
    </rPh>
    <rPh sb="4" eb="6">
      <t>ニュウリョク</t>
    </rPh>
    <rPh sb="6" eb="7">
      <t>ズ</t>
    </rPh>
    <phoneticPr fontId="8"/>
  </si>
  <si>
    <t>⇒手入力</t>
    <rPh sb="1" eb="2">
      <t>テ</t>
    </rPh>
    <rPh sb="2" eb="4">
      <t>ニュウリョク</t>
    </rPh>
    <phoneticPr fontId="8"/>
  </si>
  <si>
    <t>様式第２号</t>
    <rPh sb="0" eb="2">
      <t>ヨウシキ</t>
    </rPh>
    <rPh sb="2" eb="3">
      <t>ダイ</t>
    </rPh>
    <rPh sb="4" eb="5">
      <t>ゴウ</t>
    </rPh>
    <phoneticPr fontId="8"/>
  </si>
  <si>
    <t>実施</t>
    <rPh sb="0" eb="2">
      <t>ジッシ</t>
    </rPh>
    <phoneticPr fontId="8"/>
  </si>
  <si>
    <t>把握</t>
    <rPh sb="0" eb="2">
      <t>ハアク</t>
    </rPh>
    <phoneticPr fontId="8"/>
  </si>
  <si>
    <t>氏   名</t>
    <rPh sb="0" eb="1">
      <t>シ</t>
    </rPh>
    <rPh sb="4" eb="5">
      <t>メイ</t>
    </rPh>
    <phoneticPr fontId="8"/>
  </si>
  <si>
    <t>様式第５号</t>
    <rPh sb="0" eb="2">
      <t>ヨウシキ</t>
    </rPh>
    <rPh sb="2" eb="3">
      <t>ダイ</t>
    </rPh>
    <rPh sb="4" eb="5">
      <t>ゴウ</t>
    </rPh>
    <phoneticPr fontId="8"/>
  </si>
  <si>
    <t>様式第６号</t>
    <rPh sb="0" eb="2">
      <t>ヨウシキ</t>
    </rPh>
    <rPh sb="2" eb="3">
      <t>ダイ</t>
    </rPh>
    <rPh sb="4" eb="5">
      <t>ゴウ</t>
    </rPh>
    <phoneticPr fontId="8"/>
  </si>
  <si>
    <t>把握：要精密者が精密検査を実施しないで、その後医療にて診療している場合</t>
    <rPh sb="0" eb="2">
      <t>ハアク</t>
    </rPh>
    <rPh sb="3" eb="4">
      <t>ヨウ</t>
    </rPh>
    <rPh sb="4" eb="6">
      <t>セイミツ</t>
    </rPh>
    <rPh sb="6" eb="7">
      <t>シャ</t>
    </rPh>
    <rPh sb="8" eb="10">
      <t>セイミツ</t>
    </rPh>
    <rPh sb="10" eb="12">
      <t>ケンサ</t>
    </rPh>
    <rPh sb="13" eb="15">
      <t>ジッシ</t>
    </rPh>
    <rPh sb="22" eb="23">
      <t>ゴ</t>
    </rPh>
    <rPh sb="23" eb="25">
      <t>イリョウ</t>
    </rPh>
    <rPh sb="27" eb="29">
      <t>シンリョウ</t>
    </rPh>
    <rPh sb="33" eb="35">
      <t>バアイ</t>
    </rPh>
    <phoneticPr fontId="8"/>
  </si>
  <si>
    <t>未実施（未把握）：それ以外の場合</t>
    <rPh sb="0" eb="3">
      <t>ミジッシ</t>
    </rPh>
    <rPh sb="4" eb="5">
      <t>ミ</t>
    </rPh>
    <rPh sb="5" eb="7">
      <t>ハアク</t>
    </rPh>
    <rPh sb="11" eb="13">
      <t>イガイ</t>
    </rPh>
    <rPh sb="14" eb="16">
      <t>バアイ</t>
    </rPh>
    <phoneticPr fontId="8"/>
  </si>
  <si>
    <t>※実施した検査項目に○印をつけ、結果については「結果判定」欄の該当項目に○印をつけてください。</t>
    <rPh sb="1" eb="3">
      <t>ジッシ</t>
    </rPh>
    <rPh sb="5" eb="7">
      <t>ケンサ</t>
    </rPh>
    <rPh sb="7" eb="9">
      <t>コウモク</t>
    </rPh>
    <rPh sb="11" eb="12">
      <t>イン</t>
    </rPh>
    <rPh sb="16" eb="18">
      <t>ケッカ</t>
    </rPh>
    <rPh sb="24" eb="26">
      <t>ケッカ</t>
    </rPh>
    <rPh sb="26" eb="28">
      <t>ハンテイ</t>
    </rPh>
    <rPh sb="29" eb="30">
      <t>ラン</t>
    </rPh>
    <rPh sb="31" eb="33">
      <t>ガイトウ</t>
    </rPh>
    <rPh sb="33" eb="35">
      <t>コウモク</t>
    </rPh>
    <rPh sb="37" eb="38">
      <t>イン</t>
    </rPh>
    <phoneticPr fontId="8"/>
  </si>
  <si>
    <t>※結果判定が要精密となった場合は、「要精密者の精密検査等受診状況」欄の該当項目に○印をつけてください。</t>
    <rPh sb="1" eb="3">
      <t>ケッカ</t>
    </rPh>
    <rPh sb="3" eb="5">
      <t>ハンテイ</t>
    </rPh>
    <rPh sb="13" eb="15">
      <t>バアイ</t>
    </rPh>
    <rPh sb="18" eb="19">
      <t>ヨウ</t>
    </rPh>
    <rPh sb="19" eb="21">
      <t>セイミツ</t>
    </rPh>
    <rPh sb="21" eb="22">
      <t>シャ</t>
    </rPh>
    <rPh sb="30" eb="32">
      <t>ジョウキョウ</t>
    </rPh>
    <rPh sb="33" eb="34">
      <t>ラン</t>
    </rPh>
    <rPh sb="35" eb="37">
      <t>ガイトウ</t>
    </rPh>
    <rPh sb="37" eb="39">
      <t>コウモク</t>
    </rPh>
    <rPh sb="41" eb="42">
      <t>イン</t>
    </rPh>
    <phoneticPr fontId="8"/>
  </si>
  <si>
    <t>実施：当該医療機関で精密検査を実施した場合</t>
    <rPh sb="0" eb="2">
      <t>ジッシ</t>
    </rPh>
    <rPh sb="3" eb="5">
      <t>トウガイ</t>
    </rPh>
    <rPh sb="5" eb="7">
      <t>イリョウ</t>
    </rPh>
    <rPh sb="7" eb="9">
      <t>キカン</t>
    </rPh>
    <rPh sb="10" eb="12">
      <t>セイミツ</t>
    </rPh>
    <rPh sb="12" eb="14">
      <t>ケンサ</t>
    </rPh>
    <rPh sb="15" eb="17">
      <t>ジッシ</t>
    </rPh>
    <rPh sb="19" eb="21">
      <t>バアイ</t>
    </rPh>
    <phoneticPr fontId="8"/>
  </si>
  <si>
    <t>・異常あり</t>
    <rPh sb="1" eb="3">
      <t>イジョウ</t>
    </rPh>
    <phoneticPr fontId="8"/>
  </si>
  <si>
    <t>　（症状または診断名：</t>
    <rPh sb="2" eb="4">
      <t>ショウジョウ</t>
    </rPh>
    <rPh sb="7" eb="9">
      <t>シンダン</t>
    </rPh>
    <rPh sb="9" eb="10">
      <t>メイ</t>
    </rPh>
    <phoneticPr fontId="8"/>
  </si>
  <si>
    <t>※以下の該当するものに○を付け、内容を記入してください。</t>
    <rPh sb="1" eb="3">
      <t>イカ</t>
    </rPh>
    <rPh sb="4" eb="6">
      <t>ガイトウ</t>
    </rPh>
    <rPh sb="13" eb="14">
      <t>ツ</t>
    </rPh>
    <rPh sb="16" eb="18">
      <t>ナイヨウ</t>
    </rPh>
    <rPh sb="19" eb="21">
      <t>キニュウ</t>
    </rPh>
    <phoneticPr fontId="8"/>
  </si>
  <si>
    <t>・要医療（治療の要否）</t>
    <rPh sb="1" eb="2">
      <t>ヨウ</t>
    </rPh>
    <rPh sb="2" eb="4">
      <t>イリョウ</t>
    </rPh>
    <rPh sb="5" eb="7">
      <t>チリョウ</t>
    </rPh>
    <rPh sb="8" eb="10">
      <t>ヨウヒ</t>
    </rPh>
    <phoneticPr fontId="8"/>
  </si>
  <si>
    <t>要</t>
    <rPh sb="0" eb="1">
      <t>ヨウ</t>
    </rPh>
    <phoneticPr fontId="8"/>
  </si>
  <si>
    <t>（入院・入院外）</t>
    <rPh sb="1" eb="3">
      <t>ニュウイン</t>
    </rPh>
    <rPh sb="4" eb="6">
      <t>ニュウイン</t>
    </rPh>
    <rPh sb="6" eb="7">
      <t>ガイ</t>
    </rPh>
    <phoneticPr fontId="8"/>
  </si>
  <si>
    <t>）</t>
    <phoneticPr fontId="8"/>
  </si>
  <si>
    <t>）</t>
    <phoneticPr fontId="8"/>
  </si>
  <si>
    <t>・</t>
    <phoneticPr fontId="8"/>
  </si>
  <si>
    <t>）</t>
    <phoneticPr fontId="8"/>
  </si>
  <si>
    <t>　・経過観察（内容：</t>
    <rPh sb="2" eb="4">
      <t>ケイカ</t>
    </rPh>
    <rPh sb="4" eb="6">
      <t>カンサツ</t>
    </rPh>
    <rPh sb="7" eb="9">
      <t>ナイヨウ</t>
    </rPh>
    <phoneticPr fontId="8"/>
  </si>
  <si>
    <t>　・要指導　（内容：</t>
    <rPh sb="2" eb="3">
      <t>ヨウ</t>
    </rPh>
    <rPh sb="3" eb="5">
      <t>シドウ</t>
    </rPh>
    <rPh sb="7" eb="9">
      <t>ナイヨウ</t>
    </rPh>
    <phoneticPr fontId="8"/>
  </si>
  <si>
    <t>電話番号：</t>
    <rPh sb="0" eb="2">
      <t>デンワ</t>
    </rPh>
    <rPh sb="2" eb="4">
      <t>バンゴウ</t>
    </rPh>
    <phoneticPr fontId="8"/>
  </si>
  <si>
    <t>様式第７号</t>
    <rPh sb="2" eb="3">
      <t>ダイ</t>
    </rPh>
    <phoneticPr fontId="8"/>
  </si>
  <si>
    <t>様式第４号の２</t>
    <rPh sb="2" eb="3">
      <t>ダイ</t>
    </rPh>
    <phoneticPr fontId="8"/>
  </si>
  <si>
    <t>様式第４号</t>
    <rPh sb="2" eb="3">
      <t>ダイ</t>
    </rPh>
    <phoneticPr fontId="8"/>
  </si>
  <si>
    <t>様式第１号</t>
    <phoneticPr fontId="8"/>
  </si>
  <si>
    <t>胸部Ｘ線　※</t>
    <phoneticPr fontId="8"/>
  </si>
  <si>
    <t>胸部X線　単価</t>
    <rPh sb="0" eb="2">
      <t>キョウブ</t>
    </rPh>
    <rPh sb="3" eb="4">
      <t>セン</t>
    </rPh>
    <rPh sb="5" eb="7">
      <t>タンカ</t>
    </rPh>
    <phoneticPr fontId="8"/>
  </si>
  <si>
    <t>※胸部Ｘ線を実施した場合は必ず記入</t>
    <rPh sb="1" eb="3">
      <t>キョウブ</t>
    </rPh>
    <rPh sb="4" eb="5">
      <t>セン</t>
    </rPh>
    <rPh sb="6" eb="8">
      <t>ジッシ</t>
    </rPh>
    <rPh sb="10" eb="12">
      <t>バアイ</t>
    </rPh>
    <rPh sb="13" eb="14">
      <t>カナラ</t>
    </rPh>
    <rPh sb="15" eb="17">
      <t>キニュウ</t>
    </rPh>
    <phoneticPr fontId="8"/>
  </si>
  <si>
    <t>要精密者の
精密検査等受診状況</t>
    <rPh sb="0" eb="1">
      <t>ヨウ</t>
    </rPh>
    <rPh sb="1" eb="3">
      <t>セイミツ</t>
    </rPh>
    <rPh sb="3" eb="4">
      <t>シャ</t>
    </rPh>
    <rPh sb="6" eb="8">
      <t>セイミツ</t>
    </rPh>
    <rPh sb="8" eb="11">
      <t>ケンサトウ</t>
    </rPh>
    <rPh sb="11" eb="13">
      <t>ジュシン</t>
    </rPh>
    <rPh sb="13" eb="15">
      <t>ジョウキョウ</t>
    </rPh>
    <phoneticPr fontId="8"/>
  </si>
  <si>
    <t>要精密者の
精密検査等
受診状況　</t>
    <rPh sb="0" eb="1">
      <t>ヨウ</t>
    </rPh>
    <rPh sb="1" eb="3">
      <t>セイミツ</t>
    </rPh>
    <rPh sb="3" eb="4">
      <t>シャ</t>
    </rPh>
    <rPh sb="6" eb="8">
      <t>セイミツ</t>
    </rPh>
    <rPh sb="8" eb="10">
      <t>ケンサ</t>
    </rPh>
    <rPh sb="10" eb="11">
      <t>トウ</t>
    </rPh>
    <rPh sb="12" eb="14">
      <t>ジュシン</t>
    </rPh>
    <rPh sb="14" eb="15">
      <t>ジョウ</t>
    </rPh>
    <rPh sb="15" eb="16">
      <t>キョウ</t>
    </rPh>
    <phoneticPr fontId="8"/>
  </si>
  <si>
    <t>（被爆者本人・一般）</t>
    <rPh sb="1" eb="4">
      <t>ヒバクシャ</t>
    </rPh>
    <rPh sb="4" eb="6">
      <t>ホンニン</t>
    </rPh>
    <rPh sb="7" eb="9">
      <t>イッパン</t>
    </rPh>
    <phoneticPr fontId="8"/>
  </si>
  <si>
    <t>件数小計欄(この頁内の件数合計)</t>
    <rPh sb="0" eb="1">
      <t>ケン</t>
    </rPh>
    <rPh sb="1" eb="2">
      <t>スウ</t>
    </rPh>
    <rPh sb="2" eb="4">
      <t>ショウケイ</t>
    </rPh>
    <rPh sb="4" eb="5">
      <t>ラン</t>
    </rPh>
    <rPh sb="8" eb="9">
      <t>ページ</t>
    </rPh>
    <rPh sb="9" eb="10">
      <t>ナイ</t>
    </rPh>
    <rPh sb="11" eb="12">
      <t>ケン</t>
    </rPh>
    <rPh sb="12" eb="13">
      <t>スウ</t>
    </rPh>
    <rPh sb="13" eb="15">
      <t>ゴウケイ</t>
    </rPh>
    <phoneticPr fontId="8"/>
  </si>
  <si>
    <t>（被爆者本人・がん）</t>
    <rPh sb="1" eb="4">
      <t>ヒバクシャ</t>
    </rPh>
    <rPh sb="4" eb="6">
      <t>ホンニン</t>
    </rPh>
    <phoneticPr fontId="8"/>
  </si>
  <si>
    <t>実施結果 明細書 (がん検診）</t>
    <rPh sb="0" eb="2">
      <t>ジッシ</t>
    </rPh>
    <rPh sb="2" eb="4">
      <t>ケッカ</t>
    </rPh>
    <rPh sb="5" eb="6">
      <t>メイ</t>
    </rPh>
    <rPh sb="6" eb="7">
      <t>ホソ</t>
    </rPh>
    <rPh sb="7" eb="8">
      <t>ショ</t>
    </rPh>
    <rPh sb="12" eb="13">
      <t>ケン</t>
    </rPh>
    <rPh sb="13" eb="14">
      <t>ミ</t>
    </rPh>
    <phoneticPr fontId="8"/>
  </si>
  <si>
    <t>（被爆者本人・一般・精密）</t>
    <rPh sb="1" eb="4">
      <t>ヒバクシャ</t>
    </rPh>
    <rPh sb="4" eb="6">
      <t>ホンニン</t>
    </rPh>
    <rPh sb="7" eb="9">
      <t>イッパン</t>
    </rPh>
    <rPh sb="10" eb="12">
      <t>セイミツ</t>
    </rPh>
    <phoneticPr fontId="8"/>
  </si>
  <si>
    <t>実施結果 明細書（一般・精密検査）</t>
    <rPh sb="0" eb="2">
      <t>ジッシ</t>
    </rPh>
    <rPh sb="2" eb="4">
      <t>ケッカ</t>
    </rPh>
    <rPh sb="5" eb="7">
      <t>メイサイ</t>
    </rPh>
    <rPh sb="7" eb="8">
      <t>ショ</t>
    </rPh>
    <rPh sb="9" eb="11">
      <t>イッパン</t>
    </rPh>
    <rPh sb="12" eb="14">
      <t>セイミツ</t>
    </rPh>
    <rPh sb="14" eb="16">
      <t>ケンサ</t>
    </rPh>
    <phoneticPr fontId="8"/>
  </si>
  <si>
    <t>精密検査後の
治療の要否</t>
    <rPh sb="0" eb="2">
      <t>セイミツ</t>
    </rPh>
    <rPh sb="2" eb="4">
      <t>ケンサ</t>
    </rPh>
    <rPh sb="4" eb="5">
      <t>ゴ</t>
    </rPh>
    <phoneticPr fontId="8"/>
  </si>
  <si>
    <t>が　ん　検　診</t>
    <phoneticPr fontId="8"/>
  </si>
  <si>
    <t>精　密　検　査</t>
    <phoneticPr fontId="8"/>
  </si>
  <si>
    <t>請求担当者氏名：</t>
    <rPh sb="0" eb="2">
      <t>セイキュウ</t>
    </rPh>
    <rPh sb="2" eb="5">
      <t>タントウシャ</t>
    </rPh>
    <rPh sb="5" eb="7">
      <t>シメイ</t>
    </rPh>
    <phoneticPr fontId="8"/>
  </si>
  <si>
    <t>実施結果 明細書（一般検査）</t>
    <rPh sb="0" eb="1">
      <t>ジツ</t>
    </rPh>
    <rPh sb="1" eb="2">
      <t>シ</t>
    </rPh>
    <rPh sb="2" eb="3">
      <t>ムスブ</t>
    </rPh>
    <rPh sb="3" eb="4">
      <t>ハタシ</t>
    </rPh>
    <rPh sb="5" eb="6">
      <t>メイ</t>
    </rPh>
    <rPh sb="6" eb="7">
      <t>ホソ</t>
    </rPh>
    <rPh sb="7" eb="8">
      <t>ショ</t>
    </rPh>
    <rPh sb="9" eb="10">
      <t>イチ</t>
    </rPh>
    <rPh sb="10" eb="11">
      <t>パン</t>
    </rPh>
    <rPh sb="11" eb="12">
      <t>ケン</t>
    </rPh>
    <rPh sb="12" eb="13">
      <t>サ</t>
    </rPh>
    <phoneticPr fontId="8"/>
  </si>
  <si>
    <t>未実施
(未把握)</t>
    <rPh sb="0" eb="3">
      <t>ミジッシ</t>
    </rPh>
    <rPh sb="5" eb="6">
      <t>ミ</t>
    </rPh>
    <rPh sb="6" eb="8">
      <t>ハアク</t>
    </rPh>
    <phoneticPr fontId="8"/>
  </si>
  <si>
    <t>　印</t>
    <rPh sb="1" eb="2">
      <t>イン</t>
    </rPh>
    <phoneticPr fontId="8"/>
  </si>
  <si>
    <t>医療機関名：</t>
    <phoneticPr fontId="8"/>
  </si>
  <si>
    <t>医療機関名：</t>
    <phoneticPr fontId="8"/>
  </si>
  <si>
    <t>大　　腸</t>
    <rPh sb="0" eb="1">
      <t>ダイ</t>
    </rPh>
    <rPh sb="3" eb="4">
      <t>チョウ</t>
    </rPh>
    <phoneticPr fontId="8"/>
  </si>
  <si>
    <t>骨　　髄</t>
    <rPh sb="0" eb="1">
      <t>ホネ</t>
    </rPh>
    <rPh sb="3" eb="4">
      <t>ズイ</t>
    </rPh>
    <phoneticPr fontId="8"/>
  </si>
  <si>
    <t>※精密検査を実施した場合には、必ず記入してください。</t>
    <rPh sb="1" eb="3">
      <t>セイミツ</t>
    </rPh>
    <rPh sb="3" eb="5">
      <t>ケンサ</t>
    </rPh>
    <rPh sb="6" eb="8">
      <t>ジッシ</t>
    </rPh>
    <rPh sb="10" eb="12">
      <t>バアイ</t>
    </rPh>
    <rPh sb="15" eb="16">
      <t>カナラ</t>
    </rPh>
    <rPh sb="17" eb="19">
      <t>キニュウ</t>
    </rPh>
    <phoneticPr fontId="8"/>
  </si>
  <si>
    <t>受託検査機関の
所在地・名称：</t>
    <phoneticPr fontId="8"/>
  </si>
  <si>
    <t>（被爆者本人・がん・精密）</t>
    <rPh sb="1" eb="4">
      <t>ヒバクシャ</t>
    </rPh>
    <rPh sb="4" eb="6">
      <t>ホンニン</t>
    </rPh>
    <rPh sb="10" eb="12">
      <t>セイミツ</t>
    </rPh>
    <phoneticPr fontId="8"/>
  </si>
  <si>
    <t>実施結果 明細書（がん・精密検査）</t>
    <rPh sb="0" eb="2">
      <t>ジッシ</t>
    </rPh>
    <rPh sb="2" eb="4">
      <t>ケッカ</t>
    </rPh>
    <rPh sb="5" eb="7">
      <t>メイサイ</t>
    </rPh>
    <rPh sb="7" eb="8">
      <t>ショ</t>
    </rPh>
    <rPh sb="12" eb="14">
      <t>セイミツ</t>
    </rPh>
    <rPh sb="14" eb="16">
      <t>ケンサ</t>
    </rPh>
    <phoneticPr fontId="8"/>
  </si>
  <si>
    <t>様式第９号</t>
    <phoneticPr fontId="8"/>
  </si>
  <si>
    <t>医療機関名：</t>
    <phoneticPr fontId="8"/>
  </si>
  <si>
    <t>Hb　　　A1c</t>
    <phoneticPr fontId="8"/>
  </si>
  <si>
    <t>（子・一般）</t>
    <rPh sb="1" eb="2">
      <t>コ</t>
    </rPh>
    <rPh sb="3" eb="5">
      <t>イッパン</t>
    </rPh>
    <phoneticPr fontId="8"/>
  </si>
  <si>
    <t>（子・がん）</t>
    <rPh sb="1" eb="2">
      <t>コ</t>
    </rPh>
    <phoneticPr fontId="8"/>
  </si>
  <si>
    <t>（子・一般・精密）</t>
    <rPh sb="1" eb="2">
      <t>コ</t>
    </rPh>
    <rPh sb="3" eb="5">
      <t>イッパン</t>
    </rPh>
    <rPh sb="6" eb="8">
      <t>セイミツ</t>
    </rPh>
    <phoneticPr fontId="8"/>
  </si>
  <si>
    <t>（子・がん・精密）</t>
    <rPh sb="1" eb="2">
      <t>コ</t>
    </rPh>
    <rPh sb="6" eb="8">
      <t>セイミツ</t>
    </rPh>
    <phoneticPr fontId="8"/>
  </si>
  <si>
    <t>被爆者健康診断 実施結果報告書</t>
    <phoneticPr fontId="8"/>
  </si>
  <si>
    <t>　円</t>
    <rPh sb="1" eb="2">
      <t>エン</t>
    </rPh>
    <phoneticPr fontId="8"/>
  </si>
  <si>
    <t>原子爆弾被爆者健康診断及び原子爆弾被爆者の子の健康診断の</t>
    <phoneticPr fontId="8"/>
  </si>
  <si>
    <t>結果について下記のとおり報告します。</t>
  </si>
  <si>
    <t>点</t>
    <rPh sb="0" eb="1">
      <t>テン</t>
    </rPh>
    <phoneticPr fontId="8"/>
  </si>
  <si>
    <t>否</t>
    <rPh sb="0" eb="1">
      <t>イナ</t>
    </rPh>
    <phoneticPr fontId="8"/>
  </si>
  <si>
    <t>№　</t>
    <phoneticPr fontId="8"/>
  </si>
  <si>
    <t>水色</t>
    <rPh sb="0" eb="2">
      <t>ミズイロ</t>
    </rPh>
    <phoneticPr fontId="8"/>
  </si>
  <si>
    <t>黄色</t>
    <rPh sb="0" eb="2">
      <t>キイロ</t>
    </rPh>
    <phoneticPr fontId="8"/>
  </si>
  <si>
    <t>無色</t>
    <rPh sb="0" eb="2">
      <t>ムショク</t>
    </rPh>
    <phoneticPr fontId="8"/>
  </si>
  <si>
    <t>一　般　検　査</t>
    <rPh sb="0" eb="1">
      <t>イチ</t>
    </rPh>
    <rPh sb="2" eb="3">
      <t>ハン</t>
    </rPh>
    <rPh sb="4" eb="5">
      <t>ケン</t>
    </rPh>
    <rPh sb="6" eb="7">
      <t>サ</t>
    </rPh>
    <phoneticPr fontId="8"/>
  </si>
  <si>
    <t>　・他の医療機関照会</t>
    <rPh sb="2" eb="3">
      <t>タ</t>
    </rPh>
    <rPh sb="4" eb="6">
      <t>イリョウ</t>
    </rPh>
    <rPh sb="6" eb="8">
      <t>キカン</t>
    </rPh>
    <rPh sb="8" eb="10">
      <t>ショウカイ</t>
    </rPh>
    <phoneticPr fontId="8"/>
  </si>
  <si>
    <r>
      <t xml:space="preserve">手帳番号
(0xxxxxx)
</t>
    </r>
    <r>
      <rPr>
        <sz val="9"/>
        <rFont val="ＭＳ 明朝"/>
        <family val="1"/>
        <charset val="128"/>
      </rPr>
      <t>または
受診者証番号
（2xxxxxx)</t>
    </r>
    <rPh sb="0" eb="1">
      <t>テ</t>
    </rPh>
    <rPh sb="1" eb="2">
      <t>トバリ</t>
    </rPh>
    <rPh sb="2" eb="3">
      <t>バン</t>
    </rPh>
    <rPh sb="3" eb="4">
      <t>ゴウ</t>
    </rPh>
    <rPh sb="19" eb="22">
      <t>ジュシンシャ</t>
    </rPh>
    <rPh sb="22" eb="23">
      <t>ショウ</t>
    </rPh>
    <rPh sb="23" eb="25">
      <t>バンゴウ</t>
    </rPh>
    <phoneticPr fontId="8"/>
  </si>
  <si>
    <r>
      <t xml:space="preserve">手帳番号
(0xxxxxx)
</t>
    </r>
    <r>
      <rPr>
        <sz val="9"/>
        <rFont val="ＭＳ 明朝"/>
        <family val="1"/>
        <charset val="128"/>
      </rPr>
      <t>または
受診者証番号
(2xxxxxx)</t>
    </r>
    <rPh sb="0" eb="2">
      <t>テチョウ</t>
    </rPh>
    <rPh sb="2" eb="4">
      <t>バンゴウ</t>
    </rPh>
    <rPh sb="20" eb="23">
      <t>ジュシンシャ</t>
    </rPh>
    <rPh sb="23" eb="24">
      <t>ショウ</t>
    </rPh>
    <rPh sb="24" eb="26">
      <t>バンゴウ</t>
    </rPh>
    <phoneticPr fontId="8"/>
  </si>
  <si>
    <t>※結果については、「結果判定」欄の該当項目に○印をつけてください。</t>
    <phoneticPr fontId="8"/>
  </si>
  <si>
    <r>
      <t>※実施した検査項目に○印をつけてください。ただし</t>
    </r>
    <r>
      <rPr>
        <b/>
        <u/>
        <sz val="10"/>
        <color rgb="FFFF0000"/>
        <rFont val="ＭＳ Ｐゴシック"/>
        <family val="3"/>
        <charset val="128"/>
      </rPr>
      <t>結果が要精密であった場合は◎</t>
    </r>
    <r>
      <rPr>
        <sz val="10"/>
        <rFont val="ＭＳ Ｐゴシック"/>
        <family val="3"/>
        <charset val="128"/>
      </rPr>
      <t>をつけてください。</t>
    </r>
    <rPh sb="1" eb="3">
      <t>ジッシ</t>
    </rPh>
    <rPh sb="5" eb="7">
      <t>ケンサ</t>
    </rPh>
    <rPh sb="7" eb="9">
      <t>コウモク</t>
    </rPh>
    <rPh sb="11" eb="12">
      <t>イン</t>
    </rPh>
    <rPh sb="24" eb="26">
      <t>ケッカ</t>
    </rPh>
    <rPh sb="27" eb="28">
      <t>ヨウ</t>
    </rPh>
    <rPh sb="28" eb="30">
      <t>セイミツ</t>
    </rPh>
    <rPh sb="34" eb="36">
      <t>バアイ</t>
    </rPh>
    <phoneticPr fontId="8"/>
  </si>
  <si>
    <t>円</t>
    <rPh sb="0" eb="1">
      <t>エン</t>
    </rPh>
    <phoneticPr fontId="8"/>
  </si>
  <si>
    <t>合　　計　　点　　数 　　</t>
    <phoneticPr fontId="8"/>
  </si>
  <si>
    <t>上　　限　　金　　額</t>
    <rPh sb="0" eb="1">
      <t>ウエ</t>
    </rPh>
    <rPh sb="3" eb="4">
      <t>キリ</t>
    </rPh>
    <rPh sb="6" eb="7">
      <t>キン</t>
    </rPh>
    <rPh sb="9" eb="10">
      <t>ガク</t>
    </rPh>
    <phoneticPr fontId="8"/>
  </si>
  <si>
    <t>検　　査　　金　　額
(※合計点数×10円に消費税分を加算し、円未満端数を切り捨てた額)　　</t>
    <rPh sb="0" eb="1">
      <t>ケン</t>
    </rPh>
    <rPh sb="3" eb="4">
      <t>サ</t>
    </rPh>
    <rPh sb="6" eb="7">
      <t>キン</t>
    </rPh>
    <rPh sb="9" eb="10">
      <t>ガク</t>
    </rPh>
    <rPh sb="13" eb="15">
      <t>ゴウケイ</t>
    </rPh>
    <rPh sb="15" eb="17">
      <t>テンスウ</t>
    </rPh>
    <rPh sb="20" eb="21">
      <t>エン</t>
    </rPh>
    <rPh sb="22" eb="25">
      <t>ショウヒゼイ</t>
    </rPh>
    <rPh sb="25" eb="26">
      <t>ブン</t>
    </rPh>
    <rPh sb="27" eb="29">
      <t>カサン</t>
    </rPh>
    <rPh sb="31" eb="32">
      <t>エン</t>
    </rPh>
    <rPh sb="32" eb="34">
      <t>ミマン</t>
    </rPh>
    <rPh sb="34" eb="36">
      <t>ハスウ</t>
    </rPh>
    <rPh sb="37" eb="38">
      <t>キ</t>
    </rPh>
    <rPh sb="39" eb="40">
      <t>ス</t>
    </rPh>
    <rPh sb="42" eb="43">
      <t>ガク</t>
    </rPh>
    <phoneticPr fontId="8"/>
  </si>
  <si>
    <r>
      <t>請　　求　　金　　額</t>
    </r>
    <r>
      <rPr>
        <sz val="10.5"/>
        <rFont val="ＭＳ 明朝"/>
        <family val="1"/>
        <charset val="128"/>
      </rPr>
      <t xml:space="preserve">
</t>
    </r>
    <r>
      <rPr>
        <sz val="9"/>
        <rFont val="ＭＳ 明朝"/>
        <family val="1"/>
        <charset val="128"/>
      </rPr>
      <t>(※検査金額と、上限金額を比較して、少ない方の金額)</t>
    </r>
    <rPh sb="0" eb="1">
      <t>ショウ</t>
    </rPh>
    <rPh sb="3" eb="4">
      <t>モトム</t>
    </rPh>
    <rPh sb="6" eb="7">
      <t>カネ</t>
    </rPh>
    <rPh sb="9" eb="10">
      <t>ガク</t>
    </rPh>
    <rPh sb="13" eb="15">
      <t>ケンサ</t>
    </rPh>
    <rPh sb="15" eb="17">
      <t>キンガク</t>
    </rPh>
    <rPh sb="17" eb="18">
      <t>キンガク</t>
    </rPh>
    <rPh sb="19" eb="21">
      <t>ジョウゲン</t>
    </rPh>
    <rPh sb="21" eb="23">
      <t>キンガク</t>
    </rPh>
    <rPh sb="24" eb="26">
      <t>ヒカク</t>
    </rPh>
    <rPh sb="29" eb="30">
      <t>スク</t>
    </rPh>
    <rPh sb="32" eb="33">
      <t>ホウ</t>
    </rPh>
    <rPh sb="34" eb="36">
      <t>キンガク</t>
    </rPh>
    <phoneticPr fontId="8"/>
  </si>
  <si>
    <t>　　被爆者健康診断 年間実績報告書</t>
    <rPh sb="10" eb="12">
      <t>ネンカン</t>
    </rPh>
    <rPh sb="12" eb="14">
      <t>ジッセキ</t>
    </rPh>
    <phoneticPr fontId="8"/>
  </si>
  <si>
    <t>受託検査機関の
所在地・名称：</t>
    <phoneticPr fontId="8"/>
  </si>
  <si>
    <t>実施月</t>
    <rPh sb="0" eb="2">
      <t>ジッシ</t>
    </rPh>
    <rPh sb="2" eb="3">
      <t>ツキ</t>
    </rPh>
    <phoneticPr fontId="8"/>
  </si>
  <si>
    <t>実施件数</t>
    <rPh sb="0" eb="2">
      <t>ジッシ</t>
    </rPh>
    <rPh sb="2" eb="4">
      <t>ケンスウ</t>
    </rPh>
    <phoneticPr fontId="8"/>
  </si>
  <si>
    <t>請求金額</t>
    <rPh sb="0" eb="2">
      <t>セイキュウ</t>
    </rPh>
    <rPh sb="2" eb="4">
      <t>キンガク</t>
    </rPh>
    <phoneticPr fontId="8"/>
  </si>
  <si>
    <t>被爆者</t>
    <rPh sb="0" eb="3">
      <t>ヒバクシャ</t>
    </rPh>
    <phoneticPr fontId="8"/>
  </si>
  <si>
    <t>被爆者の子</t>
    <rPh sb="0" eb="3">
      <t>ヒバクシャ</t>
    </rPh>
    <rPh sb="4" eb="5">
      <t>コ</t>
    </rPh>
    <phoneticPr fontId="8"/>
  </si>
  <si>
    <t>一般</t>
    <rPh sb="0" eb="2">
      <t>イッパン</t>
    </rPh>
    <phoneticPr fontId="8"/>
  </si>
  <si>
    <t>がん</t>
    <phoneticPr fontId="8"/>
  </si>
  <si>
    <t>４　月</t>
    <rPh sb="2" eb="3">
      <t>ガツ</t>
    </rPh>
    <phoneticPr fontId="8"/>
  </si>
  <si>
    <t>５　月</t>
    <rPh sb="2" eb="3">
      <t>ガツ</t>
    </rPh>
    <phoneticPr fontId="8"/>
  </si>
  <si>
    <t>６　月</t>
    <rPh sb="2" eb="3">
      <t>ガツ</t>
    </rPh>
    <phoneticPr fontId="8"/>
  </si>
  <si>
    <t>７　月</t>
    <rPh sb="2" eb="3">
      <t>ガツ</t>
    </rPh>
    <phoneticPr fontId="8"/>
  </si>
  <si>
    <t>８　月</t>
    <phoneticPr fontId="8"/>
  </si>
  <si>
    <t>９　月</t>
    <phoneticPr fontId="8"/>
  </si>
  <si>
    <t>１０月</t>
    <phoneticPr fontId="8"/>
  </si>
  <si>
    <t>１１月</t>
    <phoneticPr fontId="8"/>
  </si>
  <si>
    <t>１２月</t>
    <phoneticPr fontId="8"/>
  </si>
  <si>
    <t>１　月</t>
    <phoneticPr fontId="8"/>
  </si>
  <si>
    <t>２　月</t>
    <phoneticPr fontId="8"/>
  </si>
  <si>
    <t>３　月</t>
    <phoneticPr fontId="8"/>
  </si>
  <si>
    <t>受診票番号
(1xxxxxx)</t>
    <rPh sb="0" eb="2">
      <t>ジュシン</t>
    </rPh>
    <rPh sb="2" eb="3">
      <t>ヒョウ</t>
    </rPh>
    <rPh sb="3" eb="4">
      <t>バン</t>
    </rPh>
    <rPh sb="4" eb="5">
      <t>ゴウ</t>
    </rPh>
    <phoneticPr fontId="8"/>
  </si>
  <si>
    <t>　月実施分</t>
    <rPh sb="1" eb="2">
      <t>ガツ</t>
    </rPh>
    <rPh sb="2" eb="4">
      <t>ジッシ</t>
    </rPh>
    <rPh sb="4" eb="5">
      <t>ブン</t>
    </rPh>
    <phoneticPr fontId="8"/>
  </si>
  <si>
    <r>
      <t>※　上記の表には</t>
    </r>
    <r>
      <rPr>
        <b/>
        <u/>
        <sz val="10.5"/>
        <rFont val="ＭＳ ゴシック"/>
        <family val="3"/>
        <charset val="128"/>
      </rPr>
      <t>件数の数字</t>
    </r>
    <r>
      <rPr>
        <sz val="10.5"/>
        <rFont val="ＭＳ ゴシック"/>
        <family val="3"/>
        <charset val="128"/>
      </rPr>
      <t>を記入ください。○印は記入しないでください。</t>
    </r>
    <rPh sb="2" eb="4">
      <t>ジョウキ</t>
    </rPh>
    <rPh sb="5" eb="6">
      <t>ヒョウ</t>
    </rPh>
    <rPh sb="8" eb="10">
      <t>ケンスウ</t>
    </rPh>
    <rPh sb="11" eb="13">
      <t>スウジ</t>
    </rPh>
    <rPh sb="14" eb="16">
      <t>キニュウ</t>
    </rPh>
    <rPh sb="22" eb="23">
      <t>ジルシ</t>
    </rPh>
    <rPh sb="24" eb="26">
      <t>キニュウ</t>
    </rPh>
    <phoneticPr fontId="8"/>
  </si>
  <si>
    <t>←契約番号欄は、印刷後に手書きにてご記入ください。</t>
    <rPh sb="1" eb="3">
      <t>ケイヤク</t>
    </rPh>
    <rPh sb="3" eb="5">
      <t>バンゴウ</t>
    </rPh>
    <rPh sb="5" eb="6">
      <t>ラン</t>
    </rPh>
    <rPh sb="8" eb="10">
      <t>インサツ</t>
    </rPh>
    <rPh sb="10" eb="11">
      <t>ゴ</t>
    </rPh>
    <rPh sb="12" eb="14">
      <t>テガ</t>
    </rPh>
    <rPh sb="18" eb="20">
      <t>キニュウ</t>
    </rPh>
    <phoneticPr fontId="8"/>
  </si>
  <si>
    <t>←要治療の件数は手入力ください。</t>
    <rPh sb="1" eb="2">
      <t>ヨウ</t>
    </rPh>
    <rPh sb="2" eb="4">
      <t>チリョウ</t>
    </rPh>
    <rPh sb="5" eb="7">
      <t>ケンスウ</t>
    </rPh>
    <rPh sb="8" eb="9">
      <t>テ</t>
    </rPh>
    <rPh sb="9" eb="11">
      <t>ニュウリョク</t>
    </rPh>
    <phoneticPr fontId="8"/>
  </si>
  <si>
    <t>←がんの精検実施件数及び、要治療件数は手入力ください。</t>
    <rPh sb="4" eb="6">
      <t>セイケン</t>
    </rPh>
    <rPh sb="6" eb="8">
      <t>ジッシ</t>
    </rPh>
    <rPh sb="8" eb="10">
      <t>ケンスウ</t>
    </rPh>
    <rPh sb="10" eb="11">
      <t>オヨ</t>
    </rPh>
    <rPh sb="13" eb="14">
      <t>ヨウ</t>
    </rPh>
    <rPh sb="14" eb="16">
      <t>チリョウ</t>
    </rPh>
    <rPh sb="16" eb="18">
      <t>ケンスウ</t>
    </rPh>
    <rPh sb="19" eb="20">
      <t>テ</t>
    </rPh>
    <rPh sb="20" eb="22">
      <t>ニュウリョク</t>
    </rPh>
    <phoneticPr fontId="8"/>
  </si>
  <si>
    <t>様式第７号の２</t>
    <rPh sb="2" eb="3">
      <t>ダイ</t>
    </rPh>
    <phoneticPr fontId="8"/>
  </si>
  <si>
    <t>代表者職・氏名：</t>
    <rPh sb="3" eb="4">
      <t>ショク</t>
    </rPh>
    <phoneticPr fontId="8"/>
  </si>
  <si>
    <t>Ｘ線・間接</t>
    <rPh sb="1" eb="2">
      <t>セン</t>
    </rPh>
    <rPh sb="3" eb="5">
      <t>カンセツ</t>
    </rPh>
    <phoneticPr fontId="8"/>
  </si>
  <si>
    <t>内視鏡</t>
    <rPh sb="0" eb="3">
      <t>ナイシキョウ</t>
    </rPh>
    <phoneticPr fontId="8"/>
  </si>
  <si>
    <t>Ｘ線・直接</t>
    <rPh sb="1" eb="2">
      <t>セン</t>
    </rPh>
    <rPh sb="3" eb="4">
      <t>チョク</t>
    </rPh>
    <rPh sb="4" eb="5">
      <t>セツ</t>
    </rPh>
    <phoneticPr fontId="8"/>
  </si>
  <si>
    <t>担当者氏名：</t>
    <rPh sb="0" eb="3">
      <t>タントウシャ</t>
    </rPh>
    <rPh sb="3" eb="5">
      <t>シメイ</t>
    </rPh>
    <phoneticPr fontId="8"/>
  </si>
  <si>
    <t>電話番号：</t>
    <rPh sb="0" eb="2">
      <t>デンワ</t>
    </rPh>
    <rPh sb="2" eb="3">
      <t>バン</t>
    </rPh>
    <rPh sb="3" eb="4">
      <t>ゴウ</t>
    </rPh>
    <phoneticPr fontId="8"/>
  </si>
  <si>
    <t>※ 件数は、請求書(様式第８号及び第８号の２)の最下段、計(１)及び計(２)の件数を記入ください。実人数を記入しないでください。</t>
    <rPh sb="2" eb="4">
      <t>ケンスウ</t>
    </rPh>
    <rPh sb="6" eb="9">
      <t>セイキュウショ</t>
    </rPh>
    <rPh sb="10" eb="12">
      <t>ヨウシキ</t>
    </rPh>
    <rPh sb="12" eb="13">
      <t>ダイ</t>
    </rPh>
    <rPh sb="14" eb="15">
      <t>ゴウ</t>
    </rPh>
    <rPh sb="15" eb="16">
      <t>オヨ</t>
    </rPh>
    <rPh sb="17" eb="18">
      <t>ダイ</t>
    </rPh>
    <rPh sb="19" eb="20">
      <t>ゴウ</t>
    </rPh>
    <rPh sb="24" eb="26">
      <t>サイカ</t>
    </rPh>
    <rPh sb="26" eb="27">
      <t>ダン</t>
    </rPh>
    <rPh sb="28" eb="29">
      <t>ケイ</t>
    </rPh>
    <rPh sb="32" eb="33">
      <t>オヨ</t>
    </rPh>
    <rPh sb="34" eb="35">
      <t>ケイ</t>
    </rPh>
    <rPh sb="39" eb="41">
      <t>ケンスウ</t>
    </rPh>
    <rPh sb="42" eb="44">
      <t>キニュウ</t>
    </rPh>
    <rPh sb="49" eb="50">
      <t>ジツ</t>
    </rPh>
    <rPh sb="50" eb="52">
      <t>ニンズウ</t>
    </rPh>
    <rPh sb="53" eb="55">
      <t>キニュウ</t>
    </rPh>
    <phoneticPr fontId="8"/>
  </si>
  <si>
    <t>令和　　年　　月　　日</t>
    <rPh sb="0" eb="1">
      <t>レイ</t>
    </rPh>
    <rPh sb="1" eb="2">
      <t>ワ</t>
    </rPh>
    <rPh sb="4" eb="5">
      <t>ネン</t>
    </rPh>
    <rPh sb="7" eb="8">
      <t>ガツ</t>
    </rPh>
    <rPh sb="10" eb="11">
      <t>ニチ</t>
    </rPh>
    <phoneticPr fontId="8"/>
  </si>
  <si>
    <t>令和　　　年　　　月　　　日</t>
    <rPh sb="0" eb="1">
      <t>レイ</t>
    </rPh>
    <rPh sb="1" eb="2">
      <t>ワ</t>
    </rPh>
    <phoneticPr fontId="8"/>
  </si>
  <si>
    <t>精密検査で限度額(7,028円)を超えた場合は、自己負担となります。</t>
    <rPh sb="0" eb="2">
      <t>セイミツ</t>
    </rPh>
    <rPh sb="2" eb="4">
      <t>ケンサ</t>
    </rPh>
    <rPh sb="5" eb="7">
      <t>ゲンド</t>
    </rPh>
    <rPh sb="7" eb="8">
      <t>ガク</t>
    </rPh>
    <rPh sb="14" eb="15">
      <t>エン</t>
    </rPh>
    <rPh sb="17" eb="18">
      <t>コ</t>
    </rPh>
    <rPh sb="20" eb="22">
      <t>バアイ</t>
    </rPh>
    <rPh sb="24" eb="26">
      <t>ジコ</t>
    </rPh>
    <rPh sb="26" eb="28">
      <t>フタン</t>
    </rPh>
    <phoneticPr fontId="8"/>
  </si>
  <si>
    <t>令和６年度</t>
    <phoneticPr fontId="8"/>
  </si>
  <si>
    <t>　令和６年度 原子爆弾被爆者健康診断及び原子爆弾被爆者の子の健康診断の実施について、下記のとおり報告します。</t>
    <rPh sb="35" eb="37">
      <t>ジッシ</t>
    </rPh>
    <phoneticPr fontId="8"/>
  </si>
  <si>
    <t>令和６年度
合　　計</t>
    <rPh sb="5" eb="7">
      <t>ヘイネンド</t>
    </rPh>
    <rPh sb="6" eb="7">
      <t>ガッ</t>
    </rPh>
    <rPh sb="9" eb="10">
      <t>ケイ</t>
    </rPh>
    <phoneticPr fontId="8"/>
  </si>
  <si>
    <t>※ 年度内実績が０件の場合でも、必ずご提出ください。（期限：令和７年３月３１日まで）</t>
    <rPh sb="2" eb="5">
      <t>ネンドナイ</t>
    </rPh>
    <rPh sb="5" eb="7">
      <t>ジッセキ</t>
    </rPh>
    <rPh sb="9" eb="10">
      <t>ケン</t>
    </rPh>
    <rPh sb="11" eb="13">
      <t>バアイ</t>
    </rPh>
    <rPh sb="16" eb="17">
      <t>カナラ</t>
    </rPh>
    <rPh sb="19" eb="21">
      <t>テイシュツ</t>
    </rPh>
    <rPh sb="27" eb="29">
      <t>キゲン</t>
    </rPh>
    <rPh sb="30" eb="31">
      <t>レイ</t>
    </rPh>
    <rPh sb="31" eb="32">
      <t>ワ</t>
    </rPh>
    <rPh sb="33" eb="34">
      <t>ネン</t>
    </rPh>
    <rPh sb="35" eb="36">
      <t>ガツ</t>
    </rPh>
    <rPh sb="38" eb="39">
      <t>ニチ</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</si>
</sst>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00000"/>
  </numFmts>
  <fonts count="38">
    <font>
      <sz val="11"/>
      <name val="ＭＳ Ｐゴシック"/>
      <family val="3"/>
      <charset val="128"/>
    </font>
    <font>
      <sz val="11"/>
      <name val="ＭＳ Ｐゴシック"/>
      <family val="3"/>
      <charset val="128"/>
    </font>
    <font>
      <sz val="12"/>
      <name val="ＭＳ 明朝"/>
      <family val="1"/>
      <charset val="128"/>
    </font>
    <font>
      <sz val="10.5"/>
      <name val="ＭＳ 明朝"/>
      <family val="1"/>
      <charset val="128"/>
    </font>
    <font>
      <sz val="16"/>
      <name val="ＭＳ 明朝"/>
      <family val="1"/>
      <charset val="128"/>
    </font>
    <font>
      <u/>
      <sz val="10.5"/>
      <name val="ＭＳ 明朝"/>
      <family val="1"/>
      <charset val="128"/>
    </font>
    <font>
      <sz val="10"/>
      <name val="Times New Roman"/>
      <family val="1"/>
    </font>
    <font>
      <sz val="9"/>
      <name val="ＭＳ 明朝"/>
      <family val="1"/>
      <charset val="128"/>
    </font>
    <font>
      <sz val="6"/>
      <name val="ＭＳ Ｐゴシック"/>
      <family val="3"/>
      <charset val="128"/>
    </font>
    <font>
      <b/>
      <sz val="11"/>
      <name val="ＭＳ Ｐゴシック"/>
      <family val="3"/>
      <charset val="128"/>
    </font>
    <font>
      <sz val="11"/>
      <name val="ＭＳ 明朝"/>
      <family val="1"/>
      <charset val="128"/>
    </font>
    <font>
      <sz val="8"/>
      <name val="ＭＳ 明朝"/>
      <family val="1"/>
      <charset val="128"/>
    </font>
    <font>
      <sz val="10"/>
      <name val="ＭＳ 明朝"/>
      <family val="1"/>
      <charset val="128"/>
    </font>
    <font>
      <sz val="10"/>
      <name val="ＭＳ Ｐゴシック"/>
      <family val="3"/>
      <charset val="128"/>
    </font>
    <font>
      <sz val="10.5"/>
      <name val="ＭＳ Ｐゴシック"/>
      <family val="3"/>
      <charset val="128"/>
    </font>
    <font>
      <b/>
      <sz val="16"/>
      <name val="ＭＳ 明朝"/>
      <family val="1"/>
      <charset val="128"/>
    </font>
    <font>
      <b/>
      <sz val="8"/>
      <name val="ＭＳ Ｐゴシック"/>
      <family val="3"/>
      <charset val="128"/>
    </font>
    <font>
      <b/>
      <sz val="12"/>
      <name val="ＭＳ Ｐゴシック"/>
      <family val="3"/>
      <charset val="128"/>
    </font>
    <font>
      <sz val="14"/>
      <name val="ＭＳ 明朝"/>
      <family val="1"/>
      <charset val="128"/>
    </font>
    <font>
      <b/>
      <sz val="11"/>
      <name val="ＭＳ 明朝"/>
      <family val="1"/>
      <charset val="128"/>
    </font>
    <font>
      <b/>
      <sz val="10.5"/>
      <name val="ＭＳ 明朝"/>
      <family val="1"/>
      <charset val="128"/>
    </font>
    <font>
      <sz val="11"/>
      <name val="ＭＳ Ｐ明朝"/>
      <family val="1"/>
      <charset val="128"/>
    </font>
    <font>
      <sz val="9"/>
      <name val="ＭＳ Ｐゴシック"/>
      <family val="3"/>
      <charset val="128"/>
    </font>
    <font>
      <b/>
      <sz val="12"/>
      <name val="ＭＳ ゴシック"/>
      <family val="3"/>
      <charset val="128"/>
    </font>
    <font>
      <b/>
      <sz val="16"/>
      <name val="ＭＳ ゴシック"/>
      <family val="3"/>
      <charset val="128"/>
    </font>
    <font>
      <sz val="11"/>
      <name val="ＭＳ ゴシック"/>
      <family val="3"/>
      <charset val="128"/>
    </font>
    <font>
      <sz val="9"/>
      <color indexed="81"/>
      <name val="ＭＳ Ｐゴシック"/>
      <family val="3"/>
      <charset val="128"/>
    </font>
    <font>
      <sz val="8"/>
      <color indexed="81"/>
      <name val="ＭＳ Ｐゴシック"/>
      <family val="3"/>
      <charset val="128"/>
    </font>
    <font>
      <sz val="10.5"/>
      <name val="ＭＳ ゴシック"/>
      <family val="3"/>
      <charset val="128"/>
    </font>
    <font>
      <sz val="12"/>
      <name val="OCRB"/>
      <family val="3"/>
    </font>
    <font>
      <b/>
      <sz val="12"/>
      <name val="ＭＳ 明朝"/>
      <family val="1"/>
      <charset val="128"/>
    </font>
    <font>
      <b/>
      <sz val="11"/>
      <color rgb="FFFF0000"/>
      <name val="ＭＳ Ｐゴシック"/>
      <family val="3"/>
      <charset val="128"/>
    </font>
    <font>
      <b/>
      <sz val="9"/>
      <color indexed="81"/>
      <name val="ＭＳ Ｐゴシック"/>
      <family val="3"/>
      <charset val="128"/>
    </font>
    <font>
      <b/>
      <u/>
      <sz val="10"/>
      <color rgb="FFFF0000"/>
      <name val="ＭＳ Ｐゴシック"/>
      <family val="3"/>
      <charset val="128"/>
    </font>
    <font>
      <b/>
      <sz val="11"/>
      <name val="ＭＳ ゴシック"/>
      <family val="3"/>
      <charset val="128"/>
    </font>
    <font>
      <b/>
      <u/>
      <sz val="10.5"/>
      <name val="ＭＳ ゴシック"/>
      <family val="3"/>
      <charset val="128"/>
    </font>
    <font>
      <b/>
      <sz val="13"/>
      <name val="ＭＳ 明朝"/>
      <family val="1"/>
      <charset val="128"/>
    </font>
    <font>
      <b/>
      <sz val="9"/>
      <color indexed="81"/>
      <name val="MS P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CC"/>
        <bgColor indexed="64"/>
      </patternFill>
    </fill>
    <fill>
      <patternFill patternType="solid">
        <fgColor theme="2" tint="-9.9978637043366805E-2"/>
        <bgColor indexed="64"/>
      </patternFill>
    </fill>
  </fills>
  <borders count="1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dashed">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dashed">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top/>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double">
        <color indexed="64"/>
      </left>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style="thin">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tted">
        <color indexed="64"/>
      </left>
      <right style="thin">
        <color indexed="64"/>
      </right>
      <top style="thin">
        <color indexed="64"/>
      </top>
      <bottom style="double">
        <color indexed="64"/>
      </bottom>
      <diagonal/>
    </border>
    <border>
      <left/>
      <right/>
      <top style="thin">
        <color indexed="64"/>
      </top>
      <bottom style="double">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double">
        <color indexed="64"/>
      </bottom>
      <diagonal/>
    </border>
    <border>
      <left style="double">
        <color indexed="64"/>
      </left>
      <right/>
      <top style="medium">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indexed="64"/>
      </bottom>
      <diagonal/>
    </border>
    <border>
      <left style="dotted">
        <color indexed="64"/>
      </left>
      <right style="dotted">
        <color indexed="64"/>
      </right>
      <top style="double">
        <color indexed="64"/>
      </top>
      <bottom/>
      <diagonal/>
    </border>
    <border>
      <left style="dotted">
        <color indexed="64"/>
      </left>
      <right style="dotted">
        <color indexed="64"/>
      </right>
      <top/>
      <bottom/>
      <diagonal/>
    </border>
    <border>
      <left style="dotted">
        <color indexed="64"/>
      </left>
      <right style="medium">
        <color indexed="64"/>
      </right>
      <top style="double">
        <color indexed="64"/>
      </top>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dotted">
        <color indexed="64"/>
      </right>
      <top style="double">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8">
    <xf numFmtId="0" fontId="0" fillId="0" borderId="0" xfId="0">
      <alignment vertical="center"/>
    </xf>
    <xf numFmtId="0" fontId="3" fillId="0" borderId="0" xfId="0" applyFont="1" applyAlignment="1">
      <alignment horizontal="right" vertical="center"/>
    </xf>
    <xf numFmtId="0" fontId="3" fillId="0" borderId="0" xfId="0" applyFont="1" applyAlignment="1">
      <alignment horizontal="justify" vertical="center"/>
    </xf>
    <xf numFmtId="0" fontId="2" fillId="0" borderId="0" xfId="0" applyFont="1" applyAlignment="1">
      <alignment horizontal="justify" vertical="center"/>
    </xf>
    <xf numFmtId="0" fontId="6" fillId="0" borderId="0" xfId="0" applyFont="1" applyAlignment="1">
      <alignment vertical="center" wrapText="1"/>
    </xf>
    <xf numFmtId="0" fontId="0" fillId="0" borderId="0" xfId="0" applyAlignment="1">
      <alignment vertical="center"/>
    </xf>
    <xf numFmtId="0" fontId="0" fillId="0" borderId="0" xfId="0" applyAlignment="1">
      <alignment horizontal="center" vertical="center"/>
    </xf>
    <xf numFmtId="0" fontId="3" fillId="0" borderId="2"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0" xfId="0" applyFont="1" applyAlignment="1">
      <alignment horizontal="center" vertical="center"/>
    </xf>
    <xf numFmtId="0" fontId="3" fillId="0" borderId="0" xfId="0" applyFont="1">
      <alignment vertical="center"/>
    </xf>
    <xf numFmtId="0" fontId="0" fillId="0" borderId="0" xfId="0" applyAlignment="1">
      <alignment vertical="center" shrinkToFit="1"/>
    </xf>
    <xf numFmtId="0" fontId="3" fillId="0" borderId="6" xfId="0" applyFont="1" applyBorder="1" applyAlignment="1">
      <alignment horizontal="justify" vertical="center" wrapText="1"/>
    </xf>
    <xf numFmtId="0" fontId="7" fillId="0" borderId="2" xfId="0" applyFont="1" applyBorder="1" applyAlignment="1">
      <alignment horizontal="justify" vertical="center" wrapText="1"/>
    </xf>
    <xf numFmtId="0" fontId="3" fillId="0" borderId="0" xfId="0" applyFont="1" applyAlignment="1">
      <alignment vertical="center"/>
    </xf>
    <xf numFmtId="0" fontId="5" fillId="0" borderId="0" xfId="0" applyFont="1" applyBorder="1" applyAlignment="1">
      <alignment horizontal="justify" vertical="center"/>
    </xf>
    <xf numFmtId="0" fontId="10" fillId="0" borderId="0" xfId="0" applyFont="1">
      <alignment vertical="center"/>
    </xf>
    <xf numFmtId="0" fontId="15" fillId="0" borderId="0" xfId="0" applyFont="1">
      <alignment vertical="center"/>
    </xf>
    <xf numFmtId="0" fontId="3" fillId="0" borderId="2" xfId="0" applyFont="1" applyBorder="1" applyAlignment="1">
      <alignment horizontal="center" vertical="center" wrapText="1"/>
    </xf>
    <xf numFmtId="0" fontId="16" fillId="0" borderId="0" xfId="0" applyFont="1">
      <alignment vertical="center"/>
    </xf>
    <xf numFmtId="0" fontId="3" fillId="0" borderId="7" xfId="0" applyFont="1" applyBorder="1" applyAlignment="1">
      <alignment horizontal="justify" vertical="center" wrapText="1"/>
    </xf>
    <xf numFmtId="0" fontId="7" fillId="0" borderId="3" xfId="0" applyFont="1" applyBorder="1" applyAlignment="1">
      <alignment horizontal="justify" vertical="center" wrapText="1"/>
    </xf>
    <xf numFmtId="0" fontId="0" fillId="0" borderId="0" xfId="0" applyBorder="1" applyAlignment="1">
      <alignment vertical="center"/>
    </xf>
    <xf numFmtId="0" fontId="0" fillId="0" borderId="0" xfId="0" applyAlignment="1">
      <alignment horizontal="right" vertical="center"/>
    </xf>
    <xf numFmtId="0" fontId="4" fillId="0" borderId="0" xfId="0" applyFont="1" applyAlignment="1">
      <alignment vertical="center"/>
    </xf>
    <xf numFmtId="0" fontId="3" fillId="0" borderId="9" xfId="0" applyFont="1" applyBorder="1" applyAlignment="1">
      <alignment horizontal="right" vertical="center"/>
    </xf>
    <xf numFmtId="0" fontId="10" fillId="0" borderId="0" xfId="0" applyFont="1" applyAlignment="1">
      <alignment horizontal="center" vertical="center"/>
    </xf>
    <xf numFmtId="0" fontId="13" fillId="0" borderId="0" xfId="0" applyFont="1" applyAlignment="1">
      <alignment horizontal="left" vertical="center"/>
    </xf>
    <xf numFmtId="0" fontId="13" fillId="0" borderId="0" xfId="0" applyFont="1">
      <alignment vertical="center"/>
    </xf>
    <xf numFmtId="0" fontId="13" fillId="0" borderId="0" xfId="0" applyFont="1" applyAlignment="1">
      <alignment vertical="center" shrinkToFit="1"/>
    </xf>
    <xf numFmtId="0" fontId="13" fillId="0" borderId="0" xfId="0" applyFont="1" applyAlignment="1">
      <alignment horizontal="left" vertical="center" wrapText="1"/>
    </xf>
    <xf numFmtId="0" fontId="13" fillId="0" borderId="0" xfId="0" applyFont="1" applyAlignment="1">
      <alignment horizontal="center" vertical="center"/>
    </xf>
    <xf numFmtId="0" fontId="3" fillId="0" borderId="17" xfId="0" applyFont="1" applyFill="1" applyBorder="1">
      <alignment vertical="center"/>
    </xf>
    <xf numFmtId="0" fontId="3" fillId="0" borderId="18" xfId="0" applyFont="1" applyFill="1" applyBorder="1">
      <alignment vertical="center"/>
    </xf>
    <xf numFmtId="0" fontId="3" fillId="0" borderId="20" xfId="0" applyFont="1" applyFill="1" applyBorder="1">
      <alignment vertical="center"/>
    </xf>
    <xf numFmtId="0" fontId="3" fillId="0" borderId="21" xfId="0" applyFont="1" applyFill="1" applyBorder="1">
      <alignment vertical="center"/>
    </xf>
    <xf numFmtId="0" fontId="3" fillId="0" borderId="20" xfId="0" applyFont="1" applyFill="1" applyBorder="1" applyAlignment="1">
      <alignment vertical="center"/>
    </xf>
    <xf numFmtId="0" fontId="3" fillId="0" borderId="24" xfId="0" applyFont="1" applyFill="1" applyBorder="1" applyAlignment="1">
      <alignment vertical="center"/>
    </xf>
    <xf numFmtId="0" fontId="3" fillId="0" borderId="26"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right" vertical="center" wrapText="1"/>
    </xf>
    <xf numFmtId="0" fontId="10" fillId="0" borderId="30" xfId="0" applyFont="1" applyBorder="1" applyAlignment="1">
      <alignment vertical="center"/>
    </xf>
    <xf numFmtId="0" fontId="10" fillId="0" borderId="31" xfId="0" applyFont="1" applyBorder="1" applyAlignment="1">
      <alignment vertical="center"/>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10" fillId="0" borderId="37" xfId="0" applyFont="1" applyBorder="1" applyAlignment="1">
      <alignment vertical="center"/>
    </xf>
    <xf numFmtId="0" fontId="10" fillId="0" borderId="0" xfId="0" applyFont="1" applyBorder="1" applyAlignment="1">
      <alignment horizontal="center" vertical="center"/>
    </xf>
    <xf numFmtId="0" fontId="10" fillId="0" borderId="9" xfId="0" applyFont="1" applyBorder="1" applyAlignment="1">
      <alignment vertical="center"/>
    </xf>
    <xf numFmtId="0" fontId="10" fillId="0" borderId="23" xfId="0" applyFont="1" applyBorder="1" applyAlignment="1">
      <alignment vertical="center"/>
    </xf>
    <xf numFmtId="0" fontId="10" fillId="0" borderId="38" xfId="0" applyFont="1" applyBorder="1" applyAlignment="1">
      <alignment vertical="center"/>
    </xf>
    <xf numFmtId="0" fontId="10" fillId="0" borderId="39" xfId="0" applyFont="1" applyBorder="1" applyAlignment="1">
      <alignment vertical="center"/>
    </xf>
    <xf numFmtId="0" fontId="2" fillId="0" borderId="40" xfId="0" applyFont="1" applyBorder="1" applyAlignment="1">
      <alignment vertical="center" wrapText="1"/>
    </xf>
    <xf numFmtId="0" fontId="19" fillId="0" borderId="31" xfId="0" applyFont="1" applyBorder="1" applyAlignment="1">
      <alignment vertical="center"/>
    </xf>
    <xf numFmtId="0" fontId="19" fillId="0" borderId="0" xfId="0" applyFont="1" applyBorder="1" applyAlignment="1">
      <alignment horizontal="center" vertical="center"/>
    </xf>
    <xf numFmtId="0" fontId="19" fillId="0" borderId="9" xfId="0" applyFont="1" applyBorder="1" applyAlignment="1">
      <alignment vertical="center"/>
    </xf>
    <xf numFmtId="0" fontId="3" fillId="0" borderId="42" xfId="0" applyFont="1" applyBorder="1" applyAlignment="1">
      <alignment horizontal="center" vertical="center" wrapText="1"/>
    </xf>
    <xf numFmtId="0" fontId="0" fillId="0" borderId="0" xfId="0" applyProtection="1">
      <alignment vertical="center"/>
      <protection locked="0"/>
    </xf>
    <xf numFmtId="0" fontId="3" fillId="0" borderId="0" xfId="0" applyFont="1" applyFill="1" applyBorder="1" applyAlignment="1" applyProtection="1">
      <alignment horizontal="right" vertical="center"/>
      <protection locked="0"/>
    </xf>
    <xf numFmtId="0" fontId="0" fillId="0" borderId="0" xfId="0" applyFill="1" applyBorder="1" applyAlignment="1" applyProtection="1">
      <alignment horizontal="center" vertical="center"/>
      <protection locked="0"/>
    </xf>
    <xf numFmtId="0" fontId="0" fillId="0" borderId="0" xfId="0" applyFill="1">
      <alignment vertical="center"/>
    </xf>
    <xf numFmtId="0" fontId="0" fillId="0" borderId="0" xfId="0" applyFill="1" applyAlignment="1">
      <alignment horizontal="center" vertical="center"/>
    </xf>
    <xf numFmtId="0" fontId="10" fillId="0" borderId="1" xfId="0" applyFont="1" applyFill="1" applyBorder="1" applyAlignment="1">
      <alignment horizontal="center" vertical="center"/>
    </xf>
    <xf numFmtId="0" fontId="10" fillId="0" borderId="0" xfId="0" applyFont="1" applyFill="1" applyBorder="1" applyAlignment="1">
      <alignment horizontal="center" vertical="center"/>
    </xf>
    <xf numFmtId="0" fontId="2" fillId="0" borderId="0" xfId="0" applyFont="1" applyFill="1" applyAlignment="1">
      <alignment horizontal="justify" vertical="center"/>
    </xf>
    <xf numFmtId="0" fontId="0" fillId="0" borderId="0" xfId="0" applyFill="1" applyBorder="1">
      <alignment vertical="center"/>
    </xf>
    <xf numFmtId="0" fontId="9" fillId="0" borderId="0" xfId="0" applyFont="1">
      <alignment vertical="center"/>
    </xf>
    <xf numFmtId="0" fontId="3" fillId="0" borderId="0" xfId="0" applyFont="1" applyFill="1" applyBorder="1" applyAlignment="1" applyProtection="1">
      <alignment horizontal="right" vertical="center"/>
    </xf>
    <xf numFmtId="0" fontId="5" fillId="0" borderId="0" xfId="0" applyFont="1" applyFill="1" applyAlignment="1">
      <alignment vertical="center"/>
    </xf>
    <xf numFmtId="0" fontId="0" fillId="0" borderId="0" xfId="0" applyFill="1" applyBorder="1" applyAlignment="1">
      <alignment horizontal="center" vertical="center"/>
    </xf>
    <xf numFmtId="0" fontId="21" fillId="0" borderId="5" xfId="0" applyFont="1" applyFill="1" applyBorder="1" applyAlignment="1">
      <alignment horizontal="center" vertical="center"/>
    </xf>
    <xf numFmtId="0" fontId="10" fillId="0" borderId="0" xfId="0" applyFont="1" applyFill="1" applyBorder="1" applyAlignment="1">
      <alignment horizontal="right" vertical="center"/>
    </xf>
    <xf numFmtId="0" fontId="21" fillId="0" borderId="0" xfId="0" applyFont="1" applyAlignment="1">
      <alignment horizontal="right" vertical="center"/>
    </xf>
    <xf numFmtId="0" fontId="3" fillId="0" borderId="0" xfId="0" applyFont="1" applyFill="1" applyBorder="1">
      <alignment vertical="center"/>
    </xf>
    <xf numFmtId="0" fontId="3" fillId="0" borderId="0" xfId="0" applyFont="1" applyFill="1" applyBorder="1" applyAlignment="1">
      <alignment horizontal="center" vertical="center"/>
    </xf>
    <xf numFmtId="0" fontId="0" fillId="0" borderId="0" xfId="0" applyFill="1" applyBorder="1" applyAlignment="1">
      <alignment horizontal="center" vertical="center" shrinkToFit="1"/>
    </xf>
    <xf numFmtId="0" fontId="1" fillId="0" borderId="0" xfId="0" applyFont="1" applyFill="1" applyBorder="1" applyAlignment="1">
      <alignment horizontal="center" vertical="center" wrapText="1"/>
    </xf>
    <xf numFmtId="0" fontId="22" fillId="0" borderId="0" xfId="0" applyFont="1">
      <alignment vertical="center"/>
    </xf>
    <xf numFmtId="0" fontId="22" fillId="0" borderId="0" xfId="0" applyFont="1" applyAlignment="1">
      <alignment horizontal="left" vertical="center"/>
    </xf>
    <xf numFmtId="0" fontId="22" fillId="0" borderId="0" xfId="0" applyFont="1" applyAlignment="1">
      <alignment vertical="center" shrinkToFit="1"/>
    </xf>
    <xf numFmtId="0" fontId="22" fillId="0" borderId="0" xfId="0" applyFont="1" applyAlignment="1">
      <alignment horizontal="left" vertical="center" wrapText="1"/>
    </xf>
    <xf numFmtId="0" fontId="22" fillId="0" borderId="0" xfId="0" applyFont="1" applyAlignment="1">
      <alignment horizontal="center" vertical="center"/>
    </xf>
    <xf numFmtId="0" fontId="21" fillId="0" borderId="0" xfId="0" applyFont="1" applyAlignment="1">
      <alignment vertical="center"/>
    </xf>
    <xf numFmtId="0" fontId="23" fillId="0" borderId="0" xfId="0" applyFont="1" applyAlignment="1">
      <alignment horizontal="right" vertical="center"/>
    </xf>
    <xf numFmtId="0" fontId="3" fillId="0" borderId="6" xfId="0" applyFont="1" applyBorder="1" applyAlignment="1">
      <alignment horizontal="center" vertical="center" wrapText="1"/>
    </xf>
    <xf numFmtId="0" fontId="3" fillId="0" borderId="41" xfId="0" applyFont="1" applyBorder="1" applyAlignment="1">
      <alignment horizontal="center" vertical="center"/>
    </xf>
    <xf numFmtId="0" fontId="3" fillId="0" borderId="49" xfId="0" applyFont="1" applyFill="1" applyBorder="1" applyAlignment="1">
      <alignment vertical="center"/>
    </xf>
    <xf numFmtId="0" fontId="3" fillId="0" borderId="45" xfId="0" applyFont="1" applyFill="1" applyBorder="1" applyAlignment="1">
      <alignment vertical="center"/>
    </xf>
    <xf numFmtId="0" fontId="3" fillId="0" borderId="49" xfId="0" applyFont="1" applyBorder="1" applyAlignment="1">
      <alignment vertical="center" textRotation="255" wrapText="1"/>
    </xf>
    <xf numFmtId="0" fontId="3" fillId="0" borderId="45" xfId="0" applyFont="1" applyBorder="1" applyAlignment="1">
      <alignment vertical="center" textRotation="255" wrapText="1"/>
    </xf>
    <xf numFmtId="0" fontId="3" fillId="0" borderId="44" xfId="0" applyFont="1" applyBorder="1" applyAlignment="1">
      <alignment vertical="center" textRotation="255" wrapText="1"/>
    </xf>
    <xf numFmtId="0" fontId="3" fillId="0" borderId="44" xfId="0" applyFont="1" applyFill="1" applyBorder="1" applyAlignment="1">
      <alignment vertical="center"/>
    </xf>
    <xf numFmtId="0" fontId="3" fillId="0" borderId="54" xfId="0" applyFont="1" applyBorder="1" applyAlignment="1">
      <alignment horizontal="center" vertical="center" wrapText="1"/>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4" xfId="0" applyFont="1" applyBorder="1" applyAlignment="1">
      <alignment horizontal="center" vertical="center"/>
    </xf>
    <xf numFmtId="0" fontId="3" fillId="0" borderId="60" xfId="0" applyFont="1" applyBorder="1" applyAlignment="1">
      <alignment horizontal="center" vertical="center"/>
    </xf>
    <xf numFmtId="0" fontId="11" fillId="0" borderId="70" xfId="0" applyFont="1" applyBorder="1" applyAlignment="1">
      <alignment horizontal="center" vertical="center" textRotation="255" shrinkToFit="1"/>
    </xf>
    <xf numFmtId="0" fontId="11" fillId="0" borderId="56" xfId="0" applyFont="1" applyBorder="1" applyAlignment="1">
      <alignment horizontal="center" vertical="center" textRotation="255" shrinkToFit="1"/>
    </xf>
    <xf numFmtId="0" fontId="11" fillId="0" borderId="71" xfId="0" applyFont="1" applyBorder="1" applyAlignment="1">
      <alignment horizontal="center" vertical="center" textRotation="255" shrinkToFit="1"/>
    </xf>
    <xf numFmtId="0" fontId="12" fillId="0" borderId="54" xfId="0" applyFont="1" applyBorder="1" applyAlignment="1">
      <alignment horizontal="center" vertical="center" textRotation="255" wrapText="1"/>
    </xf>
    <xf numFmtId="0" fontId="12" fillId="0" borderId="56" xfId="0" applyFont="1" applyBorder="1" applyAlignment="1">
      <alignment horizontal="center" vertical="center" textRotation="255" wrapText="1"/>
    </xf>
    <xf numFmtId="0" fontId="11" fillId="0" borderId="55" xfId="0" applyFont="1" applyBorder="1" applyAlignment="1">
      <alignment vertical="center" textRotation="255" wrapText="1"/>
    </xf>
    <xf numFmtId="0" fontId="3" fillId="0" borderId="17" xfId="0" applyFont="1" applyFill="1" applyBorder="1" applyAlignment="1">
      <alignment vertical="center"/>
    </xf>
    <xf numFmtId="0" fontId="3" fillId="0" borderId="72" xfId="0" applyFont="1" applyFill="1" applyBorder="1" applyAlignment="1">
      <alignment vertical="center"/>
    </xf>
    <xf numFmtId="0" fontId="12" fillId="0" borderId="54" xfId="0" applyFont="1" applyBorder="1" applyAlignment="1">
      <alignment vertical="center" textRotation="255" shrinkToFit="1"/>
    </xf>
    <xf numFmtId="0" fontId="12" fillId="0" borderId="75" xfId="0" applyFont="1" applyBorder="1" applyAlignment="1">
      <alignment vertical="center" textRotation="255" shrinkToFit="1"/>
    </xf>
    <xf numFmtId="0" fontId="7" fillId="0" borderId="54" xfId="0" applyFont="1" applyBorder="1" applyAlignment="1">
      <alignment vertical="center" textRotation="255" shrinkToFit="1"/>
    </xf>
    <xf numFmtId="0" fontId="12" fillId="0" borderId="56" xfId="0" applyFont="1" applyBorder="1" applyAlignment="1">
      <alignment vertical="center" textRotation="255" shrinkToFit="1"/>
    </xf>
    <xf numFmtId="0" fontId="12" fillId="0" borderId="76" xfId="0" applyFont="1" applyBorder="1" applyAlignment="1">
      <alignment vertical="center" textRotation="255" shrinkToFit="1"/>
    </xf>
    <xf numFmtId="0" fontId="12" fillId="0" borderId="70" xfId="0" applyFont="1" applyBorder="1" applyAlignment="1">
      <alignment horizontal="center" vertical="center" textRotation="255" wrapText="1"/>
    </xf>
    <xf numFmtId="0" fontId="12" fillId="0" borderId="76" xfId="0" applyFont="1" applyBorder="1" applyAlignment="1">
      <alignment horizontal="center" vertical="center" textRotation="255"/>
    </xf>
    <xf numFmtId="0" fontId="12" fillId="0" borderId="55" xfId="0" applyFont="1" applyBorder="1" applyAlignment="1">
      <alignment horizontal="center" vertical="center" textRotation="255" wrapText="1"/>
    </xf>
    <xf numFmtId="0" fontId="3" fillId="0" borderId="45" xfId="0" applyFont="1" applyFill="1" applyBorder="1" applyAlignment="1">
      <alignment horizontal="center" vertical="center"/>
    </xf>
    <xf numFmtId="0" fontId="10" fillId="0" borderId="0" xfId="0" applyFont="1" applyAlignment="1">
      <alignment vertical="center"/>
    </xf>
    <xf numFmtId="0" fontId="2" fillId="0" borderId="1" xfId="0" applyFont="1" applyBorder="1" applyAlignment="1">
      <alignment horizontal="justify" vertical="center"/>
    </xf>
    <xf numFmtId="0" fontId="0" fillId="0" borderId="0" xfId="0" applyFill="1" applyAlignment="1">
      <alignment vertical="center"/>
    </xf>
    <xf numFmtId="0" fontId="0" fillId="0" borderId="38" xfId="0" applyBorder="1" applyAlignment="1">
      <alignment horizontal="center" vertical="center"/>
    </xf>
    <xf numFmtId="0" fontId="28" fillId="2" borderId="48" xfId="0" applyFont="1" applyFill="1" applyBorder="1" applyAlignment="1">
      <alignment horizontal="center" vertical="center"/>
    </xf>
    <xf numFmtId="0" fontId="28" fillId="2" borderId="66" xfId="0" applyFont="1" applyFill="1" applyBorder="1" applyAlignment="1">
      <alignment horizontal="center" vertical="center"/>
    </xf>
    <xf numFmtId="0" fontId="25" fillId="2" borderId="66" xfId="0" applyFont="1" applyFill="1" applyBorder="1" applyAlignment="1">
      <alignment horizontal="center" vertical="center"/>
    </xf>
    <xf numFmtId="0" fontId="25" fillId="2" borderId="48" xfId="0" applyFont="1" applyFill="1" applyBorder="1" applyAlignment="1">
      <alignment horizontal="center" vertical="center"/>
    </xf>
    <xf numFmtId="0" fontId="25" fillId="2" borderId="68" xfId="0" applyFont="1" applyFill="1" applyBorder="1" applyAlignment="1">
      <alignment horizontal="center" vertical="center" shrinkToFit="1"/>
    </xf>
    <xf numFmtId="0" fontId="25" fillId="2" borderId="68" xfId="0" applyFont="1" applyFill="1" applyBorder="1" applyAlignment="1">
      <alignment horizontal="center" vertical="center"/>
    </xf>
    <xf numFmtId="0" fontId="25" fillId="2" borderId="67" xfId="0" applyFont="1" applyFill="1" applyBorder="1" applyAlignment="1">
      <alignment horizontal="center" vertical="center" wrapText="1"/>
    </xf>
    <xf numFmtId="0" fontId="25" fillId="2" borderId="47" xfId="0" applyFont="1" applyFill="1" applyBorder="1" applyAlignment="1">
      <alignment horizontal="center" vertical="center" wrapText="1"/>
    </xf>
    <xf numFmtId="0" fontId="25" fillId="2" borderId="69" xfId="0" applyFont="1" applyFill="1" applyBorder="1" applyAlignment="1">
      <alignment horizontal="center" vertical="center"/>
    </xf>
    <xf numFmtId="0" fontId="25" fillId="2" borderId="67" xfId="0" applyFont="1" applyFill="1" applyBorder="1" applyAlignment="1">
      <alignment horizontal="center" vertical="center"/>
    </xf>
    <xf numFmtId="0" fontId="25" fillId="2" borderId="44" xfId="0" applyFont="1" applyFill="1" applyBorder="1" applyAlignment="1">
      <alignment horizontal="center" vertical="center"/>
    </xf>
    <xf numFmtId="0" fontId="28" fillId="2" borderId="3" xfId="0" applyFont="1" applyFill="1" applyBorder="1" applyAlignment="1">
      <alignment horizontal="center" vertical="center"/>
    </xf>
    <xf numFmtId="0" fontId="25" fillId="2" borderId="22" xfId="0" applyFont="1" applyFill="1" applyBorder="1" applyAlignment="1">
      <alignment horizontal="center" vertical="center"/>
    </xf>
    <xf numFmtId="0" fontId="25" fillId="2" borderId="52" xfId="0" applyFont="1" applyFill="1" applyBorder="1" applyAlignment="1">
      <alignment horizontal="center" vertical="center"/>
    </xf>
    <xf numFmtId="0" fontId="25" fillId="2" borderId="59" xfId="0" applyFont="1" applyFill="1" applyBorder="1" applyAlignment="1">
      <alignment horizontal="center" vertical="center" shrinkToFit="1"/>
    </xf>
    <xf numFmtId="0" fontId="25" fillId="2" borderId="53" xfId="0" applyFont="1" applyFill="1" applyBorder="1" applyAlignment="1">
      <alignment horizontal="center" vertical="center"/>
    </xf>
    <xf numFmtId="0" fontId="25" fillId="2" borderId="23" xfId="0" applyFont="1" applyFill="1" applyBorder="1" applyAlignment="1">
      <alignment horizontal="center" vertical="center" wrapText="1"/>
    </xf>
    <xf numFmtId="0" fontId="25" fillId="2" borderId="64" xfId="0" applyFont="1" applyFill="1" applyBorder="1" applyAlignment="1">
      <alignment horizontal="center" vertical="center" wrapText="1"/>
    </xf>
    <xf numFmtId="0" fontId="25" fillId="2" borderId="46" xfId="0" applyFont="1" applyFill="1" applyBorder="1" applyAlignment="1">
      <alignment horizontal="center" vertical="center"/>
    </xf>
    <xf numFmtId="0" fontId="19" fillId="0" borderId="45" xfId="0" applyFont="1" applyBorder="1" applyAlignment="1">
      <alignment vertical="center" textRotation="255" wrapText="1"/>
    </xf>
    <xf numFmtId="0" fontId="19" fillId="0" borderId="44" xfId="0" applyFont="1" applyBorder="1" applyAlignment="1">
      <alignment vertical="center" textRotation="255" wrapText="1"/>
    </xf>
    <xf numFmtId="177" fontId="19" fillId="3" borderId="57" xfId="0" applyNumberFormat="1" applyFont="1" applyFill="1" applyBorder="1" applyAlignment="1">
      <alignment horizontal="center" vertical="center"/>
    </xf>
    <xf numFmtId="177" fontId="19" fillId="3" borderId="58" xfId="0" applyNumberFormat="1" applyFont="1" applyFill="1" applyBorder="1" applyAlignment="1">
      <alignment horizontal="center" vertical="center"/>
    </xf>
    <xf numFmtId="177" fontId="19" fillId="3" borderId="59" xfId="0" applyNumberFormat="1" applyFont="1" applyFill="1" applyBorder="1" applyAlignment="1">
      <alignment horizontal="center" vertical="center"/>
    </xf>
    <xf numFmtId="177" fontId="19" fillId="3" borderId="19" xfId="0" applyNumberFormat="1" applyFont="1" applyFill="1" applyBorder="1" applyAlignment="1">
      <alignment horizontal="center" vertical="center"/>
    </xf>
    <xf numFmtId="177" fontId="19" fillId="3" borderId="16" xfId="0" applyNumberFormat="1" applyFont="1" applyFill="1" applyBorder="1" applyAlignment="1">
      <alignment horizontal="center" vertical="center"/>
    </xf>
    <xf numFmtId="177" fontId="19" fillId="3" borderId="40" xfId="0" applyNumberFormat="1" applyFont="1" applyFill="1" applyBorder="1" applyAlignment="1">
      <alignment horizontal="center" vertical="center"/>
    </xf>
    <xf numFmtId="176" fontId="21" fillId="3" borderId="45" xfId="0" applyNumberFormat="1" applyFont="1" applyFill="1" applyBorder="1">
      <alignment vertical="center"/>
    </xf>
    <xf numFmtId="0" fontId="3" fillId="0" borderId="0" xfId="0" applyFont="1" applyFill="1" applyAlignment="1">
      <alignment horizontal="center" vertical="center"/>
    </xf>
    <xf numFmtId="178" fontId="29" fillId="0" borderId="15" xfId="0" applyNumberFormat="1" applyFont="1" applyBorder="1" applyAlignment="1">
      <alignment horizontal="center" vertical="center"/>
    </xf>
    <xf numFmtId="3" fontId="2" fillId="0" borderId="0" xfId="0" applyNumberFormat="1" applyFont="1" applyBorder="1" applyAlignment="1">
      <alignment horizontal="right" vertical="center" wrapText="1" indent="1"/>
    </xf>
    <xf numFmtId="0" fontId="10" fillId="0" borderId="114" xfId="0" applyFont="1" applyBorder="1" applyAlignment="1">
      <alignment horizontal="right" vertical="center" wrapText="1"/>
    </xf>
    <xf numFmtId="0" fontId="10" fillId="0" borderId="92" xfId="0" applyFont="1" applyBorder="1" applyAlignment="1">
      <alignment horizontal="right" vertical="center" wrapText="1"/>
    </xf>
    <xf numFmtId="0" fontId="10" fillId="0" borderId="117" xfId="0" applyFont="1" applyBorder="1" applyAlignment="1">
      <alignment horizontal="right" vertical="center" wrapText="1"/>
    </xf>
    <xf numFmtId="0" fontId="10" fillId="2" borderId="100" xfId="0" applyFont="1" applyFill="1" applyBorder="1" applyAlignment="1">
      <alignment horizontal="right" vertical="center" wrapText="1" indent="1"/>
    </xf>
    <xf numFmtId="38" fontId="30" fillId="2" borderId="45" xfId="1" applyFont="1" applyFill="1" applyBorder="1" applyAlignment="1">
      <alignment horizontal="right" vertical="center" wrapText="1" indent="1"/>
    </xf>
    <xf numFmtId="0" fontId="3" fillId="0" borderId="32" xfId="0" applyFont="1" applyBorder="1" applyAlignment="1">
      <alignment horizontal="right" vertical="center"/>
    </xf>
    <xf numFmtId="0" fontId="3" fillId="0" borderId="27" xfId="0" applyFont="1" applyBorder="1" applyAlignment="1">
      <alignment horizontal="righ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34" xfId="0" applyFont="1" applyBorder="1" applyAlignment="1">
      <alignment horizontal="right" vertical="center"/>
    </xf>
    <xf numFmtId="0" fontId="3" fillId="0" borderId="29" xfId="0" applyFont="1" applyBorder="1" applyAlignment="1">
      <alignment horizontal="right" vertical="center"/>
    </xf>
    <xf numFmtId="176" fontId="10" fillId="0" borderId="43" xfId="0" applyNumberFormat="1" applyFont="1" applyBorder="1" applyAlignment="1">
      <alignment horizontal="center" vertical="center" wrapText="1"/>
    </xf>
    <xf numFmtId="176" fontId="10" fillId="0" borderId="9" xfId="0" applyNumberFormat="1" applyFont="1" applyBorder="1" applyAlignment="1">
      <alignment horizontal="center" vertical="center" wrapText="1"/>
    </xf>
    <xf numFmtId="176" fontId="10" fillId="0" borderId="44" xfId="0" applyNumberFormat="1" applyFont="1" applyBorder="1" applyAlignment="1">
      <alignment horizontal="center" vertical="center" wrapText="1"/>
    </xf>
    <xf numFmtId="0" fontId="15"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3" fillId="0" borderId="0" xfId="0" applyFont="1" applyAlignment="1">
      <alignment horizontal="center" vertical="center"/>
    </xf>
    <xf numFmtId="0" fontId="10" fillId="0" borderId="0" xfId="0" applyFont="1" applyFill="1" applyAlignment="1">
      <alignment vertical="center"/>
    </xf>
    <xf numFmtId="0" fontId="10" fillId="0" borderId="0" xfId="0" applyFont="1" applyFill="1">
      <alignment vertical="center"/>
    </xf>
    <xf numFmtId="0" fontId="10" fillId="0" borderId="0" xfId="0" applyFont="1" applyFill="1" applyAlignment="1">
      <alignment horizontal="center" vertical="center"/>
    </xf>
    <xf numFmtId="0" fontId="10" fillId="0" borderId="0" xfId="0" applyFont="1" applyFill="1" applyBorder="1" applyAlignment="1" applyProtection="1">
      <alignment horizontal="center" vertical="center"/>
      <protection locked="0"/>
    </xf>
    <xf numFmtId="0" fontId="10" fillId="0" borderId="0" xfId="0" applyFont="1" applyFill="1" applyBorder="1">
      <alignment vertical="center"/>
    </xf>
    <xf numFmtId="0" fontId="21" fillId="0" borderId="44" xfId="0" applyFont="1" applyFill="1" applyBorder="1" applyAlignment="1">
      <alignment horizontal="left" vertical="center"/>
    </xf>
    <xf numFmtId="0" fontId="0" fillId="3" borderId="2" xfId="0" applyFill="1" applyBorder="1" applyAlignment="1">
      <alignment horizontal="center" vertical="center"/>
    </xf>
    <xf numFmtId="0" fontId="0" fillId="0" borderId="2" xfId="0" applyBorder="1" applyAlignment="1">
      <alignment horizontal="center" vertical="center"/>
    </xf>
    <xf numFmtId="0" fontId="0" fillId="2" borderId="2" xfId="0" applyFill="1" applyBorder="1" applyAlignment="1">
      <alignment horizontal="center" vertical="center"/>
    </xf>
    <xf numFmtId="0" fontId="19" fillId="3" borderId="61"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31" fillId="0" borderId="0" xfId="0" applyFont="1">
      <alignment vertical="center"/>
    </xf>
    <xf numFmtId="0" fontId="2" fillId="0" borderId="0" xfId="0" applyFont="1" applyBorder="1" applyAlignment="1">
      <alignment horizontal="justify" vertical="center"/>
    </xf>
    <xf numFmtId="0" fontId="3" fillId="0" borderId="1" xfId="0" applyFont="1" applyBorder="1" applyAlignment="1">
      <alignment horizontal="right" vertical="center" shrinkToFit="1"/>
    </xf>
    <xf numFmtId="176" fontId="2" fillId="4" borderId="115" xfId="0" applyNumberFormat="1" applyFont="1" applyFill="1" applyBorder="1" applyAlignment="1">
      <alignment horizontal="right" vertical="center" wrapText="1"/>
    </xf>
    <xf numFmtId="176" fontId="2" fillId="4" borderId="116" xfId="0" applyNumberFormat="1" applyFont="1" applyFill="1" applyBorder="1" applyAlignment="1">
      <alignment horizontal="right" vertical="center" wrapText="1"/>
    </xf>
    <xf numFmtId="176" fontId="2" fillId="4" borderId="118" xfId="0" applyNumberFormat="1" applyFont="1" applyFill="1" applyBorder="1" applyAlignment="1">
      <alignment horizontal="right" vertical="center" wrapText="1"/>
    </xf>
    <xf numFmtId="0" fontId="10" fillId="0" borderId="19"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57" xfId="0" applyFont="1" applyFill="1" applyBorder="1" applyAlignment="1">
      <alignment horizontal="center" vertical="center" shrinkToFit="1"/>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10" fillId="0" borderId="36"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51" xfId="0" applyFont="1" applyFill="1" applyBorder="1" applyAlignment="1">
      <alignment horizontal="center" vertical="center"/>
    </xf>
    <xf numFmtId="0" fontId="10" fillId="0" borderId="58" xfId="0" applyFont="1" applyFill="1" applyBorder="1" applyAlignment="1">
      <alignment horizontal="center" vertical="center" shrinkToFit="1"/>
    </xf>
    <xf numFmtId="0" fontId="10" fillId="0" borderId="21"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74" xfId="0" applyFont="1" applyFill="1" applyBorder="1" applyAlignment="1">
      <alignment horizontal="center" vertical="center"/>
    </xf>
    <xf numFmtId="0" fontId="10" fillId="0" borderId="57" xfId="0" applyFont="1" applyFill="1" applyBorder="1" applyAlignment="1">
      <alignment horizontal="center" vertical="center"/>
    </xf>
    <xf numFmtId="0" fontId="10" fillId="0" borderId="36" xfId="0" applyFont="1" applyFill="1" applyBorder="1" applyAlignment="1">
      <alignment horizontal="center" vertical="center" wrapText="1"/>
    </xf>
    <xf numFmtId="0" fontId="10" fillId="0" borderId="25" xfId="0" applyFont="1" applyFill="1" applyBorder="1" applyAlignment="1">
      <alignment horizontal="center" vertical="center"/>
    </xf>
    <xf numFmtId="0" fontId="10" fillId="0" borderId="58" xfId="0" applyFont="1" applyFill="1" applyBorder="1" applyAlignment="1">
      <alignment horizontal="center" vertical="center"/>
    </xf>
    <xf numFmtId="0" fontId="10" fillId="0" borderId="16"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65" xfId="0" applyFont="1" applyFill="1" applyBorder="1" applyAlignment="1">
      <alignment horizontal="center" vertical="center"/>
    </xf>
    <xf numFmtId="0" fontId="10" fillId="0" borderId="52"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53" xfId="0" applyFont="1" applyFill="1" applyBorder="1" applyAlignment="1">
      <alignment horizontal="center" vertical="center"/>
    </xf>
    <xf numFmtId="0" fontId="10" fillId="0" borderId="22"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73" xfId="0" applyFont="1" applyFill="1" applyBorder="1" applyAlignment="1">
      <alignment horizontal="center" vertical="center"/>
    </xf>
    <xf numFmtId="0" fontId="3" fillId="0" borderId="26" xfId="0" applyFont="1" applyBorder="1" applyAlignment="1">
      <alignment horizontal="center" vertical="center" wrapText="1"/>
    </xf>
    <xf numFmtId="0" fontId="23" fillId="0" borderId="0" xfId="0" applyFont="1" applyAlignment="1">
      <alignment horizontal="right" vertical="center"/>
    </xf>
    <xf numFmtId="0" fontId="3" fillId="0" borderId="0" xfId="0" applyFont="1" applyAlignment="1">
      <alignment horizontal="center" vertical="center"/>
    </xf>
    <xf numFmtId="0" fontId="2" fillId="0" borderId="2" xfId="0" applyFont="1" applyFill="1" applyBorder="1" applyAlignment="1">
      <alignment horizontal="center" vertical="center"/>
    </xf>
    <xf numFmtId="0" fontId="28" fillId="0" borderId="0" xfId="0" applyFont="1" applyFill="1" applyBorder="1" applyAlignment="1">
      <alignment horizontal="left" vertical="center"/>
    </xf>
    <xf numFmtId="0" fontId="12" fillId="2" borderId="0" xfId="0" applyFont="1" applyFill="1" applyAlignment="1">
      <alignment horizontal="center" vertical="center"/>
    </xf>
    <xf numFmtId="0" fontId="10" fillId="2" borderId="0" xfId="0" applyFont="1" applyFill="1" applyAlignment="1">
      <alignment horizontal="center" vertical="center"/>
    </xf>
    <xf numFmtId="38" fontId="0" fillId="0" borderId="0" xfId="1" applyFont="1" applyFill="1">
      <alignment vertical="center"/>
    </xf>
    <xf numFmtId="0" fontId="4" fillId="0" borderId="0" xfId="0" applyFont="1" applyFill="1">
      <alignment vertical="center"/>
    </xf>
    <xf numFmtId="0" fontId="23" fillId="0" borderId="0" xfId="0" applyFont="1" applyFill="1" applyAlignment="1">
      <alignment horizontal="right" vertical="center"/>
    </xf>
    <xf numFmtId="0" fontId="3" fillId="0" borderId="0" xfId="0" applyFont="1" applyFill="1" applyAlignment="1">
      <alignment horizontal="right" vertical="center"/>
    </xf>
    <xf numFmtId="0" fontId="4" fillId="0" borderId="0" xfId="0" applyFont="1" applyFill="1" applyAlignment="1">
      <alignment horizontal="center" vertical="center"/>
    </xf>
    <xf numFmtId="0" fontId="3" fillId="0" borderId="0" xfId="0" applyFont="1" applyFill="1" applyAlignment="1">
      <alignment horizontal="justify" vertical="center"/>
    </xf>
    <xf numFmtId="0" fontId="3" fillId="0" borderId="0" xfId="0" applyFont="1" applyFill="1" applyAlignment="1">
      <alignment vertical="center"/>
    </xf>
    <xf numFmtId="0" fontId="0" fillId="0" borderId="0" xfId="0" applyFill="1" applyAlignment="1">
      <alignment vertical="center" wrapText="1"/>
    </xf>
    <xf numFmtId="0" fontId="0" fillId="0" borderId="1" xfId="0" applyFill="1" applyBorder="1" applyAlignment="1" applyProtection="1">
      <alignment horizontal="center" vertical="center"/>
      <protection locked="0"/>
    </xf>
    <xf numFmtId="0" fontId="0" fillId="0" borderId="0" xfId="0" applyFill="1" applyProtection="1">
      <alignment vertical="center"/>
      <protection locked="0"/>
    </xf>
    <xf numFmtId="0" fontId="2" fillId="0" borderId="0"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2" xfId="0" applyFont="1" applyFill="1" applyBorder="1" applyAlignment="1">
      <alignment horizontal="center" vertical="center" wrapText="1"/>
    </xf>
    <xf numFmtId="0" fontId="2" fillId="0" borderId="6" xfId="0" applyFont="1" applyFill="1" applyBorder="1" applyAlignment="1">
      <alignment horizontal="center" vertical="center"/>
    </xf>
    <xf numFmtId="0" fontId="2" fillId="0" borderId="0" xfId="0" applyFont="1" applyFill="1" applyBorder="1" applyAlignment="1">
      <alignment vertical="center"/>
    </xf>
    <xf numFmtId="0" fontId="2" fillId="0" borderId="2" xfId="0" applyFont="1" applyFill="1" applyBorder="1" applyAlignment="1">
      <alignment horizontal="center" vertical="center" wrapText="1"/>
    </xf>
    <xf numFmtId="0" fontId="10" fillId="0" borderId="0" xfId="0" applyFont="1" applyFill="1" applyBorder="1" applyAlignment="1">
      <alignment vertical="center"/>
    </xf>
    <xf numFmtId="0" fontId="2" fillId="0" borderId="6" xfId="0" applyFont="1" applyFill="1" applyBorder="1" applyAlignment="1">
      <alignment horizontal="center" vertical="center" wrapText="1"/>
    </xf>
    <xf numFmtId="0" fontId="2" fillId="3" borderId="6" xfId="0" applyFont="1" applyFill="1" applyBorder="1" applyAlignment="1">
      <alignment horizontal="right" vertical="center" indent="1"/>
    </xf>
    <xf numFmtId="38" fontId="2" fillId="3" borderId="6" xfId="1" applyFont="1" applyFill="1" applyBorder="1" applyAlignment="1">
      <alignment horizontal="right" vertical="center" indent="1"/>
    </xf>
    <xf numFmtId="0" fontId="2" fillId="3" borderId="2" xfId="0" applyFont="1" applyFill="1" applyBorder="1" applyAlignment="1">
      <alignment horizontal="right" vertical="center" indent="1"/>
    </xf>
    <xf numFmtId="38" fontId="2" fillId="3" borderId="2" xfId="1" applyFont="1" applyFill="1" applyBorder="1" applyAlignment="1">
      <alignment horizontal="right" vertical="center" indent="1"/>
    </xf>
    <xf numFmtId="0" fontId="2" fillId="3" borderId="42" xfId="0" applyFont="1" applyFill="1" applyBorder="1" applyAlignment="1">
      <alignment horizontal="right" vertical="center" indent="1"/>
    </xf>
    <xf numFmtId="38" fontId="2" fillId="3" borderId="42" xfId="1" applyFont="1" applyFill="1" applyBorder="1" applyAlignment="1">
      <alignment horizontal="right" vertical="center" indent="1"/>
    </xf>
    <xf numFmtId="0" fontId="36" fillId="2" borderId="6" xfId="0" applyFont="1" applyFill="1" applyBorder="1" applyAlignment="1">
      <alignment horizontal="right" vertical="center" indent="1"/>
    </xf>
    <xf numFmtId="38" fontId="36" fillId="2" borderId="6" xfId="1" applyFont="1" applyFill="1" applyBorder="1" applyAlignment="1">
      <alignment horizontal="right" vertical="center" indent="1"/>
    </xf>
    <xf numFmtId="38" fontId="10" fillId="2" borderId="16" xfId="1" applyFont="1" applyFill="1" applyBorder="1" applyAlignment="1">
      <alignment horizontal="right" vertical="center" wrapText="1" indent="1"/>
    </xf>
    <xf numFmtId="0" fontId="3" fillId="0" borderId="45" xfId="0" applyFont="1" applyFill="1" applyBorder="1" applyAlignment="1">
      <alignment horizontal="center" vertical="center"/>
    </xf>
    <xf numFmtId="0" fontId="0" fillId="0" borderId="1" xfId="0" applyFill="1" applyBorder="1" applyAlignment="1" applyProtection="1">
      <alignment horizontal="center" vertical="center"/>
      <protection locked="0"/>
    </xf>
    <xf numFmtId="0" fontId="10" fillId="0" borderId="100" xfId="0" applyFont="1" applyFill="1" applyBorder="1" applyAlignment="1">
      <alignment horizontal="center" vertical="center"/>
    </xf>
    <xf numFmtId="0" fontId="10" fillId="0" borderId="119" xfId="0" applyFont="1" applyFill="1" applyBorder="1" applyAlignment="1">
      <alignment horizontal="center" vertical="center"/>
    </xf>
    <xf numFmtId="0" fontId="10" fillId="0" borderId="62" xfId="0" applyFont="1" applyFill="1" applyBorder="1" applyAlignment="1">
      <alignment horizontal="center" vertical="center"/>
    </xf>
    <xf numFmtId="0" fontId="10" fillId="0" borderId="63" xfId="0" applyFont="1" applyFill="1" applyBorder="1" applyAlignment="1">
      <alignment horizontal="center" vertical="center"/>
    </xf>
    <xf numFmtId="0" fontId="12" fillId="0" borderId="60" xfId="0" applyFont="1" applyBorder="1" applyAlignment="1">
      <alignment vertical="center" textRotation="255" shrinkToFit="1"/>
    </xf>
    <xf numFmtId="0" fontId="3" fillId="0" borderId="1" xfId="0" applyFont="1" applyFill="1" applyBorder="1" applyAlignment="1" applyProtection="1">
      <alignment horizontal="right" vertical="center"/>
      <protection locked="0"/>
    </xf>
    <xf numFmtId="0" fontId="28" fillId="2" borderId="67" xfId="0" applyFont="1" applyFill="1" applyBorder="1" applyAlignment="1">
      <alignment horizontal="center" vertical="center"/>
    </xf>
    <xf numFmtId="0" fontId="28" fillId="2" borderId="68" xfId="0" applyFont="1" applyFill="1" applyBorder="1" applyAlignment="1">
      <alignment horizontal="center" vertical="center"/>
    </xf>
    <xf numFmtId="0" fontId="12" fillId="3" borderId="0" xfId="0" applyFont="1" applyFill="1" applyAlignment="1">
      <alignment horizontal="center" vertical="center" shrinkToFit="1"/>
    </xf>
    <xf numFmtId="0" fontId="9" fillId="0" borderId="0" xfId="0" applyFont="1" applyFill="1">
      <alignment vertical="center"/>
    </xf>
    <xf numFmtId="0" fontId="0" fillId="0" borderId="0" xfId="0" applyAlignment="1">
      <alignment horizontal="center" vertical="center"/>
    </xf>
    <xf numFmtId="0" fontId="3" fillId="0" borderId="49"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6"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178" fontId="10" fillId="0" borderId="6" xfId="0" applyNumberFormat="1" applyFont="1" applyFill="1" applyBorder="1" applyAlignment="1">
      <alignment horizontal="center" vertical="center"/>
    </xf>
    <xf numFmtId="0" fontId="10" fillId="0" borderId="8" xfId="0" applyFont="1" applyBorder="1" applyAlignment="1">
      <alignment vertical="center"/>
    </xf>
    <xf numFmtId="0" fontId="10" fillId="0" borderId="20" xfId="0" applyFont="1" applyFill="1" applyBorder="1" applyAlignment="1">
      <alignment vertical="center"/>
    </xf>
    <xf numFmtId="0" fontId="10" fillId="0" borderId="24" xfId="0" applyFont="1" applyFill="1" applyBorder="1" applyAlignment="1">
      <alignment vertical="center"/>
    </xf>
    <xf numFmtId="0" fontId="3" fillId="2" borderId="3"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9" xfId="0" applyFont="1" applyFill="1" applyBorder="1" applyAlignment="1">
      <alignment horizontal="center" vertical="center" shrinkToFit="1"/>
    </xf>
    <xf numFmtId="0" fontId="3" fillId="2" borderId="53"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3" fillId="2" borderId="46" xfId="0" applyFont="1" applyFill="1" applyBorder="1" applyAlignment="1">
      <alignment horizontal="center" vertical="center"/>
    </xf>
    <xf numFmtId="0" fontId="23" fillId="0" borderId="0" xfId="0" applyFont="1" applyAlignment="1">
      <alignment horizontal="right" vertical="center"/>
    </xf>
    <xf numFmtId="0" fontId="3" fillId="0" borderId="45" xfId="0" applyFont="1" applyFill="1" applyBorder="1" applyAlignment="1">
      <alignment horizontal="center" vertical="center"/>
    </xf>
    <xf numFmtId="0" fontId="10" fillId="0" borderId="0" xfId="0" applyFont="1" applyAlignment="1">
      <alignment vertical="center"/>
    </xf>
    <xf numFmtId="0" fontId="13" fillId="0" borderId="0" xfId="0" applyFont="1" applyAlignment="1">
      <alignment horizontal="left" vertical="center" wrapText="1"/>
    </xf>
    <xf numFmtId="0" fontId="10" fillId="0" borderId="8" xfId="0" applyFont="1" applyBorder="1" applyAlignment="1">
      <alignment vertical="center"/>
    </xf>
    <xf numFmtId="0" fontId="0" fillId="0" borderId="0" xfId="0" applyAlignment="1">
      <alignment horizontal="center" vertical="center"/>
    </xf>
    <xf numFmtId="0" fontId="10" fillId="0" borderId="0" xfId="0" applyFont="1" applyAlignment="1">
      <alignment horizontal="center" vertical="center"/>
    </xf>
    <xf numFmtId="177" fontId="19" fillId="3" borderId="6" xfId="0" applyNumberFormat="1" applyFont="1" applyFill="1" applyBorder="1" applyAlignment="1">
      <alignment horizontal="center" vertical="center" wrapText="1"/>
    </xf>
    <xf numFmtId="177" fontId="19" fillId="3" borderId="10" xfId="0" applyNumberFormat="1" applyFont="1" applyFill="1" applyBorder="1" applyAlignment="1">
      <alignment horizontal="center" vertical="center"/>
    </xf>
    <xf numFmtId="177" fontId="19" fillId="3" borderId="2" xfId="0" applyNumberFormat="1" applyFont="1" applyFill="1" applyBorder="1" applyAlignment="1">
      <alignment horizontal="center" vertical="center" wrapText="1"/>
    </xf>
    <xf numFmtId="177" fontId="19" fillId="3" borderId="11" xfId="0" applyNumberFormat="1" applyFont="1" applyFill="1" applyBorder="1" applyAlignment="1">
      <alignment horizontal="center" vertical="center"/>
    </xf>
    <xf numFmtId="177" fontId="19" fillId="3" borderId="3" xfId="0" applyNumberFormat="1" applyFont="1" applyFill="1" applyBorder="1" applyAlignment="1">
      <alignment horizontal="center" vertical="center" wrapText="1"/>
    </xf>
    <xf numFmtId="177" fontId="19" fillId="3" borderId="12" xfId="0" applyNumberFormat="1" applyFont="1" applyFill="1" applyBorder="1" applyAlignment="1">
      <alignment horizontal="center" vertical="center"/>
    </xf>
    <xf numFmtId="177" fontId="19" fillId="3" borderId="36" xfId="0" applyNumberFormat="1" applyFont="1" applyFill="1" applyBorder="1" applyAlignment="1">
      <alignment horizontal="center" vertical="center"/>
    </xf>
    <xf numFmtId="177" fontId="19" fillId="3" borderId="43" xfId="0" applyNumberFormat="1" applyFont="1" applyFill="1" applyBorder="1" applyAlignment="1">
      <alignment horizontal="center" vertical="center"/>
    </xf>
    <xf numFmtId="177" fontId="19" fillId="3" borderId="7" xfId="0" applyNumberFormat="1" applyFont="1" applyFill="1" applyBorder="1" applyAlignment="1">
      <alignment horizontal="center" vertical="center" wrapText="1"/>
    </xf>
    <xf numFmtId="177" fontId="19" fillId="3" borderId="37" xfId="0" applyNumberFormat="1" applyFont="1" applyFill="1" applyBorder="1" applyAlignment="1">
      <alignment horizontal="center" vertical="center"/>
    </xf>
    <xf numFmtId="177" fontId="19" fillId="3" borderId="13" xfId="0" applyNumberFormat="1" applyFont="1" applyFill="1" applyBorder="1" applyAlignment="1">
      <alignment horizontal="center" vertical="center"/>
    </xf>
    <xf numFmtId="0" fontId="19" fillId="3" borderId="36" xfId="0" applyFont="1" applyFill="1" applyBorder="1" applyAlignment="1">
      <alignment horizontal="center" vertical="center"/>
    </xf>
    <xf numFmtId="0" fontId="19" fillId="3" borderId="43" xfId="0" applyFont="1" applyFill="1" applyBorder="1" applyAlignment="1">
      <alignment horizontal="center" vertical="center"/>
    </xf>
    <xf numFmtId="0" fontId="19" fillId="3" borderId="46" xfId="0" applyFont="1" applyFill="1" applyBorder="1" applyAlignment="1">
      <alignment horizontal="center" vertical="center"/>
    </xf>
    <xf numFmtId="0" fontId="23" fillId="0" borderId="0" xfId="0" applyFont="1" applyAlignment="1">
      <alignment horizontal="right" vertical="center"/>
    </xf>
    <xf numFmtId="0" fontId="3" fillId="0" borderId="49" xfId="0" applyFont="1" applyFill="1" applyBorder="1" applyAlignment="1">
      <alignment horizontal="center" vertical="center"/>
    </xf>
    <xf numFmtId="0" fontId="3" fillId="0" borderId="45" xfId="0" applyFont="1" applyFill="1" applyBorder="1" applyAlignment="1">
      <alignment horizontal="center" vertical="center"/>
    </xf>
    <xf numFmtId="0" fontId="22" fillId="0" borderId="0" xfId="0" applyFont="1" applyAlignment="1">
      <alignment horizontal="left" vertical="center" wrapText="1"/>
    </xf>
    <xf numFmtId="0" fontId="10" fillId="0" borderId="0" xfId="0" applyFont="1" applyAlignment="1">
      <alignment vertical="center"/>
    </xf>
    <xf numFmtId="0" fontId="13" fillId="0" borderId="0" xfId="0" applyFont="1" applyAlignment="1">
      <alignment horizontal="left" vertical="center" wrapText="1"/>
    </xf>
    <xf numFmtId="0" fontId="10" fillId="0" borderId="8" xfId="0" applyFont="1" applyBorder="1" applyAlignment="1">
      <alignment vertical="center"/>
    </xf>
    <xf numFmtId="0" fontId="0" fillId="0" borderId="0" xfId="0" applyAlignment="1">
      <alignment horizontal="center" vertical="center"/>
    </xf>
    <xf numFmtId="0" fontId="10" fillId="0" borderId="0" xfId="0" applyFont="1" applyAlignment="1">
      <alignment horizontal="center" vertical="center"/>
    </xf>
    <xf numFmtId="0" fontId="22" fillId="0" borderId="0" xfId="0" applyFont="1" applyAlignment="1">
      <alignment horizontal="left" vertical="center" shrinkToFit="1"/>
    </xf>
    <xf numFmtId="0" fontId="10" fillId="0" borderId="2" xfId="0" applyFont="1" applyFill="1" applyBorder="1" applyAlignment="1">
      <alignment horizontal="center" vertical="center" shrinkToFit="1"/>
    </xf>
    <xf numFmtId="0" fontId="3" fillId="0" borderId="18" xfId="0" applyFont="1" applyFill="1" applyBorder="1" applyAlignment="1">
      <alignment vertical="center"/>
    </xf>
    <xf numFmtId="0" fontId="3" fillId="0" borderId="21" xfId="0" applyFont="1" applyFill="1" applyBorder="1" applyAlignment="1">
      <alignment vertical="center"/>
    </xf>
    <xf numFmtId="0" fontId="15"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12" fillId="0" borderId="26" xfId="0" applyFont="1" applyBorder="1" applyAlignment="1">
      <alignment horizontal="center" vertical="center" wrapText="1"/>
    </xf>
    <xf numFmtId="0" fontId="12" fillId="0" borderId="4" xfId="0" applyFont="1" applyBorder="1" applyAlignment="1">
      <alignment horizontal="center" vertical="center"/>
    </xf>
    <xf numFmtId="177" fontId="19" fillId="3" borderId="109" xfId="0" applyNumberFormat="1" applyFont="1" applyFill="1" applyBorder="1" applyAlignment="1">
      <alignment horizontal="center" vertical="center"/>
    </xf>
    <xf numFmtId="177" fontId="19" fillId="3" borderId="110" xfId="0" applyNumberFormat="1" applyFont="1" applyFill="1" applyBorder="1" applyAlignment="1">
      <alignment horizontal="center" vertical="center"/>
    </xf>
    <xf numFmtId="177" fontId="19" fillId="3" borderId="64" xfId="0" applyNumberFormat="1" applyFont="1" applyFill="1" applyBorder="1" applyAlignment="1">
      <alignment horizontal="center" vertical="center"/>
    </xf>
    <xf numFmtId="0" fontId="3" fillId="0" borderId="14" xfId="0" applyFont="1" applyBorder="1" applyAlignment="1">
      <alignment horizontal="justify" vertical="center"/>
    </xf>
    <xf numFmtId="0" fontId="0" fillId="0" borderId="26" xfId="0" applyBorder="1" applyAlignment="1">
      <alignment horizontal="justify" vertical="center"/>
    </xf>
    <xf numFmtId="0" fontId="0" fillId="0" borderId="41" xfId="0" applyBorder="1" applyAlignment="1">
      <alignment horizontal="justify" vertical="center"/>
    </xf>
    <xf numFmtId="0" fontId="0" fillId="0" borderId="42" xfId="0" applyBorder="1" applyAlignment="1">
      <alignment horizontal="justify" vertical="center"/>
    </xf>
    <xf numFmtId="0" fontId="3" fillId="0" borderId="14" xfId="0" applyFont="1" applyBorder="1" applyAlignment="1">
      <alignment horizontal="center" vertical="center" wrapText="1"/>
    </xf>
    <xf numFmtId="0" fontId="10" fillId="0" borderId="26" xfId="0" applyFont="1" applyBorder="1" applyAlignment="1">
      <alignment horizontal="center" vertical="center"/>
    </xf>
    <xf numFmtId="0" fontId="3" fillId="0" borderId="41" xfId="0" applyFont="1" applyBorder="1" applyAlignment="1">
      <alignment horizontal="center" vertical="center" wrapText="1"/>
    </xf>
    <xf numFmtId="0" fontId="10" fillId="0" borderId="42" xfId="0" applyFont="1" applyBorder="1" applyAlignment="1">
      <alignment horizontal="center" vertical="center"/>
    </xf>
    <xf numFmtId="0" fontId="2" fillId="0" borderId="10"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3" fillId="0" borderId="26" xfId="0" applyFont="1" applyBorder="1" applyAlignment="1">
      <alignment horizontal="justify" vertical="center"/>
    </xf>
    <xf numFmtId="0" fontId="10" fillId="0" borderId="42" xfId="0" applyFont="1" applyBorder="1" applyAlignment="1">
      <alignment horizontal="justify" vertical="center"/>
    </xf>
    <xf numFmtId="0" fontId="2" fillId="0" borderId="12" xfId="0" applyFont="1" applyBorder="1" applyAlignment="1">
      <alignment horizontal="center" vertical="center" textRotation="255" wrapText="1"/>
    </xf>
    <xf numFmtId="0" fontId="3" fillId="0" borderId="14" xfId="0" applyFont="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2" fillId="0" borderId="14" xfId="0" applyFont="1" applyBorder="1" applyAlignment="1">
      <alignment horizontal="center" vertical="center" textRotation="255"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177" fontId="19" fillId="3" borderId="111" xfId="0" applyNumberFormat="1" applyFont="1" applyFill="1" applyBorder="1" applyAlignment="1">
      <alignment horizontal="center" vertical="center" wrapText="1"/>
    </xf>
    <xf numFmtId="177" fontId="19" fillId="3" borderId="112" xfId="0" applyNumberFormat="1" applyFont="1" applyFill="1" applyBorder="1" applyAlignment="1">
      <alignment horizontal="center" vertical="center" wrapText="1"/>
    </xf>
    <xf numFmtId="177" fontId="19" fillId="3" borderId="113" xfId="0" applyNumberFormat="1" applyFont="1" applyFill="1" applyBorder="1" applyAlignment="1">
      <alignment horizontal="center" vertical="center" wrapText="1"/>
    </xf>
    <xf numFmtId="0" fontId="3" fillId="0" borderId="26" xfId="0" applyFont="1" applyBorder="1" applyAlignment="1">
      <alignment horizontal="center" vertical="center"/>
    </xf>
    <xf numFmtId="0" fontId="19" fillId="3" borderId="2" xfId="0" applyFont="1" applyFill="1" applyBorder="1" applyAlignment="1">
      <alignment horizontal="center" vertical="center" wrapText="1"/>
    </xf>
    <xf numFmtId="0" fontId="19" fillId="3" borderId="2" xfId="0" applyFont="1" applyFill="1" applyBorder="1" applyAlignment="1">
      <alignment horizontal="center" vertical="center"/>
    </xf>
    <xf numFmtId="0" fontId="3" fillId="0" borderId="26" xfId="0" applyFont="1" applyBorder="1" applyAlignment="1">
      <alignment horizontal="center" vertical="center" wrapText="1"/>
    </xf>
    <xf numFmtId="0" fontId="3" fillId="0" borderId="42" xfId="0" applyFont="1" applyBorder="1" applyAlignment="1">
      <alignment horizontal="center" vertical="center" wrapText="1"/>
    </xf>
    <xf numFmtId="0" fontId="19" fillId="3" borderId="19" xfId="0" applyFont="1" applyFill="1" applyBorder="1" applyAlignment="1">
      <alignment horizontal="center" vertical="center" wrapText="1"/>
    </xf>
    <xf numFmtId="0" fontId="19" fillId="3" borderId="18" xfId="0" applyFont="1" applyFill="1" applyBorder="1" applyAlignment="1">
      <alignment horizontal="center" vertical="center"/>
    </xf>
    <xf numFmtId="177" fontId="19" fillId="3" borderId="19" xfId="0" applyNumberFormat="1" applyFont="1" applyFill="1" applyBorder="1" applyAlignment="1">
      <alignment horizontal="center" vertical="center" wrapText="1"/>
    </xf>
    <xf numFmtId="177" fontId="19" fillId="3" borderId="16" xfId="0" applyNumberFormat="1" applyFont="1" applyFill="1" applyBorder="1" applyAlignment="1">
      <alignment horizontal="center" vertical="center" wrapText="1"/>
    </xf>
    <xf numFmtId="177" fontId="19" fillId="3" borderId="22" xfId="0" applyNumberFormat="1"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3" xfId="0" applyFont="1" applyFill="1" applyBorder="1" applyAlignment="1">
      <alignment horizontal="center" vertical="center"/>
    </xf>
    <xf numFmtId="0" fontId="19" fillId="0" borderId="77" xfId="0" applyFont="1" applyBorder="1" applyAlignment="1">
      <alignment horizontal="justify" vertical="center"/>
    </xf>
    <xf numFmtId="0" fontId="19" fillId="0" borderId="78" xfId="0" applyFont="1" applyBorder="1" applyAlignment="1">
      <alignment horizontal="justify" vertical="center"/>
    </xf>
    <xf numFmtId="177" fontId="19" fillId="3" borderId="19" xfId="0" applyNumberFormat="1" applyFont="1" applyFill="1" applyBorder="1" applyAlignment="1">
      <alignment horizontal="center" vertical="center"/>
    </xf>
    <xf numFmtId="177" fontId="19" fillId="3" borderId="16" xfId="0" applyNumberFormat="1" applyFont="1" applyFill="1" applyBorder="1" applyAlignment="1">
      <alignment horizontal="center" vertical="center"/>
    </xf>
    <xf numFmtId="177" fontId="19" fillId="3" borderId="22" xfId="0" applyNumberFormat="1" applyFont="1" applyFill="1" applyBorder="1" applyAlignment="1">
      <alignment horizontal="center" vertical="center"/>
    </xf>
    <xf numFmtId="0" fontId="19" fillId="3" borderId="10" xfId="0" applyFont="1" applyFill="1" applyBorder="1" applyAlignment="1">
      <alignment horizontal="center" vertical="center"/>
    </xf>
    <xf numFmtId="0" fontId="19" fillId="3" borderId="6" xfId="0" applyFont="1" applyFill="1" applyBorder="1" applyAlignment="1">
      <alignment horizontal="center" vertical="center"/>
    </xf>
    <xf numFmtId="177" fontId="19" fillId="3" borderId="111" xfId="0" applyNumberFormat="1" applyFont="1" applyFill="1" applyBorder="1" applyAlignment="1">
      <alignment horizontal="center" vertical="center"/>
    </xf>
    <xf numFmtId="177" fontId="19" fillId="3" borderId="112" xfId="0" applyNumberFormat="1" applyFont="1" applyFill="1" applyBorder="1" applyAlignment="1">
      <alignment horizontal="center" vertical="center"/>
    </xf>
    <xf numFmtId="177" fontId="19" fillId="3" borderId="113" xfId="0" applyNumberFormat="1" applyFont="1" applyFill="1" applyBorder="1" applyAlignment="1">
      <alignment horizontal="center" vertical="center"/>
    </xf>
    <xf numFmtId="0" fontId="19" fillId="3" borderId="11" xfId="0" applyFont="1" applyFill="1" applyBorder="1" applyAlignment="1">
      <alignment horizontal="center" vertical="center"/>
    </xf>
    <xf numFmtId="0" fontId="19" fillId="0" borderId="79" xfId="0" applyFont="1" applyBorder="1" applyAlignment="1">
      <alignment horizontal="justify" vertical="center" wrapText="1"/>
    </xf>
    <xf numFmtId="58" fontId="3" fillId="0" borderId="0" xfId="0" applyNumberFormat="1" applyFont="1" applyFill="1" applyAlignment="1">
      <alignment horizontal="center" vertical="center"/>
    </xf>
    <xf numFmtId="0" fontId="3" fillId="0" borderId="0" xfId="0" applyFont="1" applyFill="1" applyAlignment="1">
      <alignment horizontal="center" vertical="center"/>
    </xf>
    <xf numFmtId="0" fontId="10" fillId="0" borderId="0" xfId="0" applyFont="1" applyFill="1" applyAlignment="1">
      <alignment horizontal="left" vertical="center" shrinkToFit="1"/>
    </xf>
    <xf numFmtId="0" fontId="3" fillId="0" borderId="0" xfId="0" applyFont="1" applyFill="1" applyBorder="1" applyAlignment="1" applyProtection="1">
      <alignment horizontal="right" vertical="center" wrapText="1"/>
    </xf>
    <xf numFmtId="0" fontId="10" fillId="0" borderId="1" xfId="0" applyFont="1" applyFill="1" applyBorder="1" applyAlignment="1" applyProtection="1">
      <alignment horizontal="left" vertical="center" shrinkToFit="1"/>
      <protection locked="0"/>
    </xf>
    <xf numFmtId="0" fontId="10" fillId="0" borderId="1" xfId="0" applyFont="1" applyFill="1" applyBorder="1" applyAlignment="1" applyProtection="1">
      <alignment horizontal="left" vertical="center"/>
      <protection locked="0"/>
    </xf>
    <xf numFmtId="0" fontId="3" fillId="0" borderId="49" xfId="0" applyFont="1" applyFill="1" applyBorder="1" applyAlignment="1">
      <alignment horizontal="center" vertical="center"/>
    </xf>
    <xf numFmtId="0" fontId="3" fillId="0" borderId="45" xfId="0" applyFont="1" applyFill="1" applyBorder="1" applyAlignment="1">
      <alignment horizontal="center" vertical="center"/>
    </xf>
    <xf numFmtId="0" fontId="3" fillId="0" borderId="67" xfId="0" applyFont="1" applyFill="1" applyBorder="1" applyAlignment="1">
      <alignment horizontal="center" vertical="center"/>
    </xf>
    <xf numFmtId="0" fontId="22" fillId="0" borderId="0" xfId="0" applyFont="1" applyAlignment="1">
      <alignment horizontal="left" vertical="center" wrapText="1"/>
    </xf>
    <xf numFmtId="0" fontId="22" fillId="0" borderId="0" xfId="0" applyFont="1" applyAlignment="1">
      <alignment vertical="center"/>
    </xf>
    <xf numFmtId="0" fontId="3" fillId="0" borderId="1" xfId="0" applyFont="1" applyBorder="1" applyAlignment="1">
      <alignment horizontal="left" vertical="center"/>
    </xf>
    <xf numFmtId="0" fontId="3" fillId="3" borderId="1" xfId="0" applyFont="1" applyFill="1" applyBorder="1" applyAlignment="1">
      <alignment vertical="center" shrinkToFit="1"/>
    </xf>
    <xf numFmtId="0" fontId="0" fillId="3" borderId="1" xfId="0" applyFill="1" applyBorder="1" applyAlignment="1">
      <alignment vertical="center" shrinkToFit="1"/>
    </xf>
    <xf numFmtId="0" fontId="12" fillId="0" borderId="84" xfId="0" applyFont="1" applyBorder="1" applyAlignment="1">
      <alignment horizontal="center" vertical="center" wrapText="1"/>
    </xf>
    <xf numFmtId="0" fontId="13" fillId="0" borderId="85" xfId="0" applyFont="1" applyBorder="1" applyAlignment="1">
      <alignment horizontal="center" vertical="center"/>
    </xf>
    <xf numFmtId="0" fontId="3" fillId="0" borderId="86" xfId="0" applyFont="1" applyBorder="1" applyAlignment="1">
      <alignment horizontal="center" vertical="center" wrapText="1"/>
    </xf>
    <xf numFmtId="0" fontId="0" fillId="0" borderId="87" xfId="0" applyBorder="1" applyAlignment="1">
      <alignment horizontal="center" vertical="center"/>
    </xf>
    <xf numFmtId="0" fontId="0" fillId="0" borderId="42" xfId="0" applyBorder="1" applyAlignment="1">
      <alignment horizontal="center" vertical="center"/>
    </xf>
    <xf numFmtId="0" fontId="3" fillId="0" borderId="26" xfId="0" applyFont="1" applyBorder="1" applyAlignment="1">
      <alignment vertical="center" textRotation="255"/>
    </xf>
    <xf numFmtId="0" fontId="0" fillId="0" borderId="42" xfId="0" applyBorder="1" applyAlignment="1">
      <alignment vertical="center"/>
    </xf>
    <xf numFmtId="0" fontId="3" fillId="0" borderId="86" xfId="0" applyFont="1" applyBorder="1" applyAlignment="1">
      <alignment vertical="center" wrapText="1"/>
    </xf>
    <xf numFmtId="0" fontId="14" fillId="0" borderId="87" xfId="0" applyFont="1" applyBorder="1" applyAlignment="1">
      <alignment vertical="center" wrapText="1"/>
    </xf>
    <xf numFmtId="0" fontId="3" fillId="0" borderId="15" xfId="0" applyFont="1" applyBorder="1" applyAlignment="1">
      <alignment vertical="center" textRotation="255"/>
    </xf>
    <xf numFmtId="0" fontId="0" fillId="0" borderId="54" xfId="0" applyBorder="1" applyAlignment="1">
      <alignment vertical="center"/>
    </xf>
    <xf numFmtId="0" fontId="10" fillId="0" borderId="88" xfId="0" applyFont="1" applyBorder="1" applyAlignment="1">
      <alignment horizontal="center" vertical="center"/>
    </xf>
    <xf numFmtId="0" fontId="0" fillId="0" borderId="80" xfId="0" applyBorder="1" applyAlignment="1">
      <alignment horizontal="center" vertical="center"/>
    </xf>
    <xf numFmtId="0" fontId="0" fillId="0" borderId="85" xfId="0" applyBorder="1" applyAlignment="1">
      <alignment horizontal="center" vertical="center"/>
    </xf>
    <xf numFmtId="0" fontId="7" fillId="0" borderId="15" xfId="0" applyFont="1" applyBorder="1" applyAlignment="1">
      <alignment horizontal="center" vertical="center" wrapText="1"/>
    </xf>
    <xf numFmtId="0" fontId="7" fillId="0" borderId="80" xfId="0" applyFont="1" applyBorder="1" applyAlignment="1">
      <alignment horizontal="center" vertical="center" wrapText="1"/>
    </xf>
    <xf numFmtId="0" fontId="7" fillId="0" borderId="81" xfId="0" applyFont="1" applyBorder="1" applyAlignment="1">
      <alignment horizontal="center" vertical="center" wrapText="1"/>
    </xf>
    <xf numFmtId="0" fontId="3" fillId="0" borderId="82" xfId="0" applyFont="1" applyBorder="1" applyAlignment="1">
      <alignment horizontal="center" vertical="center"/>
    </xf>
    <xf numFmtId="0" fontId="0" fillId="0" borderId="83" xfId="0" applyBorder="1" applyAlignment="1">
      <alignment horizontal="center" vertical="center"/>
    </xf>
    <xf numFmtId="0" fontId="23" fillId="0" borderId="0" xfId="0" applyFont="1" applyAlignment="1">
      <alignment horizontal="right" vertical="center"/>
    </xf>
    <xf numFmtId="0" fontId="24" fillId="0" borderId="0" xfId="0" applyFont="1" applyAlignment="1">
      <alignment horizontal="center" vertical="center"/>
    </xf>
    <xf numFmtId="0" fontId="13" fillId="0" borderId="0" xfId="0" applyFont="1" applyAlignment="1">
      <alignment vertical="center"/>
    </xf>
    <xf numFmtId="0" fontId="10" fillId="0" borderId="0" xfId="0" applyFont="1" applyAlignment="1">
      <alignment vertical="center"/>
    </xf>
    <xf numFmtId="0" fontId="3" fillId="0" borderId="49" xfId="0" applyFont="1" applyFill="1" applyBorder="1" applyAlignment="1">
      <alignment horizontal="center" vertical="center" shrinkToFit="1"/>
    </xf>
    <xf numFmtId="0" fontId="3" fillId="0" borderId="45" xfId="0" applyFont="1" applyFill="1" applyBorder="1" applyAlignment="1">
      <alignment horizontal="center" vertical="center" shrinkToFit="1"/>
    </xf>
    <xf numFmtId="0" fontId="3" fillId="0" borderId="67" xfId="0" applyFont="1" applyFill="1" applyBorder="1" applyAlignment="1">
      <alignment horizontal="center" vertical="center" shrinkToFit="1"/>
    </xf>
    <xf numFmtId="0" fontId="13" fillId="0" borderId="0" xfId="0" applyFont="1" applyAlignment="1">
      <alignment horizontal="left" vertical="center" wrapText="1"/>
    </xf>
    <xf numFmtId="0" fontId="10" fillId="0" borderId="8" xfId="0" applyFont="1" applyBorder="1" applyAlignment="1">
      <alignment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12" fillId="0" borderId="15" xfId="0" applyFont="1" applyBorder="1" applyAlignment="1">
      <alignment vertical="center" textRotation="255"/>
    </xf>
    <xf numFmtId="0" fontId="0" fillId="0" borderId="85" xfId="0" applyBorder="1" applyAlignment="1">
      <alignment vertical="center" textRotation="255"/>
    </xf>
    <xf numFmtId="0" fontId="12" fillId="0" borderId="15" xfId="0" applyFont="1" applyBorder="1" applyAlignment="1">
      <alignment horizontal="center" vertical="center"/>
    </xf>
    <xf numFmtId="0" fontId="13" fillId="0" borderId="80" xfId="0" applyFont="1" applyBorder="1" applyAlignment="1">
      <alignment vertical="center"/>
    </xf>
    <xf numFmtId="0" fontId="13" fillId="0" borderId="85" xfId="0" applyFont="1" applyBorder="1" applyAlignment="1">
      <alignment vertical="center"/>
    </xf>
    <xf numFmtId="0" fontId="10" fillId="0" borderId="86" xfId="0" applyFont="1" applyBorder="1" applyAlignment="1">
      <alignment horizontal="center" vertical="center" textRotation="255"/>
    </xf>
    <xf numFmtId="0" fontId="10" fillId="0" borderId="87" xfId="0" applyFont="1" applyBorder="1" applyAlignment="1">
      <alignment horizontal="center" vertical="center" textRotation="255"/>
    </xf>
    <xf numFmtId="0" fontId="10" fillId="0" borderId="107" xfId="0" applyFont="1" applyBorder="1" applyAlignment="1">
      <alignment horizontal="center" vertical="center" textRotation="255"/>
    </xf>
    <xf numFmtId="0" fontId="10" fillId="0" borderId="108" xfId="0" applyFont="1" applyBorder="1" applyAlignment="1">
      <alignment horizontal="center" vertical="center" textRotation="255"/>
    </xf>
    <xf numFmtId="0" fontId="12" fillId="0" borderId="88" xfId="0" applyFont="1" applyBorder="1" applyAlignment="1">
      <alignment horizontal="center" vertical="center"/>
    </xf>
    <xf numFmtId="0" fontId="13" fillId="0" borderId="80" xfId="0" applyFont="1" applyBorder="1" applyAlignment="1">
      <alignment horizontal="center" vertical="center"/>
    </xf>
    <xf numFmtId="0" fontId="12" fillId="0" borderId="86" xfId="0" applyFont="1" applyBorder="1" applyAlignment="1">
      <alignment horizontal="center" vertical="center" wrapText="1"/>
    </xf>
    <xf numFmtId="0" fontId="12" fillId="0" borderId="87" xfId="0" applyFont="1" applyBorder="1" applyAlignment="1">
      <alignment horizontal="center" vertical="center"/>
    </xf>
    <xf numFmtId="0" fontId="12" fillId="0" borderId="80" xfId="0" applyFont="1" applyBorder="1" applyAlignment="1">
      <alignment horizontal="center" vertical="center"/>
    </xf>
    <xf numFmtId="0" fontId="12" fillId="0" borderId="85" xfId="0" applyFont="1" applyBorder="1" applyAlignment="1">
      <alignment horizontal="center" vertical="center"/>
    </xf>
    <xf numFmtId="0" fontId="12" fillId="0" borderId="85" xfId="0" applyFont="1" applyBorder="1" applyAlignment="1">
      <alignment vertical="center" textRotation="255"/>
    </xf>
    <xf numFmtId="0" fontId="3" fillId="0" borderId="0" xfId="0" applyFont="1" applyBorder="1" applyAlignment="1">
      <alignment horizontal="right" vertical="center"/>
    </xf>
    <xf numFmtId="0" fontId="3" fillId="2" borderId="1" xfId="0" applyFont="1" applyFill="1" applyBorder="1" applyAlignment="1">
      <alignment horizontal="left" vertical="center" shrinkToFit="1"/>
    </xf>
    <xf numFmtId="0" fontId="17" fillId="0" borderId="0" xfId="0" applyFont="1" applyBorder="1" applyAlignment="1">
      <alignment horizontal="left" vertical="center"/>
    </xf>
    <xf numFmtId="0" fontId="2" fillId="0" borderId="97" xfId="0" applyFont="1" applyBorder="1" applyAlignment="1">
      <alignment horizontal="justify" vertical="center"/>
    </xf>
    <xf numFmtId="0" fontId="2" fillId="0" borderId="98" xfId="0" applyFont="1" applyBorder="1" applyAlignment="1">
      <alignment horizontal="justify" vertical="center"/>
    </xf>
    <xf numFmtId="0" fontId="2" fillId="0" borderId="8" xfId="0" applyFont="1" applyBorder="1" applyAlignment="1">
      <alignment horizontal="justify" vertical="center"/>
    </xf>
    <xf numFmtId="0" fontId="2" fillId="0" borderId="101" xfId="0" applyFont="1" applyBorder="1" applyAlignment="1">
      <alignment horizontal="justify" vertical="center"/>
    </xf>
    <xf numFmtId="0" fontId="2" fillId="0" borderId="102" xfId="0" applyFont="1" applyBorder="1" applyAlignment="1">
      <alignment horizontal="justify" vertical="center"/>
    </xf>
    <xf numFmtId="0" fontId="2" fillId="0" borderId="103" xfId="0" applyFont="1" applyBorder="1" applyAlignment="1">
      <alignment horizontal="justify" vertical="center"/>
    </xf>
    <xf numFmtId="0" fontId="3" fillId="0" borderId="97" xfId="0" applyFont="1" applyBorder="1" applyAlignment="1">
      <alignment horizontal="right" vertical="center" wrapText="1" indent="1"/>
    </xf>
    <xf numFmtId="0" fontId="3" fillId="0" borderId="30" xfId="0" applyFont="1" applyBorder="1" applyAlignment="1">
      <alignment horizontal="right" vertical="center" wrapText="1" indent="1"/>
    </xf>
    <xf numFmtId="0" fontId="3" fillId="0" borderId="98" xfId="0" applyFont="1" applyBorder="1" applyAlignment="1">
      <alignment horizontal="right" vertical="center" wrapText="1" indent="1"/>
    </xf>
    <xf numFmtId="0" fontId="20" fillId="0" borderId="49" xfId="0" applyFont="1" applyBorder="1" applyAlignment="1">
      <alignment horizontal="right" vertical="center" wrapText="1" indent="1"/>
    </xf>
    <xf numFmtId="0" fontId="3" fillId="0" borderId="45" xfId="0" applyFont="1" applyBorder="1" applyAlignment="1">
      <alignment horizontal="right" vertical="center" wrapText="1" indent="1"/>
    </xf>
    <xf numFmtId="0" fontId="3" fillId="0" borderId="67" xfId="0" applyFont="1" applyBorder="1" applyAlignment="1">
      <alignment horizontal="right" vertical="center" wrapText="1" indent="1"/>
    </xf>
    <xf numFmtId="0" fontId="3" fillId="0" borderId="89" xfId="0" applyFont="1" applyBorder="1" applyAlignment="1">
      <alignment horizontal="justify" vertical="center" wrapText="1"/>
    </xf>
    <xf numFmtId="0" fontId="3" fillId="0" borderId="90" xfId="0" applyFont="1" applyBorder="1" applyAlignment="1">
      <alignment horizontal="justify" vertical="center" wrapText="1"/>
    </xf>
    <xf numFmtId="0" fontId="3" fillId="0" borderId="91" xfId="0" applyFont="1" applyBorder="1" applyAlignment="1">
      <alignment horizontal="justify" vertical="center" wrapText="1"/>
    </xf>
    <xf numFmtId="0" fontId="3" fillId="0" borderId="104" xfId="0" applyFont="1" applyBorder="1" applyAlignment="1">
      <alignment horizontal="justify" vertical="center" wrapText="1"/>
    </xf>
    <xf numFmtId="0" fontId="3" fillId="0" borderId="105" xfId="0" applyFont="1" applyBorder="1" applyAlignment="1">
      <alignment horizontal="justify" vertical="center" wrapText="1"/>
    </xf>
    <xf numFmtId="0" fontId="3" fillId="0" borderId="106" xfId="0" applyFont="1" applyBorder="1" applyAlignment="1">
      <alignment horizontal="justify" vertical="center" wrapText="1"/>
    </xf>
    <xf numFmtId="0" fontId="18" fillId="0" borderId="35"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36" xfId="0" applyFont="1" applyBorder="1" applyAlignment="1">
      <alignment horizontal="center" vertical="center" wrapText="1"/>
    </xf>
    <xf numFmtId="0" fontId="10" fillId="0" borderId="0" xfId="0" applyFont="1" applyBorder="1" applyAlignment="1">
      <alignment horizontal="left" vertical="center"/>
    </xf>
    <xf numFmtId="0" fontId="3" fillId="0" borderId="99" xfId="0" applyFont="1" applyBorder="1" applyAlignment="1">
      <alignment horizontal="right" vertical="center" wrapText="1" indent="1"/>
    </xf>
    <xf numFmtId="0" fontId="3" fillId="0" borderId="100" xfId="0" applyFont="1" applyBorder="1" applyAlignment="1">
      <alignment horizontal="right" vertical="center" wrapText="1" indent="1"/>
    </xf>
    <xf numFmtId="0" fontId="3" fillId="0" borderId="21" xfId="0" applyFont="1" applyBorder="1" applyAlignment="1">
      <alignment horizontal="right" vertical="center" wrapText="1" indent="1"/>
    </xf>
    <xf numFmtId="0" fontId="10" fillId="2" borderId="1" xfId="0" applyFont="1" applyFill="1" applyBorder="1" applyAlignment="1">
      <alignment horizontal="left" vertical="center" shrinkToFit="1"/>
    </xf>
    <xf numFmtId="0" fontId="3" fillId="0" borderId="92" xfId="0" applyFont="1" applyBorder="1" applyAlignment="1">
      <alignment horizontal="justify" vertical="center" wrapText="1"/>
    </xf>
    <xf numFmtId="0" fontId="3" fillId="0" borderId="93" xfId="0" applyFont="1" applyBorder="1" applyAlignment="1">
      <alignment horizontal="justify" vertical="center" wrapText="1"/>
    </xf>
    <xf numFmtId="0" fontId="25" fillId="0" borderId="0" xfId="0" applyFont="1" applyAlignment="1">
      <alignment horizontal="center" vertical="center"/>
    </xf>
    <xf numFmtId="0" fontId="3" fillId="0" borderId="97" xfId="0" applyFont="1" applyBorder="1" applyAlignment="1">
      <alignment horizontal="center" vertical="center" wrapText="1"/>
    </xf>
    <xf numFmtId="0" fontId="3" fillId="0" borderId="98"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80" xfId="0" applyFont="1" applyBorder="1" applyAlignment="1">
      <alignment horizontal="center" vertical="center" wrapText="1"/>
    </xf>
    <xf numFmtId="0" fontId="2" fillId="0" borderId="8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8" xfId="0" applyFont="1" applyBorder="1" applyAlignment="1">
      <alignment horizontal="center" vertical="center" wrapText="1"/>
    </xf>
    <xf numFmtId="0" fontId="10" fillId="0" borderId="0" xfId="0" applyFont="1" applyAlignment="1">
      <alignment horizontal="center" vertical="center"/>
    </xf>
    <xf numFmtId="0" fontId="3" fillId="0" borderId="40"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4" xfId="0" applyFont="1" applyBorder="1" applyAlignment="1">
      <alignment horizontal="justify" vertical="center" wrapText="1"/>
    </xf>
    <xf numFmtId="0" fontId="3" fillId="0" borderId="95" xfId="0" applyFont="1" applyBorder="1" applyAlignment="1">
      <alignment horizontal="justify" vertical="center" wrapText="1"/>
    </xf>
    <xf numFmtId="0" fontId="3" fillId="0" borderId="96" xfId="0" applyFont="1" applyBorder="1" applyAlignment="1">
      <alignment horizontal="justify" vertical="center" wrapText="1"/>
    </xf>
    <xf numFmtId="0" fontId="22" fillId="0" borderId="0" xfId="0" applyFont="1" applyAlignment="1">
      <alignment horizontal="left" vertical="center"/>
    </xf>
    <xf numFmtId="0" fontId="3" fillId="2" borderId="1" xfId="0" applyFont="1" applyFill="1" applyBorder="1" applyAlignment="1">
      <alignment vertical="center" shrinkToFit="1"/>
    </xf>
    <xf numFmtId="0" fontId="0" fillId="2" borderId="1" xfId="0" applyFill="1" applyBorder="1" applyAlignment="1">
      <alignment vertical="center" shrinkToFit="1"/>
    </xf>
    <xf numFmtId="0" fontId="34" fillId="0" borderId="0" xfId="0" applyFont="1" applyFill="1" applyAlignment="1">
      <alignment vertical="center"/>
    </xf>
    <xf numFmtId="0" fontId="34" fillId="0" borderId="0" xfId="0" applyFont="1" applyFill="1" applyBorder="1" applyAlignment="1">
      <alignment horizontal="left" vertical="center" wrapText="1"/>
    </xf>
    <xf numFmtId="0" fontId="15" fillId="0" borderId="0" xfId="0" applyFont="1" applyFill="1" applyAlignment="1">
      <alignment horizontal="center" vertical="center"/>
    </xf>
    <xf numFmtId="0" fontId="3" fillId="0" borderId="0" xfId="0" applyFont="1" applyFill="1" applyAlignment="1">
      <alignment horizontal="left" vertical="center" wrapText="1"/>
    </xf>
    <xf numFmtId="0" fontId="0" fillId="0" borderId="1" xfId="0" applyFill="1" applyBorder="1" applyAlignment="1">
      <alignment horizontal="center" vertical="center"/>
    </xf>
    <xf numFmtId="0" fontId="0" fillId="0" borderId="1" xfId="0" applyFill="1" applyBorder="1" applyAlignment="1" applyProtection="1">
      <alignment horizontal="center" vertical="center"/>
      <protection locked="0"/>
    </xf>
    <xf numFmtId="0" fontId="2" fillId="0" borderId="2"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2"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DDDDDD"/>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2</xdr:col>
      <xdr:colOff>933450</xdr:colOff>
      <xdr:row>2</xdr:row>
      <xdr:rowOff>152400</xdr:rowOff>
    </xdr:to>
    <xdr:pic>
      <xdr:nvPicPr>
        <xdr:cNvPr id="6156" name="Picture 1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14300"/>
          <a:ext cx="1304925"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xdr:colOff>
      <xdr:row>37</xdr:row>
      <xdr:rowOff>0</xdr:rowOff>
    </xdr:from>
    <xdr:to>
      <xdr:col>10</xdr:col>
      <xdr:colOff>19050</xdr:colOff>
      <xdr:row>37</xdr:row>
      <xdr:rowOff>0</xdr:rowOff>
    </xdr:to>
    <xdr:sp macro="" textlink="">
      <xdr:nvSpPr>
        <xdr:cNvPr id="1028" name="Text Box 4"/>
        <xdr:cNvSpPr txBox="1">
          <a:spLocks noChangeArrowheads="1"/>
        </xdr:cNvSpPr>
      </xdr:nvSpPr>
      <xdr:spPr bwMode="auto">
        <a:xfrm>
          <a:off x="4057650" y="10629900"/>
          <a:ext cx="342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xdr:col>
      <xdr:colOff>9525</xdr:colOff>
      <xdr:row>75</xdr:row>
      <xdr:rowOff>0</xdr:rowOff>
    </xdr:from>
    <xdr:to>
      <xdr:col>10</xdr:col>
      <xdr:colOff>19050</xdr:colOff>
      <xdr:row>75</xdr:row>
      <xdr:rowOff>0</xdr:rowOff>
    </xdr:to>
    <xdr:sp macro="" textlink="">
      <xdr:nvSpPr>
        <xdr:cNvPr id="5" name="Text Box 4"/>
        <xdr:cNvSpPr txBox="1">
          <a:spLocks noChangeArrowheads="1"/>
        </xdr:cNvSpPr>
      </xdr:nvSpPr>
      <xdr:spPr bwMode="auto">
        <a:xfrm>
          <a:off x="3625561" y="10792691"/>
          <a:ext cx="30047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9</xdr:col>
      <xdr:colOff>9525</xdr:colOff>
      <xdr:row>127</xdr:row>
      <xdr:rowOff>0</xdr:rowOff>
    </xdr:from>
    <xdr:to>
      <xdr:col>10</xdr:col>
      <xdr:colOff>19050</xdr:colOff>
      <xdr:row>127</xdr:row>
      <xdr:rowOff>0</xdr:rowOff>
    </xdr:to>
    <xdr:sp macro="" textlink="">
      <xdr:nvSpPr>
        <xdr:cNvPr id="7" name="Text Box 4"/>
        <xdr:cNvSpPr txBox="1">
          <a:spLocks noChangeArrowheads="1"/>
        </xdr:cNvSpPr>
      </xdr:nvSpPr>
      <xdr:spPr bwMode="auto">
        <a:xfrm>
          <a:off x="3625561" y="21779345"/>
          <a:ext cx="300471"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9525</xdr:colOff>
      <xdr:row>37</xdr:row>
      <xdr:rowOff>0</xdr:rowOff>
    </xdr:from>
    <xdr:to>
      <xdr:col>11</xdr:col>
      <xdr:colOff>19050</xdr:colOff>
      <xdr:row>37</xdr:row>
      <xdr:rowOff>0</xdr:rowOff>
    </xdr:to>
    <xdr:sp macro="" textlink="">
      <xdr:nvSpPr>
        <xdr:cNvPr id="3089" name="Text Box 17"/>
        <xdr:cNvSpPr txBox="1">
          <a:spLocks noChangeArrowheads="1"/>
        </xdr:cNvSpPr>
      </xdr:nvSpPr>
      <xdr:spPr bwMode="auto">
        <a:xfrm>
          <a:off x="3505200" y="10868025"/>
          <a:ext cx="2667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9525</xdr:colOff>
      <xdr:row>75</xdr:row>
      <xdr:rowOff>0</xdr:rowOff>
    </xdr:from>
    <xdr:to>
      <xdr:col>11</xdr:col>
      <xdr:colOff>19050</xdr:colOff>
      <xdr:row>75</xdr:row>
      <xdr:rowOff>0</xdr:rowOff>
    </xdr:to>
    <xdr:sp macro="" textlink="">
      <xdr:nvSpPr>
        <xdr:cNvPr id="3" name="Text Box 17"/>
        <xdr:cNvSpPr txBox="1">
          <a:spLocks noChangeArrowheads="1"/>
        </xdr:cNvSpPr>
      </xdr:nvSpPr>
      <xdr:spPr bwMode="auto">
        <a:xfrm>
          <a:off x="3384096" y="11625943"/>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10</xdr:col>
      <xdr:colOff>9525</xdr:colOff>
      <xdr:row>113</xdr:row>
      <xdr:rowOff>0</xdr:rowOff>
    </xdr:from>
    <xdr:to>
      <xdr:col>11</xdr:col>
      <xdr:colOff>19050</xdr:colOff>
      <xdr:row>113</xdr:row>
      <xdr:rowOff>0</xdr:rowOff>
    </xdr:to>
    <xdr:sp macro="" textlink="">
      <xdr:nvSpPr>
        <xdr:cNvPr id="4" name="Text Box 17"/>
        <xdr:cNvSpPr txBox="1">
          <a:spLocks noChangeArrowheads="1"/>
        </xdr:cNvSpPr>
      </xdr:nvSpPr>
      <xdr:spPr bwMode="auto">
        <a:xfrm>
          <a:off x="3384096" y="11625943"/>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9525</xdr:colOff>
      <xdr:row>37</xdr:row>
      <xdr:rowOff>0</xdr:rowOff>
    </xdr:from>
    <xdr:to>
      <xdr:col>10</xdr:col>
      <xdr:colOff>19050</xdr:colOff>
      <xdr:row>37</xdr:row>
      <xdr:rowOff>0</xdr:rowOff>
    </xdr:to>
    <xdr:sp macro="" textlink="">
      <xdr:nvSpPr>
        <xdr:cNvPr id="18433" name="Text Box 1"/>
        <xdr:cNvSpPr txBox="1">
          <a:spLocks noChangeArrowheads="1"/>
        </xdr:cNvSpPr>
      </xdr:nvSpPr>
      <xdr:spPr bwMode="auto">
        <a:xfrm>
          <a:off x="4057650" y="10629900"/>
          <a:ext cx="34290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1</xdr:col>
      <xdr:colOff>0</xdr:colOff>
      <xdr:row>0</xdr:row>
      <xdr:rowOff>200025</xdr:rowOff>
    </xdr:from>
    <xdr:to>
      <xdr:col>3</xdr:col>
      <xdr:colOff>66675</xdr:colOff>
      <xdr:row>4</xdr:row>
      <xdr:rowOff>133350</xdr:rowOff>
    </xdr:to>
    <xdr:pic>
      <xdr:nvPicPr>
        <xdr:cNvPr id="18435" name="Picture 3" descr="○子"/>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200025"/>
          <a:ext cx="63817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9525</xdr:colOff>
      <xdr:row>75</xdr:row>
      <xdr:rowOff>0</xdr:rowOff>
    </xdr:from>
    <xdr:to>
      <xdr:col>10</xdr:col>
      <xdr:colOff>19050</xdr:colOff>
      <xdr:row>75</xdr:row>
      <xdr:rowOff>0</xdr:rowOff>
    </xdr:to>
    <xdr:sp macro="" textlink="">
      <xdr:nvSpPr>
        <xdr:cNvPr id="4" name="Text Box 1"/>
        <xdr:cNvSpPr txBox="1">
          <a:spLocks noChangeArrowheads="1"/>
        </xdr:cNvSpPr>
      </xdr:nvSpPr>
      <xdr:spPr bwMode="auto">
        <a:xfrm>
          <a:off x="3644265" y="10744200"/>
          <a:ext cx="30670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1</xdr:col>
      <xdr:colOff>0</xdr:colOff>
      <xdr:row>38</xdr:row>
      <xdr:rowOff>200025</xdr:rowOff>
    </xdr:from>
    <xdr:ext cx="584835" cy="565785"/>
    <xdr:pic>
      <xdr:nvPicPr>
        <xdr:cNvPr id="5" name="Picture 3" descr="○子"/>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360" y="200025"/>
          <a:ext cx="584835" cy="56578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9</xdr:col>
      <xdr:colOff>9525</xdr:colOff>
      <xdr:row>113</xdr:row>
      <xdr:rowOff>0</xdr:rowOff>
    </xdr:from>
    <xdr:to>
      <xdr:col>10</xdr:col>
      <xdr:colOff>19050</xdr:colOff>
      <xdr:row>113</xdr:row>
      <xdr:rowOff>0</xdr:rowOff>
    </xdr:to>
    <xdr:sp macro="" textlink="">
      <xdr:nvSpPr>
        <xdr:cNvPr id="8" name="Text Box 1"/>
        <xdr:cNvSpPr txBox="1">
          <a:spLocks noChangeArrowheads="1"/>
        </xdr:cNvSpPr>
      </xdr:nvSpPr>
      <xdr:spPr bwMode="auto">
        <a:xfrm>
          <a:off x="3644265" y="21678900"/>
          <a:ext cx="30670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1</xdr:col>
      <xdr:colOff>0</xdr:colOff>
      <xdr:row>76</xdr:row>
      <xdr:rowOff>200025</xdr:rowOff>
    </xdr:from>
    <xdr:ext cx="584835" cy="565785"/>
    <xdr:pic>
      <xdr:nvPicPr>
        <xdr:cNvPr id="9" name="Picture 3" descr="○子"/>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3360" y="11134725"/>
          <a:ext cx="584835" cy="56578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10</xdr:col>
      <xdr:colOff>9525</xdr:colOff>
      <xdr:row>37</xdr:row>
      <xdr:rowOff>0</xdr:rowOff>
    </xdr:from>
    <xdr:to>
      <xdr:col>11</xdr:col>
      <xdr:colOff>19050</xdr:colOff>
      <xdr:row>37</xdr:row>
      <xdr:rowOff>0</xdr:rowOff>
    </xdr:to>
    <xdr:sp macro="" textlink="">
      <xdr:nvSpPr>
        <xdr:cNvPr id="2" name="Text Box 17"/>
        <xdr:cNvSpPr txBox="1">
          <a:spLocks noChangeArrowheads="1"/>
        </xdr:cNvSpPr>
      </xdr:nvSpPr>
      <xdr:spPr bwMode="auto">
        <a:xfrm>
          <a:off x="3369945" y="1112520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editAs="oneCell">
    <xdr:from>
      <xdr:col>1</xdr:col>
      <xdr:colOff>0</xdr:colOff>
      <xdr:row>1</xdr:row>
      <xdr:rowOff>0</xdr:rowOff>
    </xdr:from>
    <xdr:to>
      <xdr:col>3</xdr:col>
      <xdr:colOff>158115</xdr:colOff>
      <xdr:row>4</xdr:row>
      <xdr:rowOff>161925</xdr:rowOff>
    </xdr:to>
    <xdr:pic>
      <xdr:nvPicPr>
        <xdr:cNvPr id="4" name="Picture 3" descr="○子"/>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662940"/>
          <a:ext cx="584835" cy="5657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9525</xdr:colOff>
      <xdr:row>75</xdr:row>
      <xdr:rowOff>0</xdr:rowOff>
    </xdr:from>
    <xdr:to>
      <xdr:col>11</xdr:col>
      <xdr:colOff>19050</xdr:colOff>
      <xdr:row>75</xdr:row>
      <xdr:rowOff>0</xdr:rowOff>
    </xdr:to>
    <xdr:sp macro="" textlink="">
      <xdr:nvSpPr>
        <xdr:cNvPr id="5" name="Text Box 17"/>
        <xdr:cNvSpPr txBox="1">
          <a:spLocks noChangeArrowheads="1"/>
        </xdr:cNvSpPr>
      </xdr:nvSpPr>
      <xdr:spPr bwMode="auto">
        <a:xfrm>
          <a:off x="3369945" y="1116330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1</xdr:col>
      <xdr:colOff>0</xdr:colOff>
      <xdr:row>39</xdr:row>
      <xdr:rowOff>0</xdr:rowOff>
    </xdr:from>
    <xdr:ext cx="584835" cy="565785"/>
    <xdr:pic>
      <xdr:nvPicPr>
        <xdr:cNvPr id="6" name="Picture 3" descr="○子"/>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228600"/>
          <a:ext cx="584835" cy="56578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10</xdr:col>
      <xdr:colOff>9525</xdr:colOff>
      <xdr:row>113</xdr:row>
      <xdr:rowOff>0</xdr:rowOff>
    </xdr:from>
    <xdr:to>
      <xdr:col>11</xdr:col>
      <xdr:colOff>19050</xdr:colOff>
      <xdr:row>113</xdr:row>
      <xdr:rowOff>0</xdr:rowOff>
    </xdr:to>
    <xdr:sp macro="" textlink="">
      <xdr:nvSpPr>
        <xdr:cNvPr id="7" name="Text Box 17"/>
        <xdr:cNvSpPr txBox="1">
          <a:spLocks noChangeArrowheads="1"/>
        </xdr:cNvSpPr>
      </xdr:nvSpPr>
      <xdr:spPr bwMode="auto">
        <a:xfrm>
          <a:off x="3369945" y="11163300"/>
          <a:ext cx="2381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明朝"/>
              <a:ea typeface="ＭＳ 明朝"/>
            </a:rPr>
            <a:t>Hｂ 　A１ｃ</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oneCellAnchor>
    <xdr:from>
      <xdr:col>1</xdr:col>
      <xdr:colOff>0</xdr:colOff>
      <xdr:row>77</xdr:row>
      <xdr:rowOff>0</xdr:rowOff>
    </xdr:from>
    <xdr:ext cx="584835" cy="565785"/>
    <xdr:pic>
      <xdr:nvPicPr>
        <xdr:cNvPr id="8" name="Picture 3" descr="○子"/>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 y="228600"/>
          <a:ext cx="584835" cy="56578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2</xdr:col>
      <xdr:colOff>161925</xdr:colOff>
      <xdr:row>4</xdr:row>
      <xdr:rowOff>28575</xdr:rowOff>
    </xdr:to>
    <xdr:pic>
      <xdr:nvPicPr>
        <xdr:cNvPr id="2" name="Picture 1" descr="○子"/>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457200"/>
          <a:ext cx="63817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2</xdr:col>
      <xdr:colOff>161925</xdr:colOff>
      <xdr:row>4</xdr:row>
      <xdr:rowOff>28575</xdr:rowOff>
    </xdr:to>
    <xdr:pic>
      <xdr:nvPicPr>
        <xdr:cNvPr id="2" name="Picture 1" descr="○子"/>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457200"/>
          <a:ext cx="638175" cy="57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104775</xdr:colOff>
      <xdr:row>1</xdr:row>
      <xdr:rowOff>19050</xdr:rowOff>
    </xdr:from>
    <xdr:to>
      <xdr:col>3</xdr:col>
      <xdr:colOff>142876</xdr:colOff>
      <xdr:row>3</xdr:row>
      <xdr:rowOff>180975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200025"/>
          <a:ext cx="139065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O44"/>
  <sheetViews>
    <sheetView showZeros="0" tabSelected="1" view="pageBreakPreview" zoomScale="115" zoomScaleNormal="100" zoomScaleSheetLayoutView="115" workbookViewId="0">
      <selection activeCell="H8" sqref="H8:K8"/>
    </sheetView>
  </sheetViews>
  <sheetFormatPr defaultRowHeight="13.2"/>
  <cols>
    <col min="1" max="1" width="2.21875" customWidth="1"/>
    <col min="2" max="2" width="4.109375" customWidth="1"/>
    <col min="3" max="3" width="15" customWidth="1"/>
    <col min="4" max="4" width="10.109375" customWidth="1"/>
    <col min="5" max="11" width="8.6640625" customWidth="1"/>
    <col min="12" max="12" width="0.44140625" customWidth="1"/>
    <col min="13" max="13" width="3.6640625" customWidth="1"/>
  </cols>
  <sheetData>
    <row r="1" spans="2:15" ht="18" customHeight="1">
      <c r="K1" s="82" t="s">
        <v>91</v>
      </c>
    </row>
    <row r="2" spans="2:15" ht="22.5" customHeight="1">
      <c r="B2" s="311" t="s">
        <v>125</v>
      </c>
      <c r="C2" s="312"/>
      <c r="D2" s="312"/>
      <c r="E2" s="312"/>
      <c r="F2" s="312"/>
      <c r="G2" s="312"/>
      <c r="H2" s="312"/>
      <c r="I2" s="312"/>
      <c r="J2" s="312"/>
      <c r="K2" s="313"/>
      <c r="N2" s="178" t="s">
        <v>170</v>
      </c>
    </row>
    <row r="3" spans="2:15" ht="12.75" customHeight="1">
      <c r="B3" s="162"/>
      <c r="C3" s="163"/>
      <c r="D3" s="163"/>
      <c r="E3" s="163"/>
      <c r="F3" s="163"/>
      <c r="G3" s="163"/>
      <c r="H3" s="163"/>
      <c r="I3" s="163"/>
      <c r="J3" s="163"/>
      <c r="K3" s="164"/>
    </row>
    <row r="4" spans="2:15" s="16" customFormat="1" ht="26.25" customHeight="1">
      <c r="C4" s="113" t="s">
        <v>184</v>
      </c>
      <c r="D4" s="258" t="s">
        <v>168</v>
      </c>
      <c r="E4" s="14" t="s">
        <v>127</v>
      </c>
      <c r="F4" s="113"/>
      <c r="G4" s="113"/>
      <c r="H4" s="113"/>
      <c r="I4" s="113"/>
      <c r="J4" s="113"/>
      <c r="K4" s="113"/>
    </row>
    <row r="5" spans="2:15" s="16" customFormat="1" ht="17.25" customHeight="1">
      <c r="B5" s="14" t="s">
        <v>128</v>
      </c>
      <c r="C5" s="113"/>
      <c r="D5" s="113"/>
      <c r="E5" s="113"/>
      <c r="F5" s="113"/>
      <c r="G5" s="113"/>
      <c r="H5" s="113"/>
      <c r="I5" s="113"/>
      <c r="J5" s="113"/>
      <c r="K5" s="113"/>
    </row>
    <row r="6" spans="2:15" ht="6.75" customHeight="1">
      <c r="B6" s="2"/>
      <c r="C6" s="5"/>
      <c r="D6" s="5"/>
      <c r="E6" s="5"/>
      <c r="F6" s="5"/>
      <c r="G6" s="5"/>
      <c r="H6" s="5"/>
      <c r="I6" s="5"/>
      <c r="J6" s="5"/>
      <c r="K6" s="5"/>
    </row>
    <row r="7" spans="2:15" ht="19.5" customHeight="1">
      <c r="B7" s="366" t="s">
        <v>181</v>
      </c>
      <c r="C7" s="367"/>
      <c r="D7" s="367"/>
      <c r="E7" s="5"/>
      <c r="F7" s="5"/>
      <c r="G7" s="5"/>
      <c r="H7" s="5"/>
      <c r="I7" s="5"/>
      <c r="J7" s="5"/>
      <c r="K7" s="5"/>
      <c r="N7" s="174" t="s">
        <v>132</v>
      </c>
      <c r="O7" t="s">
        <v>62</v>
      </c>
    </row>
    <row r="8" spans="2:15" ht="21.75" customHeight="1">
      <c r="B8" s="145"/>
      <c r="C8" s="145"/>
      <c r="D8" s="145"/>
      <c r="E8" s="5"/>
      <c r="F8" s="369" t="s">
        <v>115</v>
      </c>
      <c r="G8" s="369"/>
      <c r="H8" s="368"/>
      <c r="I8" s="368"/>
      <c r="J8" s="368"/>
      <c r="K8" s="368"/>
      <c r="N8" s="172" t="s">
        <v>133</v>
      </c>
      <c r="O8" t="s">
        <v>63</v>
      </c>
    </row>
    <row r="9" spans="2:15" ht="21.75" customHeight="1">
      <c r="B9" s="59"/>
      <c r="C9" s="60"/>
      <c r="D9" s="60"/>
      <c r="E9" s="60"/>
      <c r="F9" s="369"/>
      <c r="G9" s="369"/>
      <c r="H9" s="370"/>
      <c r="I9" s="370"/>
      <c r="J9" s="370"/>
      <c r="K9" s="370"/>
      <c r="N9" s="173" t="s">
        <v>134</v>
      </c>
      <c r="O9" t="s">
        <v>63</v>
      </c>
    </row>
    <row r="10" spans="2:15" ht="9.75" customHeight="1">
      <c r="B10" s="67"/>
      <c r="C10" s="115"/>
      <c r="D10" s="115"/>
      <c r="E10" s="115"/>
      <c r="F10" s="166"/>
      <c r="G10" s="166"/>
      <c r="H10" s="166"/>
      <c r="I10" s="166"/>
      <c r="J10" s="166"/>
      <c r="K10" s="167"/>
      <c r="N10" s="56"/>
    </row>
    <row r="11" spans="2:15" ht="26.25" customHeight="1">
      <c r="B11" s="59"/>
      <c r="C11" s="60"/>
      <c r="D11" s="60"/>
      <c r="E11" s="60"/>
      <c r="F11" s="168"/>
      <c r="G11" s="66" t="s">
        <v>174</v>
      </c>
      <c r="H11" s="371"/>
      <c r="I11" s="371"/>
      <c r="J11" s="371"/>
      <c r="K11" s="61" t="s">
        <v>109</v>
      </c>
      <c r="N11" s="56"/>
    </row>
    <row r="12" spans="2:15" ht="6.75" customHeight="1">
      <c r="B12" s="59"/>
      <c r="C12" s="60"/>
      <c r="D12" s="60"/>
      <c r="E12" s="60"/>
      <c r="F12" s="168"/>
      <c r="G12" s="57"/>
      <c r="H12" s="169"/>
      <c r="I12" s="169"/>
      <c r="J12" s="169"/>
      <c r="K12" s="62"/>
      <c r="N12" s="56"/>
    </row>
    <row r="13" spans="2:15" ht="24" customHeight="1">
      <c r="B13" s="59"/>
      <c r="C13" s="60"/>
      <c r="D13" s="60"/>
      <c r="E13" s="60"/>
      <c r="F13" s="168"/>
      <c r="G13" s="170"/>
      <c r="H13" s="57" t="s">
        <v>106</v>
      </c>
      <c r="I13" s="370"/>
      <c r="J13" s="370"/>
      <c r="K13" s="370"/>
      <c r="N13" s="65"/>
    </row>
    <row r="14" spans="2:15" ht="10.5" customHeight="1" thickBot="1">
      <c r="B14" s="59"/>
      <c r="C14" s="60"/>
      <c r="D14" s="60"/>
      <c r="E14" s="60"/>
      <c r="F14" s="168"/>
      <c r="G14" s="57"/>
      <c r="H14" s="169"/>
      <c r="I14" s="169"/>
      <c r="J14" s="169"/>
      <c r="K14" s="62"/>
    </row>
    <row r="15" spans="2:15" ht="32.25" customHeight="1" thickBot="1">
      <c r="B15" s="63"/>
      <c r="C15" s="69" t="s">
        <v>93</v>
      </c>
      <c r="D15" s="144"/>
      <c r="E15" s="171" t="s">
        <v>126</v>
      </c>
      <c r="F15" s="167"/>
      <c r="G15" s="170"/>
      <c r="H15" s="70" t="s">
        <v>87</v>
      </c>
      <c r="I15" s="371"/>
      <c r="J15" s="371"/>
      <c r="K15" s="371"/>
    </row>
    <row r="16" spans="2:15" ht="14.4">
      <c r="B16" s="3"/>
      <c r="C16" s="16" t="s">
        <v>94</v>
      </c>
    </row>
    <row r="17" spans="2:14" ht="9" customHeight="1" thickBot="1">
      <c r="B17" s="2"/>
    </row>
    <row r="18" spans="2:14" ht="25.5" customHeight="1">
      <c r="B18" s="319"/>
      <c r="C18" s="320"/>
      <c r="D18" s="342" t="s">
        <v>0</v>
      </c>
      <c r="E18" s="334"/>
      <c r="F18" s="334"/>
      <c r="G18" s="335"/>
      <c r="H18" s="333" t="s">
        <v>1</v>
      </c>
      <c r="I18" s="334"/>
      <c r="J18" s="334"/>
      <c r="K18" s="335"/>
    </row>
    <row r="19" spans="2:14" ht="29.25" customHeight="1" thickBot="1">
      <c r="B19" s="321"/>
      <c r="C19" s="322"/>
      <c r="D19" s="55" t="s">
        <v>17</v>
      </c>
      <c r="E19" s="91" t="s">
        <v>18</v>
      </c>
      <c r="F19" s="93" t="s">
        <v>19</v>
      </c>
      <c r="G19" s="92" t="s">
        <v>2</v>
      </c>
      <c r="H19" s="84" t="s">
        <v>17</v>
      </c>
      <c r="I19" s="94" t="s">
        <v>18</v>
      </c>
      <c r="J19" s="93" t="s">
        <v>19</v>
      </c>
      <c r="K19" s="92" t="s">
        <v>2</v>
      </c>
    </row>
    <row r="20" spans="2:14" ht="27.75" customHeight="1" thickTop="1">
      <c r="B20" s="327" t="s">
        <v>135</v>
      </c>
      <c r="C20" s="12" t="s">
        <v>3</v>
      </c>
      <c r="D20" s="284"/>
      <c r="E20" s="349"/>
      <c r="F20" s="316"/>
      <c r="G20" s="339"/>
      <c r="H20" s="285"/>
      <c r="I20" s="356"/>
      <c r="J20" s="316"/>
      <c r="K20" s="361"/>
    </row>
    <row r="21" spans="2:14" ht="27.75" customHeight="1">
      <c r="B21" s="328"/>
      <c r="C21" s="7" t="s">
        <v>4</v>
      </c>
      <c r="D21" s="286"/>
      <c r="E21" s="350"/>
      <c r="F21" s="317"/>
      <c r="G21" s="340"/>
      <c r="H21" s="287"/>
      <c r="I21" s="357"/>
      <c r="J21" s="317"/>
      <c r="K21" s="362"/>
    </row>
    <row r="22" spans="2:14" ht="27.75" customHeight="1">
      <c r="B22" s="328"/>
      <c r="C22" s="7" t="s">
        <v>92</v>
      </c>
      <c r="D22" s="286"/>
      <c r="E22" s="350"/>
      <c r="F22" s="317"/>
      <c r="G22" s="340"/>
      <c r="H22" s="287"/>
      <c r="I22" s="357"/>
      <c r="J22" s="317"/>
      <c r="K22" s="362"/>
    </row>
    <row r="23" spans="2:14" ht="27.75" customHeight="1">
      <c r="B23" s="328"/>
      <c r="C23" s="7" t="s">
        <v>5</v>
      </c>
      <c r="D23" s="286"/>
      <c r="E23" s="350"/>
      <c r="F23" s="317"/>
      <c r="G23" s="340"/>
      <c r="H23" s="287"/>
      <c r="I23" s="357"/>
      <c r="J23" s="317"/>
      <c r="K23" s="362"/>
    </row>
    <row r="24" spans="2:14" ht="27.75" customHeight="1">
      <c r="B24" s="328"/>
      <c r="C24" s="13" t="s">
        <v>6</v>
      </c>
      <c r="D24" s="286"/>
      <c r="E24" s="350"/>
      <c r="F24" s="317"/>
      <c r="G24" s="340"/>
      <c r="H24" s="287"/>
      <c r="I24" s="357"/>
      <c r="J24" s="317"/>
      <c r="K24" s="362"/>
    </row>
    <row r="25" spans="2:14" ht="27.75" customHeight="1" thickBot="1">
      <c r="B25" s="332"/>
      <c r="C25" s="21" t="s">
        <v>7</v>
      </c>
      <c r="D25" s="288"/>
      <c r="E25" s="351"/>
      <c r="F25" s="318"/>
      <c r="G25" s="341"/>
      <c r="H25" s="289"/>
      <c r="I25" s="358"/>
      <c r="J25" s="318"/>
      <c r="K25" s="363"/>
    </row>
    <row r="26" spans="2:14" ht="5.25" customHeight="1" thickBot="1">
      <c r="B26" s="87"/>
      <c r="C26" s="88"/>
      <c r="D26" s="136"/>
      <c r="E26" s="136"/>
      <c r="F26" s="136"/>
      <c r="G26" s="136"/>
      <c r="H26" s="136"/>
      <c r="I26" s="136"/>
      <c r="J26" s="136"/>
      <c r="K26" s="137"/>
    </row>
    <row r="27" spans="2:14" ht="27.75" customHeight="1">
      <c r="B27" s="327" t="s">
        <v>104</v>
      </c>
      <c r="C27" s="12" t="s">
        <v>8</v>
      </c>
      <c r="D27" s="284"/>
      <c r="E27" s="141"/>
      <c r="F27" s="138"/>
      <c r="G27" s="290"/>
      <c r="H27" s="285"/>
      <c r="I27" s="141"/>
      <c r="J27" s="138"/>
      <c r="K27" s="290"/>
      <c r="N27" s="178"/>
    </row>
    <row r="28" spans="2:14" ht="27.75" customHeight="1">
      <c r="B28" s="328"/>
      <c r="C28" s="7" t="s">
        <v>9</v>
      </c>
      <c r="D28" s="286"/>
      <c r="E28" s="142"/>
      <c r="F28" s="139"/>
      <c r="G28" s="291"/>
      <c r="H28" s="287"/>
      <c r="I28" s="142"/>
      <c r="J28" s="139"/>
      <c r="K28" s="291"/>
    </row>
    <row r="29" spans="2:14" ht="27.75" customHeight="1">
      <c r="B29" s="328"/>
      <c r="C29" s="7" t="s">
        <v>10</v>
      </c>
      <c r="D29" s="286"/>
      <c r="E29" s="142"/>
      <c r="F29" s="139"/>
      <c r="G29" s="291"/>
      <c r="H29" s="287"/>
      <c r="I29" s="142"/>
      <c r="J29" s="139"/>
      <c r="K29" s="291"/>
    </row>
    <row r="30" spans="2:14" ht="27.75" customHeight="1">
      <c r="B30" s="328"/>
      <c r="C30" s="7" t="s">
        <v>11</v>
      </c>
      <c r="D30" s="286"/>
      <c r="E30" s="142"/>
      <c r="F30" s="139"/>
      <c r="G30" s="291"/>
      <c r="H30" s="287"/>
      <c r="I30" s="142"/>
      <c r="J30" s="139"/>
      <c r="K30" s="291"/>
    </row>
    <row r="31" spans="2:14" ht="27.75" customHeight="1">
      <c r="B31" s="328"/>
      <c r="C31" s="7" t="s">
        <v>12</v>
      </c>
      <c r="D31" s="286"/>
      <c r="E31" s="142"/>
      <c r="F31" s="139"/>
      <c r="G31" s="291"/>
      <c r="H31" s="287"/>
      <c r="I31" s="142"/>
      <c r="J31" s="139"/>
      <c r="K31" s="291"/>
    </row>
    <row r="32" spans="2:14" ht="27.75" customHeight="1" thickBot="1">
      <c r="B32" s="329"/>
      <c r="C32" s="20" t="s">
        <v>13</v>
      </c>
      <c r="D32" s="292"/>
      <c r="E32" s="143"/>
      <c r="F32" s="140"/>
      <c r="G32" s="293"/>
      <c r="H32" s="294"/>
      <c r="I32" s="143"/>
      <c r="J32" s="140"/>
      <c r="K32" s="293"/>
    </row>
    <row r="33" spans="2:14" ht="6" customHeight="1" thickBot="1">
      <c r="B33" s="87"/>
      <c r="C33" s="88"/>
      <c r="D33" s="88"/>
      <c r="E33" s="88"/>
      <c r="F33" s="88"/>
      <c r="G33" s="88"/>
      <c r="H33" s="88"/>
      <c r="I33" s="88"/>
      <c r="J33" s="88"/>
      <c r="K33" s="89"/>
    </row>
    <row r="34" spans="2:14" ht="29.25" customHeight="1">
      <c r="B34" s="336" t="s">
        <v>105</v>
      </c>
      <c r="C34" s="330"/>
      <c r="D34" s="345" t="s">
        <v>16</v>
      </c>
      <c r="E34" s="324"/>
      <c r="F34" s="314" t="s">
        <v>103</v>
      </c>
      <c r="G34" s="315"/>
      <c r="H34" s="323" t="s">
        <v>16</v>
      </c>
      <c r="I34" s="324"/>
      <c r="J34" s="314" t="s">
        <v>103</v>
      </c>
      <c r="K34" s="315"/>
    </row>
    <row r="35" spans="2:14" ht="29.25" customHeight="1" thickBot="1">
      <c r="B35" s="337"/>
      <c r="C35" s="331"/>
      <c r="D35" s="346"/>
      <c r="E35" s="326"/>
      <c r="F35" s="95" t="s">
        <v>14</v>
      </c>
      <c r="G35" s="92" t="s">
        <v>15</v>
      </c>
      <c r="H35" s="325"/>
      <c r="I35" s="326"/>
      <c r="J35" s="95" t="s">
        <v>14</v>
      </c>
      <c r="K35" s="92" t="s">
        <v>15</v>
      </c>
    </row>
    <row r="36" spans="2:14" ht="27.75" customHeight="1" thickTop="1">
      <c r="B36" s="337"/>
      <c r="C36" s="83" t="s">
        <v>21</v>
      </c>
      <c r="D36" s="347"/>
      <c r="E36" s="348"/>
      <c r="F36" s="175"/>
      <c r="G36" s="295"/>
      <c r="H36" s="359"/>
      <c r="I36" s="360"/>
      <c r="J36" s="175"/>
      <c r="K36" s="295"/>
      <c r="N36" s="178" t="s">
        <v>171</v>
      </c>
    </row>
    <row r="37" spans="2:14" ht="27.75" customHeight="1">
      <c r="B37" s="337"/>
      <c r="C37" s="18" t="s">
        <v>22</v>
      </c>
      <c r="D37" s="343"/>
      <c r="E37" s="344"/>
      <c r="F37" s="176"/>
      <c r="G37" s="296"/>
      <c r="H37" s="364"/>
      <c r="I37" s="344"/>
      <c r="J37" s="176"/>
      <c r="K37" s="296"/>
      <c r="N37" s="178" t="s">
        <v>172</v>
      </c>
    </row>
    <row r="38" spans="2:14" ht="27.75" customHeight="1" thickBot="1">
      <c r="B38" s="338"/>
      <c r="C38" s="8" t="s">
        <v>24</v>
      </c>
      <c r="D38" s="352"/>
      <c r="E38" s="353"/>
      <c r="F38" s="177"/>
      <c r="G38" s="297"/>
      <c r="H38" s="365"/>
      <c r="I38" s="354"/>
      <c r="J38" s="354"/>
      <c r="K38" s="355"/>
    </row>
    <row r="39" spans="2:14" ht="5.25" customHeight="1">
      <c r="B39" s="4"/>
      <c r="C39" s="4"/>
      <c r="D39" s="4"/>
      <c r="E39" s="4"/>
      <c r="F39" s="4"/>
      <c r="G39" s="4"/>
      <c r="H39" s="4"/>
      <c r="I39" s="4"/>
      <c r="J39" s="4"/>
      <c r="K39" s="4"/>
      <c r="L39" s="4"/>
      <c r="M39" s="4"/>
    </row>
    <row r="40" spans="2:14">
      <c r="B40" s="2"/>
      <c r="C40" s="218" t="s">
        <v>169</v>
      </c>
    </row>
    <row r="44" spans="2:14" hidden="1"/>
  </sheetData>
  <mergeCells count="32">
    <mergeCell ref="B7:D7"/>
    <mergeCell ref="H8:K8"/>
    <mergeCell ref="F8:G9"/>
    <mergeCell ref="I13:K13"/>
    <mergeCell ref="I15:K15"/>
    <mergeCell ref="H9:K9"/>
    <mergeCell ref="H11:J11"/>
    <mergeCell ref="E20:E25"/>
    <mergeCell ref="D38:E38"/>
    <mergeCell ref="J38:K38"/>
    <mergeCell ref="I20:I25"/>
    <mergeCell ref="H36:I36"/>
    <mergeCell ref="J20:J25"/>
    <mergeCell ref="K20:K25"/>
    <mergeCell ref="H37:I37"/>
    <mergeCell ref="H38:I38"/>
    <mergeCell ref="B2:K2"/>
    <mergeCell ref="J34:K34"/>
    <mergeCell ref="F20:F25"/>
    <mergeCell ref="B18:C19"/>
    <mergeCell ref="H34:I35"/>
    <mergeCell ref="B27:B32"/>
    <mergeCell ref="C34:C35"/>
    <mergeCell ref="B20:B25"/>
    <mergeCell ref="H18:K18"/>
    <mergeCell ref="F34:G34"/>
    <mergeCell ref="B34:B38"/>
    <mergeCell ref="G20:G25"/>
    <mergeCell ref="D18:G18"/>
    <mergeCell ref="D37:E37"/>
    <mergeCell ref="D34:E35"/>
    <mergeCell ref="D36:E36"/>
  </mergeCells>
  <phoneticPr fontId="8"/>
  <printOptions horizontalCentered="1"/>
  <pageMargins left="0.59055118110236227" right="0.39370078740157483" top="0.86614173228346458" bottom="0.39370078740157483" header="0.51181102362204722" footer="0.51181102362204722"/>
  <pageSetup paperSize="9" scale="94" orientation="portrait" blackAndWhite="1"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5"/>
  <sheetViews>
    <sheetView showZeros="0" view="pageBreakPreview" topLeftCell="A25" zoomScaleNormal="85" zoomScaleSheetLayoutView="100" workbookViewId="0">
      <selection activeCell="B35" sqref="B35:K35"/>
    </sheetView>
  </sheetViews>
  <sheetFormatPr defaultColWidth="9" defaultRowHeight="13.2"/>
  <cols>
    <col min="1" max="1" width="1.6640625" style="59" customWidth="1"/>
    <col min="2" max="2" width="1.77734375" style="59" customWidth="1"/>
    <col min="3" max="3" width="16" style="59" customWidth="1"/>
    <col min="4" max="7" width="10.77734375" style="59" customWidth="1"/>
    <col min="8" max="8" width="23.44140625" style="59" customWidth="1"/>
    <col min="9" max="9" width="2.6640625" style="59" customWidth="1"/>
    <col min="10" max="10" width="3.33203125" style="59" customWidth="1"/>
    <col min="11" max="11" width="2.77734375" style="59" customWidth="1"/>
    <col min="12" max="12" width="3.33203125" style="59" customWidth="1"/>
    <col min="13" max="16384" width="9" style="59"/>
  </cols>
  <sheetData>
    <row r="1" spans="2:13" ht="14.25" customHeight="1">
      <c r="E1" s="222"/>
    </row>
    <row r="2" spans="2:13" ht="22.5" customHeight="1">
      <c r="J2" s="223" t="s">
        <v>118</v>
      </c>
      <c r="K2" s="224"/>
    </row>
    <row r="3" spans="2:13" ht="22.5" customHeight="1">
      <c r="B3" s="481" t="s">
        <v>146</v>
      </c>
      <c r="C3" s="481"/>
      <c r="D3" s="481"/>
      <c r="E3" s="481"/>
      <c r="F3" s="481"/>
      <c r="G3" s="481"/>
      <c r="H3" s="481"/>
      <c r="I3" s="481"/>
      <c r="J3" s="481"/>
      <c r="K3" s="166"/>
      <c r="M3" s="178" t="s">
        <v>170</v>
      </c>
    </row>
    <row r="4" spans="2:13" ht="25.5" customHeight="1">
      <c r="B4" s="225"/>
      <c r="C4" s="60"/>
      <c r="D4" s="60"/>
      <c r="E4" s="60"/>
      <c r="F4" s="60"/>
      <c r="G4" s="60"/>
      <c r="H4" s="60"/>
      <c r="I4" s="60"/>
      <c r="J4" s="60"/>
    </row>
    <row r="5" spans="2:13" ht="46.5" customHeight="1">
      <c r="B5" s="482" t="s">
        <v>185</v>
      </c>
      <c r="C5" s="482"/>
      <c r="D5" s="482"/>
      <c r="E5" s="482"/>
      <c r="F5" s="482"/>
      <c r="G5" s="482"/>
      <c r="H5" s="482"/>
      <c r="I5" s="482"/>
      <c r="J5" s="482"/>
      <c r="K5" s="115"/>
    </row>
    <row r="6" spans="2:13" ht="8.25" customHeight="1">
      <c r="B6" s="226"/>
      <c r="C6" s="115"/>
      <c r="D6" s="115"/>
      <c r="E6" s="115"/>
      <c r="F6" s="115"/>
      <c r="G6" s="115"/>
      <c r="H6" s="115"/>
      <c r="I6" s="115"/>
      <c r="J6" s="115"/>
      <c r="K6" s="115"/>
    </row>
    <row r="7" spans="2:13" ht="26.25" customHeight="1">
      <c r="B7" s="227" t="s">
        <v>182</v>
      </c>
      <c r="C7" s="115"/>
      <c r="D7" s="115"/>
      <c r="E7" s="115"/>
      <c r="F7" s="115"/>
      <c r="G7" s="115"/>
      <c r="H7" s="115"/>
      <c r="I7" s="115"/>
      <c r="J7" s="115"/>
      <c r="K7" s="115"/>
    </row>
    <row r="8" spans="2:13" ht="6.75" customHeight="1">
      <c r="B8" s="227"/>
      <c r="C8" s="115"/>
      <c r="D8" s="228"/>
      <c r="E8" s="115"/>
      <c r="F8" s="115"/>
      <c r="G8" s="115"/>
      <c r="H8" s="115"/>
      <c r="I8" s="115"/>
      <c r="J8" s="115"/>
      <c r="K8" s="115"/>
    </row>
    <row r="9" spans="2:13" ht="45.75" customHeight="1">
      <c r="C9" s="60"/>
      <c r="D9" s="369" t="s">
        <v>147</v>
      </c>
      <c r="E9" s="369"/>
      <c r="F9" s="483"/>
      <c r="G9" s="483"/>
      <c r="H9" s="483"/>
      <c r="I9" s="483"/>
      <c r="J9" s="483"/>
    </row>
    <row r="10" spans="2:13" ht="9.75" customHeight="1">
      <c r="B10" s="67"/>
      <c r="C10" s="115"/>
      <c r="D10" s="115"/>
      <c r="E10" s="115"/>
      <c r="F10" s="115"/>
      <c r="G10" s="115"/>
      <c r="H10" s="115"/>
      <c r="I10" s="115"/>
    </row>
    <row r="11" spans="2:13" ht="30" customHeight="1">
      <c r="C11" s="60"/>
      <c r="D11" s="60"/>
      <c r="E11" s="68"/>
      <c r="F11" s="66" t="s">
        <v>174</v>
      </c>
      <c r="G11" s="484"/>
      <c r="H11" s="484"/>
      <c r="I11" s="229"/>
      <c r="J11" s="61" t="s">
        <v>20</v>
      </c>
    </row>
    <row r="12" spans="2:13" ht="7.5" customHeight="1">
      <c r="C12" s="60"/>
      <c r="D12" s="60"/>
      <c r="E12" s="60"/>
      <c r="F12" s="60"/>
      <c r="G12" s="57"/>
      <c r="H12" s="57"/>
      <c r="I12" s="57"/>
      <c r="J12" s="58"/>
      <c r="K12" s="62"/>
      <c r="L12" s="230"/>
    </row>
    <row r="13" spans="2:13" ht="21" customHeight="1">
      <c r="C13" s="60"/>
      <c r="D13" s="60"/>
      <c r="E13" s="60"/>
      <c r="F13" s="60"/>
      <c r="G13" s="57" t="s">
        <v>178</v>
      </c>
      <c r="H13" s="255"/>
      <c r="I13" s="255"/>
      <c r="J13" s="249"/>
      <c r="K13" s="62"/>
      <c r="L13" s="230"/>
    </row>
    <row r="14" spans="2:13" ht="6.75" customHeight="1">
      <c r="C14" s="60"/>
      <c r="D14" s="60"/>
      <c r="E14" s="60"/>
      <c r="F14" s="60"/>
      <c r="G14" s="57"/>
      <c r="H14" s="57"/>
      <c r="I14" s="57"/>
      <c r="J14" s="58"/>
      <c r="K14" s="62"/>
      <c r="L14" s="230"/>
    </row>
    <row r="15" spans="2:13" ht="21.75" customHeight="1">
      <c r="C15" s="60"/>
      <c r="D15" s="60"/>
      <c r="E15" s="60"/>
      <c r="F15" s="60"/>
      <c r="G15" s="57" t="s">
        <v>179</v>
      </c>
      <c r="H15" s="255"/>
      <c r="I15" s="255"/>
      <c r="J15" s="249"/>
      <c r="K15" s="62"/>
      <c r="L15" s="230"/>
    </row>
    <row r="16" spans="2:13" ht="21.75" customHeight="1">
      <c r="B16" s="63"/>
      <c r="G16" s="64"/>
      <c r="H16" s="64"/>
      <c r="I16" s="64"/>
      <c r="J16" s="58"/>
      <c r="K16" s="58"/>
    </row>
    <row r="17" spans="2:11" ht="19.5" customHeight="1">
      <c r="B17" s="63"/>
      <c r="C17" s="485" t="s">
        <v>148</v>
      </c>
      <c r="D17" s="485" t="s">
        <v>149</v>
      </c>
      <c r="E17" s="485"/>
      <c r="F17" s="485"/>
      <c r="G17" s="485"/>
      <c r="H17" s="485" t="s">
        <v>150</v>
      </c>
      <c r="I17" s="231"/>
      <c r="J17" s="58"/>
      <c r="K17" s="58"/>
    </row>
    <row r="18" spans="2:11" ht="19.5" customHeight="1">
      <c r="B18" s="63"/>
      <c r="C18" s="485"/>
      <c r="D18" s="485" t="s">
        <v>151</v>
      </c>
      <c r="E18" s="485"/>
      <c r="F18" s="487" t="s">
        <v>152</v>
      </c>
      <c r="G18" s="487"/>
      <c r="H18" s="485"/>
      <c r="I18" s="231"/>
      <c r="J18" s="58"/>
      <c r="K18" s="58"/>
    </row>
    <row r="19" spans="2:11" ht="24" customHeight="1" thickBot="1">
      <c r="B19" s="63"/>
      <c r="C19" s="486"/>
      <c r="D19" s="232" t="s">
        <v>153</v>
      </c>
      <c r="E19" s="232" t="s">
        <v>154</v>
      </c>
      <c r="F19" s="233" t="s">
        <v>153</v>
      </c>
      <c r="G19" s="232" t="s">
        <v>154</v>
      </c>
      <c r="H19" s="486"/>
      <c r="I19" s="231"/>
      <c r="J19" s="58"/>
      <c r="K19" s="58"/>
    </row>
    <row r="20" spans="2:11" ht="27" customHeight="1" thickTop="1">
      <c r="B20" s="63"/>
      <c r="C20" s="234" t="s">
        <v>155</v>
      </c>
      <c r="D20" s="239"/>
      <c r="E20" s="239"/>
      <c r="F20" s="239"/>
      <c r="G20" s="239"/>
      <c r="H20" s="240"/>
      <c r="I20" s="235"/>
      <c r="J20" s="58"/>
      <c r="K20" s="58"/>
    </row>
    <row r="21" spans="2:11" ht="27" customHeight="1">
      <c r="B21" s="63"/>
      <c r="C21" s="217" t="s">
        <v>156</v>
      </c>
      <c r="D21" s="241"/>
      <c r="E21" s="241"/>
      <c r="F21" s="241"/>
      <c r="G21" s="241"/>
      <c r="H21" s="242"/>
      <c r="I21" s="235"/>
      <c r="J21" s="58"/>
      <c r="K21" s="58"/>
    </row>
    <row r="22" spans="2:11" ht="27" customHeight="1">
      <c r="B22" s="63"/>
      <c r="C22" s="217" t="s">
        <v>157</v>
      </c>
      <c r="D22" s="241"/>
      <c r="E22" s="241"/>
      <c r="F22" s="241"/>
      <c r="G22" s="241"/>
      <c r="H22" s="242"/>
      <c r="I22" s="235"/>
      <c r="J22" s="58"/>
      <c r="K22" s="58"/>
    </row>
    <row r="23" spans="2:11" ht="27" customHeight="1">
      <c r="B23" s="63"/>
      <c r="C23" s="236" t="s">
        <v>158</v>
      </c>
      <c r="D23" s="241"/>
      <c r="E23" s="241"/>
      <c r="F23" s="241"/>
      <c r="G23" s="241"/>
      <c r="H23" s="242"/>
      <c r="I23" s="237"/>
      <c r="J23" s="58"/>
      <c r="K23" s="58"/>
    </row>
    <row r="24" spans="2:11" ht="27" customHeight="1">
      <c r="C24" s="217" t="s">
        <v>159</v>
      </c>
      <c r="D24" s="241"/>
      <c r="E24" s="241"/>
      <c r="F24" s="241"/>
      <c r="G24" s="241"/>
      <c r="H24" s="242"/>
      <c r="I24" s="64"/>
    </row>
    <row r="25" spans="2:11" ht="27" customHeight="1">
      <c r="C25" s="217" t="s">
        <v>160</v>
      </c>
      <c r="D25" s="241"/>
      <c r="E25" s="241"/>
      <c r="F25" s="241"/>
      <c r="G25" s="241"/>
      <c r="H25" s="242"/>
      <c r="I25" s="64"/>
    </row>
    <row r="26" spans="2:11" ht="27" customHeight="1">
      <c r="C26" s="217" t="s">
        <v>161</v>
      </c>
      <c r="D26" s="241"/>
      <c r="E26" s="241"/>
      <c r="F26" s="241"/>
      <c r="G26" s="241"/>
      <c r="H26" s="242"/>
      <c r="I26" s="64"/>
    </row>
    <row r="27" spans="2:11" ht="27" customHeight="1">
      <c r="C27" s="236" t="s">
        <v>162</v>
      </c>
      <c r="D27" s="241"/>
      <c r="E27" s="241"/>
      <c r="F27" s="241"/>
      <c r="G27" s="241"/>
      <c r="H27" s="242"/>
      <c r="I27" s="64"/>
    </row>
    <row r="28" spans="2:11" ht="27" customHeight="1">
      <c r="C28" s="217" t="s">
        <v>163</v>
      </c>
      <c r="D28" s="241"/>
      <c r="E28" s="241"/>
      <c r="F28" s="241"/>
      <c r="G28" s="241"/>
      <c r="H28" s="242"/>
      <c r="I28" s="64"/>
    </row>
    <row r="29" spans="2:11" ht="27" customHeight="1">
      <c r="C29" s="217" t="s">
        <v>164</v>
      </c>
      <c r="D29" s="241"/>
      <c r="E29" s="241"/>
      <c r="F29" s="241"/>
      <c r="G29" s="241"/>
      <c r="H29" s="242"/>
      <c r="I29" s="64"/>
    </row>
    <row r="30" spans="2:11" ht="27" customHeight="1">
      <c r="C30" s="217" t="s">
        <v>165</v>
      </c>
      <c r="D30" s="241"/>
      <c r="E30" s="241"/>
      <c r="F30" s="241"/>
      <c r="G30" s="241"/>
      <c r="H30" s="242"/>
      <c r="I30" s="64"/>
    </row>
    <row r="31" spans="2:11" ht="27" customHeight="1" thickBot="1">
      <c r="C31" s="233" t="s">
        <v>166</v>
      </c>
      <c r="D31" s="243"/>
      <c r="E31" s="243"/>
      <c r="F31" s="243"/>
      <c r="G31" s="243"/>
      <c r="H31" s="244"/>
      <c r="I31" s="64"/>
    </row>
    <row r="32" spans="2:11" ht="45.75" customHeight="1" thickTop="1">
      <c r="C32" s="238" t="s">
        <v>186</v>
      </c>
      <c r="D32" s="245">
        <f>SUM(D20:D31)</f>
        <v>0</v>
      </c>
      <c r="E32" s="245">
        <f t="shared" ref="E32:H32" si="0">SUM(E20:E31)</f>
        <v>0</v>
      </c>
      <c r="F32" s="245">
        <f t="shared" si="0"/>
        <v>0</v>
      </c>
      <c r="G32" s="245">
        <f t="shared" si="0"/>
        <v>0</v>
      </c>
      <c r="H32" s="246">
        <f t="shared" si="0"/>
        <v>0</v>
      </c>
      <c r="I32" s="64"/>
    </row>
    <row r="33" spans="2:11" ht="10.5" customHeight="1"/>
    <row r="34" spans="2:11" ht="37.5" customHeight="1">
      <c r="B34" s="480" t="s">
        <v>180</v>
      </c>
      <c r="C34" s="480"/>
      <c r="D34" s="480"/>
      <c r="E34" s="480"/>
      <c r="F34" s="480"/>
      <c r="G34" s="480"/>
      <c r="H34" s="480"/>
      <c r="I34" s="480"/>
      <c r="J34" s="480"/>
    </row>
    <row r="35" spans="2:11" s="259" customFormat="1" ht="24.75" customHeight="1">
      <c r="B35" s="479" t="s">
        <v>187</v>
      </c>
      <c r="C35" s="479"/>
      <c r="D35" s="479"/>
      <c r="E35" s="479"/>
      <c r="F35" s="479"/>
      <c r="G35" s="479"/>
      <c r="H35" s="479"/>
      <c r="I35" s="479"/>
      <c r="J35" s="479"/>
      <c r="K35" s="479"/>
    </row>
  </sheetData>
  <mergeCells count="12">
    <mergeCell ref="B35:K35"/>
    <mergeCell ref="B34:J34"/>
    <mergeCell ref="B3:J3"/>
    <mergeCell ref="B5:J5"/>
    <mergeCell ref="D9:E9"/>
    <mergeCell ref="F9:J9"/>
    <mergeCell ref="G11:H11"/>
    <mergeCell ref="C17:C19"/>
    <mergeCell ref="D17:G17"/>
    <mergeCell ref="H17:H19"/>
    <mergeCell ref="D18:E18"/>
    <mergeCell ref="F18:G18"/>
  </mergeCells>
  <phoneticPr fontId="8"/>
  <printOptions horizontalCentered="1"/>
  <pageMargins left="0.59055118110236227" right="0.39370078740157483" top="0.86614173228346458" bottom="0.39370078740157483" header="0.51181102362204722" footer="0.51181102362204722"/>
  <pageSetup paperSize="9" scale="96"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28"/>
  <sheetViews>
    <sheetView showZeros="0" view="pageBreakPreview" zoomScale="55" zoomScaleNormal="100" zoomScaleSheetLayoutView="55" workbookViewId="0">
      <selection activeCell="H24" sqref="H24"/>
    </sheetView>
  </sheetViews>
  <sheetFormatPr defaultRowHeight="13.2"/>
  <cols>
    <col min="1" max="1" width="3.109375" style="6" customWidth="1"/>
    <col min="2" max="3" width="3.77734375" customWidth="1"/>
    <col min="4" max="4" width="11.88671875" customWidth="1"/>
    <col min="5" max="5" width="13.109375" customWidth="1"/>
    <col min="6" max="11" width="4.33203125" customWidth="1"/>
    <col min="12" max="12" width="5.109375" customWidth="1"/>
    <col min="13" max="13" width="5.109375" style="11" customWidth="1"/>
    <col min="14" max="14" width="5.109375" customWidth="1"/>
    <col min="15" max="17" width="5.44140625" customWidth="1"/>
  </cols>
  <sheetData>
    <row r="1" spans="1:18" ht="18" customHeight="1">
      <c r="O1" s="399" t="s">
        <v>64</v>
      </c>
      <c r="P1" s="399"/>
      <c r="Q1" s="399"/>
    </row>
    <row r="2" spans="1:18">
      <c r="A2" s="9"/>
      <c r="B2" s="10"/>
      <c r="C2" s="10"/>
      <c r="D2" s="10"/>
      <c r="E2" s="10"/>
      <c r="F2" s="10"/>
      <c r="G2" s="10"/>
      <c r="H2" s="10"/>
      <c r="I2" s="10"/>
      <c r="J2" s="14"/>
      <c r="K2" s="14"/>
      <c r="L2" s="14"/>
      <c r="M2" s="14"/>
      <c r="P2" s="81"/>
      <c r="Q2" s="71" t="s">
        <v>97</v>
      </c>
    </row>
    <row r="3" spans="1:18" ht="6" customHeight="1">
      <c r="A3" s="9"/>
      <c r="B3" s="10"/>
      <c r="C3" s="10"/>
      <c r="D3" s="10"/>
      <c r="E3" s="10"/>
      <c r="F3" s="10"/>
      <c r="G3" s="10"/>
      <c r="H3" s="10"/>
      <c r="I3" s="10"/>
      <c r="J3" s="14"/>
      <c r="K3" s="14"/>
      <c r="L3" s="14"/>
      <c r="M3" s="14"/>
      <c r="O3" s="81"/>
      <c r="P3" s="81"/>
      <c r="Q3" s="81"/>
    </row>
    <row r="4" spans="1:18" ht="12.75" customHeight="1">
      <c r="A4" s="165"/>
      <c r="B4" s="10"/>
      <c r="C4" s="10"/>
      <c r="D4" s="10"/>
      <c r="E4" s="10"/>
      <c r="F4" s="10"/>
      <c r="G4" s="10"/>
      <c r="H4" s="10"/>
      <c r="I4" s="10"/>
      <c r="J4" s="14"/>
      <c r="K4" s="14"/>
      <c r="L4" s="14"/>
      <c r="M4" s="14"/>
      <c r="O4" s="81"/>
      <c r="P4" s="81"/>
      <c r="Q4" s="81"/>
    </row>
    <row r="5" spans="1:18" ht="19.2">
      <c r="B5" s="400" t="s">
        <v>107</v>
      </c>
      <c r="C5" s="400"/>
      <c r="D5" s="400"/>
      <c r="E5" s="400"/>
      <c r="F5" s="400"/>
      <c r="G5" s="400"/>
      <c r="H5" s="400"/>
      <c r="I5" s="400"/>
      <c r="J5" s="400"/>
      <c r="K5" s="400"/>
      <c r="L5" s="400"/>
      <c r="M5" s="400"/>
      <c r="N5" s="400"/>
      <c r="O5" s="400"/>
      <c r="P5" s="400"/>
      <c r="Q5" s="400"/>
      <c r="R5" s="24"/>
    </row>
    <row r="6" spans="1:18" ht="9" customHeight="1">
      <c r="A6" s="9"/>
      <c r="B6" s="10"/>
      <c r="C6" s="10"/>
      <c r="D6" s="10"/>
      <c r="E6" s="10"/>
      <c r="F6" s="10"/>
      <c r="G6" s="10"/>
      <c r="H6" s="10"/>
      <c r="I6" s="10"/>
      <c r="J6" s="10"/>
    </row>
    <row r="7" spans="1:18" ht="20.25" customHeight="1">
      <c r="A7"/>
      <c r="D7" s="16" t="str">
        <f>第1号!C4</f>
        <v>令和６年度</v>
      </c>
      <c r="E7" s="219" t="str">
        <f>第1号!D4</f>
        <v>　月実施分</v>
      </c>
      <c r="F7" s="113"/>
      <c r="G7" s="113"/>
      <c r="H7" s="113"/>
      <c r="I7" s="377" t="s">
        <v>110</v>
      </c>
      <c r="J7" s="377"/>
      <c r="K7" s="377"/>
      <c r="L7" s="378"/>
      <c r="M7" s="379"/>
      <c r="N7" s="379"/>
      <c r="O7" s="379"/>
      <c r="P7" s="379"/>
      <c r="Q7" s="379"/>
      <c r="R7" s="22"/>
    </row>
    <row r="8" spans="1:18" ht="10.5" customHeight="1" thickBot="1">
      <c r="A8" s="9"/>
      <c r="B8" s="10"/>
      <c r="C8" s="10"/>
      <c r="D8" s="10"/>
      <c r="E8" s="10"/>
      <c r="F8" s="10"/>
      <c r="G8" s="10"/>
      <c r="H8" s="10"/>
      <c r="I8" s="10"/>
      <c r="J8" s="10"/>
    </row>
    <row r="9" spans="1:18" ht="22.5" customHeight="1">
      <c r="A9" s="9"/>
      <c r="B9" s="380" t="s">
        <v>25</v>
      </c>
      <c r="C9" s="381"/>
      <c r="D9" s="382" t="s">
        <v>137</v>
      </c>
      <c r="E9" s="342" t="s">
        <v>67</v>
      </c>
      <c r="F9" s="385" t="s">
        <v>26</v>
      </c>
      <c r="G9" s="385" t="s">
        <v>27</v>
      </c>
      <c r="H9" s="385" t="s">
        <v>28</v>
      </c>
      <c r="I9" s="385" t="s">
        <v>29</v>
      </c>
      <c r="J9" s="387" t="s">
        <v>35</v>
      </c>
      <c r="K9" s="389" t="s">
        <v>30</v>
      </c>
      <c r="L9" s="391" t="s">
        <v>34</v>
      </c>
      <c r="M9" s="392"/>
      <c r="N9" s="393"/>
      <c r="O9" s="394" t="s">
        <v>95</v>
      </c>
      <c r="P9" s="395"/>
      <c r="Q9" s="396"/>
    </row>
    <row r="10" spans="1:18" ht="53.25" customHeight="1" thickBot="1">
      <c r="A10" s="9"/>
      <c r="B10" s="397" t="s">
        <v>43</v>
      </c>
      <c r="C10" s="398"/>
      <c r="D10" s="383"/>
      <c r="E10" s="384"/>
      <c r="F10" s="386"/>
      <c r="G10" s="386"/>
      <c r="H10" s="386"/>
      <c r="I10" s="386"/>
      <c r="J10" s="388"/>
      <c r="K10" s="390"/>
      <c r="L10" s="96" t="s">
        <v>31</v>
      </c>
      <c r="M10" s="97" t="s">
        <v>32</v>
      </c>
      <c r="N10" s="98" t="s">
        <v>33</v>
      </c>
      <c r="O10" s="99" t="s">
        <v>65</v>
      </c>
      <c r="P10" s="100" t="s">
        <v>66</v>
      </c>
      <c r="Q10" s="101" t="s">
        <v>108</v>
      </c>
    </row>
    <row r="11" spans="1:18" s="16" customFormat="1" ht="28.5" customHeight="1" thickTop="1">
      <c r="A11" s="216">
        <v>1</v>
      </c>
      <c r="B11" s="102"/>
      <c r="C11" s="103"/>
      <c r="D11" s="265"/>
      <c r="E11" s="263"/>
      <c r="F11" s="196"/>
      <c r="G11" s="196"/>
      <c r="H11" s="196"/>
      <c r="I11" s="196"/>
      <c r="J11" s="196"/>
      <c r="K11" s="184"/>
      <c r="L11" s="185"/>
      <c r="M11" s="186"/>
      <c r="N11" s="187"/>
      <c r="O11" s="188"/>
      <c r="P11" s="189"/>
      <c r="Q11" s="190"/>
    </row>
    <row r="12" spans="1:18" s="16" customFormat="1" ht="28.5" customHeight="1">
      <c r="A12" s="216">
        <v>2</v>
      </c>
      <c r="B12" s="36"/>
      <c r="C12" s="37"/>
      <c r="D12" s="265"/>
      <c r="E12" s="263"/>
      <c r="F12" s="197"/>
      <c r="G12" s="197"/>
      <c r="H12" s="197"/>
      <c r="I12" s="197"/>
      <c r="J12" s="197"/>
      <c r="K12" s="191"/>
      <c r="L12" s="192"/>
      <c r="M12" s="193"/>
      <c r="N12" s="194"/>
      <c r="O12" s="188"/>
      <c r="P12" s="189"/>
      <c r="Q12" s="195"/>
    </row>
    <row r="13" spans="1:18" s="16" customFormat="1" ht="28.5" customHeight="1">
      <c r="A13" s="216">
        <v>3</v>
      </c>
      <c r="B13" s="267"/>
      <c r="C13" s="268"/>
      <c r="D13" s="265"/>
      <c r="E13" s="263"/>
      <c r="F13" s="197"/>
      <c r="G13" s="197"/>
      <c r="H13" s="197"/>
      <c r="I13" s="197"/>
      <c r="J13" s="197"/>
      <c r="K13" s="191"/>
      <c r="L13" s="192"/>
      <c r="M13" s="193"/>
      <c r="N13" s="194"/>
      <c r="O13" s="188"/>
      <c r="P13" s="189"/>
      <c r="Q13" s="195"/>
    </row>
    <row r="14" spans="1:18" s="16" customFormat="1" ht="28.5" customHeight="1">
      <c r="A14" s="216">
        <v>4</v>
      </c>
      <c r="B14" s="36"/>
      <c r="C14" s="37"/>
      <c r="D14" s="265"/>
      <c r="E14" s="263"/>
      <c r="F14" s="197"/>
      <c r="G14" s="197"/>
      <c r="H14" s="197"/>
      <c r="I14" s="197"/>
      <c r="J14" s="197"/>
      <c r="K14" s="191"/>
      <c r="L14" s="192"/>
      <c r="M14" s="193"/>
      <c r="N14" s="194"/>
      <c r="O14" s="188"/>
      <c r="P14" s="189"/>
      <c r="Q14" s="195"/>
    </row>
    <row r="15" spans="1:18" s="16" customFormat="1" ht="28.5" customHeight="1">
      <c r="A15" s="216">
        <v>5</v>
      </c>
      <c r="B15" s="36"/>
      <c r="C15" s="37"/>
      <c r="D15" s="265"/>
      <c r="E15" s="263"/>
      <c r="F15" s="197"/>
      <c r="G15" s="197"/>
      <c r="H15" s="197"/>
      <c r="I15" s="197"/>
      <c r="J15" s="197"/>
      <c r="K15" s="191"/>
      <c r="L15" s="192"/>
      <c r="M15" s="193"/>
      <c r="N15" s="194"/>
      <c r="O15" s="188"/>
      <c r="P15" s="189"/>
      <c r="Q15" s="195"/>
    </row>
    <row r="16" spans="1:18" s="16" customFormat="1" ht="28.5" customHeight="1">
      <c r="A16" s="216">
        <v>6</v>
      </c>
      <c r="B16" s="36"/>
      <c r="C16" s="37"/>
      <c r="D16" s="265"/>
      <c r="E16" s="263"/>
      <c r="F16" s="197"/>
      <c r="G16" s="197"/>
      <c r="H16" s="197"/>
      <c r="I16" s="197"/>
      <c r="J16" s="197"/>
      <c r="K16" s="191"/>
      <c r="L16" s="192"/>
      <c r="M16" s="193"/>
      <c r="N16" s="194"/>
      <c r="O16" s="188"/>
      <c r="P16" s="189"/>
      <c r="Q16" s="195"/>
    </row>
    <row r="17" spans="1:17" s="16" customFormat="1" ht="28.5" customHeight="1">
      <c r="A17" s="216">
        <v>7</v>
      </c>
      <c r="B17" s="36"/>
      <c r="C17" s="37"/>
      <c r="D17" s="265"/>
      <c r="E17" s="263"/>
      <c r="F17" s="197"/>
      <c r="G17" s="197"/>
      <c r="H17" s="197"/>
      <c r="I17" s="197"/>
      <c r="J17" s="197"/>
      <c r="K17" s="191"/>
      <c r="L17" s="192"/>
      <c r="M17" s="193"/>
      <c r="N17" s="194"/>
      <c r="O17" s="188"/>
      <c r="P17" s="189"/>
      <c r="Q17" s="195"/>
    </row>
    <row r="18" spans="1:17" s="16" customFormat="1" ht="28.5" customHeight="1">
      <c r="A18" s="216">
        <v>8</v>
      </c>
      <c r="B18" s="36"/>
      <c r="C18" s="37"/>
      <c r="D18" s="265"/>
      <c r="E18" s="263"/>
      <c r="F18" s="197"/>
      <c r="G18" s="197"/>
      <c r="H18" s="197"/>
      <c r="I18" s="197"/>
      <c r="J18" s="197"/>
      <c r="K18" s="191"/>
      <c r="L18" s="192"/>
      <c r="M18" s="193"/>
      <c r="N18" s="194"/>
      <c r="O18" s="188"/>
      <c r="P18" s="189"/>
      <c r="Q18" s="195"/>
    </row>
    <row r="19" spans="1:17" s="16" customFormat="1" ht="28.5" customHeight="1">
      <c r="A19" s="216">
        <v>9</v>
      </c>
      <c r="B19" s="36"/>
      <c r="C19" s="37"/>
      <c r="D19" s="265"/>
      <c r="E19" s="263"/>
      <c r="F19" s="197"/>
      <c r="G19" s="197"/>
      <c r="H19" s="197"/>
      <c r="I19" s="197"/>
      <c r="J19" s="197"/>
      <c r="K19" s="191"/>
      <c r="L19" s="192"/>
      <c r="M19" s="193"/>
      <c r="N19" s="194"/>
      <c r="O19" s="188"/>
      <c r="P19" s="189"/>
      <c r="Q19" s="195"/>
    </row>
    <row r="20" spans="1:17" s="16" customFormat="1" ht="28.5" customHeight="1">
      <c r="A20" s="216">
        <v>10</v>
      </c>
      <c r="B20" s="36"/>
      <c r="C20" s="37"/>
      <c r="D20" s="265"/>
      <c r="E20" s="263"/>
      <c r="F20" s="197"/>
      <c r="G20" s="197"/>
      <c r="H20" s="197"/>
      <c r="I20" s="197"/>
      <c r="J20" s="197"/>
      <c r="K20" s="191"/>
      <c r="L20" s="192"/>
      <c r="M20" s="193"/>
      <c r="N20" s="194"/>
      <c r="O20" s="188"/>
      <c r="P20" s="189"/>
      <c r="Q20" s="195"/>
    </row>
    <row r="21" spans="1:17" s="16" customFormat="1" ht="28.5" customHeight="1">
      <c r="A21" s="216">
        <v>11</v>
      </c>
      <c r="B21" s="36"/>
      <c r="C21" s="37"/>
      <c r="D21" s="265"/>
      <c r="E21" s="263"/>
      <c r="F21" s="197"/>
      <c r="G21" s="197"/>
      <c r="H21" s="197"/>
      <c r="I21" s="197"/>
      <c r="J21" s="197"/>
      <c r="K21" s="191"/>
      <c r="L21" s="192"/>
      <c r="M21" s="193"/>
      <c r="N21" s="194"/>
      <c r="O21" s="188"/>
      <c r="P21" s="189"/>
      <c r="Q21" s="195"/>
    </row>
    <row r="22" spans="1:17" s="16" customFormat="1" ht="28.5" customHeight="1">
      <c r="A22" s="216">
        <v>12</v>
      </c>
      <c r="B22" s="36"/>
      <c r="C22" s="37"/>
      <c r="D22" s="265"/>
      <c r="E22" s="263"/>
      <c r="F22" s="197"/>
      <c r="G22" s="197"/>
      <c r="H22" s="197"/>
      <c r="I22" s="197"/>
      <c r="J22" s="197"/>
      <c r="K22" s="191"/>
      <c r="L22" s="192"/>
      <c r="M22" s="193"/>
      <c r="N22" s="194"/>
      <c r="O22" s="188"/>
      <c r="P22" s="189"/>
      <c r="Q22" s="195"/>
    </row>
    <row r="23" spans="1:17" s="16" customFormat="1" ht="28.5" customHeight="1">
      <c r="A23" s="216">
        <v>13</v>
      </c>
      <c r="B23" s="36"/>
      <c r="C23" s="37"/>
      <c r="D23" s="265"/>
      <c r="E23" s="263"/>
      <c r="F23" s="197"/>
      <c r="G23" s="197"/>
      <c r="H23" s="197"/>
      <c r="I23" s="197"/>
      <c r="J23" s="197"/>
      <c r="K23" s="191"/>
      <c r="L23" s="192"/>
      <c r="M23" s="193"/>
      <c r="N23" s="194"/>
      <c r="O23" s="188"/>
      <c r="P23" s="189"/>
      <c r="Q23" s="195"/>
    </row>
    <row r="24" spans="1:17" s="16" customFormat="1" ht="28.5" customHeight="1">
      <c r="A24" s="216">
        <v>14</v>
      </c>
      <c r="B24" s="36"/>
      <c r="C24" s="37"/>
      <c r="D24" s="265"/>
      <c r="E24" s="263"/>
      <c r="F24" s="197"/>
      <c r="G24" s="197"/>
      <c r="H24" s="197"/>
      <c r="I24" s="197"/>
      <c r="J24" s="197"/>
      <c r="K24" s="191"/>
      <c r="L24" s="192"/>
      <c r="M24" s="193"/>
      <c r="N24" s="194"/>
      <c r="O24" s="188"/>
      <c r="P24" s="189"/>
      <c r="Q24" s="195"/>
    </row>
    <row r="25" spans="1:17" s="16" customFormat="1" ht="28.5" customHeight="1">
      <c r="A25" s="216">
        <v>15</v>
      </c>
      <c r="B25" s="267"/>
      <c r="C25" s="268"/>
      <c r="D25" s="265"/>
      <c r="E25" s="263"/>
      <c r="F25" s="197"/>
      <c r="G25" s="197"/>
      <c r="H25" s="197"/>
      <c r="I25" s="197"/>
      <c r="J25" s="197"/>
      <c r="K25" s="191"/>
      <c r="L25" s="192"/>
      <c r="M25" s="193"/>
      <c r="N25" s="194"/>
      <c r="O25" s="188"/>
      <c r="P25" s="189"/>
      <c r="Q25" s="195"/>
    </row>
    <row r="26" spans="1:17" s="16" customFormat="1" ht="28.5" customHeight="1">
      <c r="A26" s="216">
        <v>16</v>
      </c>
      <c r="B26" s="36"/>
      <c r="C26" s="37"/>
      <c r="D26" s="265"/>
      <c r="E26" s="263"/>
      <c r="F26" s="197"/>
      <c r="G26" s="197"/>
      <c r="H26" s="197"/>
      <c r="I26" s="197"/>
      <c r="J26" s="197"/>
      <c r="K26" s="191"/>
      <c r="L26" s="192"/>
      <c r="M26" s="193"/>
      <c r="N26" s="194"/>
      <c r="O26" s="188"/>
      <c r="P26" s="189"/>
      <c r="Q26" s="195"/>
    </row>
    <row r="27" spans="1:17" s="16" customFormat="1" ht="28.5" customHeight="1">
      <c r="A27" s="216">
        <v>17</v>
      </c>
      <c r="B27" s="267"/>
      <c r="C27" s="268"/>
      <c r="D27" s="265"/>
      <c r="E27" s="263"/>
      <c r="F27" s="197"/>
      <c r="G27" s="197"/>
      <c r="H27" s="197"/>
      <c r="I27" s="197"/>
      <c r="J27" s="197"/>
      <c r="K27" s="191"/>
      <c r="L27" s="192"/>
      <c r="M27" s="193"/>
      <c r="N27" s="194"/>
      <c r="O27" s="188"/>
      <c r="P27" s="189"/>
      <c r="Q27" s="195"/>
    </row>
    <row r="28" spans="1:17" s="16" customFormat="1" ht="28.5" customHeight="1">
      <c r="A28" s="216">
        <v>18</v>
      </c>
      <c r="B28" s="36"/>
      <c r="C28" s="37"/>
      <c r="D28" s="265"/>
      <c r="E28" s="263"/>
      <c r="F28" s="197"/>
      <c r="G28" s="197"/>
      <c r="H28" s="197"/>
      <c r="I28" s="197"/>
      <c r="J28" s="197"/>
      <c r="K28" s="191"/>
      <c r="L28" s="192"/>
      <c r="M28" s="193"/>
      <c r="N28" s="194"/>
      <c r="O28" s="188"/>
      <c r="P28" s="189"/>
      <c r="Q28" s="195"/>
    </row>
    <row r="29" spans="1:17" s="16" customFormat="1" ht="28.5" customHeight="1">
      <c r="A29" s="216">
        <v>19</v>
      </c>
      <c r="B29" s="267"/>
      <c r="C29" s="268"/>
      <c r="D29" s="265"/>
      <c r="E29" s="263"/>
      <c r="F29" s="197"/>
      <c r="G29" s="197"/>
      <c r="H29" s="197"/>
      <c r="I29" s="197"/>
      <c r="J29" s="197"/>
      <c r="K29" s="191"/>
      <c r="L29" s="192"/>
      <c r="M29" s="193"/>
      <c r="N29" s="194"/>
      <c r="O29" s="188"/>
      <c r="P29" s="189"/>
      <c r="Q29" s="195"/>
    </row>
    <row r="30" spans="1:17" s="16" customFormat="1" ht="28.5" customHeight="1" thickBot="1">
      <c r="A30" s="216">
        <v>20</v>
      </c>
      <c r="B30" s="36"/>
      <c r="C30" s="37"/>
      <c r="D30" s="265"/>
      <c r="E30" s="263"/>
      <c r="F30" s="197"/>
      <c r="G30" s="197"/>
      <c r="H30" s="197"/>
      <c r="I30" s="197"/>
      <c r="J30" s="197"/>
      <c r="K30" s="191"/>
      <c r="L30" s="192"/>
      <c r="M30" s="193"/>
      <c r="N30" s="194"/>
      <c r="O30" s="188"/>
      <c r="P30" s="189"/>
      <c r="Q30" s="195"/>
    </row>
    <row r="31" spans="1:17" ht="7.5" customHeight="1" thickBot="1">
      <c r="A31" s="9"/>
      <c r="B31" s="85"/>
      <c r="C31" s="86"/>
      <c r="D31" s="86"/>
      <c r="E31" s="86"/>
      <c r="F31" s="86"/>
      <c r="G31" s="86"/>
      <c r="H31" s="86"/>
      <c r="I31" s="86"/>
      <c r="J31" s="86"/>
      <c r="K31" s="86"/>
      <c r="L31" s="86"/>
      <c r="M31" s="86"/>
      <c r="N31" s="86"/>
      <c r="O31" s="86"/>
      <c r="P31" s="86"/>
      <c r="Q31" s="90"/>
    </row>
    <row r="32" spans="1:17" ht="24" customHeight="1" thickBot="1">
      <c r="A32" s="9"/>
      <c r="B32" s="372" t="s">
        <v>98</v>
      </c>
      <c r="C32" s="373"/>
      <c r="D32" s="373"/>
      <c r="E32" s="374"/>
      <c r="F32" s="128">
        <f>COUNTA(F11:F30)</f>
        <v>0</v>
      </c>
      <c r="G32" s="128">
        <f t="shared" ref="G32:Q32" si="0">COUNTA(G11:G30)</f>
        <v>0</v>
      </c>
      <c r="H32" s="128">
        <f t="shared" si="0"/>
        <v>0</v>
      </c>
      <c r="I32" s="128">
        <f t="shared" si="0"/>
        <v>0</v>
      </c>
      <c r="J32" s="128">
        <f t="shared" si="0"/>
        <v>0</v>
      </c>
      <c r="K32" s="129">
        <f t="shared" si="0"/>
        <v>0</v>
      </c>
      <c r="L32" s="130">
        <f t="shared" si="0"/>
        <v>0</v>
      </c>
      <c r="M32" s="131">
        <f t="shared" si="0"/>
        <v>0</v>
      </c>
      <c r="N32" s="132">
        <f t="shared" si="0"/>
        <v>0</v>
      </c>
      <c r="O32" s="133">
        <f t="shared" si="0"/>
        <v>0</v>
      </c>
      <c r="P32" s="134">
        <f t="shared" si="0"/>
        <v>0</v>
      </c>
      <c r="Q32" s="135">
        <f t="shared" si="0"/>
        <v>0</v>
      </c>
    </row>
    <row r="33" spans="1:18" ht="6" customHeight="1">
      <c r="A33" s="9"/>
      <c r="B33" s="72"/>
      <c r="C33" s="72"/>
      <c r="D33" s="72"/>
      <c r="E33" s="72"/>
      <c r="F33" s="73"/>
      <c r="G33" s="73"/>
      <c r="H33" s="73"/>
      <c r="I33" s="73"/>
      <c r="J33" s="73"/>
      <c r="K33" s="68"/>
      <c r="L33" s="68"/>
      <c r="M33" s="74"/>
      <c r="N33" s="68"/>
      <c r="O33" s="75"/>
      <c r="P33" s="75"/>
      <c r="Q33" s="68"/>
    </row>
    <row r="34" spans="1:18" s="76" customFormat="1" ht="15" customHeight="1">
      <c r="B34" s="77" t="s">
        <v>72</v>
      </c>
      <c r="M34" s="78"/>
    </row>
    <row r="35" spans="1:18" s="76" customFormat="1" ht="15" customHeight="1">
      <c r="B35" s="77" t="s">
        <v>73</v>
      </c>
      <c r="M35" s="78"/>
    </row>
    <row r="36" spans="1:18" s="76" customFormat="1" ht="15" customHeight="1">
      <c r="B36" s="79"/>
      <c r="C36" s="375" t="s">
        <v>74</v>
      </c>
      <c r="D36" s="376"/>
      <c r="E36" s="376"/>
      <c r="F36" s="376"/>
      <c r="G36" s="376"/>
      <c r="H36" s="376"/>
      <c r="I36" s="376"/>
      <c r="J36" s="376"/>
      <c r="K36" s="376"/>
      <c r="L36" s="376"/>
      <c r="M36" s="376"/>
      <c r="N36" s="376"/>
      <c r="O36" s="376"/>
      <c r="P36" s="376"/>
      <c r="Q36" s="376"/>
    </row>
    <row r="37" spans="1:18" s="76" customFormat="1" ht="15" customHeight="1">
      <c r="C37" s="376" t="s">
        <v>70</v>
      </c>
      <c r="D37" s="376"/>
      <c r="E37" s="376"/>
      <c r="F37" s="376"/>
      <c r="G37" s="376"/>
      <c r="H37" s="376"/>
      <c r="I37" s="376"/>
      <c r="J37" s="376"/>
      <c r="K37" s="376"/>
      <c r="L37" s="376"/>
      <c r="M37" s="376"/>
      <c r="N37" s="376"/>
      <c r="O37" s="376"/>
      <c r="P37" s="376"/>
      <c r="Q37" s="376"/>
    </row>
    <row r="38" spans="1:18" s="76" customFormat="1" ht="15" customHeight="1">
      <c r="A38" s="80"/>
      <c r="C38" s="76" t="s">
        <v>71</v>
      </c>
      <c r="M38" s="78"/>
    </row>
    <row r="39" spans="1:18" ht="18" customHeight="1">
      <c r="A39" s="305"/>
      <c r="O39" s="399" t="s">
        <v>64</v>
      </c>
      <c r="P39" s="399"/>
      <c r="Q39" s="399"/>
    </row>
    <row r="40" spans="1:18">
      <c r="A40" s="216"/>
      <c r="B40" s="10"/>
      <c r="C40" s="10"/>
      <c r="D40" s="10"/>
      <c r="E40" s="10"/>
      <c r="F40" s="10"/>
      <c r="G40" s="10"/>
      <c r="H40" s="10"/>
      <c r="I40" s="10"/>
      <c r="J40" s="14"/>
      <c r="K40" s="14"/>
      <c r="L40" s="14"/>
      <c r="M40" s="14"/>
      <c r="P40" s="81"/>
      <c r="Q40" s="71" t="s">
        <v>97</v>
      </c>
    </row>
    <row r="41" spans="1:18" ht="6" customHeight="1">
      <c r="A41" s="216"/>
      <c r="B41" s="10"/>
      <c r="C41" s="10"/>
      <c r="D41" s="10"/>
      <c r="E41" s="10"/>
      <c r="F41" s="10"/>
      <c r="G41" s="10"/>
      <c r="H41" s="10"/>
      <c r="I41" s="10"/>
      <c r="J41" s="14"/>
      <c r="K41" s="14"/>
      <c r="L41" s="14"/>
      <c r="M41" s="14"/>
      <c r="O41" s="81"/>
      <c r="P41" s="81"/>
      <c r="Q41" s="81"/>
    </row>
    <row r="42" spans="1:18" ht="12.75" customHeight="1">
      <c r="A42" s="216"/>
      <c r="B42" s="10"/>
      <c r="C42" s="10"/>
      <c r="D42" s="10"/>
      <c r="E42" s="10"/>
      <c r="F42" s="10"/>
      <c r="G42" s="10"/>
      <c r="H42" s="10"/>
      <c r="I42" s="10"/>
      <c r="J42" s="14"/>
      <c r="K42" s="14"/>
      <c r="L42" s="14"/>
      <c r="M42" s="14"/>
      <c r="O42" s="81"/>
      <c r="P42" s="81"/>
      <c r="Q42" s="81"/>
    </row>
    <row r="43" spans="1:18" ht="19.2">
      <c r="A43" s="305"/>
      <c r="B43" s="400" t="s">
        <v>107</v>
      </c>
      <c r="C43" s="400"/>
      <c r="D43" s="400"/>
      <c r="E43" s="400"/>
      <c r="F43" s="400"/>
      <c r="G43" s="400"/>
      <c r="H43" s="400"/>
      <c r="I43" s="400"/>
      <c r="J43" s="400"/>
      <c r="K43" s="400"/>
      <c r="L43" s="400"/>
      <c r="M43" s="400"/>
      <c r="N43" s="400"/>
      <c r="O43" s="400"/>
      <c r="P43" s="400"/>
      <c r="Q43" s="400"/>
      <c r="R43" s="24"/>
    </row>
    <row r="44" spans="1:18" ht="9" customHeight="1">
      <c r="A44" s="216"/>
      <c r="B44" s="10"/>
      <c r="C44" s="10"/>
      <c r="D44" s="10"/>
      <c r="E44" s="10"/>
      <c r="F44" s="10"/>
      <c r="G44" s="10"/>
      <c r="H44" s="10"/>
      <c r="I44" s="10"/>
      <c r="J44" s="10"/>
    </row>
    <row r="45" spans="1:18" ht="20.25" customHeight="1">
      <c r="A45"/>
      <c r="D45" s="16" t="str">
        <f>第1号!C4</f>
        <v>令和６年度</v>
      </c>
      <c r="E45" s="219" t="str">
        <f>第1号!D4</f>
        <v>　月実施分</v>
      </c>
      <c r="F45" s="302"/>
      <c r="G45" s="302"/>
      <c r="H45" s="302"/>
      <c r="I45" s="377" t="s">
        <v>110</v>
      </c>
      <c r="J45" s="377"/>
      <c r="K45" s="377"/>
      <c r="L45" s="378">
        <f>L7</f>
        <v>0</v>
      </c>
      <c r="M45" s="379"/>
      <c r="N45" s="379"/>
      <c r="O45" s="379"/>
      <c r="P45" s="379"/>
      <c r="Q45" s="379"/>
      <c r="R45" s="22"/>
    </row>
    <row r="46" spans="1:18" ht="10.5" customHeight="1" thickBot="1">
      <c r="A46" s="216"/>
      <c r="B46" s="10"/>
      <c r="C46" s="10"/>
      <c r="D46" s="10"/>
      <c r="E46" s="10"/>
      <c r="F46" s="10"/>
      <c r="G46" s="10"/>
      <c r="H46" s="10"/>
      <c r="I46" s="10"/>
      <c r="J46" s="10"/>
    </row>
    <row r="47" spans="1:18" ht="22.5" customHeight="1">
      <c r="A47" s="216"/>
      <c r="B47" s="380" t="s">
        <v>25</v>
      </c>
      <c r="C47" s="381"/>
      <c r="D47" s="382" t="s">
        <v>137</v>
      </c>
      <c r="E47" s="342" t="s">
        <v>67</v>
      </c>
      <c r="F47" s="385" t="s">
        <v>26</v>
      </c>
      <c r="G47" s="385" t="s">
        <v>27</v>
      </c>
      <c r="H47" s="385" t="s">
        <v>28</v>
      </c>
      <c r="I47" s="385" t="s">
        <v>29</v>
      </c>
      <c r="J47" s="387" t="s">
        <v>35</v>
      </c>
      <c r="K47" s="389" t="s">
        <v>30</v>
      </c>
      <c r="L47" s="391" t="s">
        <v>34</v>
      </c>
      <c r="M47" s="392"/>
      <c r="N47" s="393"/>
      <c r="O47" s="394" t="s">
        <v>95</v>
      </c>
      <c r="P47" s="395"/>
      <c r="Q47" s="396"/>
    </row>
    <row r="48" spans="1:18" ht="53.25" customHeight="1" thickBot="1">
      <c r="A48" s="216"/>
      <c r="B48" s="397" t="s">
        <v>43</v>
      </c>
      <c r="C48" s="398"/>
      <c r="D48" s="383"/>
      <c r="E48" s="384"/>
      <c r="F48" s="386"/>
      <c r="G48" s="386"/>
      <c r="H48" s="386"/>
      <c r="I48" s="386"/>
      <c r="J48" s="388"/>
      <c r="K48" s="390"/>
      <c r="L48" s="96" t="s">
        <v>31</v>
      </c>
      <c r="M48" s="97" t="s">
        <v>32</v>
      </c>
      <c r="N48" s="98" t="s">
        <v>33</v>
      </c>
      <c r="O48" s="99" t="s">
        <v>65</v>
      </c>
      <c r="P48" s="100" t="s">
        <v>66</v>
      </c>
      <c r="Q48" s="101" t="s">
        <v>108</v>
      </c>
    </row>
    <row r="49" spans="1:17" s="16" customFormat="1" ht="28.5" customHeight="1" thickTop="1">
      <c r="A49" s="216">
        <v>21</v>
      </c>
      <c r="B49" s="32"/>
      <c r="C49" s="33"/>
      <c r="D49" s="265"/>
      <c r="E49" s="263"/>
      <c r="F49" s="196"/>
      <c r="G49" s="196"/>
      <c r="H49" s="196"/>
      <c r="I49" s="196"/>
      <c r="J49" s="196"/>
      <c r="K49" s="184"/>
      <c r="L49" s="185"/>
      <c r="M49" s="186"/>
      <c r="N49" s="187"/>
      <c r="O49" s="188"/>
      <c r="P49" s="189"/>
      <c r="Q49" s="190"/>
    </row>
    <row r="50" spans="1:17" s="16" customFormat="1" ht="28.5" customHeight="1">
      <c r="A50" s="216">
        <v>22</v>
      </c>
      <c r="B50" s="34"/>
      <c r="C50" s="35"/>
      <c r="D50" s="265"/>
      <c r="E50" s="264"/>
      <c r="F50" s="197"/>
      <c r="G50" s="197"/>
      <c r="H50" s="197"/>
      <c r="I50" s="197"/>
      <c r="J50" s="197"/>
      <c r="K50" s="191"/>
      <c r="L50" s="192"/>
      <c r="M50" s="193"/>
      <c r="N50" s="194"/>
      <c r="O50" s="188"/>
      <c r="P50" s="189"/>
      <c r="Q50" s="195"/>
    </row>
    <row r="51" spans="1:17" s="16" customFormat="1" ht="28.5" customHeight="1">
      <c r="A51" s="216">
        <v>23</v>
      </c>
      <c r="B51" s="34"/>
      <c r="C51" s="35"/>
      <c r="D51" s="265"/>
      <c r="E51" s="264"/>
      <c r="F51" s="197"/>
      <c r="G51" s="197"/>
      <c r="H51" s="197"/>
      <c r="I51" s="197"/>
      <c r="J51" s="197"/>
      <c r="K51" s="191"/>
      <c r="L51" s="192"/>
      <c r="M51" s="193"/>
      <c r="N51" s="194"/>
      <c r="O51" s="188"/>
      <c r="P51" s="189"/>
      <c r="Q51" s="195"/>
    </row>
    <row r="52" spans="1:17" s="16" customFormat="1" ht="28.5" customHeight="1">
      <c r="A52" s="216">
        <v>24</v>
      </c>
      <c r="B52" s="34"/>
      <c r="C52" s="35"/>
      <c r="D52" s="265"/>
      <c r="E52" s="264"/>
      <c r="F52" s="197"/>
      <c r="G52" s="197"/>
      <c r="H52" s="197"/>
      <c r="I52" s="197"/>
      <c r="J52" s="197"/>
      <c r="K52" s="191"/>
      <c r="L52" s="192"/>
      <c r="M52" s="193"/>
      <c r="N52" s="194"/>
      <c r="O52" s="188"/>
      <c r="P52" s="189"/>
      <c r="Q52" s="195"/>
    </row>
    <row r="53" spans="1:17" s="16" customFormat="1" ht="28.5" customHeight="1">
      <c r="A53" s="216">
        <v>25</v>
      </c>
      <c r="B53" s="34"/>
      <c r="C53" s="35"/>
      <c r="D53" s="265"/>
      <c r="E53" s="264"/>
      <c r="F53" s="197"/>
      <c r="G53" s="197"/>
      <c r="H53" s="197"/>
      <c r="I53" s="197"/>
      <c r="J53" s="197"/>
      <c r="K53" s="191"/>
      <c r="L53" s="192"/>
      <c r="M53" s="193"/>
      <c r="N53" s="194"/>
      <c r="O53" s="188"/>
      <c r="P53" s="189"/>
      <c r="Q53" s="195"/>
    </row>
    <row r="54" spans="1:17" s="16" customFormat="1" ht="28.5" customHeight="1">
      <c r="A54" s="216">
        <v>26</v>
      </c>
      <c r="B54" s="34"/>
      <c r="C54" s="35"/>
      <c r="D54" s="265"/>
      <c r="E54" s="264"/>
      <c r="F54" s="197"/>
      <c r="G54" s="197"/>
      <c r="H54" s="197"/>
      <c r="I54" s="197"/>
      <c r="J54" s="197"/>
      <c r="K54" s="191"/>
      <c r="L54" s="192"/>
      <c r="M54" s="193"/>
      <c r="N54" s="194"/>
      <c r="O54" s="188"/>
      <c r="P54" s="189"/>
      <c r="Q54" s="195"/>
    </row>
    <row r="55" spans="1:17" s="16" customFormat="1" ht="28.5" customHeight="1">
      <c r="A55" s="216">
        <v>27</v>
      </c>
      <c r="B55" s="34"/>
      <c r="C55" s="35"/>
      <c r="D55" s="265"/>
      <c r="E55" s="264"/>
      <c r="F55" s="197"/>
      <c r="G55" s="197"/>
      <c r="H55" s="197"/>
      <c r="I55" s="197"/>
      <c r="J55" s="197"/>
      <c r="K55" s="191"/>
      <c r="L55" s="192"/>
      <c r="M55" s="193"/>
      <c r="N55" s="194"/>
      <c r="O55" s="188"/>
      <c r="P55" s="189"/>
      <c r="Q55" s="195"/>
    </row>
    <row r="56" spans="1:17" s="16" customFormat="1" ht="28.5" customHeight="1">
      <c r="A56" s="216">
        <v>28</v>
      </c>
      <c r="B56" s="34"/>
      <c r="C56" s="35"/>
      <c r="D56" s="265"/>
      <c r="E56" s="264"/>
      <c r="F56" s="197"/>
      <c r="G56" s="197"/>
      <c r="H56" s="197"/>
      <c r="I56" s="197"/>
      <c r="J56" s="197"/>
      <c r="K56" s="191"/>
      <c r="L56" s="192"/>
      <c r="M56" s="193"/>
      <c r="N56" s="194"/>
      <c r="O56" s="188"/>
      <c r="P56" s="189"/>
      <c r="Q56" s="195"/>
    </row>
    <row r="57" spans="1:17" s="16" customFormat="1" ht="28.5" customHeight="1">
      <c r="A57" s="216">
        <v>29</v>
      </c>
      <c r="B57" s="34"/>
      <c r="C57" s="35"/>
      <c r="D57" s="265"/>
      <c r="E57" s="264"/>
      <c r="F57" s="197"/>
      <c r="G57" s="197"/>
      <c r="H57" s="197"/>
      <c r="I57" s="197"/>
      <c r="J57" s="197"/>
      <c r="K57" s="191"/>
      <c r="L57" s="192"/>
      <c r="M57" s="193"/>
      <c r="N57" s="194"/>
      <c r="O57" s="188"/>
      <c r="P57" s="189"/>
      <c r="Q57" s="195"/>
    </row>
    <row r="58" spans="1:17" s="16" customFormat="1" ht="28.5" customHeight="1">
      <c r="A58" s="216">
        <v>30</v>
      </c>
      <c r="B58" s="34"/>
      <c r="C58" s="35"/>
      <c r="D58" s="265"/>
      <c r="E58" s="264"/>
      <c r="F58" s="197"/>
      <c r="G58" s="197"/>
      <c r="H58" s="197"/>
      <c r="I58" s="197"/>
      <c r="J58" s="197"/>
      <c r="K58" s="191"/>
      <c r="L58" s="192"/>
      <c r="M58" s="193"/>
      <c r="N58" s="194"/>
      <c r="O58" s="188"/>
      <c r="P58" s="189"/>
      <c r="Q58" s="195"/>
    </row>
    <row r="59" spans="1:17" s="16" customFormat="1" ht="28.5" customHeight="1">
      <c r="A59" s="216">
        <v>31</v>
      </c>
      <c r="B59" s="34"/>
      <c r="C59" s="35"/>
      <c r="D59" s="265"/>
      <c r="E59" s="264"/>
      <c r="F59" s="197"/>
      <c r="G59" s="197"/>
      <c r="H59" s="197"/>
      <c r="I59" s="197"/>
      <c r="J59" s="197"/>
      <c r="K59" s="191"/>
      <c r="L59" s="192"/>
      <c r="M59" s="193"/>
      <c r="N59" s="194"/>
      <c r="O59" s="188"/>
      <c r="P59" s="189"/>
      <c r="Q59" s="195"/>
    </row>
    <row r="60" spans="1:17" s="16" customFormat="1" ht="28.5" customHeight="1">
      <c r="A60" s="216">
        <v>32</v>
      </c>
      <c r="B60" s="34"/>
      <c r="C60" s="35"/>
      <c r="D60" s="265"/>
      <c r="E60" s="264"/>
      <c r="F60" s="197"/>
      <c r="G60" s="197"/>
      <c r="H60" s="197"/>
      <c r="I60" s="197"/>
      <c r="J60" s="197"/>
      <c r="K60" s="191"/>
      <c r="L60" s="192"/>
      <c r="M60" s="193"/>
      <c r="N60" s="194"/>
      <c r="O60" s="188"/>
      <c r="P60" s="189"/>
      <c r="Q60" s="195"/>
    </row>
    <row r="61" spans="1:17" s="16" customFormat="1" ht="28.5" customHeight="1">
      <c r="A61" s="216">
        <v>33</v>
      </c>
      <c r="B61" s="34"/>
      <c r="C61" s="35"/>
      <c r="D61" s="265"/>
      <c r="E61" s="264"/>
      <c r="F61" s="197"/>
      <c r="G61" s="197"/>
      <c r="H61" s="197"/>
      <c r="I61" s="197"/>
      <c r="J61" s="197"/>
      <c r="K61" s="191"/>
      <c r="L61" s="192"/>
      <c r="M61" s="193"/>
      <c r="N61" s="194"/>
      <c r="O61" s="188"/>
      <c r="P61" s="189"/>
      <c r="Q61" s="195"/>
    </row>
    <row r="62" spans="1:17" s="16" customFormat="1" ht="28.5" customHeight="1">
      <c r="A62" s="216">
        <v>34</v>
      </c>
      <c r="B62" s="34"/>
      <c r="C62" s="35"/>
      <c r="D62" s="265"/>
      <c r="E62" s="264"/>
      <c r="F62" s="197"/>
      <c r="G62" s="197"/>
      <c r="H62" s="197"/>
      <c r="I62" s="197"/>
      <c r="J62" s="197"/>
      <c r="K62" s="191"/>
      <c r="L62" s="192"/>
      <c r="M62" s="193"/>
      <c r="N62" s="194"/>
      <c r="O62" s="188"/>
      <c r="P62" s="189"/>
      <c r="Q62" s="195"/>
    </row>
    <row r="63" spans="1:17" s="16" customFormat="1" ht="28.5" customHeight="1">
      <c r="A63" s="216">
        <v>35</v>
      </c>
      <c r="B63" s="34"/>
      <c r="C63" s="35"/>
      <c r="D63" s="265"/>
      <c r="E63" s="264"/>
      <c r="F63" s="197"/>
      <c r="G63" s="197"/>
      <c r="H63" s="197"/>
      <c r="I63" s="197"/>
      <c r="J63" s="197"/>
      <c r="K63" s="191"/>
      <c r="L63" s="192"/>
      <c r="M63" s="193"/>
      <c r="N63" s="194"/>
      <c r="O63" s="188"/>
      <c r="P63" s="189"/>
      <c r="Q63" s="195"/>
    </row>
    <row r="64" spans="1:17" s="16" customFormat="1" ht="28.5" customHeight="1">
      <c r="A64" s="216">
        <v>36</v>
      </c>
      <c r="B64" s="34"/>
      <c r="C64" s="35"/>
      <c r="D64" s="265"/>
      <c r="E64" s="264"/>
      <c r="F64" s="197"/>
      <c r="G64" s="197"/>
      <c r="H64" s="197"/>
      <c r="I64" s="197"/>
      <c r="J64" s="197"/>
      <c r="K64" s="191"/>
      <c r="L64" s="192"/>
      <c r="M64" s="193"/>
      <c r="N64" s="194"/>
      <c r="O64" s="188"/>
      <c r="P64" s="189"/>
      <c r="Q64" s="195"/>
    </row>
    <row r="65" spans="1:17" s="16" customFormat="1" ht="28.5" customHeight="1">
      <c r="A65" s="216">
        <v>37</v>
      </c>
      <c r="B65" s="34"/>
      <c r="C65" s="35"/>
      <c r="D65" s="265"/>
      <c r="E65" s="264"/>
      <c r="F65" s="197"/>
      <c r="G65" s="197"/>
      <c r="H65" s="197"/>
      <c r="I65" s="197"/>
      <c r="J65" s="197"/>
      <c r="K65" s="191"/>
      <c r="L65" s="192"/>
      <c r="M65" s="193"/>
      <c r="N65" s="194"/>
      <c r="O65" s="188"/>
      <c r="P65" s="189"/>
      <c r="Q65" s="195"/>
    </row>
    <row r="66" spans="1:17" s="16" customFormat="1" ht="28.5" customHeight="1">
      <c r="A66" s="216">
        <v>38</v>
      </c>
      <c r="B66" s="34"/>
      <c r="C66" s="35"/>
      <c r="D66" s="265"/>
      <c r="E66" s="264"/>
      <c r="F66" s="197"/>
      <c r="G66" s="197"/>
      <c r="H66" s="197"/>
      <c r="I66" s="197"/>
      <c r="J66" s="197"/>
      <c r="K66" s="191"/>
      <c r="L66" s="192"/>
      <c r="M66" s="193"/>
      <c r="N66" s="194"/>
      <c r="O66" s="188"/>
      <c r="P66" s="189"/>
      <c r="Q66" s="195"/>
    </row>
    <row r="67" spans="1:17" s="16" customFormat="1" ht="28.5" customHeight="1">
      <c r="A67" s="216">
        <v>39</v>
      </c>
      <c r="B67" s="34"/>
      <c r="C67" s="35"/>
      <c r="D67" s="265"/>
      <c r="E67" s="264"/>
      <c r="F67" s="197"/>
      <c r="G67" s="197"/>
      <c r="H67" s="197"/>
      <c r="I67" s="197"/>
      <c r="J67" s="197"/>
      <c r="K67" s="191"/>
      <c r="L67" s="192"/>
      <c r="M67" s="193"/>
      <c r="N67" s="194"/>
      <c r="O67" s="188"/>
      <c r="P67" s="189"/>
      <c r="Q67" s="195"/>
    </row>
    <row r="68" spans="1:17" s="16" customFormat="1" ht="28.5" customHeight="1" thickBot="1">
      <c r="A68" s="216">
        <v>40</v>
      </c>
      <c r="B68" s="34"/>
      <c r="C68" s="35"/>
      <c r="D68" s="265"/>
      <c r="E68" s="264"/>
      <c r="F68" s="197"/>
      <c r="G68" s="197"/>
      <c r="H68" s="197"/>
      <c r="I68" s="197"/>
      <c r="J68" s="197"/>
      <c r="K68" s="191"/>
      <c r="L68" s="192"/>
      <c r="M68" s="193"/>
      <c r="N68" s="194"/>
      <c r="O68" s="188"/>
      <c r="P68" s="189"/>
      <c r="Q68" s="195"/>
    </row>
    <row r="69" spans="1:17" ht="7.5" customHeight="1" thickBot="1">
      <c r="A69" s="216"/>
      <c r="B69" s="85"/>
      <c r="C69" s="86"/>
      <c r="D69" s="86"/>
      <c r="E69" s="86"/>
      <c r="F69" s="86"/>
      <c r="G69" s="86"/>
      <c r="H69" s="86"/>
      <c r="I69" s="86"/>
      <c r="J69" s="86"/>
      <c r="K69" s="86"/>
      <c r="L69" s="86"/>
      <c r="M69" s="86"/>
      <c r="N69" s="86"/>
      <c r="O69" s="86"/>
      <c r="P69" s="86"/>
      <c r="Q69" s="90"/>
    </row>
    <row r="70" spans="1:17" ht="24" customHeight="1" thickBot="1">
      <c r="A70" s="216"/>
      <c r="B70" s="372" t="s">
        <v>98</v>
      </c>
      <c r="C70" s="373"/>
      <c r="D70" s="373"/>
      <c r="E70" s="374"/>
      <c r="F70" s="128">
        <f>COUNTA(F49:F68)</f>
        <v>0</v>
      </c>
      <c r="G70" s="128">
        <f t="shared" ref="G70:Q70" si="1">COUNTA(G49:G68)</f>
        <v>0</v>
      </c>
      <c r="H70" s="128">
        <f t="shared" si="1"/>
        <v>0</v>
      </c>
      <c r="I70" s="128">
        <f t="shared" si="1"/>
        <v>0</v>
      </c>
      <c r="J70" s="128">
        <f t="shared" si="1"/>
        <v>0</v>
      </c>
      <c r="K70" s="129">
        <f t="shared" si="1"/>
        <v>0</v>
      </c>
      <c r="L70" s="130">
        <f t="shared" si="1"/>
        <v>0</v>
      </c>
      <c r="M70" s="131">
        <f t="shared" si="1"/>
        <v>0</v>
      </c>
      <c r="N70" s="132">
        <f t="shared" si="1"/>
        <v>0</v>
      </c>
      <c r="O70" s="133">
        <f t="shared" si="1"/>
        <v>0</v>
      </c>
      <c r="P70" s="134">
        <f t="shared" si="1"/>
        <v>0</v>
      </c>
      <c r="Q70" s="135">
        <f t="shared" si="1"/>
        <v>0</v>
      </c>
    </row>
    <row r="71" spans="1:17" ht="6" customHeight="1">
      <c r="A71" s="216"/>
      <c r="B71" s="72"/>
      <c r="C71" s="72"/>
      <c r="D71" s="72"/>
      <c r="E71" s="72"/>
      <c r="F71" s="73"/>
      <c r="G71" s="73"/>
      <c r="H71" s="73"/>
      <c r="I71" s="73"/>
      <c r="J71" s="73"/>
      <c r="K71" s="68"/>
      <c r="L71" s="68"/>
      <c r="M71" s="74"/>
      <c r="N71" s="68"/>
      <c r="O71" s="75"/>
      <c r="P71" s="75"/>
      <c r="Q71" s="68"/>
    </row>
    <row r="72" spans="1:17" s="76" customFormat="1" ht="15" customHeight="1">
      <c r="B72" s="77" t="s">
        <v>72</v>
      </c>
      <c r="M72" s="78"/>
    </row>
    <row r="73" spans="1:17" s="76" customFormat="1" ht="15" customHeight="1">
      <c r="B73" s="77" t="s">
        <v>73</v>
      </c>
      <c r="M73" s="78"/>
    </row>
    <row r="74" spans="1:17" s="76" customFormat="1" ht="15" customHeight="1">
      <c r="B74" s="301"/>
      <c r="C74" s="375" t="s">
        <v>74</v>
      </c>
      <c r="D74" s="376"/>
      <c r="E74" s="376"/>
      <c r="F74" s="376"/>
      <c r="G74" s="376"/>
      <c r="H74" s="376"/>
      <c r="I74" s="376"/>
      <c r="J74" s="376"/>
      <c r="K74" s="376"/>
      <c r="L74" s="376"/>
      <c r="M74" s="376"/>
      <c r="N74" s="376"/>
      <c r="O74" s="376"/>
      <c r="P74" s="376"/>
      <c r="Q74" s="376"/>
    </row>
    <row r="75" spans="1:17" s="76" customFormat="1" ht="15" customHeight="1">
      <c r="C75" s="376" t="s">
        <v>70</v>
      </c>
      <c r="D75" s="376"/>
      <c r="E75" s="376"/>
      <c r="F75" s="376"/>
      <c r="G75" s="376"/>
      <c r="H75" s="376"/>
      <c r="I75" s="376"/>
      <c r="J75" s="376"/>
      <c r="K75" s="376"/>
      <c r="L75" s="376"/>
      <c r="M75" s="376"/>
      <c r="N75" s="376"/>
      <c r="O75" s="376"/>
      <c r="P75" s="376"/>
      <c r="Q75" s="376"/>
    </row>
    <row r="76" spans="1:17" s="76" customFormat="1" ht="15" customHeight="1">
      <c r="A76" s="80"/>
      <c r="C76" s="76" t="s">
        <v>71</v>
      </c>
      <c r="M76" s="78"/>
    </row>
    <row r="77" spans="1:17" hidden="1">
      <c r="I77" s="6"/>
      <c r="J77" s="6">
        <v>18</v>
      </c>
    </row>
    <row r="78" spans="1:17" hidden="1">
      <c r="I78" s="6"/>
      <c r="J78" s="6">
        <v>19</v>
      </c>
    </row>
    <row r="79" spans="1:17" hidden="1">
      <c r="I79" s="6"/>
      <c r="J79" s="6">
        <v>20</v>
      </c>
    </row>
    <row r="80" spans="1:17" hidden="1">
      <c r="I80" s="6"/>
      <c r="J80" s="6">
        <v>21</v>
      </c>
    </row>
    <row r="81" spans="1:18" hidden="1">
      <c r="I81" s="6"/>
      <c r="J81" s="6">
        <v>22</v>
      </c>
    </row>
    <row r="82" spans="1:18" hidden="1">
      <c r="I82" s="6"/>
      <c r="J82" s="6">
        <v>23</v>
      </c>
    </row>
    <row r="83" spans="1:18" hidden="1">
      <c r="I83" s="6"/>
      <c r="J83" s="6">
        <v>24</v>
      </c>
    </row>
    <row r="84" spans="1:18" hidden="1">
      <c r="I84" s="6"/>
      <c r="J84" s="6">
        <v>25</v>
      </c>
    </row>
    <row r="85" spans="1:18" hidden="1">
      <c r="I85" s="6"/>
      <c r="J85" s="6">
        <v>26</v>
      </c>
    </row>
    <row r="86" spans="1:18" hidden="1">
      <c r="I86" s="6"/>
      <c r="J86" s="6">
        <v>27</v>
      </c>
    </row>
    <row r="87" spans="1:18" hidden="1">
      <c r="I87" s="6"/>
      <c r="J87" s="6">
        <v>28</v>
      </c>
    </row>
    <row r="88" spans="1:18" hidden="1">
      <c r="I88" s="6"/>
      <c r="J88" s="6">
        <v>29</v>
      </c>
    </row>
    <row r="89" spans="1:18" hidden="1">
      <c r="I89" s="6"/>
      <c r="J89" s="6">
        <v>30</v>
      </c>
    </row>
    <row r="90" spans="1:18" hidden="1">
      <c r="I90" s="6"/>
      <c r="J90" s="6">
        <v>31</v>
      </c>
    </row>
    <row r="91" spans="1:18" ht="18" customHeight="1">
      <c r="A91" s="305"/>
      <c r="O91" s="399" t="s">
        <v>64</v>
      </c>
      <c r="P91" s="399"/>
      <c r="Q91" s="399"/>
    </row>
    <row r="92" spans="1:18">
      <c r="A92" s="216"/>
      <c r="B92" s="10"/>
      <c r="C92" s="10"/>
      <c r="D92" s="10"/>
      <c r="E92" s="10"/>
      <c r="F92" s="10"/>
      <c r="G92" s="10"/>
      <c r="H92" s="10"/>
      <c r="I92" s="10"/>
      <c r="J92" s="14"/>
      <c r="K92" s="14"/>
      <c r="L92" s="14"/>
      <c r="M92" s="14"/>
      <c r="P92" s="81"/>
      <c r="Q92" s="71" t="s">
        <v>97</v>
      </c>
    </row>
    <row r="93" spans="1:18" ht="6" customHeight="1">
      <c r="A93" s="216"/>
      <c r="B93" s="10"/>
      <c r="C93" s="10"/>
      <c r="D93" s="10"/>
      <c r="E93" s="10"/>
      <c r="F93" s="10"/>
      <c r="G93" s="10"/>
      <c r="H93" s="10"/>
      <c r="I93" s="10"/>
      <c r="J93" s="14"/>
      <c r="K93" s="14"/>
      <c r="L93" s="14"/>
      <c r="M93" s="14"/>
      <c r="O93" s="81"/>
      <c r="P93" s="81"/>
      <c r="Q93" s="81"/>
    </row>
    <row r="94" spans="1:18" ht="12.75" customHeight="1">
      <c r="A94" s="216"/>
      <c r="B94" s="10"/>
      <c r="C94" s="10"/>
      <c r="D94" s="10"/>
      <c r="E94" s="10"/>
      <c r="F94" s="10"/>
      <c r="G94" s="10"/>
      <c r="H94" s="10"/>
      <c r="I94" s="10"/>
      <c r="J94" s="14"/>
      <c r="K94" s="14"/>
      <c r="L94" s="14"/>
      <c r="M94" s="14"/>
      <c r="O94" s="81"/>
      <c r="P94" s="81"/>
      <c r="Q94" s="81"/>
    </row>
    <row r="95" spans="1:18" ht="19.2">
      <c r="A95" s="305"/>
      <c r="B95" s="400" t="s">
        <v>107</v>
      </c>
      <c r="C95" s="400"/>
      <c r="D95" s="400"/>
      <c r="E95" s="400"/>
      <c r="F95" s="400"/>
      <c r="G95" s="400"/>
      <c r="H95" s="400"/>
      <c r="I95" s="400"/>
      <c r="J95" s="400"/>
      <c r="K95" s="400"/>
      <c r="L95" s="400"/>
      <c r="M95" s="400"/>
      <c r="N95" s="400"/>
      <c r="O95" s="400"/>
      <c r="P95" s="400"/>
      <c r="Q95" s="400"/>
      <c r="R95" s="24"/>
    </row>
    <row r="96" spans="1:18" ht="9" customHeight="1">
      <c r="A96" s="216"/>
      <c r="B96" s="10"/>
      <c r="C96" s="10"/>
      <c r="D96" s="10"/>
      <c r="E96" s="10"/>
      <c r="F96" s="10"/>
      <c r="G96" s="10"/>
      <c r="H96" s="10"/>
      <c r="I96" s="10"/>
      <c r="J96" s="10"/>
    </row>
    <row r="97" spans="1:18" ht="20.25" customHeight="1">
      <c r="A97"/>
      <c r="D97" s="16" t="str">
        <f>第1号!C4</f>
        <v>令和６年度</v>
      </c>
      <c r="E97" s="219" t="str">
        <f>第1号!D4</f>
        <v>　月実施分</v>
      </c>
      <c r="F97" s="302"/>
      <c r="G97" s="302"/>
      <c r="H97" s="302"/>
      <c r="I97" s="377" t="s">
        <v>110</v>
      </c>
      <c r="J97" s="377"/>
      <c r="K97" s="377"/>
      <c r="L97" s="378">
        <f>L7</f>
        <v>0</v>
      </c>
      <c r="M97" s="379"/>
      <c r="N97" s="379"/>
      <c r="O97" s="379"/>
      <c r="P97" s="379"/>
      <c r="Q97" s="379"/>
      <c r="R97" s="22"/>
    </row>
    <row r="98" spans="1:18" ht="10.5" customHeight="1" thickBot="1">
      <c r="A98" s="216"/>
      <c r="B98" s="10"/>
      <c r="C98" s="10"/>
      <c r="D98" s="10"/>
      <c r="E98" s="10"/>
      <c r="F98" s="10"/>
      <c r="G98" s="10"/>
      <c r="H98" s="10"/>
      <c r="I98" s="10"/>
      <c r="J98" s="10"/>
    </row>
    <row r="99" spans="1:18" ht="22.5" customHeight="1">
      <c r="A99" s="216"/>
      <c r="B99" s="380" t="s">
        <v>25</v>
      </c>
      <c r="C99" s="381"/>
      <c r="D99" s="382" t="s">
        <v>137</v>
      </c>
      <c r="E99" s="342" t="s">
        <v>67</v>
      </c>
      <c r="F99" s="385" t="s">
        <v>26</v>
      </c>
      <c r="G99" s="385" t="s">
        <v>27</v>
      </c>
      <c r="H99" s="385" t="s">
        <v>28</v>
      </c>
      <c r="I99" s="385" t="s">
        <v>29</v>
      </c>
      <c r="J99" s="387" t="s">
        <v>35</v>
      </c>
      <c r="K99" s="389" t="s">
        <v>30</v>
      </c>
      <c r="L99" s="391" t="s">
        <v>34</v>
      </c>
      <c r="M99" s="392"/>
      <c r="N99" s="393"/>
      <c r="O99" s="394" t="s">
        <v>95</v>
      </c>
      <c r="P99" s="395"/>
      <c r="Q99" s="396"/>
    </row>
    <row r="100" spans="1:18" ht="53.25" customHeight="1" thickBot="1">
      <c r="A100" s="216"/>
      <c r="B100" s="397" t="s">
        <v>43</v>
      </c>
      <c r="C100" s="398"/>
      <c r="D100" s="383"/>
      <c r="E100" s="384"/>
      <c r="F100" s="386"/>
      <c r="G100" s="386"/>
      <c r="H100" s="386"/>
      <c r="I100" s="386"/>
      <c r="J100" s="388"/>
      <c r="K100" s="390"/>
      <c r="L100" s="96" t="s">
        <v>31</v>
      </c>
      <c r="M100" s="97" t="s">
        <v>32</v>
      </c>
      <c r="N100" s="98" t="s">
        <v>33</v>
      </c>
      <c r="O100" s="99" t="s">
        <v>65</v>
      </c>
      <c r="P100" s="100" t="s">
        <v>66</v>
      </c>
      <c r="Q100" s="101" t="s">
        <v>108</v>
      </c>
    </row>
    <row r="101" spans="1:18" s="16" customFormat="1" ht="28.5" customHeight="1" thickTop="1">
      <c r="A101" s="216">
        <v>41</v>
      </c>
      <c r="B101" s="32"/>
      <c r="C101" s="33"/>
      <c r="D101" s="265"/>
      <c r="E101" s="263"/>
      <c r="F101" s="196"/>
      <c r="G101" s="196"/>
      <c r="H101" s="196"/>
      <c r="I101" s="196"/>
      <c r="J101" s="196"/>
      <c r="K101" s="184"/>
      <c r="L101" s="185"/>
      <c r="M101" s="186"/>
      <c r="N101" s="187"/>
      <c r="O101" s="188"/>
      <c r="P101" s="189"/>
      <c r="Q101" s="190"/>
    </row>
    <row r="102" spans="1:18" s="16" customFormat="1" ht="28.5" customHeight="1">
      <c r="A102" s="216">
        <v>42</v>
      </c>
      <c r="B102" s="34"/>
      <c r="C102" s="35"/>
      <c r="D102" s="265"/>
      <c r="E102" s="264"/>
      <c r="F102" s="197"/>
      <c r="G102" s="197"/>
      <c r="H102" s="197"/>
      <c r="I102" s="197"/>
      <c r="J102" s="197"/>
      <c r="K102" s="191"/>
      <c r="L102" s="192"/>
      <c r="M102" s="193"/>
      <c r="N102" s="194"/>
      <c r="O102" s="188"/>
      <c r="P102" s="189"/>
      <c r="Q102" s="195"/>
    </row>
    <row r="103" spans="1:18" s="16" customFormat="1" ht="28.5" customHeight="1">
      <c r="A103" s="216">
        <v>43</v>
      </c>
      <c r="B103" s="34"/>
      <c r="C103" s="35"/>
      <c r="D103" s="265"/>
      <c r="E103" s="264"/>
      <c r="F103" s="197"/>
      <c r="G103" s="197"/>
      <c r="H103" s="197"/>
      <c r="I103" s="197"/>
      <c r="J103" s="197"/>
      <c r="K103" s="191"/>
      <c r="L103" s="192"/>
      <c r="M103" s="193"/>
      <c r="N103" s="194"/>
      <c r="O103" s="188"/>
      <c r="P103" s="189"/>
      <c r="Q103" s="195"/>
    </row>
    <row r="104" spans="1:18" s="16" customFormat="1" ht="28.5" customHeight="1">
      <c r="A104" s="216">
        <v>44</v>
      </c>
      <c r="B104" s="34"/>
      <c r="C104" s="35"/>
      <c r="D104" s="265"/>
      <c r="E104" s="264"/>
      <c r="F104" s="197"/>
      <c r="G104" s="197"/>
      <c r="H104" s="197"/>
      <c r="I104" s="197"/>
      <c r="J104" s="197"/>
      <c r="K104" s="191"/>
      <c r="L104" s="192"/>
      <c r="M104" s="193"/>
      <c r="N104" s="194"/>
      <c r="O104" s="188"/>
      <c r="P104" s="189"/>
      <c r="Q104" s="195"/>
    </row>
    <row r="105" spans="1:18" s="16" customFormat="1" ht="28.5" customHeight="1">
      <c r="A105" s="216">
        <v>45</v>
      </c>
      <c r="B105" s="34"/>
      <c r="C105" s="35"/>
      <c r="D105" s="265"/>
      <c r="E105" s="264"/>
      <c r="F105" s="197"/>
      <c r="G105" s="197"/>
      <c r="H105" s="197"/>
      <c r="I105" s="197"/>
      <c r="J105" s="197"/>
      <c r="K105" s="191"/>
      <c r="L105" s="192"/>
      <c r="M105" s="193"/>
      <c r="N105" s="194"/>
      <c r="O105" s="188"/>
      <c r="P105" s="189"/>
      <c r="Q105" s="195"/>
    </row>
    <row r="106" spans="1:18" s="16" customFormat="1" ht="28.5" customHeight="1">
      <c r="A106" s="216">
        <v>46</v>
      </c>
      <c r="B106" s="34"/>
      <c r="C106" s="35"/>
      <c r="D106" s="265"/>
      <c r="E106" s="264"/>
      <c r="F106" s="197"/>
      <c r="G106" s="197"/>
      <c r="H106" s="197"/>
      <c r="I106" s="197"/>
      <c r="J106" s="197"/>
      <c r="K106" s="191"/>
      <c r="L106" s="192"/>
      <c r="M106" s="193"/>
      <c r="N106" s="194"/>
      <c r="O106" s="188"/>
      <c r="P106" s="189"/>
      <c r="Q106" s="195"/>
    </row>
    <row r="107" spans="1:18" s="16" customFormat="1" ht="28.5" customHeight="1">
      <c r="A107" s="216">
        <v>47</v>
      </c>
      <c r="B107" s="34"/>
      <c r="C107" s="35"/>
      <c r="D107" s="265"/>
      <c r="E107" s="264"/>
      <c r="F107" s="197"/>
      <c r="G107" s="197"/>
      <c r="H107" s="197"/>
      <c r="I107" s="197"/>
      <c r="J107" s="197"/>
      <c r="K107" s="191"/>
      <c r="L107" s="192"/>
      <c r="M107" s="193"/>
      <c r="N107" s="194"/>
      <c r="O107" s="188"/>
      <c r="P107" s="189"/>
      <c r="Q107" s="195"/>
    </row>
    <row r="108" spans="1:18" s="16" customFormat="1" ht="28.5" customHeight="1">
      <c r="A108" s="216">
        <v>48</v>
      </c>
      <c r="B108" s="34"/>
      <c r="C108" s="35"/>
      <c r="D108" s="265"/>
      <c r="E108" s="264"/>
      <c r="F108" s="197"/>
      <c r="G108" s="197"/>
      <c r="H108" s="197"/>
      <c r="I108" s="197"/>
      <c r="J108" s="197"/>
      <c r="K108" s="191"/>
      <c r="L108" s="192"/>
      <c r="M108" s="193"/>
      <c r="N108" s="194"/>
      <c r="O108" s="188"/>
      <c r="P108" s="189"/>
      <c r="Q108" s="195"/>
    </row>
    <row r="109" spans="1:18" s="16" customFormat="1" ht="28.5" customHeight="1">
      <c r="A109" s="216">
        <v>49</v>
      </c>
      <c r="B109" s="34"/>
      <c r="C109" s="35"/>
      <c r="D109" s="265"/>
      <c r="E109" s="264"/>
      <c r="F109" s="197"/>
      <c r="G109" s="197"/>
      <c r="H109" s="197"/>
      <c r="I109" s="197"/>
      <c r="J109" s="197"/>
      <c r="K109" s="191"/>
      <c r="L109" s="192"/>
      <c r="M109" s="193"/>
      <c r="N109" s="194"/>
      <c r="O109" s="188"/>
      <c r="P109" s="189"/>
      <c r="Q109" s="195"/>
    </row>
    <row r="110" spans="1:18" s="16" customFormat="1" ht="28.5" customHeight="1">
      <c r="A110" s="216">
        <v>50</v>
      </c>
      <c r="B110" s="34"/>
      <c r="C110" s="35"/>
      <c r="D110" s="265"/>
      <c r="E110" s="264"/>
      <c r="F110" s="197"/>
      <c r="G110" s="197"/>
      <c r="H110" s="197"/>
      <c r="I110" s="197"/>
      <c r="J110" s="197"/>
      <c r="K110" s="191"/>
      <c r="L110" s="192"/>
      <c r="M110" s="193"/>
      <c r="N110" s="194"/>
      <c r="O110" s="188"/>
      <c r="P110" s="189"/>
      <c r="Q110" s="195"/>
    </row>
    <row r="111" spans="1:18" s="16" customFormat="1" ht="28.5" customHeight="1">
      <c r="A111" s="216">
        <v>51</v>
      </c>
      <c r="B111" s="34"/>
      <c r="C111" s="35"/>
      <c r="D111" s="265"/>
      <c r="E111" s="264"/>
      <c r="F111" s="197"/>
      <c r="G111" s="197"/>
      <c r="H111" s="197"/>
      <c r="I111" s="197"/>
      <c r="J111" s="197"/>
      <c r="K111" s="191"/>
      <c r="L111" s="192"/>
      <c r="M111" s="193"/>
      <c r="N111" s="194"/>
      <c r="O111" s="188"/>
      <c r="P111" s="189"/>
      <c r="Q111" s="195"/>
    </row>
    <row r="112" spans="1:18" s="16" customFormat="1" ht="28.5" customHeight="1">
      <c r="A112" s="216">
        <v>52</v>
      </c>
      <c r="B112" s="34"/>
      <c r="C112" s="35"/>
      <c r="D112" s="265"/>
      <c r="E112" s="264"/>
      <c r="F112" s="197"/>
      <c r="G112" s="197"/>
      <c r="H112" s="197"/>
      <c r="I112" s="197"/>
      <c r="J112" s="197"/>
      <c r="K112" s="191"/>
      <c r="L112" s="192"/>
      <c r="M112" s="193"/>
      <c r="N112" s="194"/>
      <c r="O112" s="188"/>
      <c r="P112" s="189"/>
      <c r="Q112" s="195"/>
    </row>
    <row r="113" spans="1:17" s="16" customFormat="1" ht="28.5" customHeight="1">
      <c r="A113" s="216">
        <v>53</v>
      </c>
      <c r="B113" s="34"/>
      <c r="C113" s="35"/>
      <c r="D113" s="265"/>
      <c r="E113" s="264"/>
      <c r="F113" s="197"/>
      <c r="G113" s="197"/>
      <c r="H113" s="197"/>
      <c r="I113" s="197"/>
      <c r="J113" s="197"/>
      <c r="K113" s="191"/>
      <c r="L113" s="192"/>
      <c r="M113" s="193"/>
      <c r="N113" s="194"/>
      <c r="O113" s="188"/>
      <c r="P113" s="189"/>
      <c r="Q113" s="195"/>
    </row>
    <row r="114" spans="1:17" s="16" customFormat="1" ht="28.5" customHeight="1">
      <c r="A114" s="216">
        <v>54</v>
      </c>
      <c r="B114" s="34"/>
      <c r="C114" s="35"/>
      <c r="D114" s="265"/>
      <c r="E114" s="264"/>
      <c r="F114" s="197"/>
      <c r="G114" s="197"/>
      <c r="H114" s="197"/>
      <c r="I114" s="197"/>
      <c r="J114" s="197"/>
      <c r="K114" s="191"/>
      <c r="L114" s="192"/>
      <c r="M114" s="193"/>
      <c r="N114" s="194"/>
      <c r="O114" s="188"/>
      <c r="P114" s="189"/>
      <c r="Q114" s="195"/>
    </row>
    <row r="115" spans="1:17" s="16" customFormat="1" ht="28.5" customHeight="1">
      <c r="A115" s="216">
        <v>55</v>
      </c>
      <c r="B115" s="34"/>
      <c r="C115" s="35"/>
      <c r="D115" s="265"/>
      <c r="E115" s="264"/>
      <c r="F115" s="197"/>
      <c r="G115" s="197"/>
      <c r="H115" s="197"/>
      <c r="I115" s="197"/>
      <c r="J115" s="197"/>
      <c r="K115" s="191"/>
      <c r="L115" s="192"/>
      <c r="M115" s="193"/>
      <c r="N115" s="194"/>
      <c r="O115" s="188"/>
      <c r="P115" s="189"/>
      <c r="Q115" s="195"/>
    </row>
    <row r="116" spans="1:17" s="16" customFormat="1" ht="28.5" customHeight="1">
      <c r="A116" s="216">
        <v>56</v>
      </c>
      <c r="B116" s="34"/>
      <c r="C116" s="35"/>
      <c r="D116" s="265"/>
      <c r="E116" s="264"/>
      <c r="F116" s="197"/>
      <c r="G116" s="197"/>
      <c r="H116" s="197"/>
      <c r="I116" s="197"/>
      <c r="J116" s="197"/>
      <c r="K116" s="191"/>
      <c r="L116" s="192"/>
      <c r="M116" s="193"/>
      <c r="N116" s="194"/>
      <c r="O116" s="188"/>
      <c r="P116" s="189"/>
      <c r="Q116" s="195"/>
    </row>
    <row r="117" spans="1:17" s="16" customFormat="1" ht="28.5" customHeight="1">
      <c r="A117" s="216">
        <v>57</v>
      </c>
      <c r="B117" s="34"/>
      <c r="C117" s="35"/>
      <c r="D117" s="265"/>
      <c r="E117" s="264"/>
      <c r="F117" s="197"/>
      <c r="G117" s="197"/>
      <c r="H117" s="197"/>
      <c r="I117" s="197"/>
      <c r="J117" s="197"/>
      <c r="K117" s="191"/>
      <c r="L117" s="192"/>
      <c r="M117" s="193"/>
      <c r="N117" s="194"/>
      <c r="O117" s="188"/>
      <c r="P117" s="189"/>
      <c r="Q117" s="195"/>
    </row>
    <row r="118" spans="1:17" s="16" customFormat="1" ht="28.5" customHeight="1">
      <c r="A118" s="216">
        <v>58</v>
      </c>
      <c r="B118" s="34"/>
      <c r="C118" s="35"/>
      <c r="D118" s="265"/>
      <c r="E118" s="264"/>
      <c r="F118" s="197"/>
      <c r="G118" s="197"/>
      <c r="H118" s="197"/>
      <c r="I118" s="197"/>
      <c r="J118" s="197"/>
      <c r="K118" s="191"/>
      <c r="L118" s="192"/>
      <c r="M118" s="193"/>
      <c r="N118" s="194"/>
      <c r="O118" s="188"/>
      <c r="P118" s="189"/>
      <c r="Q118" s="195"/>
    </row>
    <row r="119" spans="1:17" s="16" customFormat="1" ht="28.5" customHeight="1">
      <c r="A119" s="216">
        <v>59</v>
      </c>
      <c r="B119" s="34"/>
      <c r="C119" s="35"/>
      <c r="D119" s="265"/>
      <c r="E119" s="264"/>
      <c r="F119" s="197"/>
      <c r="G119" s="197"/>
      <c r="H119" s="197"/>
      <c r="I119" s="197"/>
      <c r="J119" s="197"/>
      <c r="K119" s="191"/>
      <c r="L119" s="192"/>
      <c r="M119" s="193"/>
      <c r="N119" s="194"/>
      <c r="O119" s="188"/>
      <c r="P119" s="189"/>
      <c r="Q119" s="195"/>
    </row>
    <row r="120" spans="1:17" s="16" customFormat="1" ht="28.5" customHeight="1" thickBot="1">
      <c r="A120" s="216">
        <v>60</v>
      </c>
      <c r="B120" s="34"/>
      <c r="C120" s="35"/>
      <c r="D120" s="265"/>
      <c r="E120" s="264"/>
      <c r="F120" s="197"/>
      <c r="G120" s="197"/>
      <c r="H120" s="197"/>
      <c r="I120" s="197"/>
      <c r="J120" s="197"/>
      <c r="K120" s="191"/>
      <c r="L120" s="192"/>
      <c r="M120" s="193"/>
      <c r="N120" s="194"/>
      <c r="O120" s="188"/>
      <c r="P120" s="189"/>
      <c r="Q120" s="195"/>
    </row>
    <row r="121" spans="1:17" ht="7.5" customHeight="1" thickBot="1">
      <c r="A121" s="216"/>
      <c r="B121" s="85"/>
      <c r="C121" s="86"/>
      <c r="D121" s="86"/>
      <c r="E121" s="86"/>
      <c r="F121" s="86"/>
      <c r="G121" s="86"/>
      <c r="H121" s="86"/>
      <c r="I121" s="86"/>
      <c r="J121" s="86"/>
      <c r="K121" s="86"/>
      <c r="L121" s="86"/>
      <c r="M121" s="86"/>
      <c r="N121" s="86"/>
      <c r="O121" s="86"/>
      <c r="P121" s="86"/>
      <c r="Q121" s="90"/>
    </row>
    <row r="122" spans="1:17" ht="24" customHeight="1" thickBot="1">
      <c r="A122" s="216"/>
      <c r="B122" s="372" t="s">
        <v>98</v>
      </c>
      <c r="C122" s="373"/>
      <c r="D122" s="373"/>
      <c r="E122" s="374"/>
      <c r="F122" s="128">
        <f>COUNTA(F101:F120)</f>
        <v>0</v>
      </c>
      <c r="G122" s="128">
        <f t="shared" ref="G122:Q122" si="2">COUNTA(G101:G120)</f>
        <v>0</v>
      </c>
      <c r="H122" s="128">
        <f t="shared" si="2"/>
        <v>0</v>
      </c>
      <c r="I122" s="128">
        <f t="shared" si="2"/>
        <v>0</v>
      </c>
      <c r="J122" s="128">
        <f t="shared" si="2"/>
        <v>0</v>
      </c>
      <c r="K122" s="129">
        <f t="shared" si="2"/>
        <v>0</v>
      </c>
      <c r="L122" s="130">
        <f t="shared" si="2"/>
        <v>0</v>
      </c>
      <c r="M122" s="131">
        <f t="shared" si="2"/>
        <v>0</v>
      </c>
      <c r="N122" s="132">
        <f t="shared" si="2"/>
        <v>0</v>
      </c>
      <c r="O122" s="133">
        <f t="shared" si="2"/>
        <v>0</v>
      </c>
      <c r="P122" s="134">
        <f t="shared" si="2"/>
        <v>0</v>
      </c>
      <c r="Q122" s="135">
        <f t="shared" si="2"/>
        <v>0</v>
      </c>
    </row>
    <row r="123" spans="1:17" ht="6" customHeight="1">
      <c r="A123" s="216"/>
      <c r="B123" s="72"/>
      <c r="C123" s="72"/>
      <c r="D123" s="72"/>
      <c r="E123" s="72"/>
      <c r="F123" s="73"/>
      <c r="G123" s="73"/>
      <c r="H123" s="73"/>
      <c r="I123" s="73"/>
      <c r="J123" s="73"/>
      <c r="K123" s="68"/>
      <c r="L123" s="68"/>
      <c r="M123" s="74"/>
      <c r="N123" s="68"/>
      <c r="O123" s="75"/>
      <c r="P123" s="75"/>
      <c r="Q123" s="68"/>
    </row>
    <row r="124" spans="1:17" s="76" customFormat="1" ht="15" customHeight="1">
      <c r="B124" s="77" t="s">
        <v>72</v>
      </c>
      <c r="M124" s="78"/>
    </row>
    <row r="125" spans="1:17" s="76" customFormat="1" ht="15" customHeight="1">
      <c r="B125" s="77" t="s">
        <v>73</v>
      </c>
      <c r="M125" s="78"/>
    </row>
    <row r="126" spans="1:17" s="76" customFormat="1" ht="15" customHeight="1">
      <c r="B126" s="301"/>
      <c r="C126" s="375" t="s">
        <v>74</v>
      </c>
      <c r="D126" s="376"/>
      <c r="E126" s="376"/>
      <c r="F126" s="376"/>
      <c r="G126" s="376"/>
      <c r="H126" s="376"/>
      <c r="I126" s="376"/>
      <c r="J126" s="376"/>
      <c r="K126" s="376"/>
      <c r="L126" s="376"/>
      <c r="M126" s="376"/>
      <c r="N126" s="376"/>
      <c r="O126" s="376"/>
      <c r="P126" s="376"/>
      <c r="Q126" s="376"/>
    </row>
    <row r="127" spans="1:17" s="76" customFormat="1" ht="15" customHeight="1">
      <c r="C127" s="376" t="s">
        <v>70</v>
      </c>
      <c r="D127" s="376"/>
      <c r="E127" s="376"/>
      <c r="F127" s="376"/>
      <c r="G127" s="376"/>
      <c r="H127" s="376"/>
      <c r="I127" s="376"/>
      <c r="J127" s="376"/>
      <c r="K127" s="376"/>
      <c r="L127" s="376"/>
      <c r="M127" s="376"/>
      <c r="N127" s="376"/>
      <c r="O127" s="376"/>
      <c r="P127" s="376"/>
      <c r="Q127" s="376"/>
    </row>
    <row r="128" spans="1:17" s="76" customFormat="1" ht="15" customHeight="1">
      <c r="A128" s="80"/>
      <c r="C128" s="76" t="s">
        <v>71</v>
      </c>
      <c r="M128" s="78"/>
    </row>
  </sheetData>
  <mergeCells count="57">
    <mergeCell ref="C36:Q36"/>
    <mergeCell ref="C37:Q37"/>
    <mergeCell ref="B10:C10"/>
    <mergeCell ref="G9:G10"/>
    <mergeCell ref="H9:H10"/>
    <mergeCell ref="I9:I10"/>
    <mergeCell ref="B9:C9"/>
    <mergeCell ref="D9:D10"/>
    <mergeCell ref="E9:E10"/>
    <mergeCell ref="O9:Q9"/>
    <mergeCell ref="O1:Q1"/>
    <mergeCell ref="B32:E32"/>
    <mergeCell ref="F9:F10"/>
    <mergeCell ref="K9:K10"/>
    <mergeCell ref="L9:N9"/>
    <mergeCell ref="J9:J10"/>
    <mergeCell ref="I7:K7"/>
    <mergeCell ref="B5:Q5"/>
    <mergeCell ref="L7:Q7"/>
    <mergeCell ref="O39:Q39"/>
    <mergeCell ref="B43:Q43"/>
    <mergeCell ref="I45:K45"/>
    <mergeCell ref="L45:Q45"/>
    <mergeCell ref="B47:C47"/>
    <mergeCell ref="D47:D48"/>
    <mergeCell ref="E47:E48"/>
    <mergeCell ref="F47:F48"/>
    <mergeCell ref="G47:G48"/>
    <mergeCell ref="H47:H48"/>
    <mergeCell ref="I47:I48"/>
    <mergeCell ref="J47:J48"/>
    <mergeCell ref="K47:K48"/>
    <mergeCell ref="L47:N47"/>
    <mergeCell ref="O47:Q47"/>
    <mergeCell ref="B48:C48"/>
    <mergeCell ref="B100:C100"/>
    <mergeCell ref="B70:E70"/>
    <mergeCell ref="C74:Q74"/>
    <mergeCell ref="C75:Q75"/>
    <mergeCell ref="O91:Q91"/>
    <mergeCell ref="B95:Q95"/>
    <mergeCell ref="B122:E122"/>
    <mergeCell ref="C126:Q126"/>
    <mergeCell ref="C127:Q127"/>
    <mergeCell ref="I97:K97"/>
    <mergeCell ref="L97:Q97"/>
    <mergeCell ref="B99:C99"/>
    <mergeCell ref="D99:D100"/>
    <mergeCell ref="E99:E100"/>
    <mergeCell ref="F99:F100"/>
    <mergeCell ref="G99:G100"/>
    <mergeCell ref="H99:H100"/>
    <mergeCell ref="I99:I100"/>
    <mergeCell ref="J99:J100"/>
    <mergeCell ref="K99:K100"/>
    <mergeCell ref="L99:N99"/>
    <mergeCell ref="O99:Q99"/>
  </mergeCells>
  <phoneticPr fontId="8"/>
  <dataValidations count="2">
    <dataValidation type="list" allowBlank="1" showInputMessage="1" showErrorMessage="1" error="○以外は入力できません" sqref="F11:Q30 F49:Q68 F101:Q120">
      <formula1>"○"</formula1>
    </dataValidation>
    <dataValidation type="textLength" operator="equal" allowBlank="1" showInputMessage="1" showErrorMessage="1" error="0または2から始まる7桁の数字を入力してください" sqref="D11:D30 D49:D68 D101:D120">
      <formula1>7</formula1>
    </dataValidation>
  </dataValidations>
  <printOptions horizontalCentered="1"/>
  <pageMargins left="0.59055118110236227" right="0.39370078740157483" top="0.86614173228346458" bottom="0.39370078740157483" header="0.51181102362204722" footer="0.51181102362204722"/>
  <pageSetup paperSize="9" scale="93" fitToHeight="3" orientation="portrait" blackAndWhite="1" r:id="rId1"/>
  <headerFooter alignWithMargins="0"/>
  <rowBreaks count="1" manualBreakCount="1">
    <brk id="38" max="16"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14"/>
  <sheetViews>
    <sheetView showZeros="0" view="pageBreakPreview" zoomScale="70" zoomScaleNormal="115" zoomScaleSheetLayoutView="70" workbookViewId="0">
      <selection activeCell="H24" sqref="H24"/>
    </sheetView>
  </sheetViews>
  <sheetFormatPr defaultRowHeight="13.2"/>
  <cols>
    <col min="1" max="1" width="3" style="23" customWidth="1"/>
    <col min="2" max="3" width="3.109375" customWidth="1"/>
    <col min="4" max="4" width="11.109375" customWidth="1"/>
    <col min="5" max="5" width="12" customWidth="1"/>
    <col min="6" max="16" width="3.33203125" customWidth="1"/>
    <col min="17" max="18" width="3.44140625" customWidth="1"/>
    <col min="19" max="19" width="3.6640625" customWidth="1"/>
    <col min="20" max="20" width="3.6640625" style="11" customWidth="1"/>
    <col min="21" max="21" width="3.6640625" customWidth="1"/>
    <col min="22" max="24" width="4.109375" customWidth="1"/>
    <col min="25" max="42" width="2.6640625" hidden="1" customWidth="1"/>
    <col min="43" max="45" width="2.6640625" customWidth="1"/>
  </cols>
  <sheetData>
    <row r="1" spans="1:42" ht="18" customHeight="1">
      <c r="A1" s="282"/>
      <c r="M1" s="11"/>
      <c r="T1"/>
      <c r="X1" s="277" t="s">
        <v>50</v>
      </c>
      <c r="Y1" s="277"/>
      <c r="Z1" s="277"/>
    </row>
    <row r="2" spans="1:42">
      <c r="A2" s="216"/>
      <c r="B2" s="10"/>
      <c r="C2" s="10"/>
      <c r="D2" s="10"/>
      <c r="E2" s="10"/>
      <c r="F2" s="10"/>
      <c r="G2" s="10"/>
      <c r="H2" s="10"/>
      <c r="I2" s="10"/>
      <c r="J2" s="14"/>
      <c r="K2" s="14"/>
      <c r="L2" s="14"/>
      <c r="M2" s="14"/>
      <c r="T2"/>
      <c r="X2" s="71" t="s">
        <v>99</v>
      </c>
      <c r="Y2" s="81"/>
      <c r="Z2" s="71" t="s">
        <v>97</v>
      </c>
    </row>
    <row r="3" spans="1:42" ht="6" customHeight="1">
      <c r="A3" s="216"/>
      <c r="B3" s="10"/>
      <c r="C3" s="10"/>
      <c r="D3" s="10"/>
      <c r="E3" s="10"/>
      <c r="F3" s="10"/>
      <c r="G3" s="10"/>
      <c r="H3" s="10"/>
      <c r="I3" s="10"/>
      <c r="J3" s="14"/>
      <c r="K3" s="14"/>
      <c r="L3" s="14"/>
      <c r="M3" s="14"/>
      <c r="O3" s="81"/>
      <c r="P3" s="81"/>
      <c r="Q3" s="81"/>
      <c r="T3"/>
    </row>
    <row r="4" spans="1:42" ht="12.75" customHeight="1">
      <c r="A4" s="216"/>
      <c r="B4" s="10"/>
      <c r="C4" s="10"/>
      <c r="D4" s="10"/>
      <c r="E4" s="10"/>
      <c r="F4" s="10"/>
      <c r="G4" s="10"/>
      <c r="H4" s="10"/>
      <c r="I4" s="10"/>
      <c r="J4" s="14"/>
      <c r="K4" s="14"/>
      <c r="L4" s="14"/>
      <c r="M4" s="14"/>
      <c r="O4" s="81"/>
      <c r="P4" s="81"/>
      <c r="Q4" s="81"/>
      <c r="T4"/>
    </row>
    <row r="5" spans="1:42" ht="19.2">
      <c r="B5" s="400" t="s">
        <v>100</v>
      </c>
      <c r="C5" s="400"/>
      <c r="D5" s="400"/>
      <c r="E5" s="400"/>
      <c r="F5" s="400"/>
      <c r="G5" s="400"/>
      <c r="H5" s="400"/>
      <c r="I5" s="400"/>
      <c r="J5" s="400"/>
      <c r="K5" s="400"/>
      <c r="L5" s="400"/>
      <c r="M5" s="400"/>
      <c r="N5" s="400"/>
      <c r="O5" s="400"/>
      <c r="P5" s="400"/>
      <c r="Q5" s="400"/>
      <c r="R5" s="400"/>
      <c r="S5" s="400"/>
      <c r="T5" s="400"/>
      <c r="U5" s="400"/>
      <c r="V5" s="400"/>
      <c r="W5" s="400"/>
      <c r="X5" s="400"/>
    </row>
    <row r="6" spans="1:42" ht="7.5" customHeight="1">
      <c r="A6" s="1"/>
      <c r="B6" s="10"/>
      <c r="C6" s="10"/>
      <c r="D6" s="10"/>
      <c r="E6" s="10"/>
      <c r="F6" s="10"/>
      <c r="G6" s="10"/>
      <c r="H6" s="10"/>
      <c r="I6" s="10"/>
      <c r="J6" s="10"/>
      <c r="K6" s="10"/>
      <c r="L6" s="10"/>
      <c r="M6" s="10"/>
      <c r="N6" s="10"/>
      <c r="O6" s="10"/>
      <c r="P6" s="10"/>
      <c r="Q6" s="10"/>
    </row>
    <row r="7" spans="1:42" ht="20.25" customHeight="1">
      <c r="D7" s="113" t="str">
        <f>第1号!$C$4</f>
        <v>令和６年度</v>
      </c>
      <c r="E7" s="219" t="str">
        <f>第1号!$D$4</f>
        <v>　月実施分</v>
      </c>
      <c r="F7" s="113"/>
      <c r="G7" s="113"/>
      <c r="H7" s="113"/>
      <c r="I7" s="113"/>
      <c r="J7" s="113"/>
      <c r="K7" s="113"/>
      <c r="L7" s="26"/>
      <c r="M7" s="427" t="s">
        <v>111</v>
      </c>
      <c r="N7" s="427"/>
      <c r="O7" s="427"/>
      <c r="P7" s="427"/>
      <c r="Q7" s="428">
        <f>'第2号（一般）'!$L$7</f>
        <v>0</v>
      </c>
      <c r="R7" s="428"/>
      <c r="S7" s="428"/>
      <c r="T7" s="428"/>
      <c r="U7" s="428"/>
      <c r="V7" s="428"/>
      <c r="W7" s="428"/>
      <c r="X7" s="428"/>
    </row>
    <row r="8" spans="1:42" ht="12" customHeight="1" thickBot="1">
      <c r="A8" s="1"/>
      <c r="B8" s="10"/>
      <c r="C8" s="10"/>
      <c r="D8" s="10"/>
      <c r="E8" s="10"/>
      <c r="F8" s="10"/>
      <c r="G8" s="10"/>
      <c r="H8" s="10"/>
      <c r="I8" s="10"/>
      <c r="J8" s="10"/>
      <c r="K8" s="10"/>
      <c r="L8" s="10"/>
      <c r="M8" s="10"/>
      <c r="N8" s="10"/>
      <c r="O8" s="10"/>
      <c r="P8" s="10"/>
      <c r="Q8" s="10"/>
    </row>
    <row r="9" spans="1:42" ht="37.5" customHeight="1">
      <c r="A9" s="1"/>
      <c r="B9" s="380" t="s">
        <v>25</v>
      </c>
      <c r="C9" s="381"/>
      <c r="D9" s="422" t="s">
        <v>138</v>
      </c>
      <c r="E9" s="342" t="s">
        <v>67</v>
      </c>
      <c r="F9" s="413" t="s">
        <v>36</v>
      </c>
      <c r="G9" s="424"/>
      <c r="H9" s="425"/>
      <c r="I9" s="411" t="s">
        <v>37</v>
      </c>
      <c r="J9" s="426"/>
      <c r="K9" s="411" t="s">
        <v>38</v>
      </c>
      <c r="L9" s="412"/>
      <c r="M9" s="413" t="s">
        <v>39</v>
      </c>
      <c r="N9" s="414"/>
      <c r="O9" s="414"/>
      <c r="P9" s="415"/>
      <c r="Q9" s="416" t="s">
        <v>112</v>
      </c>
      <c r="R9" s="418" t="s">
        <v>113</v>
      </c>
      <c r="S9" s="420" t="s">
        <v>42</v>
      </c>
      <c r="T9" s="421"/>
      <c r="U9" s="381"/>
      <c r="V9" s="394" t="s">
        <v>96</v>
      </c>
      <c r="W9" s="395"/>
      <c r="X9" s="396"/>
    </row>
    <row r="10" spans="1:42" ht="63.75" customHeight="1" thickBot="1">
      <c r="A10" s="1"/>
      <c r="B10" s="397" t="s">
        <v>43</v>
      </c>
      <c r="C10" s="398"/>
      <c r="D10" s="423"/>
      <c r="E10" s="384"/>
      <c r="F10" s="254" t="s">
        <v>177</v>
      </c>
      <c r="G10" s="108" t="s">
        <v>175</v>
      </c>
      <c r="H10" s="105" t="s">
        <v>176</v>
      </c>
      <c r="I10" s="104" t="s">
        <v>44</v>
      </c>
      <c r="J10" s="105" t="s">
        <v>45</v>
      </c>
      <c r="K10" s="106" t="s">
        <v>60</v>
      </c>
      <c r="L10" s="105" t="s">
        <v>61</v>
      </c>
      <c r="M10" s="104" t="s">
        <v>46</v>
      </c>
      <c r="N10" s="107" t="s">
        <v>47</v>
      </c>
      <c r="O10" s="107" t="s">
        <v>48</v>
      </c>
      <c r="P10" s="108" t="s">
        <v>49</v>
      </c>
      <c r="Q10" s="417"/>
      <c r="R10" s="419"/>
      <c r="S10" s="109" t="s">
        <v>31</v>
      </c>
      <c r="T10" s="100" t="s">
        <v>32</v>
      </c>
      <c r="U10" s="110" t="s">
        <v>33</v>
      </c>
      <c r="V10" s="99" t="s">
        <v>65</v>
      </c>
      <c r="W10" s="100" t="s">
        <v>66</v>
      </c>
      <c r="X10" s="111" t="s">
        <v>59</v>
      </c>
      <c r="Y10" s="410" t="s">
        <v>36</v>
      </c>
      <c r="Z10" s="409"/>
      <c r="AA10" s="409"/>
      <c r="AB10" s="408" t="s">
        <v>37</v>
      </c>
      <c r="AC10" s="408"/>
      <c r="AD10" s="408"/>
      <c r="AE10" s="408" t="s">
        <v>38</v>
      </c>
      <c r="AF10" s="408"/>
      <c r="AG10" s="408"/>
      <c r="AH10" s="408" t="s">
        <v>39</v>
      </c>
      <c r="AI10" s="408"/>
      <c r="AJ10" s="408"/>
      <c r="AK10" s="408" t="s">
        <v>40</v>
      </c>
      <c r="AL10" s="408"/>
      <c r="AM10" s="408"/>
      <c r="AN10" s="408" t="s">
        <v>41</v>
      </c>
      <c r="AO10" s="409"/>
      <c r="AP10" s="409"/>
    </row>
    <row r="11" spans="1:42" s="16" customFormat="1" ht="28.5" customHeight="1" thickTop="1">
      <c r="A11" s="25">
        <v>1</v>
      </c>
      <c r="B11" s="102"/>
      <c r="C11" s="103"/>
      <c r="D11" s="265"/>
      <c r="E11" s="263"/>
      <c r="F11" s="251"/>
      <c r="G11" s="61"/>
      <c r="H11" s="213"/>
      <c r="I11" s="184"/>
      <c r="J11" s="213"/>
      <c r="K11" s="184"/>
      <c r="L11" s="213"/>
      <c r="M11" s="184"/>
      <c r="N11" s="199"/>
      <c r="O11" s="199"/>
      <c r="P11" s="187"/>
      <c r="Q11" s="196"/>
      <c r="R11" s="198"/>
      <c r="S11" s="185"/>
      <c r="T11" s="199"/>
      <c r="U11" s="187"/>
      <c r="V11" s="188"/>
      <c r="W11" s="189"/>
      <c r="X11" s="200"/>
      <c r="Y11" s="266" t="str">
        <f>IF(AND(OR($F11="○",$H11="○"),(S11="○")),"A","")</f>
        <v/>
      </c>
      <c r="Z11" s="113" t="str">
        <f>IF(AND(OR($F11="○",$H11="○"),(T11="○")),"B","")</f>
        <v/>
      </c>
      <c r="AA11" s="113" t="str">
        <f>IF(AND(OR($F11="○",$H11="○"),(U11="○")),"C","")</f>
        <v/>
      </c>
      <c r="AB11" s="113" t="str">
        <f>IF(AND(OR($I11="○",$J11="○"),(S11="○")),"D","")</f>
        <v/>
      </c>
      <c r="AC11" s="113" t="str">
        <f>IF(AND(OR($I11="○",$J11="○"),(T11="○")),"E","")</f>
        <v/>
      </c>
      <c r="AD11" s="113" t="str">
        <f>IF(AND(OR($I11="○",$J11="○"),(U11="○")),"F","")</f>
        <v/>
      </c>
      <c r="AE11" s="113" t="str">
        <f>IF(AND(OR($K11="○",$L11="○"),(S11="○")),"G","")</f>
        <v/>
      </c>
      <c r="AF11" s="113" t="str">
        <f>IF(AND(OR($K11="○",$L11="○"),(T11="○")),"H","")</f>
        <v/>
      </c>
      <c r="AG11" s="113" t="str">
        <f>IF(AND(OR($K11="○",$L11="○"),(U11="○")),"I","")</f>
        <v/>
      </c>
      <c r="AH11" s="113" t="str">
        <f>IF(AND(OR($M11="○",$N11="○",$O11="○",$P11="○"),(S11="○")),"J","")</f>
        <v/>
      </c>
      <c r="AI11" s="113" t="str">
        <f>IF(AND(OR($M11="○",$N11="○",$O11="○",$P11="○"),(T11="○")),"K","")</f>
        <v/>
      </c>
      <c r="AJ11" s="113" t="str">
        <f>IF(AND(OR($M11="○",$N11="○",$O11="○",$P11="○"),(U11="○")),"L","")</f>
        <v/>
      </c>
      <c r="AK11" s="113" t="str">
        <f>IF(AND($Q11="○",S11="○"),"M","")</f>
        <v/>
      </c>
      <c r="AL11" s="113" t="str">
        <f>IF(AND($Q11="○",T11="○"),"N","")</f>
        <v/>
      </c>
      <c r="AM11" s="113" t="str">
        <f>IF(AND($Q11="○",U11="○"),"O","")</f>
        <v/>
      </c>
      <c r="AN11" s="113" t="str">
        <f>IF(AND($R11="○",S11="○"),"P","")</f>
        <v/>
      </c>
      <c r="AO11" s="113" t="str">
        <f>IF(AND($R11="○",T11="○"),"Q","")</f>
        <v/>
      </c>
      <c r="AP11" s="113" t="str">
        <f>IF(AND($R11="○",U11="○"),"R","")</f>
        <v/>
      </c>
    </row>
    <row r="12" spans="1:42" s="16" customFormat="1" ht="28.5" customHeight="1">
      <c r="A12" s="25">
        <v>2</v>
      </c>
      <c r="B12" s="36"/>
      <c r="C12" s="37"/>
      <c r="D12" s="265"/>
      <c r="E12" s="264"/>
      <c r="F12" s="252"/>
      <c r="G12" s="250"/>
      <c r="H12" s="206"/>
      <c r="I12" s="191"/>
      <c r="J12" s="206"/>
      <c r="K12" s="191"/>
      <c r="L12" s="206"/>
      <c r="M12" s="191"/>
      <c r="N12" s="202"/>
      <c r="O12" s="202"/>
      <c r="P12" s="194"/>
      <c r="Q12" s="197"/>
      <c r="R12" s="201"/>
      <c r="S12" s="192"/>
      <c r="T12" s="202"/>
      <c r="U12" s="194"/>
      <c r="V12" s="203"/>
      <c r="W12" s="204"/>
      <c r="X12" s="205"/>
      <c r="Y12" s="407" t="str">
        <f>IF(AND(OR($F12="○",$H12="○"),(S12="○")),"A","")</f>
        <v/>
      </c>
      <c r="Z12" s="402" t="str">
        <f>IF(AND(OR($F12="○",$H12="○"),(T12="○")),"B","")</f>
        <v/>
      </c>
      <c r="AA12" s="402" t="str">
        <f>IF(AND(OR($F12="○",$H12="○"),(U12="○")),"C","")</f>
        <v/>
      </c>
      <c r="AB12" s="402" t="str">
        <f>IF(AND(OR($I12="○",$J12="○"),(S12="○")),"D","")</f>
        <v/>
      </c>
      <c r="AC12" s="402" t="str">
        <f>IF(AND(OR($I12="○",$J12="○"),(T12="○")),"E","")</f>
        <v/>
      </c>
      <c r="AD12" s="402" t="str">
        <f>IF(AND(OR($I12="○",$J12="○"),(U12="○")),"F","")</f>
        <v/>
      </c>
      <c r="AE12" s="402" t="str">
        <f>IF(AND(OR($K12="○",$L12="○"),(S12="○")),"G","")</f>
        <v/>
      </c>
      <c r="AF12" s="402" t="str">
        <f>IF(AND(OR($K12="○",$L12="○"),(T12="○")),"H","")</f>
        <v/>
      </c>
      <c r="AG12" s="402" t="str">
        <f>IF(AND(OR($K12="○",$L12="○"),(U12="○")),"I","")</f>
        <v/>
      </c>
      <c r="AH12" s="402" t="str">
        <f>IF(AND(OR($M12="○",$N12="○",$O12="○",$P12="○"),(S12="○")),"J","")</f>
        <v/>
      </c>
      <c r="AI12" s="402" t="str">
        <f>IF(AND(OR($M12="○",$N12="○",$O12="○",$P12="○"),(T12="○")),"K","")</f>
        <v/>
      </c>
      <c r="AJ12" s="402" t="str">
        <f>IF(AND(OR($M12="○",$N12="○",$O12="○",$P12="○"),(U12="○")),"L","")</f>
        <v/>
      </c>
      <c r="AK12" s="402" t="str">
        <f>IF(AND($Q12="○",S12="○"),"M","")</f>
        <v/>
      </c>
      <c r="AL12" s="402" t="str">
        <f>IF(AND($Q12="○",T12="○"),"N","")</f>
        <v/>
      </c>
      <c r="AM12" s="402" t="str">
        <f>IF(AND($Q12="○",U12="○"),"O","")</f>
        <v/>
      </c>
      <c r="AN12" s="402" t="str">
        <f>IF(AND($R12="○",S12="○"),"P","")</f>
        <v/>
      </c>
      <c r="AO12" s="402" t="str">
        <f>IF(AND($R12="○",T12="○"),"Q","")</f>
        <v/>
      </c>
      <c r="AP12" s="402" t="str">
        <f>IF(AND($R12="○",U12="○"),"R","")</f>
        <v/>
      </c>
    </row>
    <row r="13" spans="1:42" s="16" customFormat="1" ht="28.5" customHeight="1">
      <c r="A13" s="25">
        <v>3</v>
      </c>
      <c r="B13" s="267"/>
      <c r="C13" s="268"/>
      <c r="D13" s="265"/>
      <c r="E13" s="308"/>
      <c r="F13" s="252"/>
      <c r="G13" s="250"/>
      <c r="H13" s="206"/>
      <c r="I13" s="191"/>
      <c r="J13" s="206"/>
      <c r="K13" s="191"/>
      <c r="L13" s="206"/>
      <c r="M13" s="191"/>
      <c r="N13" s="202"/>
      <c r="O13" s="202"/>
      <c r="P13" s="194"/>
      <c r="Q13" s="197"/>
      <c r="R13" s="201"/>
      <c r="S13" s="192"/>
      <c r="T13" s="202"/>
      <c r="U13" s="194"/>
      <c r="V13" s="203"/>
      <c r="W13" s="204"/>
      <c r="X13" s="205"/>
      <c r="Y13" s="407"/>
      <c r="Z13" s="402"/>
      <c r="AA13" s="402"/>
      <c r="AB13" s="402"/>
      <c r="AC13" s="402"/>
      <c r="AD13" s="402"/>
      <c r="AE13" s="402"/>
      <c r="AF13" s="402"/>
      <c r="AG13" s="402"/>
      <c r="AH13" s="402"/>
      <c r="AI13" s="402"/>
      <c r="AJ13" s="402"/>
      <c r="AK13" s="402"/>
      <c r="AL13" s="402"/>
      <c r="AM13" s="402"/>
      <c r="AN13" s="402"/>
      <c r="AO13" s="402"/>
      <c r="AP13" s="402"/>
    </row>
    <row r="14" spans="1:42" s="16" customFormat="1" ht="28.5" customHeight="1">
      <c r="A14" s="25">
        <v>4</v>
      </c>
      <c r="B14" s="36"/>
      <c r="C14" s="37"/>
      <c r="D14" s="265"/>
      <c r="E14" s="264"/>
      <c r="F14" s="252"/>
      <c r="G14" s="250"/>
      <c r="H14" s="206"/>
      <c r="I14" s="191"/>
      <c r="J14" s="206"/>
      <c r="K14" s="191"/>
      <c r="L14" s="206"/>
      <c r="M14" s="191"/>
      <c r="N14" s="202"/>
      <c r="O14" s="202"/>
      <c r="P14" s="194"/>
      <c r="Q14" s="197"/>
      <c r="R14" s="201"/>
      <c r="S14" s="192"/>
      <c r="T14" s="202"/>
      <c r="U14" s="194"/>
      <c r="V14" s="203"/>
      <c r="W14" s="204"/>
      <c r="X14" s="205"/>
      <c r="Y14" s="407" t="str">
        <f>IF(AND(OR($F14="○",$H14="○"),(S14="○")),"A","")</f>
        <v/>
      </c>
      <c r="Z14" s="402" t="str">
        <f>IF(AND(OR($F14="○",$H14="○"),(T14="○")),"B","")</f>
        <v/>
      </c>
      <c r="AA14" s="402" t="str">
        <f>IF(AND(OR($F14="○",$H14="○"),(U14="○")),"C","")</f>
        <v/>
      </c>
      <c r="AB14" s="402" t="str">
        <f>IF(AND(OR($I14="○",$J14="○"),(S14="○")),"D","")</f>
        <v/>
      </c>
      <c r="AC14" s="402" t="str">
        <f>IF(AND(OR($I14="○",$J14="○"),(T14="○")),"E","")</f>
        <v/>
      </c>
      <c r="AD14" s="402" t="str">
        <f>IF(AND(OR($I14="○",$J14="○"),(U14="○")),"F","")</f>
        <v/>
      </c>
      <c r="AE14" s="402" t="str">
        <f>IF(AND(OR($K14="○",$L14="○"),(S14="○")),"G","")</f>
        <v/>
      </c>
      <c r="AF14" s="402" t="str">
        <f>IF(AND(OR($K14="○",$L14="○"),(T14="○")),"H","")</f>
        <v/>
      </c>
      <c r="AG14" s="402" t="str">
        <f>IF(AND(OR($K14="○",$L14="○"),(U14="○")),"I","")</f>
        <v/>
      </c>
      <c r="AH14" s="402" t="str">
        <f>IF(AND(OR($M14="○",$N14="○",$O14="○",$P14="○"),(S14="○")),"J","")</f>
        <v/>
      </c>
      <c r="AI14" s="402" t="str">
        <f>IF(AND(OR($M14="○",$N14="○",$O14="○",$P14="○"),(T14="○")),"K","")</f>
        <v/>
      </c>
      <c r="AJ14" s="402" t="str">
        <f>IF(AND(OR($M14="○",$N14="○",$O14="○",$P14="○"),(U14="○")),"L","")</f>
        <v/>
      </c>
      <c r="AK14" s="402" t="str">
        <f>IF(AND($Q14="○",S14="○"),"M","")</f>
        <v/>
      </c>
      <c r="AL14" s="402" t="str">
        <f>IF(AND($Q14="○",T14="○"),"N","")</f>
        <v/>
      </c>
      <c r="AM14" s="402" t="str">
        <f>IF(AND($Q14="○",U14="○"),"O","")</f>
        <v/>
      </c>
      <c r="AN14" s="402" t="str">
        <f>IF(AND($R14="○",S14="○"),"P","")</f>
        <v/>
      </c>
      <c r="AO14" s="402" t="str">
        <f>IF(AND($R14="○",T14="○"),"Q","")</f>
        <v/>
      </c>
      <c r="AP14" s="402" t="str">
        <f>IF(AND($R14="○",U14="○"),"R","")</f>
        <v/>
      </c>
    </row>
    <row r="15" spans="1:42" s="16" customFormat="1" ht="28.5" customHeight="1">
      <c r="A15" s="25">
        <v>5</v>
      </c>
      <c r="B15" s="36"/>
      <c r="C15" s="37"/>
      <c r="D15" s="265"/>
      <c r="E15" s="264"/>
      <c r="F15" s="252"/>
      <c r="G15" s="250"/>
      <c r="H15" s="206"/>
      <c r="I15" s="191"/>
      <c r="J15" s="206"/>
      <c r="K15" s="191"/>
      <c r="L15" s="206"/>
      <c r="M15" s="191"/>
      <c r="N15" s="202"/>
      <c r="O15" s="202"/>
      <c r="P15" s="194"/>
      <c r="Q15" s="197"/>
      <c r="R15" s="201"/>
      <c r="S15" s="192"/>
      <c r="T15" s="202"/>
      <c r="U15" s="194"/>
      <c r="V15" s="203"/>
      <c r="W15" s="204"/>
      <c r="X15" s="205"/>
      <c r="Y15" s="407"/>
      <c r="Z15" s="402"/>
      <c r="AA15" s="402"/>
      <c r="AB15" s="402"/>
      <c r="AC15" s="402"/>
      <c r="AD15" s="402"/>
      <c r="AE15" s="402"/>
      <c r="AF15" s="402"/>
      <c r="AG15" s="402"/>
      <c r="AH15" s="402"/>
      <c r="AI15" s="402"/>
      <c r="AJ15" s="402"/>
      <c r="AK15" s="402"/>
      <c r="AL15" s="402"/>
      <c r="AM15" s="402"/>
      <c r="AN15" s="402"/>
      <c r="AO15" s="402"/>
      <c r="AP15" s="402"/>
    </row>
    <row r="16" spans="1:42" s="16" customFormat="1" ht="28.5" customHeight="1">
      <c r="A16" s="25">
        <v>6</v>
      </c>
      <c r="B16" s="36"/>
      <c r="C16" s="37"/>
      <c r="D16" s="265"/>
      <c r="E16" s="264"/>
      <c r="F16" s="252"/>
      <c r="G16" s="250"/>
      <c r="H16" s="206"/>
      <c r="I16" s="191"/>
      <c r="J16" s="206"/>
      <c r="K16" s="191"/>
      <c r="L16" s="206"/>
      <c r="M16" s="191"/>
      <c r="N16" s="202"/>
      <c r="O16" s="202"/>
      <c r="P16" s="194"/>
      <c r="Q16" s="197"/>
      <c r="R16" s="201"/>
      <c r="S16" s="192"/>
      <c r="T16" s="202"/>
      <c r="U16" s="194"/>
      <c r="V16" s="203"/>
      <c r="W16" s="204"/>
      <c r="X16" s="205"/>
      <c r="Y16" s="407"/>
      <c r="Z16" s="402"/>
      <c r="AA16" s="402"/>
      <c r="AB16" s="402"/>
      <c r="AC16" s="402"/>
      <c r="AD16" s="402"/>
      <c r="AE16" s="402"/>
      <c r="AF16" s="402"/>
      <c r="AG16" s="402"/>
      <c r="AH16" s="402"/>
      <c r="AI16" s="402"/>
      <c r="AJ16" s="402"/>
      <c r="AK16" s="402"/>
      <c r="AL16" s="402"/>
      <c r="AM16" s="402"/>
      <c r="AN16" s="402"/>
      <c r="AO16" s="402"/>
      <c r="AP16" s="402"/>
    </row>
    <row r="17" spans="1:42" s="16" customFormat="1" ht="28.5" customHeight="1">
      <c r="A17" s="25">
        <v>7</v>
      </c>
      <c r="B17" s="36"/>
      <c r="C17" s="37"/>
      <c r="D17" s="265"/>
      <c r="E17" s="264"/>
      <c r="F17" s="252"/>
      <c r="G17" s="250"/>
      <c r="H17" s="206"/>
      <c r="I17" s="191"/>
      <c r="J17" s="206"/>
      <c r="K17" s="191"/>
      <c r="L17" s="206"/>
      <c r="M17" s="191"/>
      <c r="N17" s="202"/>
      <c r="O17" s="202"/>
      <c r="P17" s="194"/>
      <c r="Q17" s="197"/>
      <c r="R17" s="201"/>
      <c r="S17" s="192"/>
      <c r="T17" s="202"/>
      <c r="U17" s="194"/>
      <c r="V17" s="203"/>
      <c r="W17" s="204"/>
      <c r="X17" s="205"/>
      <c r="Y17" s="407"/>
      <c r="Z17" s="402"/>
      <c r="AA17" s="402"/>
      <c r="AB17" s="402"/>
      <c r="AC17" s="402"/>
      <c r="AD17" s="402"/>
      <c r="AE17" s="402"/>
      <c r="AF17" s="402"/>
      <c r="AG17" s="402"/>
      <c r="AH17" s="402"/>
      <c r="AI17" s="402"/>
      <c r="AJ17" s="402"/>
      <c r="AK17" s="402"/>
      <c r="AL17" s="402"/>
      <c r="AM17" s="402"/>
      <c r="AN17" s="402"/>
      <c r="AO17" s="402"/>
      <c r="AP17" s="402"/>
    </row>
    <row r="18" spans="1:42" s="16" customFormat="1" ht="28.5" customHeight="1">
      <c r="A18" s="25">
        <v>8</v>
      </c>
      <c r="B18" s="36"/>
      <c r="C18" s="37"/>
      <c r="D18" s="265"/>
      <c r="E18" s="264"/>
      <c r="F18" s="252"/>
      <c r="G18" s="250"/>
      <c r="H18" s="206"/>
      <c r="I18" s="191"/>
      <c r="J18" s="206"/>
      <c r="K18" s="191"/>
      <c r="L18" s="206"/>
      <c r="M18" s="191"/>
      <c r="N18" s="202"/>
      <c r="O18" s="202"/>
      <c r="P18" s="194"/>
      <c r="Q18" s="197"/>
      <c r="R18" s="201"/>
      <c r="S18" s="192"/>
      <c r="T18" s="202"/>
      <c r="U18" s="194"/>
      <c r="V18" s="203"/>
      <c r="W18" s="204"/>
      <c r="X18" s="205"/>
      <c r="Y18" s="407"/>
      <c r="Z18" s="402"/>
      <c r="AA18" s="402"/>
      <c r="AB18" s="402"/>
      <c r="AC18" s="402"/>
      <c r="AD18" s="402"/>
      <c r="AE18" s="402"/>
      <c r="AF18" s="402"/>
      <c r="AG18" s="402"/>
      <c r="AH18" s="402"/>
      <c r="AI18" s="402"/>
      <c r="AJ18" s="402"/>
      <c r="AK18" s="402"/>
      <c r="AL18" s="402"/>
      <c r="AM18" s="402"/>
      <c r="AN18" s="402"/>
      <c r="AO18" s="402"/>
      <c r="AP18" s="402"/>
    </row>
    <row r="19" spans="1:42" s="16" customFormat="1" ht="28.5" customHeight="1">
      <c r="A19" s="25">
        <v>9</v>
      </c>
      <c r="B19" s="36"/>
      <c r="C19" s="37"/>
      <c r="D19" s="265"/>
      <c r="E19" s="264"/>
      <c r="F19" s="252"/>
      <c r="G19" s="250"/>
      <c r="H19" s="206"/>
      <c r="I19" s="191"/>
      <c r="J19" s="206"/>
      <c r="K19" s="191"/>
      <c r="L19" s="206"/>
      <c r="M19" s="191"/>
      <c r="N19" s="202"/>
      <c r="O19" s="202"/>
      <c r="P19" s="194"/>
      <c r="Q19" s="197"/>
      <c r="R19" s="201"/>
      <c r="S19" s="192"/>
      <c r="T19" s="202"/>
      <c r="U19" s="194"/>
      <c r="V19" s="203"/>
      <c r="W19" s="204"/>
      <c r="X19" s="205"/>
      <c r="Y19" s="407"/>
      <c r="Z19" s="402"/>
      <c r="AA19" s="402"/>
      <c r="AB19" s="402"/>
      <c r="AC19" s="402"/>
      <c r="AD19" s="402"/>
      <c r="AE19" s="402"/>
      <c r="AF19" s="402"/>
      <c r="AG19" s="402"/>
      <c r="AH19" s="402"/>
      <c r="AI19" s="402"/>
      <c r="AJ19" s="402"/>
      <c r="AK19" s="402"/>
      <c r="AL19" s="402"/>
      <c r="AM19" s="402"/>
      <c r="AN19" s="402"/>
      <c r="AO19" s="402"/>
      <c r="AP19" s="402"/>
    </row>
    <row r="20" spans="1:42" s="16" customFormat="1" ht="28.5" customHeight="1">
      <c r="A20" s="25">
        <v>10</v>
      </c>
      <c r="B20" s="36"/>
      <c r="C20" s="37"/>
      <c r="D20" s="265"/>
      <c r="E20" s="264"/>
      <c r="F20" s="252"/>
      <c r="G20" s="250"/>
      <c r="H20" s="206"/>
      <c r="I20" s="191"/>
      <c r="J20" s="206"/>
      <c r="K20" s="191"/>
      <c r="L20" s="206"/>
      <c r="M20" s="191"/>
      <c r="N20" s="202"/>
      <c r="O20" s="202"/>
      <c r="P20" s="194"/>
      <c r="Q20" s="197"/>
      <c r="R20" s="201"/>
      <c r="S20" s="192"/>
      <c r="T20" s="202"/>
      <c r="U20" s="194"/>
      <c r="V20" s="203"/>
      <c r="W20" s="204"/>
      <c r="X20" s="205"/>
      <c r="Y20" s="407"/>
      <c r="Z20" s="402"/>
      <c r="AA20" s="402"/>
      <c r="AB20" s="402"/>
      <c r="AC20" s="402"/>
      <c r="AD20" s="402"/>
      <c r="AE20" s="402"/>
      <c r="AF20" s="402"/>
      <c r="AG20" s="402"/>
      <c r="AH20" s="402"/>
      <c r="AI20" s="402"/>
      <c r="AJ20" s="402"/>
      <c r="AK20" s="402"/>
      <c r="AL20" s="402"/>
      <c r="AM20" s="402"/>
      <c r="AN20" s="402"/>
      <c r="AO20" s="402"/>
      <c r="AP20" s="402"/>
    </row>
    <row r="21" spans="1:42" s="16" customFormat="1" ht="28.5" customHeight="1">
      <c r="A21" s="25">
        <v>11</v>
      </c>
      <c r="B21" s="36"/>
      <c r="C21" s="37"/>
      <c r="D21" s="265"/>
      <c r="E21" s="264"/>
      <c r="F21" s="252"/>
      <c r="G21" s="250"/>
      <c r="H21" s="206"/>
      <c r="I21" s="191"/>
      <c r="J21" s="206"/>
      <c r="K21" s="191"/>
      <c r="L21" s="206"/>
      <c r="M21" s="191"/>
      <c r="N21" s="202"/>
      <c r="O21" s="202"/>
      <c r="P21" s="194"/>
      <c r="Q21" s="197"/>
      <c r="R21" s="201"/>
      <c r="S21" s="192"/>
      <c r="T21" s="202"/>
      <c r="U21" s="194"/>
      <c r="V21" s="203"/>
      <c r="W21" s="204"/>
      <c r="X21" s="205"/>
      <c r="Y21" s="407"/>
      <c r="Z21" s="402"/>
      <c r="AA21" s="402"/>
      <c r="AB21" s="402"/>
      <c r="AC21" s="402"/>
      <c r="AD21" s="402"/>
      <c r="AE21" s="402"/>
      <c r="AF21" s="402"/>
      <c r="AG21" s="402"/>
      <c r="AH21" s="402"/>
      <c r="AI21" s="402"/>
      <c r="AJ21" s="402"/>
      <c r="AK21" s="402"/>
      <c r="AL21" s="402"/>
      <c r="AM21" s="402"/>
      <c r="AN21" s="402"/>
      <c r="AO21" s="402"/>
      <c r="AP21" s="402"/>
    </row>
    <row r="22" spans="1:42" s="16" customFormat="1" ht="28.5" customHeight="1">
      <c r="A22" s="25">
        <v>12</v>
      </c>
      <c r="B22" s="36"/>
      <c r="C22" s="37"/>
      <c r="D22" s="265"/>
      <c r="E22" s="264"/>
      <c r="F22" s="252"/>
      <c r="G22" s="250"/>
      <c r="H22" s="206"/>
      <c r="I22" s="191"/>
      <c r="J22" s="206"/>
      <c r="K22" s="191"/>
      <c r="L22" s="206"/>
      <c r="M22" s="191"/>
      <c r="N22" s="202"/>
      <c r="O22" s="202"/>
      <c r="P22" s="194"/>
      <c r="Q22" s="197"/>
      <c r="R22" s="201"/>
      <c r="S22" s="192"/>
      <c r="T22" s="202"/>
      <c r="U22" s="194"/>
      <c r="V22" s="203"/>
      <c r="W22" s="204"/>
      <c r="X22" s="205"/>
      <c r="Y22" s="407"/>
      <c r="Z22" s="402"/>
      <c r="AA22" s="402"/>
      <c r="AB22" s="402"/>
      <c r="AC22" s="402"/>
      <c r="AD22" s="402"/>
      <c r="AE22" s="402"/>
      <c r="AF22" s="402"/>
      <c r="AG22" s="402"/>
      <c r="AH22" s="402"/>
      <c r="AI22" s="402"/>
      <c r="AJ22" s="402"/>
      <c r="AK22" s="402"/>
      <c r="AL22" s="402"/>
      <c r="AM22" s="402"/>
      <c r="AN22" s="402"/>
      <c r="AO22" s="402"/>
      <c r="AP22" s="402"/>
    </row>
    <row r="23" spans="1:42" s="16" customFormat="1" ht="28.5" customHeight="1">
      <c r="A23" s="25">
        <v>13</v>
      </c>
      <c r="B23" s="36"/>
      <c r="C23" s="37"/>
      <c r="D23" s="265"/>
      <c r="E23" s="264"/>
      <c r="F23" s="252"/>
      <c r="G23" s="250"/>
      <c r="H23" s="206"/>
      <c r="I23" s="191"/>
      <c r="J23" s="206"/>
      <c r="K23" s="191"/>
      <c r="L23" s="206"/>
      <c r="M23" s="191"/>
      <c r="N23" s="202"/>
      <c r="O23" s="202"/>
      <c r="P23" s="194"/>
      <c r="Q23" s="197"/>
      <c r="R23" s="201"/>
      <c r="S23" s="192"/>
      <c r="T23" s="202"/>
      <c r="U23" s="194"/>
      <c r="V23" s="203"/>
      <c r="W23" s="204"/>
      <c r="X23" s="205"/>
      <c r="Y23" s="407"/>
      <c r="Z23" s="402"/>
      <c r="AA23" s="402"/>
      <c r="AB23" s="402"/>
      <c r="AC23" s="402"/>
      <c r="AD23" s="402"/>
      <c r="AE23" s="402"/>
      <c r="AF23" s="402"/>
      <c r="AG23" s="402"/>
      <c r="AH23" s="402"/>
      <c r="AI23" s="402"/>
      <c r="AJ23" s="402"/>
      <c r="AK23" s="402"/>
      <c r="AL23" s="402"/>
      <c r="AM23" s="402"/>
      <c r="AN23" s="402"/>
      <c r="AO23" s="402"/>
      <c r="AP23" s="402"/>
    </row>
    <row r="24" spans="1:42" s="16" customFormat="1" ht="28.5" customHeight="1">
      <c r="A24" s="25">
        <v>14</v>
      </c>
      <c r="B24" s="36"/>
      <c r="C24" s="37"/>
      <c r="D24" s="265"/>
      <c r="E24" s="264"/>
      <c r="F24" s="252"/>
      <c r="G24" s="250"/>
      <c r="H24" s="206"/>
      <c r="I24" s="191"/>
      <c r="J24" s="206"/>
      <c r="K24" s="191"/>
      <c r="L24" s="206"/>
      <c r="M24" s="191"/>
      <c r="N24" s="202"/>
      <c r="O24" s="202"/>
      <c r="P24" s="194"/>
      <c r="Q24" s="197"/>
      <c r="R24" s="201"/>
      <c r="S24" s="192"/>
      <c r="T24" s="202"/>
      <c r="U24" s="194"/>
      <c r="V24" s="203"/>
      <c r="W24" s="204"/>
      <c r="X24" s="205"/>
      <c r="Y24" s="407"/>
      <c r="Z24" s="402"/>
      <c r="AA24" s="402"/>
      <c r="AB24" s="402"/>
      <c r="AC24" s="402"/>
      <c r="AD24" s="402"/>
      <c r="AE24" s="402"/>
      <c r="AF24" s="402"/>
      <c r="AG24" s="402"/>
      <c r="AH24" s="402"/>
      <c r="AI24" s="402"/>
      <c r="AJ24" s="402"/>
      <c r="AK24" s="402"/>
      <c r="AL24" s="402"/>
      <c r="AM24" s="402"/>
      <c r="AN24" s="402"/>
      <c r="AO24" s="402"/>
      <c r="AP24" s="402"/>
    </row>
    <row r="25" spans="1:42" s="16" customFormat="1" ht="28.5" customHeight="1">
      <c r="A25" s="25">
        <v>15</v>
      </c>
      <c r="B25" s="267"/>
      <c r="C25" s="268"/>
      <c r="D25" s="265"/>
      <c r="E25" s="308"/>
      <c r="F25" s="252"/>
      <c r="G25" s="250"/>
      <c r="H25" s="206"/>
      <c r="I25" s="191"/>
      <c r="J25" s="206"/>
      <c r="K25" s="191"/>
      <c r="L25" s="206"/>
      <c r="M25" s="191"/>
      <c r="N25" s="202"/>
      <c r="O25" s="202"/>
      <c r="P25" s="194"/>
      <c r="Q25" s="197"/>
      <c r="R25" s="201"/>
      <c r="S25" s="192"/>
      <c r="T25" s="202"/>
      <c r="U25" s="194"/>
      <c r="V25" s="203"/>
      <c r="W25" s="204"/>
      <c r="X25" s="205"/>
      <c r="Y25" s="407"/>
      <c r="Z25" s="402"/>
      <c r="AA25" s="402"/>
      <c r="AB25" s="402"/>
      <c r="AC25" s="402"/>
      <c r="AD25" s="402"/>
      <c r="AE25" s="402"/>
      <c r="AF25" s="402"/>
      <c r="AG25" s="402"/>
      <c r="AH25" s="402"/>
      <c r="AI25" s="402"/>
      <c r="AJ25" s="402"/>
      <c r="AK25" s="402"/>
      <c r="AL25" s="402"/>
      <c r="AM25" s="402"/>
      <c r="AN25" s="402"/>
      <c r="AO25" s="402"/>
      <c r="AP25" s="402"/>
    </row>
    <row r="26" spans="1:42" s="16" customFormat="1" ht="28.5" customHeight="1">
      <c r="A26" s="25">
        <v>16</v>
      </c>
      <c r="B26" s="36"/>
      <c r="C26" s="37"/>
      <c r="D26" s="265"/>
      <c r="E26" s="264"/>
      <c r="F26" s="252"/>
      <c r="G26" s="250"/>
      <c r="H26" s="206"/>
      <c r="I26" s="191"/>
      <c r="J26" s="206"/>
      <c r="K26" s="191"/>
      <c r="L26" s="206"/>
      <c r="M26" s="191"/>
      <c r="N26" s="202"/>
      <c r="O26" s="202"/>
      <c r="P26" s="194"/>
      <c r="Q26" s="197"/>
      <c r="R26" s="201"/>
      <c r="S26" s="192"/>
      <c r="T26" s="202"/>
      <c r="U26" s="194"/>
      <c r="V26" s="203"/>
      <c r="W26" s="204"/>
      <c r="X26" s="205"/>
      <c r="Y26" s="407" t="str">
        <f>IF(AND(OR($F26="○",$H26="○"),(S26="○")),"A","")</f>
        <v/>
      </c>
      <c r="Z26" s="402" t="str">
        <f>IF(AND(OR($F26="○",$H26="○"),(T26="○")),"B","")</f>
        <v/>
      </c>
      <c r="AA26" s="402" t="str">
        <f>IF(AND(OR($F26="○",$H26="○"),(U26="○")),"C","")</f>
        <v/>
      </c>
      <c r="AB26" s="402" t="str">
        <f>IF(AND(OR($I26="○",$J26="○"),(S26="○")),"D","")</f>
        <v/>
      </c>
      <c r="AC26" s="402" t="str">
        <f>IF(AND(OR($I26="○",$J26="○"),(T26="○")),"E","")</f>
        <v/>
      </c>
      <c r="AD26" s="402" t="str">
        <f>IF(AND(OR($I26="○",$J26="○"),(U26="○")),"F","")</f>
        <v/>
      </c>
      <c r="AE26" s="402" t="str">
        <f>IF(AND(OR($K26="○",$L26="○"),(S26="○")),"G","")</f>
        <v/>
      </c>
      <c r="AF26" s="402" t="str">
        <f>IF(AND(OR($K26="○",$L26="○"),(T26="○")),"H","")</f>
        <v/>
      </c>
      <c r="AG26" s="402" t="str">
        <f>IF(AND(OR($K26="○",$L26="○"),(U26="○")),"I","")</f>
        <v/>
      </c>
      <c r="AH26" s="402" t="str">
        <f>IF(AND(OR($M26="○",$N26="○",$O26="○",$P26="○"),(S26="○")),"J","")</f>
        <v/>
      </c>
      <c r="AI26" s="402" t="str">
        <f>IF(AND(OR($M26="○",$N26="○",$O26="○",$P26="○"),(T26="○")),"K","")</f>
        <v/>
      </c>
      <c r="AJ26" s="402" t="str">
        <f>IF(AND(OR($M26="○",$N26="○",$O26="○",$P26="○"),(U26="○")),"L","")</f>
        <v/>
      </c>
      <c r="AK26" s="402" t="str">
        <f>IF(AND($Q26="○",S26="○"),"M","")</f>
        <v/>
      </c>
      <c r="AL26" s="402" t="str">
        <f>IF(AND($Q26="○",T26="○"),"N","")</f>
        <v/>
      </c>
      <c r="AM26" s="402" t="str">
        <f>IF(AND($Q26="○",U26="○"),"O","")</f>
        <v/>
      </c>
      <c r="AN26" s="402" t="str">
        <f>IF(AND($R26="○",S26="○"),"P","")</f>
        <v/>
      </c>
      <c r="AO26" s="402" t="str">
        <f>IF(AND($R26="○",T26="○"),"Q","")</f>
        <v/>
      </c>
      <c r="AP26" s="402" t="str">
        <f>IF(AND($R26="○",U26="○"),"R","")</f>
        <v/>
      </c>
    </row>
    <row r="27" spans="1:42" s="16" customFormat="1" ht="28.5" customHeight="1">
      <c r="A27" s="25">
        <v>17</v>
      </c>
      <c r="B27" s="267"/>
      <c r="C27" s="268"/>
      <c r="D27" s="265"/>
      <c r="E27" s="308"/>
      <c r="F27" s="252"/>
      <c r="G27" s="250"/>
      <c r="H27" s="206"/>
      <c r="I27" s="191"/>
      <c r="J27" s="206"/>
      <c r="K27" s="191"/>
      <c r="L27" s="206"/>
      <c r="M27" s="191"/>
      <c r="N27" s="202"/>
      <c r="O27" s="202"/>
      <c r="P27" s="194"/>
      <c r="Q27" s="197"/>
      <c r="R27" s="201"/>
      <c r="S27" s="192"/>
      <c r="T27" s="202"/>
      <c r="U27" s="194"/>
      <c r="V27" s="203"/>
      <c r="W27" s="204"/>
      <c r="X27" s="205"/>
      <c r="Y27" s="407"/>
      <c r="Z27" s="402"/>
      <c r="AA27" s="402"/>
      <c r="AB27" s="402"/>
      <c r="AC27" s="402"/>
      <c r="AD27" s="402"/>
      <c r="AE27" s="402"/>
      <c r="AF27" s="402"/>
      <c r="AG27" s="402"/>
      <c r="AH27" s="402"/>
      <c r="AI27" s="402"/>
      <c r="AJ27" s="402"/>
      <c r="AK27" s="402"/>
      <c r="AL27" s="402"/>
      <c r="AM27" s="402"/>
      <c r="AN27" s="402"/>
      <c r="AO27" s="402"/>
      <c r="AP27" s="402"/>
    </row>
    <row r="28" spans="1:42" s="16" customFormat="1" ht="28.5" customHeight="1">
      <c r="A28" s="25">
        <v>18</v>
      </c>
      <c r="B28" s="36"/>
      <c r="C28" s="37"/>
      <c r="D28" s="265"/>
      <c r="E28" s="264"/>
      <c r="F28" s="252"/>
      <c r="G28" s="250"/>
      <c r="H28" s="206"/>
      <c r="I28" s="191"/>
      <c r="J28" s="206"/>
      <c r="K28" s="191"/>
      <c r="L28" s="206"/>
      <c r="M28" s="191"/>
      <c r="N28" s="202"/>
      <c r="O28" s="202"/>
      <c r="P28" s="194"/>
      <c r="Q28" s="197"/>
      <c r="R28" s="201"/>
      <c r="S28" s="192"/>
      <c r="T28" s="202"/>
      <c r="U28" s="194"/>
      <c r="V28" s="203"/>
      <c r="W28" s="204"/>
      <c r="X28" s="205"/>
      <c r="Y28" s="407" t="str">
        <f>IF(AND(OR($F28="○",$H28="○"),(S28="○")),"A","")</f>
        <v/>
      </c>
      <c r="Z28" s="402" t="str">
        <f>IF(AND(OR($F28="○",$H28="○"),(T28="○")),"B","")</f>
        <v/>
      </c>
      <c r="AA28" s="402" t="str">
        <f>IF(AND(OR($F28="○",$H28="○"),(U28="○")),"C","")</f>
        <v/>
      </c>
      <c r="AB28" s="402" t="str">
        <f>IF(AND(OR($I28="○",$J28="○"),(S28="○")),"D","")</f>
        <v/>
      </c>
      <c r="AC28" s="402" t="str">
        <f>IF(AND(OR($I28="○",$J28="○"),(T28="○")),"E","")</f>
        <v/>
      </c>
      <c r="AD28" s="402" t="str">
        <f>IF(AND(OR($I28="○",$J28="○"),(U28="○")),"F","")</f>
        <v/>
      </c>
      <c r="AE28" s="402" t="str">
        <f>IF(AND(OR($K28="○",$L28="○"),(S28="○")),"G","")</f>
        <v/>
      </c>
      <c r="AF28" s="402" t="str">
        <f>IF(AND(OR($K28="○",$L28="○"),(T28="○")),"H","")</f>
        <v/>
      </c>
      <c r="AG28" s="402" t="str">
        <f>IF(AND(OR($K28="○",$L28="○"),(U28="○")),"I","")</f>
        <v/>
      </c>
      <c r="AH28" s="402" t="str">
        <f>IF(AND(OR($M28="○",$N28="○",$O28="○",$P28="○"),(S28="○")),"J","")</f>
        <v/>
      </c>
      <c r="AI28" s="402" t="str">
        <f>IF(AND(OR($M28="○",$N28="○",$O28="○",$P28="○"),(T28="○")),"K","")</f>
        <v/>
      </c>
      <c r="AJ28" s="402" t="str">
        <f>IF(AND(OR($M28="○",$N28="○",$O28="○",$P28="○"),(U28="○")),"L","")</f>
        <v/>
      </c>
      <c r="AK28" s="402" t="str">
        <f>IF(AND($Q28="○",S28="○"),"M","")</f>
        <v/>
      </c>
      <c r="AL28" s="402" t="str">
        <f>IF(AND($Q28="○",T28="○"),"N","")</f>
        <v/>
      </c>
      <c r="AM28" s="402" t="str">
        <f>IF(AND($Q28="○",U28="○"),"O","")</f>
        <v/>
      </c>
      <c r="AN28" s="402" t="str">
        <f>IF(AND($R28="○",S28="○"),"P","")</f>
        <v/>
      </c>
      <c r="AO28" s="402" t="str">
        <f>IF(AND($R28="○",T28="○"),"Q","")</f>
        <v/>
      </c>
      <c r="AP28" s="402" t="str">
        <f>IF(AND($R28="○",U28="○"),"R","")</f>
        <v/>
      </c>
    </row>
    <row r="29" spans="1:42" s="16" customFormat="1" ht="28.5" customHeight="1">
      <c r="A29" s="25">
        <v>19</v>
      </c>
      <c r="B29" s="267"/>
      <c r="C29" s="268"/>
      <c r="D29" s="265"/>
      <c r="E29" s="308"/>
      <c r="F29" s="252"/>
      <c r="G29" s="250"/>
      <c r="H29" s="206"/>
      <c r="I29" s="191"/>
      <c r="J29" s="206"/>
      <c r="K29" s="191"/>
      <c r="L29" s="206"/>
      <c r="M29" s="191"/>
      <c r="N29" s="202"/>
      <c r="O29" s="202"/>
      <c r="P29" s="194"/>
      <c r="Q29" s="197"/>
      <c r="R29" s="201"/>
      <c r="S29" s="192"/>
      <c r="T29" s="202"/>
      <c r="U29" s="194"/>
      <c r="V29" s="203"/>
      <c r="W29" s="204"/>
      <c r="X29" s="205"/>
      <c r="Y29" s="407"/>
      <c r="Z29" s="402"/>
      <c r="AA29" s="402"/>
      <c r="AB29" s="402"/>
      <c r="AC29" s="402"/>
      <c r="AD29" s="402"/>
      <c r="AE29" s="402"/>
      <c r="AF29" s="402"/>
      <c r="AG29" s="402"/>
      <c r="AH29" s="402"/>
      <c r="AI29" s="402"/>
      <c r="AJ29" s="402"/>
      <c r="AK29" s="402"/>
      <c r="AL29" s="402"/>
      <c r="AM29" s="402"/>
      <c r="AN29" s="402"/>
      <c r="AO29" s="402"/>
      <c r="AP29" s="402"/>
    </row>
    <row r="30" spans="1:42" s="16" customFormat="1" ht="28.5" customHeight="1" thickBot="1">
      <c r="A30" s="25">
        <v>20</v>
      </c>
      <c r="B30" s="36"/>
      <c r="C30" s="37"/>
      <c r="D30" s="265"/>
      <c r="E30" s="264"/>
      <c r="F30" s="253"/>
      <c r="G30" s="250"/>
      <c r="H30" s="206"/>
      <c r="I30" s="191"/>
      <c r="J30" s="206"/>
      <c r="K30" s="191"/>
      <c r="L30" s="206"/>
      <c r="M30" s="191"/>
      <c r="N30" s="202"/>
      <c r="O30" s="202"/>
      <c r="P30" s="194"/>
      <c r="Q30" s="197"/>
      <c r="R30" s="201"/>
      <c r="S30" s="207"/>
      <c r="T30" s="208"/>
      <c r="U30" s="209"/>
      <c r="V30" s="210"/>
      <c r="W30" s="211"/>
      <c r="X30" s="212"/>
      <c r="Y30" s="266" t="str">
        <f>IF(AND(OR($F30="○",$H30="○"),(S30="○")),"A","")</f>
        <v/>
      </c>
      <c r="Z30" s="113" t="str">
        <f>IF(AND(OR($F30="○",$H30="○"),(T30="○")),"B","")</f>
        <v/>
      </c>
      <c r="AA30" s="113" t="str">
        <f>IF(AND(OR($F30="○",$H30="○"),(U30="○")),"C","")</f>
        <v/>
      </c>
      <c r="AB30" s="113" t="str">
        <f>IF(AND(OR($I30="○",$J30="○"),(S30="○")),"D","")</f>
        <v/>
      </c>
      <c r="AC30" s="113" t="str">
        <f>IF(AND(OR($I30="○",$J30="○"),(T30="○")),"E","")</f>
        <v/>
      </c>
      <c r="AD30" s="113" t="str">
        <f>IF(AND(OR($I30="○",$J30="○"),(U30="○")),"F","")</f>
        <v/>
      </c>
      <c r="AE30" s="113" t="str">
        <f>IF(AND(OR($K30="○",$L30="○"),(S30="○")),"G","")</f>
        <v/>
      </c>
      <c r="AF30" s="113" t="str">
        <f>IF(AND(OR($K30="○",$L30="○"),(T30="○")),"H","")</f>
        <v/>
      </c>
      <c r="AG30" s="113" t="str">
        <f>IF(AND(OR($K30="○",$L30="○"),(U30="○")),"I","")</f>
        <v/>
      </c>
      <c r="AH30" s="113" t="str">
        <f>IF(AND(OR($M30="○",$N30="○",$O30="○",$P30="○"),(S30="○")),"J","")</f>
        <v/>
      </c>
      <c r="AI30" s="113" t="str">
        <f>IF(AND(OR($M30="○",$N30="○",$O30="○",$P30="○"),(T30="○")),"K","")</f>
        <v/>
      </c>
      <c r="AJ30" s="113" t="str">
        <f>IF(AND(OR($M30="○",$N30="○",$O30="○",$P30="○"),(U30="○")),"L","")</f>
        <v/>
      </c>
      <c r="AK30" s="113" t="str">
        <f>IF(AND($Q30="○",S30="○"),"M","")</f>
        <v/>
      </c>
      <c r="AL30" s="113" t="str">
        <f>IF(AND($Q30="○",T30="○"),"N","")</f>
        <v/>
      </c>
      <c r="AM30" s="113" t="str">
        <f>IF(AND($Q30="○",U30="○"),"O","")</f>
        <v/>
      </c>
      <c r="AN30" s="113" t="str">
        <f>IF(AND($R30="○",S30="○"),"P","")</f>
        <v/>
      </c>
      <c r="AO30" s="113" t="str">
        <f>IF(AND($R30="○",T30="○"),"Q","")</f>
        <v/>
      </c>
      <c r="AP30" s="113" t="str">
        <f>IF(AND($R30="○",U30="○"),"R","")</f>
        <v/>
      </c>
    </row>
    <row r="31" spans="1:42" ht="7.5" customHeight="1" thickBot="1">
      <c r="A31" s="9"/>
      <c r="B31" s="85"/>
      <c r="C31" s="86"/>
      <c r="D31" s="86"/>
      <c r="E31" s="86"/>
      <c r="F31" s="112"/>
      <c r="G31" s="248"/>
      <c r="H31" s="112"/>
      <c r="I31" s="112"/>
      <c r="J31" s="112"/>
      <c r="K31" s="112"/>
      <c r="L31" s="112"/>
      <c r="M31" s="112"/>
      <c r="N31" s="112"/>
      <c r="O31" s="112"/>
      <c r="P31" s="112"/>
      <c r="Q31" s="112"/>
      <c r="R31" s="112"/>
      <c r="S31" s="116"/>
      <c r="T31" s="116"/>
      <c r="U31" s="116"/>
      <c r="V31" s="116"/>
      <c r="W31" s="116"/>
      <c r="X31" s="116"/>
    </row>
    <row r="32" spans="1:42" ht="24" customHeight="1" thickBot="1">
      <c r="A32" s="9"/>
      <c r="B32" s="403" t="s">
        <v>98</v>
      </c>
      <c r="C32" s="404"/>
      <c r="D32" s="404"/>
      <c r="E32" s="405"/>
      <c r="F32" s="117">
        <f>COUNTA(F11:F30)</f>
        <v>0</v>
      </c>
      <c r="G32" s="257">
        <f t="shared" ref="G32:X32" si="0">COUNTA(G11:G30)</f>
        <v>0</v>
      </c>
      <c r="H32" s="256">
        <f t="shared" si="0"/>
        <v>0</v>
      </c>
      <c r="I32" s="117">
        <f t="shared" si="0"/>
        <v>0</v>
      </c>
      <c r="J32" s="118">
        <f t="shared" si="0"/>
        <v>0</v>
      </c>
      <c r="K32" s="117">
        <f t="shared" si="0"/>
        <v>0</v>
      </c>
      <c r="L32" s="119">
        <f t="shared" si="0"/>
        <v>0</v>
      </c>
      <c r="M32" s="120">
        <f t="shared" si="0"/>
        <v>0</v>
      </c>
      <c r="N32" s="121">
        <f t="shared" si="0"/>
        <v>0</v>
      </c>
      <c r="O32" s="122">
        <f t="shared" si="0"/>
        <v>0</v>
      </c>
      <c r="P32" s="123">
        <f t="shared" si="0"/>
        <v>0</v>
      </c>
      <c r="Q32" s="124">
        <f t="shared" si="0"/>
        <v>0</v>
      </c>
      <c r="R32" s="120">
        <f t="shared" si="0"/>
        <v>0</v>
      </c>
      <c r="S32" s="125">
        <f t="shared" si="0"/>
        <v>0</v>
      </c>
      <c r="T32" s="122">
        <f t="shared" si="0"/>
        <v>0</v>
      </c>
      <c r="U32" s="126">
        <f t="shared" si="0"/>
        <v>0</v>
      </c>
      <c r="V32" s="120">
        <f t="shared" si="0"/>
        <v>0</v>
      </c>
      <c r="W32" s="122">
        <f t="shared" si="0"/>
        <v>0</v>
      </c>
      <c r="X32" s="127">
        <f t="shared" si="0"/>
        <v>0</v>
      </c>
    </row>
    <row r="33" spans="1:42" s="28" customFormat="1" ht="15" customHeight="1">
      <c r="B33" s="27" t="s">
        <v>140</v>
      </c>
      <c r="N33" s="29"/>
    </row>
    <row r="34" spans="1:42" s="28" customFormat="1" ht="15" customHeight="1">
      <c r="B34" s="27" t="s">
        <v>139</v>
      </c>
      <c r="N34" s="29"/>
    </row>
    <row r="35" spans="1:42" s="28" customFormat="1" ht="15" customHeight="1">
      <c r="B35" s="27" t="s">
        <v>73</v>
      </c>
      <c r="N35" s="29"/>
    </row>
    <row r="36" spans="1:42" s="28" customFormat="1" ht="15" customHeight="1">
      <c r="B36" s="30"/>
      <c r="C36" s="406" t="s">
        <v>74</v>
      </c>
      <c r="D36" s="401"/>
      <c r="E36" s="401"/>
      <c r="F36" s="401"/>
      <c r="G36" s="401"/>
      <c r="H36" s="401"/>
      <c r="I36" s="401"/>
      <c r="J36" s="401"/>
      <c r="K36" s="401"/>
      <c r="L36" s="401"/>
      <c r="M36" s="401"/>
      <c r="N36" s="401"/>
      <c r="O36" s="401"/>
      <c r="P36" s="401"/>
      <c r="Q36" s="401"/>
      <c r="R36" s="401"/>
    </row>
    <row r="37" spans="1:42" s="28" customFormat="1" ht="15" customHeight="1">
      <c r="C37" s="401" t="s">
        <v>70</v>
      </c>
      <c r="D37" s="401"/>
      <c r="E37" s="401"/>
      <c r="F37" s="401"/>
      <c r="G37" s="401"/>
      <c r="H37" s="401"/>
      <c r="I37" s="401"/>
      <c r="J37" s="401"/>
      <c r="K37" s="401"/>
      <c r="L37" s="401"/>
      <c r="M37" s="401"/>
      <c r="N37" s="401"/>
      <c r="O37" s="401"/>
      <c r="P37" s="401"/>
      <c r="Q37" s="401"/>
      <c r="R37" s="401"/>
    </row>
    <row r="38" spans="1:42" s="28" customFormat="1" ht="15" customHeight="1">
      <c r="A38" s="31"/>
      <c r="C38" s="28" t="s">
        <v>71</v>
      </c>
      <c r="N38" s="29"/>
    </row>
    <row r="39" spans="1:42" ht="18" customHeight="1">
      <c r="A39" s="305"/>
      <c r="M39" s="11"/>
      <c r="T39"/>
      <c r="X39" s="298" t="s">
        <v>50</v>
      </c>
      <c r="Y39" s="298"/>
      <c r="Z39" s="298"/>
    </row>
    <row r="40" spans="1:42">
      <c r="A40" s="216"/>
      <c r="B40" s="10"/>
      <c r="C40" s="10"/>
      <c r="D40" s="10"/>
      <c r="E40" s="10"/>
      <c r="F40" s="10"/>
      <c r="G40" s="10"/>
      <c r="H40" s="10"/>
      <c r="I40" s="10"/>
      <c r="J40" s="14"/>
      <c r="K40" s="14"/>
      <c r="L40" s="14"/>
      <c r="M40" s="14"/>
      <c r="T40"/>
      <c r="X40" s="71" t="s">
        <v>99</v>
      </c>
      <c r="Y40" s="81"/>
      <c r="Z40" s="71" t="s">
        <v>97</v>
      </c>
    </row>
    <row r="41" spans="1:42" ht="6" customHeight="1">
      <c r="A41" s="216"/>
      <c r="B41" s="10"/>
      <c r="C41" s="10"/>
      <c r="D41" s="10"/>
      <c r="E41" s="10"/>
      <c r="F41" s="10"/>
      <c r="G41" s="10"/>
      <c r="H41" s="10"/>
      <c r="I41" s="10"/>
      <c r="J41" s="14"/>
      <c r="K41" s="14"/>
      <c r="L41" s="14"/>
      <c r="M41" s="14"/>
      <c r="O41" s="81"/>
      <c r="P41" s="81"/>
      <c r="Q41" s="81"/>
      <c r="T41"/>
    </row>
    <row r="42" spans="1:42" ht="12.75" customHeight="1">
      <c r="A42" s="216"/>
      <c r="B42" s="10"/>
      <c r="C42" s="10"/>
      <c r="D42" s="10"/>
      <c r="E42" s="10"/>
      <c r="F42" s="10"/>
      <c r="G42" s="10"/>
      <c r="H42" s="10"/>
      <c r="I42" s="10"/>
      <c r="J42" s="14"/>
      <c r="K42" s="14"/>
      <c r="L42" s="14"/>
      <c r="M42" s="14"/>
      <c r="O42" s="81"/>
      <c r="P42" s="81"/>
      <c r="Q42" s="81"/>
      <c r="T42"/>
    </row>
    <row r="43" spans="1:42" ht="19.2">
      <c r="B43" s="400" t="s">
        <v>100</v>
      </c>
      <c r="C43" s="400"/>
      <c r="D43" s="400"/>
      <c r="E43" s="400"/>
      <c r="F43" s="400"/>
      <c r="G43" s="400"/>
      <c r="H43" s="400"/>
      <c r="I43" s="400"/>
      <c r="J43" s="400"/>
      <c r="K43" s="400"/>
      <c r="L43" s="400"/>
      <c r="M43" s="400"/>
      <c r="N43" s="400"/>
      <c r="O43" s="400"/>
      <c r="P43" s="400"/>
      <c r="Q43" s="400"/>
      <c r="R43" s="400"/>
      <c r="S43" s="400"/>
      <c r="T43" s="400"/>
      <c r="U43" s="400"/>
      <c r="V43" s="400"/>
      <c r="W43" s="400"/>
      <c r="X43" s="400"/>
    </row>
    <row r="44" spans="1:42" ht="7.5" customHeight="1">
      <c r="A44" s="1"/>
      <c r="B44" s="10"/>
      <c r="C44" s="10"/>
      <c r="D44" s="10"/>
      <c r="E44" s="10"/>
      <c r="F44" s="10"/>
      <c r="G44" s="10"/>
      <c r="H44" s="10"/>
      <c r="I44" s="10"/>
      <c r="J44" s="10"/>
      <c r="K44" s="10"/>
      <c r="L44" s="10"/>
      <c r="M44" s="10"/>
      <c r="N44" s="10"/>
      <c r="O44" s="10"/>
      <c r="P44" s="10"/>
      <c r="Q44" s="10"/>
    </row>
    <row r="45" spans="1:42" ht="20.25" customHeight="1">
      <c r="D45" s="302" t="str">
        <f>第1号!$C$4</f>
        <v>令和６年度</v>
      </c>
      <c r="E45" s="219" t="str">
        <f>第1号!$D$4</f>
        <v>　月実施分</v>
      </c>
      <c r="F45" s="302"/>
      <c r="G45" s="302"/>
      <c r="H45" s="302"/>
      <c r="I45" s="302"/>
      <c r="J45" s="302"/>
      <c r="K45" s="302"/>
      <c r="L45" s="306"/>
      <c r="M45" s="427" t="s">
        <v>110</v>
      </c>
      <c r="N45" s="427"/>
      <c r="O45" s="427"/>
      <c r="P45" s="427"/>
      <c r="Q45" s="428">
        <f>'第2号（一般）'!$L$7</f>
        <v>0</v>
      </c>
      <c r="R45" s="428"/>
      <c r="S45" s="428"/>
      <c r="T45" s="428"/>
      <c r="U45" s="428"/>
      <c r="V45" s="428"/>
      <c r="W45" s="428"/>
      <c r="X45" s="428"/>
    </row>
    <row r="46" spans="1:42" ht="12" customHeight="1" thickBot="1">
      <c r="A46" s="1"/>
      <c r="B46" s="10"/>
      <c r="C46" s="10"/>
      <c r="D46" s="10"/>
      <c r="E46" s="10"/>
      <c r="F46" s="10"/>
      <c r="G46" s="10"/>
      <c r="H46" s="10"/>
      <c r="I46" s="10"/>
      <c r="J46" s="10"/>
      <c r="K46" s="10"/>
      <c r="L46" s="10"/>
      <c r="M46" s="10"/>
      <c r="N46" s="10"/>
      <c r="O46" s="10"/>
      <c r="P46" s="10"/>
      <c r="Q46" s="10"/>
    </row>
    <row r="47" spans="1:42" ht="37.5" customHeight="1">
      <c r="A47" s="1"/>
      <c r="B47" s="380" t="s">
        <v>25</v>
      </c>
      <c r="C47" s="381"/>
      <c r="D47" s="422" t="s">
        <v>138</v>
      </c>
      <c r="E47" s="342" t="s">
        <v>67</v>
      </c>
      <c r="F47" s="413" t="s">
        <v>36</v>
      </c>
      <c r="G47" s="424"/>
      <c r="H47" s="425"/>
      <c r="I47" s="411" t="s">
        <v>37</v>
      </c>
      <c r="J47" s="426"/>
      <c r="K47" s="411" t="s">
        <v>38</v>
      </c>
      <c r="L47" s="412"/>
      <c r="M47" s="413" t="s">
        <v>39</v>
      </c>
      <c r="N47" s="414"/>
      <c r="O47" s="414"/>
      <c r="P47" s="415"/>
      <c r="Q47" s="416" t="s">
        <v>112</v>
      </c>
      <c r="R47" s="418" t="s">
        <v>113</v>
      </c>
      <c r="S47" s="420" t="s">
        <v>42</v>
      </c>
      <c r="T47" s="421"/>
      <c r="U47" s="381"/>
      <c r="V47" s="394" t="s">
        <v>96</v>
      </c>
      <c r="W47" s="395"/>
      <c r="X47" s="396"/>
    </row>
    <row r="48" spans="1:42" ht="63.75" customHeight="1" thickBot="1">
      <c r="A48" s="1"/>
      <c r="B48" s="397" t="s">
        <v>43</v>
      </c>
      <c r="C48" s="398"/>
      <c r="D48" s="423"/>
      <c r="E48" s="384"/>
      <c r="F48" s="254" t="s">
        <v>177</v>
      </c>
      <c r="G48" s="108" t="s">
        <v>175</v>
      </c>
      <c r="H48" s="105" t="s">
        <v>176</v>
      </c>
      <c r="I48" s="104" t="s">
        <v>44</v>
      </c>
      <c r="J48" s="105" t="s">
        <v>45</v>
      </c>
      <c r="K48" s="106" t="s">
        <v>60</v>
      </c>
      <c r="L48" s="105" t="s">
        <v>61</v>
      </c>
      <c r="M48" s="104" t="s">
        <v>46</v>
      </c>
      <c r="N48" s="107" t="s">
        <v>47</v>
      </c>
      <c r="O48" s="107" t="s">
        <v>48</v>
      </c>
      <c r="P48" s="108" t="s">
        <v>49</v>
      </c>
      <c r="Q48" s="417"/>
      <c r="R48" s="419"/>
      <c r="S48" s="109" t="s">
        <v>31</v>
      </c>
      <c r="T48" s="100" t="s">
        <v>32</v>
      </c>
      <c r="U48" s="110" t="s">
        <v>33</v>
      </c>
      <c r="V48" s="99" t="s">
        <v>65</v>
      </c>
      <c r="W48" s="100" t="s">
        <v>66</v>
      </c>
      <c r="X48" s="111" t="s">
        <v>59</v>
      </c>
      <c r="Y48" s="410" t="s">
        <v>36</v>
      </c>
      <c r="Z48" s="409"/>
      <c r="AA48" s="409"/>
      <c r="AB48" s="408" t="s">
        <v>37</v>
      </c>
      <c r="AC48" s="408"/>
      <c r="AD48" s="408"/>
      <c r="AE48" s="408" t="s">
        <v>38</v>
      </c>
      <c r="AF48" s="408"/>
      <c r="AG48" s="408"/>
      <c r="AH48" s="408" t="s">
        <v>39</v>
      </c>
      <c r="AI48" s="408"/>
      <c r="AJ48" s="408"/>
      <c r="AK48" s="408" t="s">
        <v>40</v>
      </c>
      <c r="AL48" s="408"/>
      <c r="AM48" s="408"/>
      <c r="AN48" s="408" t="s">
        <v>41</v>
      </c>
      <c r="AO48" s="409"/>
      <c r="AP48" s="409"/>
    </row>
    <row r="49" spans="1:42" s="16" customFormat="1" ht="28.5" customHeight="1" thickTop="1">
      <c r="A49" s="25">
        <v>21</v>
      </c>
      <c r="B49" s="102"/>
      <c r="C49" s="103"/>
      <c r="D49" s="265"/>
      <c r="E49" s="263"/>
      <c r="F49" s="251"/>
      <c r="G49" s="61"/>
      <c r="H49" s="213"/>
      <c r="I49" s="184"/>
      <c r="J49" s="213"/>
      <c r="K49" s="184"/>
      <c r="L49" s="213"/>
      <c r="M49" s="184"/>
      <c r="N49" s="199"/>
      <c r="O49" s="199"/>
      <c r="P49" s="187"/>
      <c r="Q49" s="196"/>
      <c r="R49" s="198"/>
      <c r="S49" s="185"/>
      <c r="T49" s="199"/>
      <c r="U49" s="187"/>
      <c r="V49" s="188"/>
      <c r="W49" s="189"/>
      <c r="X49" s="200"/>
      <c r="Y49" s="304" t="str">
        <f>IF(AND(OR($F49="○",$H49="○"),(S49="○")),"A","")</f>
        <v/>
      </c>
      <c r="Z49" s="302" t="str">
        <f>IF(AND(OR($F49="○",$H49="○"),(T49="○")),"B","")</f>
        <v/>
      </c>
      <c r="AA49" s="302" t="str">
        <f>IF(AND(OR($F49="○",$H49="○"),(U49="○")),"C","")</f>
        <v/>
      </c>
      <c r="AB49" s="302" t="str">
        <f>IF(AND(OR($I49="○",$J49="○"),(S49="○")),"D","")</f>
        <v/>
      </c>
      <c r="AC49" s="302" t="str">
        <f>IF(AND(OR($I49="○",$J49="○"),(T49="○")),"E","")</f>
        <v/>
      </c>
      <c r="AD49" s="302" t="str">
        <f>IF(AND(OR($I49="○",$J49="○"),(U49="○")),"F","")</f>
        <v/>
      </c>
      <c r="AE49" s="302" t="str">
        <f>IF(AND(OR($K49="○",$L49="○"),(S49="○")),"G","")</f>
        <v/>
      </c>
      <c r="AF49" s="302" t="str">
        <f>IF(AND(OR($K49="○",$L49="○"),(T49="○")),"H","")</f>
        <v/>
      </c>
      <c r="AG49" s="302" t="str">
        <f>IF(AND(OR($K49="○",$L49="○"),(U49="○")),"I","")</f>
        <v/>
      </c>
      <c r="AH49" s="302" t="str">
        <f>IF(AND(OR($M49="○",$N49="○",$O49="○",$P49="○"),(S49="○")),"J","")</f>
        <v/>
      </c>
      <c r="AI49" s="302" t="str">
        <f>IF(AND(OR($M49="○",$N49="○",$O49="○",$P49="○"),(T49="○")),"K","")</f>
        <v/>
      </c>
      <c r="AJ49" s="302" t="str">
        <f>IF(AND(OR($M49="○",$N49="○",$O49="○",$P49="○"),(U49="○")),"L","")</f>
        <v/>
      </c>
      <c r="AK49" s="302" t="str">
        <f>IF(AND($Q49="○",S49="○"),"M","")</f>
        <v/>
      </c>
      <c r="AL49" s="302" t="str">
        <f>IF(AND($Q49="○",T49="○"),"N","")</f>
        <v/>
      </c>
      <c r="AM49" s="302" t="str">
        <f>IF(AND($Q49="○",U49="○"),"O","")</f>
        <v/>
      </c>
      <c r="AN49" s="302" t="str">
        <f>IF(AND($R49="○",S49="○"),"P","")</f>
        <v/>
      </c>
      <c r="AO49" s="302" t="str">
        <f>IF(AND($R49="○",T49="○"),"Q","")</f>
        <v/>
      </c>
      <c r="AP49" s="302" t="str">
        <f>IF(AND($R49="○",U49="○"),"R","")</f>
        <v/>
      </c>
    </row>
    <row r="50" spans="1:42" s="16" customFormat="1" ht="28.5" customHeight="1">
      <c r="A50" s="25">
        <v>22</v>
      </c>
      <c r="B50" s="36"/>
      <c r="C50" s="37"/>
      <c r="D50" s="265"/>
      <c r="E50" s="264"/>
      <c r="F50" s="252"/>
      <c r="G50" s="250"/>
      <c r="H50" s="206"/>
      <c r="I50" s="191"/>
      <c r="J50" s="206"/>
      <c r="K50" s="191"/>
      <c r="L50" s="206"/>
      <c r="M50" s="191"/>
      <c r="N50" s="202"/>
      <c r="O50" s="202"/>
      <c r="P50" s="194"/>
      <c r="Q50" s="197"/>
      <c r="R50" s="201"/>
      <c r="S50" s="192"/>
      <c r="T50" s="202"/>
      <c r="U50" s="194"/>
      <c r="V50" s="203"/>
      <c r="W50" s="204"/>
      <c r="X50" s="205"/>
      <c r="Y50" s="407" t="str">
        <f>IF(AND(OR($F50="○",$H50="○"),(S50="○")),"A","")</f>
        <v/>
      </c>
      <c r="Z50" s="402" t="str">
        <f>IF(AND(OR($F50="○",$H50="○"),(T50="○")),"B","")</f>
        <v/>
      </c>
      <c r="AA50" s="402" t="str">
        <f>IF(AND(OR($F50="○",$H50="○"),(U50="○")),"C","")</f>
        <v/>
      </c>
      <c r="AB50" s="402" t="str">
        <f>IF(AND(OR($I50="○",$J50="○"),(S50="○")),"D","")</f>
        <v/>
      </c>
      <c r="AC50" s="402" t="str">
        <f>IF(AND(OR($I50="○",$J50="○"),(T50="○")),"E","")</f>
        <v/>
      </c>
      <c r="AD50" s="402" t="str">
        <f>IF(AND(OR($I50="○",$J50="○"),(U50="○")),"F","")</f>
        <v/>
      </c>
      <c r="AE50" s="402" t="str">
        <f>IF(AND(OR($K50="○",$L50="○"),(S50="○")),"G","")</f>
        <v/>
      </c>
      <c r="AF50" s="402" t="str">
        <f>IF(AND(OR($K50="○",$L50="○"),(T50="○")),"H","")</f>
        <v/>
      </c>
      <c r="AG50" s="402" t="str">
        <f>IF(AND(OR($K50="○",$L50="○"),(U50="○")),"I","")</f>
        <v/>
      </c>
      <c r="AH50" s="402" t="str">
        <f>IF(AND(OR($M50="○",$N50="○",$O50="○",$P50="○"),(S50="○")),"J","")</f>
        <v/>
      </c>
      <c r="AI50" s="402" t="str">
        <f>IF(AND(OR($M50="○",$N50="○",$O50="○",$P50="○"),(T50="○")),"K","")</f>
        <v/>
      </c>
      <c r="AJ50" s="402" t="str">
        <f>IF(AND(OR($M50="○",$N50="○",$O50="○",$P50="○"),(U50="○")),"L","")</f>
        <v/>
      </c>
      <c r="AK50" s="402" t="str">
        <f>IF(AND($Q50="○",S50="○"),"M","")</f>
        <v/>
      </c>
      <c r="AL50" s="402" t="str">
        <f>IF(AND($Q50="○",T50="○"),"N","")</f>
        <v/>
      </c>
      <c r="AM50" s="402" t="str">
        <f>IF(AND($Q50="○",U50="○"),"O","")</f>
        <v/>
      </c>
      <c r="AN50" s="402" t="str">
        <f>IF(AND($R50="○",S50="○"),"P","")</f>
        <v/>
      </c>
      <c r="AO50" s="402" t="str">
        <f>IF(AND($R50="○",T50="○"),"Q","")</f>
        <v/>
      </c>
      <c r="AP50" s="402" t="str">
        <f>IF(AND($R50="○",U50="○"),"R","")</f>
        <v/>
      </c>
    </row>
    <row r="51" spans="1:42" s="16" customFormat="1" ht="28.5" customHeight="1">
      <c r="A51" s="25">
        <v>23</v>
      </c>
      <c r="B51" s="267"/>
      <c r="C51" s="268"/>
      <c r="D51" s="265"/>
      <c r="E51" s="308"/>
      <c r="F51" s="252"/>
      <c r="G51" s="250"/>
      <c r="H51" s="206"/>
      <c r="I51" s="191"/>
      <c r="J51" s="206"/>
      <c r="K51" s="191"/>
      <c r="L51" s="206"/>
      <c r="M51" s="191"/>
      <c r="N51" s="202"/>
      <c r="O51" s="202"/>
      <c r="P51" s="194"/>
      <c r="Q51" s="197"/>
      <c r="R51" s="201"/>
      <c r="S51" s="192"/>
      <c r="T51" s="202"/>
      <c r="U51" s="194"/>
      <c r="V51" s="203"/>
      <c r="W51" s="204"/>
      <c r="X51" s="205"/>
      <c r="Y51" s="407"/>
      <c r="Z51" s="402"/>
      <c r="AA51" s="402"/>
      <c r="AB51" s="402"/>
      <c r="AC51" s="402"/>
      <c r="AD51" s="402"/>
      <c r="AE51" s="402"/>
      <c r="AF51" s="402"/>
      <c r="AG51" s="402"/>
      <c r="AH51" s="402"/>
      <c r="AI51" s="402"/>
      <c r="AJ51" s="402"/>
      <c r="AK51" s="402"/>
      <c r="AL51" s="402"/>
      <c r="AM51" s="402"/>
      <c r="AN51" s="402"/>
      <c r="AO51" s="402"/>
      <c r="AP51" s="402"/>
    </row>
    <row r="52" spans="1:42" s="16" customFormat="1" ht="28.5" customHeight="1">
      <c r="A52" s="25">
        <v>24</v>
      </c>
      <c r="B52" s="36"/>
      <c r="C52" s="37"/>
      <c r="D52" s="265"/>
      <c r="E52" s="264"/>
      <c r="F52" s="252"/>
      <c r="G52" s="250"/>
      <c r="H52" s="206"/>
      <c r="I52" s="191"/>
      <c r="J52" s="206"/>
      <c r="K52" s="191"/>
      <c r="L52" s="206"/>
      <c r="M52" s="191"/>
      <c r="N52" s="202"/>
      <c r="O52" s="202"/>
      <c r="P52" s="194"/>
      <c r="Q52" s="197"/>
      <c r="R52" s="201"/>
      <c r="S52" s="192"/>
      <c r="T52" s="202"/>
      <c r="U52" s="194"/>
      <c r="V52" s="203"/>
      <c r="W52" s="204"/>
      <c r="X52" s="205"/>
      <c r="Y52" s="407" t="str">
        <f>IF(AND(OR($F52="○",$H52="○"),(S52="○")),"A","")</f>
        <v/>
      </c>
      <c r="Z52" s="402" t="str">
        <f>IF(AND(OR($F52="○",$H52="○"),(T52="○")),"B","")</f>
        <v/>
      </c>
      <c r="AA52" s="402" t="str">
        <f>IF(AND(OR($F52="○",$H52="○"),(U52="○")),"C","")</f>
        <v/>
      </c>
      <c r="AB52" s="402" t="str">
        <f>IF(AND(OR($I52="○",$J52="○"),(S52="○")),"D","")</f>
        <v/>
      </c>
      <c r="AC52" s="402" t="str">
        <f>IF(AND(OR($I52="○",$J52="○"),(T52="○")),"E","")</f>
        <v/>
      </c>
      <c r="AD52" s="402" t="str">
        <f>IF(AND(OR($I52="○",$J52="○"),(U52="○")),"F","")</f>
        <v/>
      </c>
      <c r="AE52" s="402" t="str">
        <f>IF(AND(OR($K52="○",$L52="○"),(S52="○")),"G","")</f>
        <v/>
      </c>
      <c r="AF52" s="402" t="str">
        <f>IF(AND(OR($K52="○",$L52="○"),(T52="○")),"H","")</f>
        <v/>
      </c>
      <c r="AG52" s="402" t="str">
        <f>IF(AND(OR($K52="○",$L52="○"),(U52="○")),"I","")</f>
        <v/>
      </c>
      <c r="AH52" s="402" t="str">
        <f>IF(AND(OR($M52="○",$N52="○",$O52="○",$P52="○"),(S52="○")),"J","")</f>
        <v/>
      </c>
      <c r="AI52" s="402" t="str">
        <f>IF(AND(OR($M52="○",$N52="○",$O52="○",$P52="○"),(T52="○")),"K","")</f>
        <v/>
      </c>
      <c r="AJ52" s="402" t="str">
        <f>IF(AND(OR($M52="○",$N52="○",$O52="○",$P52="○"),(U52="○")),"L","")</f>
        <v/>
      </c>
      <c r="AK52" s="402" t="str">
        <f>IF(AND($Q52="○",S52="○"),"M","")</f>
        <v/>
      </c>
      <c r="AL52" s="402" t="str">
        <f>IF(AND($Q52="○",T52="○"),"N","")</f>
        <v/>
      </c>
      <c r="AM52" s="402" t="str">
        <f>IF(AND($Q52="○",U52="○"),"O","")</f>
        <v/>
      </c>
      <c r="AN52" s="402" t="str">
        <f>IF(AND($R52="○",S52="○"),"P","")</f>
        <v/>
      </c>
      <c r="AO52" s="402" t="str">
        <f>IF(AND($R52="○",T52="○"),"Q","")</f>
        <v/>
      </c>
      <c r="AP52" s="402" t="str">
        <f>IF(AND($R52="○",U52="○"),"R","")</f>
        <v/>
      </c>
    </row>
    <row r="53" spans="1:42" s="16" customFormat="1" ht="28.5" customHeight="1">
      <c r="A53" s="25">
        <v>25</v>
      </c>
      <c r="B53" s="36"/>
      <c r="C53" s="37"/>
      <c r="D53" s="265"/>
      <c r="E53" s="264"/>
      <c r="F53" s="252"/>
      <c r="G53" s="250"/>
      <c r="H53" s="206"/>
      <c r="I53" s="191"/>
      <c r="J53" s="206"/>
      <c r="K53" s="191"/>
      <c r="L53" s="206"/>
      <c r="M53" s="191"/>
      <c r="N53" s="202"/>
      <c r="O53" s="202"/>
      <c r="P53" s="194"/>
      <c r="Q53" s="197"/>
      <c r="R53" s="201"/>
      <c r="S53" s="192"/>
      <c r="T53" s="202"/>
      <c r="U53" s="194"/>
      <c r="V53" s="203"/>
      <c r="W53" s="204"/>
      <c r="X53" s="205"/>
      <c r="Y53" s="407"/>
      <c r="Z53" s="402"/>
      <c r="AA53" s="402"/>
      <c r="AB53" s="402"/>
      <c r="AC53" s="402"/>
      <c r="AD53" s="402"/>
      <c r="AE53" s="402"/>
      <c r="AF53" s="402"/>
      <c r="AG53" s="402"/>
      <c r="AH53" s="402"/>
      <c r="AI53" s="402"/>
      <c r="AJ53" s="402"/>
      <c r="AK53" s="402"/>
      <c r="AL53" s="402"/>
      <c r="AM53" s="402"/>
      <c r="AN53" s="402"/>
      <c r="AO53" s="402"/>
      <c r="AP53" s="402"/>
    </row>
    <row r="54" spans="1:42" s="16" customFormat="1" ht="28.5" customHeight="1">
      <c r="A54" s="25">
        <v>26</v>
      </c>
      <c r="B54" s="36"/>
      <c r="C54" s="37"/>
      <c r="D54" s="265"/>
      <c r="E54" s="264"/>
      <c r="F54" s="252"/>
      <c r="G54" s="250"/>
      <c r="H54" s="206"/>
      <c r="I54" s="191"/>
      <c r="J54" s="206"/>
      <c r="K54" s="191"/>
      <c r="L54" s="206"/>
      <c r="M54" s="191"/>
      <c r="N54" s="202"/>
      <c r="O54" s="202"/>
      <c r="P54" s="194"/>
      <c r="Q54" s="197"/>
      <c r="R54" s="201"/>
      <c r="S54" s="192"/>
      <c r="T54" s="202"/>
      <c r="U54" s="194"/>
      <c r="V54" s="203"/>
      <c r="W54" s="204"/>
      <c r="X54" s="205"/>
      <c r="Y54" s="407"/>
      <c r="Z54" s="402"/>
      <c r="AA54" s="402"/>
      <c r="AB54" s="402"/>
      <c r="AC54" s="402"/>
      <c r="AD54" s="402"/>
      <c r="AE54" s="402"/>
      <c r="AF54" s="402"/>
      <c r="AG54" s="402"/>
      <c r="AH54" s="402"/>
      <c r="AI54" s="402"/>
      <c r="AJ54" s="402"/>
      <c r="AK54" s="402"/>
      <c r="AL54" s="402"/>
      <c r="AM54" s="402"/>
      <c r="AN54" s="402"/>
      <c r="AO54" s="402"/>
      <c r="AP54" s="402"/>
    </row>
    <row r="55" spans="1:42" s="16" customFormat="1" ht="28.5" customHeight="1">
      <c r="A55" s="25">
        <v>27</v>
      </c>
      <c r="B55" s="36"/>
      <c r="C55" s="37"/>
      <c r="D55" s="265"/>
      <c r="E55" s="264"/>
      <c r="F55" s="252"/>
      <c r="G55" s="250"/>
      <c r="H55" s="206"/>
      <c r="I55" s="191"/>
      <c r="J55" s="206"/>
      <c r="K55" s="191"/>
      <c r="L55" s="206"/>
      <c r="M55" s="191"/>
      <c r="N55" s="202"/>
      <c r="O55" s="202"/>
      <c r="P55" s="194"/>
      <c r="Q55" s="197"/>
      <c r="R55" s="201"/>
      <c r="S55" s="192"/>
      <c r="T55" s="202"/>
      <c r="U55" s="194"/>
      <c r="V55" s="203"/>
      <c r="W55" s="204"/>
      <c r="X55" s="205"/>
      <c r="Y55" s="407"/>
      <c r="Z55" s="402"/>
      <c r="AA55" s="402"/>
      <c r="AB55" s="402"/>
      <c r="AC55" s="402"/>
      <c r="AD55" s="402"/>
      <c r="AE55" s="402"/>
      <c r="AF55" s="402"/>
      <c r="AG55" s="402"/>
      <c r="AH55" s="402"/>
      <c r="AI55" s="402"/>
      <c r="AJ55" s="402"/>
      <c r="AK55" s="402"/>
      <c r="AL55" s="402"/>
      <c r="AM55" s="402"/>
      <c r="AN55" s="402"/>
      <c r="AO55" s="402"/>
      <c r="AP55" s="402"/>
    </row>
    <row r="56" spans="1:42" s="16" customFormat="1" ht="28.5" customHeight="1">
      <c r="A56" s="25">
        <v>28</v>
      </c>
      <c r="B56" s="36"/>
      <c r="C56" s="37"/>
      <c r="D56" s="265"/>
      <c r="E56" s="264"/>
      <c r="F56" s="252"/>
      <c r="G56" s="250"/>
      <c r="H56" s="206"/>
      <c r="I56" s="191"/>
      <c r="J56" s="206"/>
      <c r="K56" s="191"/>
      <c r="L56" s="206"/>
      <c r="M56" s="191"/>
      <c r="N56" s="202"/>
      <c r="O56" s="202"/>
      <c r="P56" s="194"/>
      <c r="Q56" s="197"/>
      <c r="R56" s="201"/>
      <c r="S56" s="192"/>
      <c r="T56" s="202"/>
      <c r="U56" s="194"/>
      <c r="V56" s="203"/>
      <c r="W56" s="204"/>
      <c r="X56" s="205"/>
      <c r="Y56" s="407"/>
      <c r="Z56" s="402"/>
      <c r="AA56" s="402"/>
      <c r="AB56" s="402"/>
      <c r="AC56" s="402"/>
      <c r="AD56" s="402"/>
      <c r="AE56" s="402"/>
      <c r="AF56" s="402"/>
      <c r="AG56" s="402"/>
      <c r="AH56" s="402"/>
      <c r="AI56" s="402"/>
      <c r="AJ56" s="402"/>
      <c r="AK56" s="402"/>
      <c r="AL56" s="402"/>
      <c r="AM56" s="402"/>
      <c r="AN56" s="402"/>
      <c r="AO56" s="402"/>
      <c r="AP56" s="402"/>
    </row>
    <row r="57" spans="1:42" s="16" customFormat="1" ht="28.5" customHeight="1">
      <c r="A57" s="25">
        <v>29</v>
      </c>
      <c r="B57" s="36"/>
      <c r="C57" s="37"/>
      <c r="D57" s="265"/>
      <c r="E57" s="264"/>
      <c r="F57" s="252"/>
      <c r="G57" s="250"/>
      <c r="H57" s="206"/>
      <c r="I57" s="191"/>
      <c r="J57" s="206"/>
      <c r="K57" s="191"/>
      <c r="L57" s="206"/>
      <c r="M57" s="191"/>
      <c r="N57" s="202"/>
      <c r="O57" s="202"/>
      <c r="P57" s="194"/>
      <c r="Q57" s="197"/>
      <c r="R57" s="201"/>
      <c r="S57" s="192"/>
      <c r="T57" s="202"/>
      <c r="U57" s="194"/>
      <c r="V57" s="203"/>
      <c r="W57" s="204"/>
      <c r="X57" s="205"/>
      <c r="Y57" s="407"/>
      <c r="Z57" s="402"/>
      <c r="AA57" s="402"/>
      <c r="AB57" s="402"/>
      <c r="AC57" s="402"/>
      <c r="AD57" s="402"/>
      <c r="AE57" s="402"/>
      <c r="AF57" s="402"/>
      <c r="AG57" s="402"/>
      <c r="AH57" s="402"/>
      <c r="AI57" s="402"/>
      <c r="AJ57" s="402"/>
      <c r="AK57" s="402"/>
      <c r="AL57" s="402"/>
      <c r="AM57" s="402"/>
      <c r="AN57" s="402"/>
      <c r="AO57" s="402"/>
      <c r="AP57" s="402"/>
    </row>
    <row r="58" spans="1:42" s="16" customFormat="1" ht="28.5" customHeight="1">
      <c r="A58" s="25">
        <v>30</v>
      </c>
      <c r="B58" s="36"/>
      <c r="C58" s="37"/>
      <c r="D58" s="265"/>
      <c r="E58" s="264"/>
      <c r="F58" s="252"/>
      <c r="G58" s="250"/>
      <c r="H58" s="206"/>
      <c r="I58" s="191"/>
      <c r="J58" s="206"/>
      <c r="K58" s="191"/>
      <c r="L58" s="206"/>
      <c r="M58" s="191"/>
      <c r="N58" s="202"/>
      <c r="O58" s="202"/>
      <c r="P58" s="194"/>
      <c r="Q58" s="197"/>
      <c r="R58" s="201"/>
      <c r="S58" s="192"/>
      <c r="T58" s="202"/>
      <c r="U58" s="194"/>
      <c r="V58" s="203"/>
      <c r="W58" s="204"/>
      <c r="X58" s="205"/>
      <c r="Y58" s="407"/>
      <c r="Z58" s="402"/>
      <c r="AA58" s="402"/>
      <c r="AB58" s="402"/>
      <c r="AC58" s="402"/>
      <c r="AD58" s="402"/>
      <c r="AE58" s="402"/>
      <c r="AF58" s="402"/>
      <c r="AG58" s="402"/>
      <c r="AH58" s="402"/>
      <c r="AI58" s="402"/>
      <c r="AJ58" s="402"/>
      <c r="AK58" s="402"/>
      <c r="AL58" s="402"/>
      <c r="AM58" s="402"/>
      <c r="AN58" s="402"/>
      <c r="AO58" s="402"/>
      <c r="AP58" s="402"/>
    </row>
    <row r="59" spans="1:42" s="16" customFormat="1" ht="28.5" customHeight="1">
      <c r="A59" s="25">
        <v>31</v>
      </c>
      <c r="B59" s="36"/>
      <c r="C59" s="37"/>
      <c r="D59" s="265"/>
      <c r="E59" s="264"/>
      <c r="F59" s="252"/>
      <c r="G59" s="250"/>
      <c r="H59" s="206"/>
      <c r="I59" s="191"/>
      <c r="J59" s="206"/>
      <c r="K59" s="191"/>
      <c r="L59" s="206"/>
      <c r="M59" s="191"/>
      <c r="N59" s="202"/>
      <c r="O59" s="202"/>
      <c r="P59" s="194"/>
      <c r="Q59" s="197"/>
      <c r="R59" s="201"/>
      <c r="S59" s="192"/>
      <c r="T59" s="202"/>
      <c r="U59" s="194"/>
      <c r="V59" s="203"/>
      <c r="W59" s="204"/>
      <c r="X59" s="205"/>
      <c r="Y59" s="407"/>
      <c r="Z59" s="402"/>
      <c r="AA59" s="402"/>
      <c r="AB59" s="402"/>
      <c r="AC59" s="402"/>
      <c r="AD59" s="402"/>
      <c r="AE59" s="402"/>
      <c r="AF59" s="402"/>
      <c r="AG59" s="402"/>
      <c r="AH59" s="402"/>
      <c r="AI59" s="402"/>
      <c r="AJ59" s="402"/>
      <c r="AK59" s="402"/>
      <c r="AL59" s="402"/>
      <c r="AM59" s="402"/>
      <c r="AN59" s="402"/>
      <c r="AO59" s="402"/>
      <c r="AP59" s="402"/>
    </row>
    <row r="60" spans="1:42" s="16" customFormat="1" ht="28.5" customHeight="1">
      <c r="A60" s="25">
        <v>32</v>
      </c>
      <c r="B60" s="36"/>
      <c r="C60" s="37"/>
      <c r="D60" s="265"/>
      <c r="E60" s="264"/>
      <c r="F60" s="252"/>
      <c r="G60" s="250"/>
      <c r="H60" s="206"/>
      <c r="I60" s="191"/>
      <c r="J60" s="206"/>
      <c r="K60" s="191"/>
      <c r="L60" s="206"/>
      <c r="M60" s="191"/>
      <c r="N60" s="202"/>
      <c r="O60" s="202"/>
      <c r="P60" s="194"/>
      <c r="Q60" s="197"/>
      <c r="R60" s="201"/>
      <c r="S60" s="192"/>
      <c r="T60" s="202"/>
      <c r="U60" s="194"/>
      <c r="V60" s="203"/>
      <c r="W60" s="204"/>
      <c r="X60" s="205"/>
      <c r="Y60" s="407"/>
      <c r="Z60" s="402"/>
      <c r="AA60" s="402"/>
      <c r="AB60" s="402"/>
      <c r="AC60" s="402"/>
      <c r="AD60" s="402"/>
      <c r="AE60" s="402"/>
      <c r="AF60" s="402"/>
      <c r="AG60" s="402"/>
      <c r="AH60" s="402"/>
      <c r="AI60" s="402"/>
      <c r="AJ60" s="402"/>
      <c r="AK60" s="402"/>
      <c r="AL60" s="402"/>
      <c r="AM60" s="402"/>
      <c r="AN60" s="402"/>
      <c r="AO60" s="402"/>
      <c r="AP60" s="402"/>
    </row>
    <row r="61" spans="1:42" s="16" customFormat="1" ht="28.5" customHeight="1">
      <c r="A61" s="25">
        <v>33</v>
      </c>
      <c r="B61" s="36"/>
      <c r="C61" s="37"/>
      <c r="D61" s="265"/>
      <c r="E61" s="264"/>
      <c r="F61" s="252"/>
      <c r="G61" s="250"/>
      <c r="H61" s="206"/>
      <c r="I61" s="191"/>
      <c r="J61" s="206"/>
      <c r="K61" s="191"/>
      <c r="L61" s="206"/>
      <c r="M61" s="191"/>
      <c r="N61" s="202"/>
      <c r="O61" s="202"/>
      <c r="P61" s="194"/>
      <c r="Q61" s="197"/>
      <c r="R61" s="201"/>
      <c r="S61" s="192"/>
      <c r="T61" s="202"/>
      <c r="U61" s="194"/>
      <c r="V61" s="203"/>
      <c r="W61" s="204"/>
      <c r="X61" s="205"/>
      <c r="Y61" s="407"/>
      <c r="Z61" s="402"/>
      <c r="AA61" s="402"/>
      <c r="AB61" s="402"/>
      <c r="AC61" s="402"/>
      <c r="AD61" s="402"/>
      <c r="AE61" s="402"/>
      <c r="AF61" s="402"/>
      <c r="AG61" s="402"/>
      <c r="AH61" s="402"/>
      <c r="AI61" s="402"/>
      <c r="AJ61" s="402"/>
      <c r="AK61" s="402"/>
      <c r="AL61" s="402"/>
      <c r="AM61" s="402"/>
      <c r="AN61" s="402"/>
      <c r="AO61" s="402"/>
      <c r="AP61" s="402"/>
    </row>
    <row r="62" spans="1:42" s="16" customFormat="1" ht="28.5" customHeight="1">
      <c r="A62" s="25">
        <v>34</v>
      </c>
      <c r="B62" s="36"/>
      <c r="C62" s="37"/>
      <c r="D62" s="265"/>
      <c r="E62" s="264"/>
      <c r="F62" s="252"/>
      <c r="G62" s="250"/>
      <c r="H62" s="206"/>
      <c r="I62" s="191"/>
      <c r="J62" s="206"/>
      <c r="K62" s="191"/>
      <c r="L62" s="206"/>
      <c r="M62" s="191"/>
      <c r="N62" s="202"/>
      <c r="O62" s="202"/>
      <c r="P62" s="194"/>
      <c r="Q62" s="197"/>
      <c r="R62" s="201"/>
      <c r="S62" s="192"/>
      <c r="T62" s="202"/>
      <c r="U62" s="194"/>
      <c r="V62" s="203"/>
      <c r="W62" s="204"/>
      <c r="X62" s="205"/>
      <c r="Y62" s="407"/>
      <c r="Z62" s="402"/>
      <c r="AA62" s="402"/>
      <c r="AB62" s="402"/>
      <c r="AC62" s="402"/>
      <c r="AD62" s="402"/>
      <c r="AE62" s="402"/>
      <c r="AF62" s="402"/>
      <c r="AG62" s="402"/>
      <c r="AH62" s="402"/>
      <c r="AI62" s="402"/>
      <c r="AJ62" s="402"/>
      <c r="AK62" s="402"/>
      <c r="AL62" s="402"/>
      <c r="AM62" s="402"/>
      <c r="AN62" s="402"/>
      <c r="AO62" s="402"/>
      <c r="AP62" s="402"/>
    </row>
    <row r="63" spans="1:42" s="16" customFormat="1" ht="28.5" customHeight="1">
      <c r="A63" s="25">
        <v>35</v>
      </c>
      <c r="B63" s="267"/>
      <c r="C63" s="268"/>
      <c r="D63" s="265"/>
      <c r="E63" s="308"/>
      <c r="F63" s="252"/>
      <c r="G63" s="250"/>
      <c r="H63" s="206"/>
      <c r="I63" s="191"/>
      <c r="J63" s="206"/>
      <c r="K63" s="191"/>
      <c r="L63" s="206"/>
      <c r="M63" s="191"/>
      <c r="N63" s="202"/>
      <c r="O63" s="202"/>
      <c r="P63" s="194"/>
      <c r="Q63" s="197"/>
      <c r="R63" s="201"/>
      <c r="S63" s="192"/>
      <c r="T63" s="202"/>
      <c r="U63" s="194"/>
      <c r="V63" s="203"/>
      <c r="W63" s="204"/>
      <c r="X63" s="205"/>
      <c r="Y63" s="407"/>
      <c r="Z63" s="402"/>
      <c r="AA63" s="402"/>
      <c r="AB63" s="402"/>
      <c r="AC63" s="402"/>
      <c r="AD63" s="402"/>
      <c r="AE63" s="402"/>
      <c r="AF63" s="402"/>
      <c r="AG63" s="402"/>
      <c r="AH63" s="402"/>
      <c r="AI63" s="402"/>
      <c r="AJ63" s="402"/>
      <c r="AK63" s="402"/>
      <c r="AL63" s="402"/>
      <c r="AM63" s="402"/>
      <c r="AN63" s="402"/>
      <c r="AO63" s="402"/>
      <c r="AP63" s="402"/>
    </row>
    <row r="64" spans="1:42" s="16" customFormat="1" ht="28.5" customHeight="1">
      <c r="A64" s="25">
        <v>36</v>
      </c>
      <c r="B64" s="36"/>
      <c r="C64" s="37"/>
      <c r="D64" s="265"/>
      <c r="E64" s="264"/>
      <c r="F64" s="252"/>
      <c r="G64" s="250"/>
      <c r="H64" s="206"/>
      <c r="I64" s="191"/>
      <c r="J64" s="206"/>
      <c r="K64" s="191"/>
      <c r="L64" s="206"/>
      <c r="M64" s="191"/>
      <c r="N64" s="202"/>
      <c r="O64" s="202"/>
      <c r="P64" s="194"/>
      <c r="Q64" s="197"/>
      <c r="R64" s="201"/>
      <c r="S64" s="192"/>
      <c r="T64" s="202"/>
      <c r="U64" s="194"/>
      <c r="V64" s="203"/>
      <c r="W64" s="204"/>
      <c r="X64" s="205"/>
      <c r="Y64" s="407" t="str">
        <f>IF(AND(OR($F64="○",$H64="○"),(S64="○")),"A","")</f>
        <v/>
      </c>
      <c r="Z64" s="402" t="str">
        <f>IF(AND(OR($F64="○",$H64="○"),(T64="○")),"B","")</f>
        <v/>
      </c>
      <c r="AA64" s="402" t="str">
        <f>IF(AND(OR($F64="○",$H64="○"),(U64="○")),"C","")</f>
        <v/>
      </c>
      <c r="AB64" s="402" t="str">
        <f>IF(AND(OR($I64="○",$J64="○"),(S64="○")),"D","")</f>
        <v/>
      </c>
      <c r="AC64" s="402" t="str">
        <f>IF(AND(OR($I64="○",$J64="○"),(T64="○")),"E","")</f>
        <v/>
      </c>
      <c r="AD64" s="402" t="str">
        <f>IF(AND(OR($I64="○",$J64="○"),(U64="○")),"F","")</f>
        <v/>
      </c>
      <c r="AE64" s="402" t="str">
        <f>IF(AND(OR($K64="○",$L64="○"),(S64="○")),"G","")</f>
        <v/>
      </c>
      <c r="AF64" s="402" t="str">
        <f>IF(AND(OR($K64="○",$L64="○"),(T64="○")),"H","")</f>
        <v/>
      </c>
      <c r="AG64" s="402" t="str">
        <f>IF(AND(OR($K64="○",$L64="○"),(U64="○")),"I","")</f>
        <v/>
      </c>
      <c r="AH64" s="402" t="str">
        <f>IF(AND(OR($M64="○",$N64="○",$O64="○",$P64="○"),(S64="○")),"J","")</f>
        <v/>
      </c>
      <c r="AI64" s="402" t="str">
        <f>IF(AND(OR($M64="○",$N64="○",$O64="○",$P64="○"),(T64="○")),"K","")</f>
        <v/>
      </c>
      <c r="AJ64" s="402" t="str">
        <f>IF(AND(OR($M64="○",$N64="○",$O64="○",$P64="○"),(U64="○")),"L","")</f>
        <v/>
      </c>
      <c r="AK64" s="402" t="str">
        <f>IF(AND($Q64="○",S64="○"),"M","")</f>
        <v/>
      </c>
      <c r="AL64" s="402" t="str">
        <f>IF(AND($Q64="○",T64="○"),"N","")</f>
        <v/>
      </c>
      <c r="AM64" s="402" t="str">
        <f>IF(AND($Q64="○",U64="○"),"O","")</f>
        <v/>
      </c>
      <c r="AN64" s="402" t="str">
        <f>IF(AND($R64="○",S64="○"),"P","")</f>
        <v/>
      </c>
      <c r="AO64" s="402" t="str">
        <f>IF(AND($R64="○",T64="○"),"Q","")</f>
        <v/>
      </c>
      <c r="AP64" s="402" t="str">
        <f>IF(AND($R64="○",U64="○"),"R","")</f>
        <v/>
      </c>
    </row>
    <row r="65" spans="1:42" s="16" customFormat="1" ht="28.5" customHeight="1">
      <c r="A65" s="25">
        <v>37</v>
      </c>
      <c r="B65" s="267"/>
      <c r="C65" s="268"/>
      <c r="D65" s="265"/>
      <c r="E65" s="308"/>
      <c r="F65" s="252"/>
      <c r="G65" s="250"/>
      <c r="H65" s="206"/>
      <c r="I65" s="191"/>
      <c r="J65" s="206"/>
      <c r="K65" s="191"/>
      <c r="L65" s="206"/>
      <c r="M65" s="191"/>
      <c r="N65" s="202"/>
      <c r="O65" s="202"/>
      <c r="P65" s="194"/>
      <c r="Q65" s="197"/>
      <c r="R65" s="201"/>
      <c r="S65" s="192"/>
      <c r="T65" s="202"/>
      <c r="U65" s="194"/>
      <c r="V65" s="203"/>
      <c r="W65" s="204"/>
      <c r="X65" s="205"/>
      <c r="Y65" s="407"/>
      <c r="Z65" s="402"/>
      <c r="AA65" s="402"/>
      <c r="AB65" s="402"/>
      <c r="AC65" s="402"/>
      <c r="AD65" s="402"/>
      <c r="AE65" s="402"/>
      <c r="AF65" s="402"/>
      <c r="AG65" s="402"/>
      <c r="AH65" s="402"/>
      <c r="AI65" s="402"/>
      <c r="AJ65" s="402"/>
      <c r="AK65" s="402"/>
      <c r="AL65" s="402"/>
      <c r="AM65" s="402"/>
      <c r="AN65" s="402"/>
      <c r="AO65" s="402"/>
      <c r="AP65" s="402"/>
    </row>
    <row r="66" spans="1:42" s="16" customFormat="1" ht="28.5" customHeight="1">
      <c r="A66" s="25">
        <v>38</v>
      </c>
      <c r="B66" s="36"/>
      <c r="C66" s="37"/>
      <c r="D66" s="265"/>
      <c r="E66" s="264"/>
      <c r="F66" s="252"/>
      <c r="G66" s="250"/>
      <c r="H66" s="206"/>
      <c r="I66" s="191"/>
      <c r="J66" s="206"/>
      <c r="K66" s="191"/>
      <c r="L66" s="206"/>
      <c r="M66" s="191"/>
      <c r="N66" s="202"/>
      <c r="O66" s="202"/>
      <c r="P66" s="194"/>
      <c r="Q66" s="197"/>
      <c r="R66" s="201"/>
      <c r="S66" s="192"/>
      <c r="T66" s="202"/>
      <c r="U66" s="194"/>
      <c r="V66" s="203"/>
      <c r="W66" s="204"/>
      <c r="X66" s="205"/>
      <c r="Y66" s="407" t="str">
        <f>IF(AND(OR($F66="○",$H66="○"),(S66="○")),"A","")</f>
        <v/>
      </c>
      <c r="Z66" s="402" t="str">
        <f>IF(AND(OR($F66="○",$H66="○"),(T66="○")),"B","")</f>
        <v/>
      </c>
      <c r="AA66" s="402" t="str">
        <f>IF(AND(OR($F66="○",$H66="○"),(U66="○")),"C","")</f>
        <v/>
      </c>
      <c r="AB66" s="402" t="str">
        <f>IF(AND(OR($I66="○",$J66="○"),(S66="○")),"D","")</f>
        <v/>
      </c>
      <c r="AC66" s="402" t="str">
        <f>IF(AND(OR($I66="○",$J66="○"),(T66="○")),"E","")</f>
        <v/>
      </c>
      <c r="AD66" s="402" t="str">
        <f>IF(AND(OR($I66="○",$J66="○"),(U66="○")),"F","")</f>
        <v/>
      </c>
      <c r="AE66" s="402" t="str">
        <f>IF(AND(OR($K66="○",$L66="○"),(S66="○")),"G","")</f>
        <v/>
      </c>
      <c r="AF66" s="402" t="str">
        <f>IF(AND(OR($K66="○",$L66="○"),(T66="○")),"H","")</f>
        <v/>
      </c>
      <c r="AG66" s="402" t="str">
        <f>IF(AND(OR($K66="○",$L66="○"),(U66="○")),"I","")</f>
        <v/>
      </c>
      <c r="AH66" s="402" t="str">
        <f>IF(AND(OR($M66="○",$N66="○",$O66="○",$P66="○"),(S66="○")),"J","")</f>
        <v/>
      </c>
      <c r="AI66" s="402" t="str">
        <f>IF(AND(OR($M66="○",$N66="○",$O66="○",$P66="○"),(T66="○")),"K","")</f>
        <v/>
      </c>
      <c r="AJ66" s="402" t="str">
        <f>IF(AND(OR($M66="○",$N66="○",$O66="○",$P66="○"),(U66="○")),"L","")</f>
        <v/>
      </c>
      <c r="AK66" s="402" t="str">
        <f>IF(AND($Q66="○",S66="○"),"M","")</f>
        <v/>
      </c>
      <c r="AL66" s="402" t="str">
        <f>IF(AND($Q66="○",T66="○"),"N","")</f>
        <v/>
      </c>
      <c r="AM66" s="402" t="str">
        <f>IF(AND($Q66="○",U66="○"),"O","")</f>
        <v/>
      </c>
      <c r="AN66" s="402" t="str">
        <f>IF(AND($R66="○",S66="○"),"P","")</f>
        <v/>
      </c>
      <c r="AO66" s="402" t="str">
        <f>IF(AND($R66="○",T66="○"),"Q","")</f>
        <v/>
      </c>
      <c r="AP66" s="402" t="str">
        <f>IF(AND($R66="○",U66="○"),"R","")</f>
        <v/>
      </c>
    </row>
    <row r="67" spans="1:42" s="16" customFormat="1" ht="28.5" customHeight="1">
      <c r="A67" s="25">
        <v>39</v>
      </c>
      <c r="B67" s="267"/>
      <c r="C67" s="268"/>
      <c r="D67" s="265"/>
      <c r="E67" s="308"/>
      <c r="F67" s="252"/>
      <c r="G67" s="250"/>
      <c r="H67" s="206"/>
      <c r="I67" s="191"/>
      <c r="J67" s="206"/>
      <c r="K67" s="191"/>
      <c r="L67" s="206"/>
      <c r="M67" s="191"/>
      <c r="N67" s="202"/>
      <c r="O67" s="202"/>
      <c r="P67" s="194"/>
      <c r="Q67" s="197"/>
      <c r="R67" s="201"/>
      <c r="S67" s="192"/>
      <c r="T67" s="202"/>
      <c r="U67" s="194"/>
      <c r="V67" s="203"/>
      <c r="W67" s="204"/>
      <c r="X67" s="205"/>
      <c r="Y67" s="407"/>
      <c r="Z67" s="402"/>
      <c r="AA67" s="402"/>
      <c r="AB67" s="402"/>
      <c r="AC67" s="402"/>
      <c r="AD67" s="402"/>
      <c r="AE67" s="402"/>
      <c r="AF67" s="402"/>
      <c r="AG67" s="402"/>
      <c r="AH67" s="402"/>
      <c r="AI67" s="402"/>
      <c r="AJ67" s="402"/>
      <c r="AK67" s="402"/>
      <c r="AL67" s="402"/>
      <c r="AM67" s="402"/>
      <c r="AN67" s="402"/>
      <c r="AO67" s="402"/>
      <c r="AP67" s="402"/>
    </row>
    <row r="68" spans="1:42" s="16" customFormat="1" ht="28.5" customHeight="1" thickBot="1">
      <c r="A68" s="25">
        <v>40</v>
      </c>
      <c r="B68" s="36"/>
      <c r="C68" s="37"/>
      <c r="D68" s="265"/>
      <c r="E68" s="264"/>
      <c r="F68" s="253"/>
      <c r="G68" s="250"/>
      <c r="H68" s="206"/>
      <c r="I68" s="191"/>
      <c r="J68" s="206"/>
      <c r="K68" s="191"/>
      <c r="L68" s="206"/>
      <c r="M68" s="191"/>
      <c r="N68" s="202"/>
      <c r="O68" s="202"/>
      <c r="P68" s="194"/>
      <c r="Q68" s="197"/>
      <c r="R68" s="201"/>
      <c r="S68" s="207"/>
      <c r="T68" s="208"/>
      <c r="U68" s="209"/>
      <c r="V68" s="210"/>
      <c r="W68" s="211"/>
      <c r="X68" s="212"/>
      <c r="Y68" s="304" t="str">
        <f>IF(AND(OR($F68="○",$H68="○"),(S68="○")),"A","")</f>
        <v/>
      </c>
      <c r="Z68" s="302" t="str">
        <f>IF(AND(OR($F68="○",$H68="○"),(T68="○")),"B","")</f>
        <v/>
      </c>
      <c r="AA68" s="302" t="str">
        <f>IF(AND(OR($F68="○",$H68="○"),(U68="○")),"C","")</f>
        <v/>
      </c>
      <c r="AB68" s="302" t="str">
        <f>IF(AND(OR($I68="○",$J68="○"),(S68="○")),"D","")</f>
        <v/>
      </c>
      <c r="AC68" s="302" t="str">
        <f>IF(AND(OR($I68="○",$J68="○"),(T68="○")),"E","")</f>
        <v/>
      </c>
      <c r="AD68" s="302" t="str">
        <f>IF(AND(OR($I68="○",$J68="○"),(U68="○")),"F","")</f>
        <v/>
      </c>
      <c r="AE68" s="302" t="str">
        <f>IF(AND(OR($K68="○",$L68="○"),(S68="○")),"G","")</f>
        <v/>
      </c>
      <c r="AF68" s="302" t="str">
        <f>IF(AND(OR($K68="○",$L68="○"),(T68="○")),"H","")</f>
        <v/>
      </c>
      <c r="AG68" s="302" t="str">
        <f>IF(AND(OR($K68="○",$L68="○"),(U68="○")),"I","")</f>
        <v/>
      </c>
      <c r="AH68" s="302" t="str">
        <f>IF(AND(OR($M68="○",$N68="○",$O68="○",$P68="○"),(S68="○")),"J","")</f>
        <v/>
      </c>
      <c r="AI68" s="302" t="str">
        <f>IF(AND(OR($M68="○",$N68="○",$O68="○",$P68="○"),(T68="○")),"K","")</f>
        <v/>
      </c>
      <c r="AJ68" s="302" t="str">
        <f>IF(AND(OR($M68="○",$N68="○",$O68="○",$P68="○"),(U68="○")),"L","")</f>
        <v/>
      </c>
      <c r="AK68" s="302" t="str">
        <f>IF(AND($Q68="○",S68="○"),"M","")</f>
        <v/>
      </c>
      <c r="AL68" s="302" t="str">
        <f>IF(AND($Q68="○",T68="○"),"N","")</f>
        <v/>
      </c>
      <c r="AM68" s="302" t="str">
        <f>IF(AND($Q68="○",U68="○"),"O","")</f>
        <v/>
      </c>
      <c r="AN68" s="302" t="str">
        <f>IF(AND($R68="○",S68="○"),"P","")</f>
        <v/>
      </c>
      <c r="AO68" s="302" t="str">
        <f>IF(AND($R68="○",T68="○"),"Q","")</f>
        <v/>
      </c>
      <c r="AP68" s="302" t="str">
        <f>IF(AND($R68="○",U68="○"),"R","")</f>
        <v/>
      </c>
    </row>
    <row r="69" spans="1:42" ht="7.5" customHeight="1" thickBot="1">
      <c r="A69" s="216"/>
      <c r="B69" s="85"/>
      <c r="C69" s="86"/>
      <c r="D69" s="86"/>
      <c r="E69" s="86"/>
      <c r="F69" s="300"/>
      <c r="G69" s="300"/>
      <c r="H69" s="300"/>
      <c r="I69" s="300"/>
      <c r="J69" s="300"/>
      <c r="K69" s="300"/>
      <c r="L69" s="300"/>
      <c r="M69" s="300"/>
      <c r="N69" s="300"/>
      <c r="O69" s="300"/>
      <c r="P69" s="300"/>
      <c r="Q69" s="300"/>
      <c r="R69" s="300"/>
      <c r="S69" s="116"/>
      <c r="T69" s="116"/>
      <c r="U69" s="116"/>
      <c r="V69" s="116"/>
      <c r="W69" s="116"/>
      <c r="X69" s="116"/>
    </row>
    <row r="70" spans="1:42" ht="24" customHeight="1" thickBot="1">
      <c r="A70" s="216"/>
      <c r="B70" s="403" t="s">
        <v>98</v>
      </c>
      <c r="C70" s="404"/>
      <c r="D70" s="404"/>
      <c r="E70" s="405"/>
      <c r="F70" s="117">
        <f>COUNTA(F49:F68)</f>
        <v>0</v>
      </c>
      <c r="G70" s="257">
        <f t="shared" ref="G70:X70" si="1">COUNTA(G49:G68)</f>
        <v>0</v>
      </c>
      <c r="H70" s="256">
        <f t="shared" si="1"/>
        <v>0</v>
      </c>
      <c r="I70" s="117">
        <f t="shared" si="1"/>
        <v>0</v>
      </c>
      <c r="J70" s="118">
        <f t="shared" si="1"/>
        <v>0</v>
      </c>
      <c r="K70" s="117">
        <f t="shared" si="1"/>
        <v>0</v>
      </c>
      <c r="L70" s="119">
        <f t="shared" si="1"/>
        <v>0</v>
      </c>
      <c r="M70" s="120">
        <f t="shared" si="1"/>
        <v>0</v>
      </c>
      <c r="N70" s="121">
        <f t="shared" si="1"/>
        <v>0</v>
      </c>
      <c r="O70" s="122">
        <f t="shared" si="1"/>
        <v>0</v>
      </c>
      <c r="P70" s="123">
        <f t="shared" si="1"/>
        <v>0</v>
      </c>
      <c r="Q70" s="124">
        <f t="shared" si="1"/>
        <v>0</v>
      </c>
      <c r="R70" s="120">
        <f t="shared" si="1"/>
        <v>0</v>
      </c>
      <c r="S70" s="125">
        <f t="shared" si="1"/>
        <v>0</v>
      </c>
      <c r="T70" s="122">
        <f t="shared" si="1"/>
        <v>0</v>
      </c>
      <c r="U70" s="126">
        <f t="shared" si="1"/>
        <v>0</v>
      </c>
      <c r="V70" s="120">
        <f t="shared" si="1"/>
        <v>0</v>
      </c>
      <c r="W70" s="122">
        <f t="shared" si="1"/>
        <v>0</v>
      </c>
      <c r="X70" s="127">
        <f t="shared" si="1"/>
        <v>0</v>
      </c>
    </row>
    <row r="71" spans="1:42" s="28" customFormat="1" ht="15" customHeight="1">
      <c r="B71" s="27" t="s">
        <v>140</v>
      </c>
      <c r="N71" s="29"/>
    </row>
    <row r="72" spans="1:42" s="28" customFormat="1" ht="15" customHeight="1">
      <c r="B72" s="27" t="s">
        <v>139</v>
      </c>
      <c r="N72" s="29"/>
    </row>
    <row r="73" spans="1:42" s="28" customFormat="1" ht="15" customHeight="1">
      <c r="B73" s="27" t="s">
        <v>73</v>
      </c>
      <c r="N73" s="29"/>
    </row>
    <row r="74" spans="1:42" s="28" customFormat="1" ht="15" customHeight="1">
      <c r="B74" s="303"/>
      <c r="C74" s="406" t="s">
        <v>74</v>
      </c>
      <c r="D74" s="401"/>
      <c r="E74" s="401"/>
      <c r="F74" s="401"/>
      <c r="G74" s="401"/>
      <c r="H74" s="401"/>
      <c r="I74" s="401"/>
      <c r="J74" s="401"/>
      <c r="K74" s="401"/>
      <c r="L74" s="401"/>
      <c r="M74" s="401"/>
      <c r="N74" s="401"/>
      <c r="O74" s="401"/>
      <c r="P74" s="401"/>
      <c r="Q74" s="401"/>
      <c r="R74" s="401"/>
    </row>
    <row r="75" spans="1:42" s="28" customFormat="1" ht="15" customHeight="1">
      <c r="C75" s="401" t="s">
        <v>70</v>
      </c>
      <c r="D75" s="401"/>
      <c r="E75" s="401"/>
      <c r="F75" s="401"/>
      <c r="G75" s="401"/>
      <c r="H75" s="401"/>
      <c r="I75" s="401"/>
      <c r="J75" s="401"/>
      <c r="K75" s="401"/>
      <c r="L75" s="401"/>
      <c r="M75" s="401"/>
      <c r="N75" s="401"/>
      <c r="O75" s="401"/>
      <c r="P75" s="401"/>
      <c r="Q75" s="401"/>
      <c r="R75" s="401"/>
    </row>
    <row r="76" spans="1:42" s="28" customFormat="1" ht="15" customHeight="1">
      <c r="A76" s="31"/>
      <c r="C76" s="28" t="s">
        <v>71</v>
      </c>
      <c r="N76" s="29"/>
    </row>
    <row r="77" spans="1:42" ht="18" customHeight="1">
      <c r="A77" s="305"/>
      <c r="M77" s="11"/>
      <c r="T77"/>
      <c r="X77" s="298" t="s">
        <v>50</v>
      </c>
      <c r="Y77" s="298"/>
      <c r="Z77" s="298"/>
    </row>
    <row r="78" spans="1:42">
      <c r="A78" s="216"/>
      <c r="B78" s="10"/>
      <c r="C78" s="10"/>
      <c r="D78" s="10"/>
      <c r="E78" s="10"/>
      <c r="F78" s="10"/>
      <c r="G78" s="10"/>
      <c r="H78" s="10"/>
      <c r="I78" s="10"/>
      <c r="J78" s="14"/>
      <c r="K78" s="14"/>
      <c r="L78" s="14"/>
      <c r="M78" s="14"/>
      <c r="T78"/>
      <c r="X78" s="71" t="s">
        <v>99</v>
      </c>
      <c r="Y78" s="81"/>
      <c r="Z78" s="71" t="s">
        <v>97</v>
      </c>
    </row>
    <row r="79" spans="1:42" ht="6" customHeight="1">
      <c r="A79" s="216"/>
      <c r="B79" s="10"/>
      <c r="C79" s="10"/>
      <c r="D79" s="10"/>
      <c r="E79" s="10"/>
      <c r="F79" s="10"/>
      <c r="G79" s="10"/>
      <c r="H79" s="10"/>
      <c r="I79" s="10"/>
      <c r="J79" s="14"/>
      <c r="K79" s="14"/>
      <c r="L79" s="14"/>
      <c r="M79" s="14"/>
      <c r="O79" s="81"/>
      <c r="P79" s="81"/>
      <c r="Q79" s="81"/>
      <c r="T79"/>
    </row>
    <row r="80" spans="1:42" ht="12.75" customHeight="1">
      <c r="A80" s="216"/>
      <c r="B80" s="10"/>
      <c r="C80" s="10"/>
      <c r="D80" s="10"/>
      <c r="E80" s="10"/>
      <c r="F80" s="10"/>
      <c r="G80" s="10"/>
      <c r="H80" s="10"/>
      <c r="I80" s="10"/>
      <c r="J80" s="14"/>
      <c r="K80" s="14"/>
      <c r="L80" s="14"/>
      <c r="M80" s="14"/>
      <c r="O80" s="81"/>
      <c r="P80" s="81"/>
      <c r="Q80" s="81"/>
      <c r="T80"/>
    </row>
    <row r="81" spans="1:42" ht="19.2">
      <c r="B81" s="400" t="s">
        <v>100</v>
      </c>
      <c r="C81" s="400"/>
      <c r="D81" s="400"/>
      <c r="E81" s="400"/>
      <c r="F81" s="400"/>
      <c r="G81" s="400"/>
      <c r="H81" s="400"/>
      <c r="I81" s="400"/>
      <c r="J81" s="400"/>
      <c r="K81" s="400"/>
      <c r="L81" s="400"/>
      <c r="M81" s="400"/>
      <c r="N81" s="400"/>
      <c r="O81" s="400"/>
      <c r="P81" s="400"/>
      <c r="Q81" s="400"/>
      <c r="R81" s="400"/>
      <c r="S81" s="400"/>
      <c r="T81" s="400"/>
      <c r="U81" s="400"/>
      <c r="V81" s="400"/>
      <c r="W81" s="400"/>
      <c r="X81" s="400"/>
    </row>
    <row r="82" spans="1:42" ht="7.5" customHeight="1">
      <c r="A82" s="1"/>
      <c r="B82" s="10"/>
      <c r="C82" s="10"/>
      <c r="D82" s="10"/>
      <c r="E82" s="10"/>
      <c r="F82" s="10"/>
      <c r="G82" s="10"/>
      <c r="H82" s="10"/>
      <c r="I82" s="10"/>
      <c r="J82" s="10"/>
      <c r="K82" s="10"/>
      <c r="L82" s="10"/>
      <c r="M82" s="10"/>
      <c r="N82" s="10"/>
      <c r="O82" s="10"/>
      <c r="P82" s="10"/>
      <c r="Q82" s="10"/>
    </row>
    <row r="83" spans="1:42" ht="20.25" customHeight="1">
      <c r="D83" s="302" t="str">
        <f>第1号!$C$4</f>
        <v>令和６年度</v>
      </c>
      <c r="E83" s="219" t="str">
        <f>第1号!$D$4</f>
        <v>　月実施分</v>
      </c>
      <c r="F83" s="302"/>
      <c r="G83" s="302"/>
      <c r="H83" s="302"/>
      <c r="I83" s="302"/>
      <c r="J83" s="302"/>
      <c r="K83" s="302"/>
      <c r="L83" s="306"/>
      <c r="M83" s="427" t="s">
        <v>110</v>
      </c>
      <c r="N83" s="427"/>
      <c r="O83" s="427"/>
      <c r="P83" s="427"/>
      <c r="Q83" s="428">
        <f>'第2号（一般）'!$L$7</f>
        <v>0</v>
      </c>
      <c r="R83" s="428"/>
      <c r="S83" s="428"/>
      <c r="T83" s="428"/>
      <c r="U83" s="428"/>
      <c r="V83" s="428"/>
      <c r="W83" s="428"/>
      <c r="X83" s="428"/>
    </row>
    <row r="84" spans="1:42" ht="12" customHeight="1" thickBot="1">
      <c r="A84" s="1"/>
      <c r="B84" s="10"/>
      <c r="C84" s="10"/>
      <c r="D84" s="10"/>
      <c r="E84" s="10"/>
      <c r="F84" s="10"/>
      <c r="G84" s="10"/>
      <c r="H84" s="10"/>
      <c r="I84" s="10"/>
      <c r="J84" s="10"/>
      <c r="K84" s="10"/>
      <c r="L84" s="10"/>
      <c r="M84" s="10"/>
      <c r="N84" s="10"/>
      <c r="O84" s="10"/>
      <c r="P84" s="10"/>
      <c r="Q84" s="10"/>
    </row>
    <row r="85" spans="1:42" ht="37.5" customHeight="1">
      <c r="A85" s="1"/>
      <c r="B85" s="380" t="s">
        <v>25</v>
      </c>
      <c r="C85" s="381"/>
      <c r="D85" s="422" t="s">
        <v>138</v>
      </c>
      <c r="E85" s="342" t="s">
        <v>67</v>
      </c>
      <c r="F85" s="413" t="s">
        <v>36</v>
      </c>
      <c r="G85" s="424"/>
      <c r="H85" s="425"/>
      <c r="I85" s="411" t="s">
        <v>37</v>
      </c>
      <c r="J85" s="426"/>
      <c r="K85" s="411" t="s">
        <v>38</v>
      </c>
      <c r="L85" s="412"/>
      <c r="M85" s="413" t="s">
        <v>39</v>
      </c>
      <c r="N85" s="414"/>
      <c r="O85" s="414"/>
      <c r="P85" s="415"/>
      <c r="Q85" s="416" t="s">
        <v>112</v>
      </c>
      <c r="R85" s="418" t="s">
        <v>113</v>
      </c>
      <c r="S85" s="420" t="s">
        <v>42</v>
      </c>
      <c r="T85" s="421"/>
      <c r="U85" s="381"/>
      <c r="V85" s="394" t="s">
        <v>96</v>
      </c>
      <c r="W85" s="395"/>
      <c r="X85" s="396"/>
    </row>
    <row r="86" spans="1:42" ht="63.75" customHeight="1" thickBot="1">
      <c r="A86" s="1"/>
      <c r="B86" s="397" t="s">
        <v>43</v>
      </c>
      <c r="C86" s="398"/>
      <c r="D86" s="423"/>
      <c r="E86" s="384"/>
      <c r="F86" s="254" t="s">
        <v>177</v>
      </c>
      <c r="G86" s="108" t="s">
        <v>175</v>
      </c>
      <c r="H86" s="105" t="s">
        <v>176</v>
      </c>
      <c r="I86" s="104" t="s">
        <v>44</v>
      </c>
      <c r="J86" s="105" t="s">
        <v>45</v>
      </c>
      <c r="K86" s="106" t="s">
        <v>60</v>
      </c>
      <c r="L86" s="105" t="s">
        <v>61</v>
      </c>
      <c r="M86" s="104" t="s">
        <v>46</v>
      </c>
      <c r="N86" s="107" t="s">
        <v>47</v>
      </c>
      <c r="O86" s="107" t="s">
        <v>48</v>
      </c>
      <c r="P86" s="108" t="s">
        <v>49</v>
      </c>
      <c r="Q86" s="417"/>
      <c r="R86" s="419"/>
      <c r="S86" s="109" t="s">
        <v>31</v>
      </c>
      <c r="T86" s="100" t="s">
        <v>32</v>
      </c>
      <c r="U86" s="110" t="s">
        <v>33</v>
      </c>
      <c r="V86" s="99" t="s">
        <v>65</v>
      </c>
      <c r="W86" s="100" t="s">
        <v>66</v>
      </c>
      <c r="X86" s="111" t="s">
        <v>59</v>
      </c>
      <c r="Y86" s="410" t="s">
        <v>36</v>
      </c>
      <c r="Z86" s="409"/>
      <c r="AA86" s="409"/>
      <c r="AB86" s="408" t="s">
        <v>37</v>
      </c>
      <c r="AC86" s="408"/>
      <c r="AD86" s="408"/>
      <c r="AE86" s="408" t="s">
        <v>38</v>
      </c>
      <c r="AF86" s="408"/>
      <c r="AG86" s="408"/>
      <c r="AH86" s="408" t="s">
        <v>39</v>
      </c>
      <c r="AI86" s="408"/>
      <c r="AJ86" s="408"/>
      <c r="AK86" s="408" t="s">
        <v>40</v>
      </c>
      <c r="AL86" s="408"/>
      <c r="AM86" s="408"/>
      <c r="AN86" s="408" t="s">
        <v>41</v>
      </c>
      <c r="AO86" s="409"/>
      <c r="AP86" s="409"/>
    </row>
    <row r="87" spans="1:42" s="16" customFormat="1" ht="28.5" customHeight="1" thickTop="1">
      <c r="A87" s="25">
        <v>41</v>
      </c>
      <c r="B87" s="102"/>
      <c r="C87" s="103"/>
      <c r="D87" s="265"/>
      <c r="E87" s="263"/>
      <c r="F87" s="251"/>
      <c r="G87" s="61"/>
      <c r="H87" s="213"/>
      <c r="I87" s="184"/>
      <c r="J87" s="213"/>
      <c r="K87" s="184"/>
      <c r="L87" s="213"/>
      <c r="M87" s="184"/>
      <c r="N87" s="199"/>
      <c r="O87" s="199"/>
      <c r="P87" s="187"/>
      <c r="Q87" s="196"/>
      <c r="R87" s="198"/>
      <c r="S87" s="185"/>
      <c r="T87" s="199"/>
      <c r="U87" s="187"/>
      <c r="V87" s="188"/>
      <c r="W87" s="189"/>
      <c r="X87" s="200"/>
      <c r="Y87" s="304" t="str">
        <f>IF(AND(OR($F87="○",$H87="○"),(S87="○")),"A","")</f>
        <v/>
      </c>
      <c r="Z87" s="302" t="str">
        <f>IF(AND(OR($F87="○",$H87="○"),(T87="○")),"B","")</f>
        <v/>
      </c>
      <c r="AA87" s="302" t="str">
        <f>IF(AND(OR($F87="○",$H87="○"),(U87="○")),"C","")</f>
        <v/>
      </c>
      <c r="AB87" s="302" t="str">
        <f>IF(AND(OR($I87="○",$J87="○"),(S87="○")),"D","")</f>
        <v/>
      </c>
      <c r="AC87" s="302" t="str">
        <f>IF(AND(OR($I87="○",$J87="○"),(T87="○")),"E","")</f>
        <v/>
      </c>
      <c r="AD87" s="302" t="str">
        <f>IF(AND(OR($I87="○",$J87="○"),(U87="○")),"F","")</f>
        <v/>
      </c>
      <c r="AE87" s="302" t="str">
        <f>IF(AND(OR($K87="○",$L87="○"),(S87="○")),"G","")</f>
        <v/>
      </c>
      <c r="AF87" s="302" t="str">
        <f>IF(AND(OR($K87="○",$L87="○"),(T87="○")),"H","")</f>
        <v/>
      </c>
      <c r="AG87" s="302" t="str">
        <f>IF(AND(OR($K87="○",$L87="○"),(U87="○")),"I","")</f>
        <v/>
      </c>
      <c r="AH87" s="302" t="str">
        <f>IF(AND(OR($M87="○",$N87="○",$O87="○",$P87="○"),(S87="○")),"J","")</f>
        <v/>
      </c>
      <c r="AI87" s="302" t="str">
        <f>IF(AND(OR($M87="○",$N87="○",$O87="○",$P87="○"),(T87="○")),"K","")</f>
        <v/>
      </c>
      <c r="AJ87" s="302" t="str">
        <f>IF(AND(OR($M87="○",$N87="○",$O87="○",$P87="○"),(U87="○")),"L","")</f>
        <v/>
      </c>
      <c r="AK87" s="302" t="str">
        <f>IF(AND($Q87="○",S87="○"),"M","")</f>
        <v/>
      </c>
      <c r="AL87" s="302" t="str">
        <f>IF(AND($Q87="○",T87="○"),"N","")</f>
        <v/>
      </c>
      <c r="AM87" s="302" t="str">
        <f>IF(AND($Q87="○",U87="○"),"O","")</f>
        <v/>
      </c>
      <c r="AN87" s="302" t="str">
        <f>IF(AND($R87="○",S87="○"),"P","")</f>
        <v/>
      </c>
      <c r="AO87" s="302" t="str">
        <f>IF(AND($R87="○",T87="○"),"Q","")</f>
        <v/>
      </c>
      <c r="AP87" s="302" t="str">
        <f>IF(AND($R87="○",U87="○"),"R","")</f>
        <v/>
      </c>
    </row>
    <row r="88" spans="1:42" s="16" customFormat="1" ht="28.5" customHeight="1">
      <c r="A88" s="25">
        <v>42</v>
      </c>
      <c r="B88" s="36"/>
      <c r="C88" s="37"/>
      <c r="D88" s="265"/>
      <c r="E88" s="264"/>
      <c r="F88" s="252"/>
      <c r="G88" s="250"/>
      <c r="H88" s="206"/>
      <c r="I88" s="191"/>
      <c r="J88" s="206"/>
      <c r="K88" s="191"/>
      <c r="L88" s="206"/>
      <c r="M88" s="191"/>
      <c r="N88" s="202"/>
      <c r="O88" s="202"/>
      <c r="P88" s="194"/>
      <c r="Q88" s="197"/>
      <c r="R88" s="201"/>
      <c r="S88" s="192"/>
      <c r="T88" s="202"/>
      <c r="U88" s="194"/>
      <c r="V88" s="203"/>
      <c r="W88" s="204"/>
      <c r="X88" s="205"/>
      <c r="Y88" s="407" t="str">
        <f>IF(AND(OR($F88="○",$H88="○"),(S88="○")),"A","")</f>
        <v/>
      </c>
      <c r="Z88" s="402" t="str">
        <f>IF(AND(OR($F88="○",$H88="○"),(T88="○")),"B","")</f>
        <v/>
      </c>
      <c r="AA88" s="402" t="str">
        <f>IF(AND(OR($F88="○",$H88="○"),(U88="○")),"C","")</f>
        <v/>
      </c>
      <c r="AB88" s="402" t="str">
        <f>IF(AND(OR($I88="○",$J88="○"),(S88="○")),"D","")</f>
        <v/>
      </c>
      <c r="AC88" s="402" t="str">
        <f>IF(AND(OR($I88="○",$J88="○"),(T88="○")),"E","")</f>
        <v/>
      </c>
      <c r="AD88" s="402" t="str">
        <f>IF(AND(OR($I88="○",$J88="○"),(U88="○")),"F","")</f>
        <v/>
      </c>
      <c r="AE88" s="402" t="str">
        <f>IF(AND(OR($K88="○",$L88="○"),(S88="○")),"G","")</f>
        <v/>
      </c>
      <c r="AF88" s="402" t="str">
        <f>IF(AND(OR($K88="○",$L88="○"),(T88="○")),"H","")</f>
        <v/>
      </c>
      <c r="AG88" s="402" t="str">
        <f>IF(AND(OR($K88="○",$L88="○"),(U88="○")),"I","")</f>
        <v/>
      </c>
      <c r="AH88" s="402" t="str">
        <f>IF(AND(OR($M88="○",$N88="○",$O88="○",$P88="○"),(S88="○")),"J","")</f>
        <v/>
      </c>
      <c r="AI88" s="402" t="str">
        <f>IF(AND(OR($M88="○",$N88="○",$O88="○",$P88="○"),(T88="○")),"K","")</f>
        <v/>
      </c>
      <c r="AJ88" s="402" t="str">
        <f>IF(AND(OR($M88="○",$N88="○",$O88="○",$P88="○"),(U88="○")),"L","")</f>
        <v/>
      </c>
      <c r="AK88" s="402" t="str">
        <f>IF(AND($Q88="○",S88="○"),"M","")</f>
        <v/>
      </c>
      <c r="AL88" s="402" t="str">
        <f>IF(AND($Q88="○",T88="○"),"N","")</f>
        <v/>
      </c>
      <c r="AM88" s="402" t="str">
        <f>IF(AND($Q88="○",U88="○"),"O","")</f>
        <v/>
      </c>
      <c r="AN88" s="402" t="str">
        <f>IF(AND($R88="○",S88="○"),"P","")</f>
        <v/>
      </c>
      <c r="AO88" s="402" t="str">
        <f>IF(AND($R88="○",T88="○"),"Q","")</f>
        <v/>
      </c>
      <c r="AP88" s="402" t="str">
        <f>IF(AND($R88="○",U88="○"),"R","")</f>
        <v/>
      </c>
    </row>
    <row r="89" spans="1:42" s="16" customFormat="1" ht="28.5" customHeight="1">
      <c r="A89" s="25">
        <v>43</v>
      </c>
      <c r="B89" s="267"/>
      <c r="C89" s="268"/>
      <c r="D89" s="265"/>
      <c r="E89" s="308"/>
      <c r="F89" s="252"/>
      <c r="G89" s="250"/>
      <c r="H89" s="206"/>
      <c r="I89" s="191"/>
      <c r="J89" s="206"/>
      <c r="K89" s="191"/>
      <c r="L89" s="206"/>
      <c r="M89" s="191"/>
      <c r="N89" s="202"/>
      <c r="O89" s="202"/>
      <c r="P89" s="194"/>
      <c r="Q89" s="197"/>
      <c r="R89" s="201"/>
      <c r="S89" s="192"/>
      <c r="T89" s="202"/>
      <c r="U89" s="194"/>
      <c r="V89" s="203"/>
      <c r="W89" s="204"/>
      <c r="X89" s="205"/>
      <c r="Y89" s="407"/>
      <c r="Z89" s="402"/>
      <c r="AA89" s="402"/>
      <c r="AB89" s="402"/>
      <c r="AC89" s="402"/>
      <c r="AD89" s="402"/>
      <c r="AE89" s="402"/>
      <c r="AF89" s="402"/>
      <c r="AG89" s="402"/>
      <c r="AH89" s="402"/>
      <c r="AI89" s="402"/>
      <c r="AJ89" s="402"/>
      <c r="AK89" s="402"/>
      <c r="AL89" s="402"/>
      <c r="AM89" s="402"/>
      <c r="AN89" s="402"/>
      <c r="AO89" s="402"/>
      <c r="AP89" s="402"/>
    </row>
    <row r="90" spans="1:42" s="16" customFormat="1" ht="28.5" customHeight="1">
      <c r="A90" s="25">
        <v>44</v>
      </c>
      <c r="B90" s="36"/>
      <c r="C90" s="37"/>
      <c r="D90" s="265"/>
      <c r="E90" s="264"/>
      <c r="F90" s="252"/>
      <c r="G90" s="250"/>
      <c r="H90" s="206"/>
      <c r="I90" s="191"/>
      <c r="J90" s="206"/>
      <c r="K90" s="191"/>
      <c r="L90" s="206"/>
      <c r="M90" s="191"/>
      <c r="N90" s="202"/>
      <c r="O90" s="202"/>
      <c r="P90" s="194"/>
      <c r="Q90" s="197"/>
      <c r="R90" s="201"/>
      <c r="S90" s="192"/>
      <c r="T90" s="202"/>
      <c r="U90" s="194"/>
      <c r="V90" s="203"/>
      <c r="W90" s="204"/>
      <c r="X90" s="205"/>
      <c r="Y90" s="407" t="str">
        <f>IF(AND(OR($F90="○",$H90="○"),(S90="○")),"A","")</f>
        <v/>
      </c>
      <c r="Z90" s="402" t="str">
        <f>IF(AND(OR($F90="○",$H90="○"),(T90="○")),"B","")</f>
        <v/>
      </c>
      <c r="AA90" s="402" t="str">
        <f>IF(AND(OR($F90="○",$H90="○"),(U90="○")),"C","")</f>
        <v/>
      </c>
      <c r="AB90" s="402" t="str">
        <f>IF(AND(OR($I90="○",$J90="○"),(S90="○")),"D","")</f>
        <v/>
      </c>
      <c r="AC90" s="402" t="str">
        <f>IF(AND(OR($I90="○",$J90="○"),(T90="○")),"E","")</f>
        <v/>
      </c>
      <c r="AD90" s="402" t="str">
        <f>IF(AND(OR($I90="○",$J90="○"),(U90="○")),"F","")</f>
        <v/>
      </c>
      <c r="AE90" s="402" t="str">
        <f>IF(AND(OR($K90="○",$L90="○"),(S90="○")),"G","")</f>
        <v/>
      </c>
      <c r="AF90" s="402" t="str">
        <f>IF(AND(OR($K90="○",$L90="○"),(T90="○")),"H","")</f>
        <v/>
      </c>
      <c r="AG90" s="402" t="str">
        <f>IF(AND(OR($K90="○",$L90="○"),(U90="○")),"I","")</f>
        <v/>
      </c>
      <c r="AH90" s="402" t="str">
        <f>IF(AND(OR($M90="○",$N90="○",$O90="○",$P90="○"),(S90="○")),"J","")</f>
        <v/>
      </c>
      <c r="AI90" s="402" t="str">
        <f>IF(AND(OR($M90="○",$N90="○",$O90="○",$P90="○"),(T90="○")),"K","")</f>
        <v/>
      </c>
      <c r="AJ90" s="402" t="str">
        <f>IF(AND(OR($M90="○",$N90="○",$O90="○",$P90="○"),(U90="○")),"L","")</f>
        <v/>
      </c>
      <c r="AK90" s="402" t="str">
        <f>IF(AND($Q90="○",S90="○"),"M","")</f>
        <v/>
      </c>
      <c r="AL90" s="402" t="str">
        <f>IF(AND($Q90="○",T90="○"),"N","")</f>
        <v/>
      </c>
      <c r="AM90" s="402" t="str">
        <f>IF(AND($Q90="○",U90="○"),"O","")</f>
        <v/>
      </c>
      <c r="AN90" s="402" t="str">
        <f>IF(AND($R90="○",S90="○"),"P","")</f>
        <v/>
      </c>
      <c r="AO90" s="402" t="str">
        <f>IF(AND($R90="○",T90="○"),"Q","")</f>
        <v/>
      </c>
      <c r="AP90" s="402" t="str">
        <f>IF(AND($R90="○",U90="○"),"R","")</f>
        <v/>
      </c>
    </row>
    <row r="91" spans="1:42" s="16" customFormat="1" ht="28.5" customHeight="1">
      <c r="A91" s="25">
        <v>45</v>
      </c>
      <c r="B91" s="36"/>
      <c r="C91" s="37"/>
      <c r="D91" s="265"/>
      <c r="E91" s="264"/>
      <c r="F91" s="252"/>
      <c r="G91" s="250"/>
      <c r="H91" s="206"/>
      <c r="I91" s="191"/>
      <c r="J91" s="206"/>
      <c r="K91" s="191"/>
      <c r="L91" s="206"/>
      <c r="M91" s="191"/>
      <c r="N91" s="202"/>
      <c r="O91" s="202"/>
      <c r="P91" s="194"/>
      <c r="Q91" s="197"/>
      <c r="R91" s="201"/>
      <c r="S91" s="192"/>
      <c r="T91" s="202"/>
      <c r="U91" s="194"/>
      <c r="V91" s="203"/>
      <c r="W91" s="204"/>
      <c r="X91" s="205"/>
      <c r="Y91" s="407"/>
      <c r="Z91" s="402"/>
      <c r="AA91" s="402"/>
      <c r="AB91" s="402"/>
      <c r="AC91" s="402"/>
      <c r="AD91" s="402"/>
      <c r="AE91" s="402"/>
      <c r="AF91" s="402"/>
      <c r="AG91" s="402"/>
      <c r="AH91" s="402"/>
      <c r="AI91" s="402"/>
      <c r="AJ91" s="402"/>
      <c r="AK91" s="402"/>
      <c r="AL91" s="402"/>
      <c r="AM91" s="402"/>
      <c r="AN91" s="402"/>
      <c r="AO91" s="402"/>
      <c r="AP91" s="402"/>
    </row>
    <row r="92" spans="1:42" s="16" customFormat="1" ht="28.5" customHeight="1">
      <c r="A92" s="25">
        <v>46</v>
      </c>
      <c r="B92" s="36"/>
      <c r="C92" s="37"/>
      <c r="D92" s="265"/>
      <c r="E92" s="264"/>
      <c r="F92" s="252"/>
      <c r="G92" s="250"/>
      <c r="H92" s="206"/>
      <c r="I92" s="191"/>
      <c r="J92" s="206"/>
      <c r="K92" s="191"/>
      <c r="L92" s="206"/>
      <c r="M92" s="191"/>
      <c r="N92" s="202"/>
      <c r="O92" s="202"/>
      <c r="P92" s="194"/>
      <c r="Q92" s="197"/>
      <c r="R92" s="201"/>
      <c r="S92" s="192"/>
      <c r="T92" s="202"/>
      <c r="U92" s="194"/>
      <c r="V92" s="203"/>
      <c r="W92" s="204"/>
      <c r="X92" s="205"/>
      <c r="Y92" s="407"/>
      <c r="Z92" s="402"/>
      <c r="AA92" s="402"/>
      <c r="AB92" s="402"/>
      <c r="AC92" s="402"/>
      <c r="AD92" s="402"/>
      <c r="AE92" s="402"/>
      <c r="AF92" s="402"/>
      <c r="AG92" s="402"/>
      <c r="AH92" s="402"/>
      <c r="AI92" s="402"/>
      <c r="AJ92" s="402"/>
      <c r="AK92" s="402"/>
      <c r="AL92" s="402"/>
      <c r="AM92" s="402"/>
      <c r="AN92" s="402"/>
      <c r="AO92" s="402"/>
      <c r="AP92" s="402"/>
    </row>
    <row r="93" spans="1:42" s="16" customFormat="1" ht="28.5" customHeight="1">
      <c r="A93" s="25">
        <v>47</v>
      </c>
      <c r="B93" s="36"/>
      <c r="C93" s="37"/>
      <c r="D93" s="265"/>
      <c r="E93" s="264"/>
      <c r="F93" s="252"/>
      <c r="G93" s="250"/>
      <c r="H93" s="206"/>
      <c r="I93" s="191"/>
      <c r="J93" s="206"/>
      <c r="K93" s="191"/>
      <c r="L93" s="206"/>
      <c r="M93" s="191"/>
      <c r="N93" s="202"/>
      <c r="O93" s="202"/>
      <c r="P93" s="194"/>
      <c r="Q93" s="197"/>
      <c r="R93" s="201"/>
      <c r="S93" s="192"/>
      <c r="T93" s="202"/>
      <c r="U93" s="194"/>
      <c r="V93" s="203"/>
      <c r="W93" s="204"/>
      <c r="X93" s="205"/>
      <c r="Y93" s="407"/>
      <c r="Z93" s="402"/>
      <c r="AA93" s="402"/>
      <c r="AB93" s="402"/>
      <c r="AC93" s="402"/>
      <c r="AD93" s="402"/>
      <c r="AE93" s="402"/>
      <c r="AF93" s="402"/>
      <c r="AG93" s="402"/>
      <c r="AH93" s="402"/>
      <c r="AI93" s="402"/>
      <c r="AJ93" s="402"/>
      <c r="AK93" s="402"/>
      <c r="AL93" s="402"/>
      <c r="AM93" s="402"/>
      <c r="AN93" s="402"/>
      <c r="AO93" s="402"/>
      <c r="AP93" s="402"/>
    </row>
    <row r="94" spans="1:42" s="16" customFormat="1" ht="28.5" customHeight="1">
      <c r="A94" s="25">
        <v>48</v>
      </c>
      <c r="B94" s="36"/>
      <c r="C94" s="37"/>
      <c r="D94" s="265"/>
      <c r="E94" s="264"/>
      <c r="F94" s="252"/>
      <c r="G94" s="250"/>
      <c r="H94" s="206"/>
      <c r="I94" s="191"/>
      <c r="J94" s="206"/>
      <c r="K94" s="191"/>
      <c r="L94" s="206"/>
      <c r="M94" s="191"/>
      <c r="N94" s="202"/>
      <c r="O94" s="202"/>
      <c r="P94" s="194"/>
      <c r="Q94" s="197"/>
      <c r="R94" s="201"/>
      <c r="S94" s="192"/>
      <c r="T94" s="202"/>
      <c r="U94" s="194"/>
      <c r="V94" s="203"/>
      <c r="W94" s="204"/>
      <c r="X94" s="205"/>
      <c r="Y94" s="407"/>
      <c r="Z94" s="402"/>
      <c r="AA94" s="402"/>
      <c r="AB94" s="402"/>
      <c r="AC94" s="402"/>
      <c r="AD94" s="402"/>
      <c r="AE94" s="402"/>
      <c r="AF94" s="402"/>
      <c r="AG94" s="402"/>
      <c r="AH94" s="402"/>
      <c r="AI94" s="402"/>
      <c r="AJ94" s="402"/>
      <c r="AK94" s="402"/>
      <c r="AL94" s="402"/>
      <c r="AM94" s="402"/>
      <c r="AN94" s="402"/>
      <c r="AO94" s="402"/>
      <c r="AP94" s="402"/>
    </row>
    <row r="95" spans="1:42" s="16" customFormat="1" ht="28.5" customHeight="1">
      <c r="A95" s="25">
        <v>49</v>
      </c>
      <c r="B95" s="36"/>
      <c r="C95" s="37"/>
      <c r="D95" s="265"/>
      <c r="E95" s="264"/>
      <c r="F95" s="252"/>
      <c r="G95" s="250"/>
      <c r="H95" s="206"/>
      <c r="I95" s="191"/>
      <c r="J95" s="206"/>
      <c r="K95" s="191"/>
      <c r="L95" s="206"/>
      <c r="M95" s="191"/>
      <c r="N95" s="202"/>
      <c r="O95" s="202"/>
      <c r="P95" s="194"/>
      <c r="Q95" s="197"/>
      <c r="R95" s="201"/>
      <c r="S95" s="192"/>
      <c r="T95" s="202"/>
      <c r="U95" s="194"/>
      <c r="V95" s="203"/>
      <c r="W95" s="204"/>
      <c r="X95" s="205"/>
      <c r="Y95" s="407"/>
      <c r="Z95" s="402"/>
      <c r="AA95" s="402"/>
      <c r="AB95" s="402"/>
      <c r="AC95" s="402"/>
      <c r="AD95" s="402"/>
      <c r="AE95" s="402"/>
      <c r="AF95" s="402"/>
      <c r="AG95" s="402"/>
      <c r="AH95" s="402"/>
      <c r="AI95" s="402"/>
      <c r="AJ95" s="402"/>
      <c r="AK95" s="402"/>
      <c r="AL95" s="402"/>
      <c r="AM95" s="402"/>
      <c r="AN95" s="402"/>
      <c r="AO95" s="402"/>
      <c r="AP95" s="402"/>
    </row>
    <row r="96" spans="1:42" s="16" customFormat="1" ht="28.5" customHeight="1">
      <c r="A96" s="25">
        <v>50</v>
      </c>
      <c r="B96" s="36"/>
      <c r="C96" s="37"/>
      <c r="D96" s="265"/>
      <c r="E96" s="264"/>
      <c r="F96" s="252"/>
      <c r="G96" s="250"/>
      <c r="H96" s="206"/>
      <c r="I96" s="191"/>
      <c r="J96" s="206"/>
      <c r="K96" s="191"/>
      <c r="L96" s="206"/>
      <c r="M96" s="191"/>
      <c r="N96" s="202"/>
      <c r="O96" s="202"/>
      <c r="P96" s="194"/>
      <c r="Q96" s="197"/>
      <c r="R96" s="201"/>
      <c r="S96" s="192"/>
      <c r="T96" s="202"/>
      <c r="U96" s="194"/>
      <c r="V96" s="203"/>
      <c r="W96" s="204"/>
      <c r="X96" s="205"/>
      <c r="Y96" s="407"/>
      <c r="Z96" s="402"/>
      <c r="AA96" s="402"/>
      <c r="AB96" s="402"/>
      <c r="AC96" s="402"/>
      <c r="AD96" s="402"/>
      <c r="AE96" s="402"/>
      <c r="AF96" s="402"/>
      <c r="AG96" s="402"/>
      <c r="AH96" s="402"/>
      <c r="AI96" s="402"/>
      <c r="AJ96" s="402"/>
      <c r="AK96" s="402"/>
      <c r="AL96" s="402"/>
      <c r="AM96" s="402"/>
      <c r="AN96" s="402"/>
      <c r="AO96" s="402"/>
      <c r="AP96" s="402"/>
    </row>
    <row r="97" spans="1:42" s="16" customFormat="1" ht="28.5" customHeight="1">
      <c r="A97" s="25">
        <v>51</v>
      </c>
      <c r="B97" s="36"/>
      <c r="C97" s="37"/>
      <c r="D97" s="265"/>
      <c r="E97" s="264"/>
      <c r="F97" s="252"/>
      <c r="G97" s="250"/>
      <c r="H97" s="206"/>
      <c r="I97" s="191"/>
      <c r="J97" s="206"/>
      <c r="K97" s="191"/>
      <c r="L97" s="206"/>
      <c r="M97" s="191"/>
      <c r="N97" s="202"/>
      <c r="O97" s="202"/>
      <c r="P97" s="194"/>
      <c r="Q97" s="197"/>
      <c r="R97" s="201"/>
      <c r="S97" s="192"/>
      <c r="T97" s="202"/>
      <c r="U97" s="194"/>
      <c r="V97" s="203"/>
      <c r="W97" s="204"/>
      <c r="X97" s="205"/>
      <c r="Y97" s="407"/>
      <c r="Z97" s="402"/>
      <c r="AA97" s="402"/>
      <c r="AB97" s="402"/>
      <c r="AC97" s="402"/>
      <c r="AD97" s="402"/>
      <c r="AE97" s="402"/>
      <c r="AF97" s="402"/>
      <c r="AG97" s="402"/>
      <c r="AH97" s="402"/>
      <c r="AI97" s="402"/>
      <c r="AJ97" s="402"/>
      <c r="AK97" s="402"/>
      <c r="AL97" s="402"/>
      <c r="AM97" s="402"/>
      <c r="AN97" s="402"/>
      <c r="AO97" s="402"/>
      <c r="AP97" s="402"/>
    </row>
    <row r="98" spans="1:42" s="16" customFormat="1" ht="28.5" customHeight="1">
      <c r="A98" s="25">
        <v>52</v>
      </c>
      <c r="B98" s="36"/>
      <c r="C98" s="37"/>
      <c r="D98" s="265"/>
      <c r="E98" s="264"/>
      <c r="F98" s="252"/>
      <c r="G98" s="250"/>
      <c r="H98" s="206"/>
      <c r="I98" s="191"/>
      <c r="J98" s="206"/>
      <c r="K98" s="191"/>
      <c r="L98" s="206"/>
      <c r="M98" s="191"/>
      <c r="N98" s="202"/>
      <c r="O98" s="202"/>
      <c r="P98" s="194"/>
      <c r="Q98" s="197"/>
      <c r="R98" s="201"/>
      <c r="S98" s="192"/>
      <c r="T98" s="202"/>
      <c r="U98" s="194"/>
      <c r="V98" s="203"/>
      <c r="W98" s="204"/>
      <c r="X98" s="205"/>
      <c r="Y98" s="407"/>
      <c r="Z98" s="402"/>
      <c r="AA98" s="402"/>
      <c r="AB98" s="402"/>
      <c r="AC98" s="402"/>
      <c r="AD98" s="402"/>
      <c r="AE98" s="402"/>
      <c r="AF98" s="402"/>
      <c r="AG98" s="402"/>
      <c r="AH98" s="402"/>
      <c r="AI98" s="402"/>
      <c r="AJ98" s="402"/>
      <c r="AK98" s="402"/>
      <c r="AL98" s="402"/>
      <c r="AM98" s="402"/>
      <c r="AN98" s="402"/>
      <c r="AO98" s="402"/>
      <c r="AP98" s="402"/>
    </row>
    <row r="99" spans="1:42" s="16" customFormat="1" ht="28.5" customHeight="1">
      <c r="A99" s="25">
        <v>53</v>
      </c>
      <c r="B99" s="36"/>
      <c r="C99" s="37"/>
      <c r="D99" s="265"/>
      <c r="E99" s="264"/>
      <c r="F99" s="252"/>
      <c r="G99" s="250"/>
      <c r="H99" s="206"/>
      <c r="I99" s="191"/>
      <c r="J99" s="206"/>
      <c r="K99" s="191"/>
      <c r="L99" s="206"/>
      <c r="M99" s="191"/>
      <c r="N99" s="202"/>
      <c r="O99" s="202"/>
      <c r="P99" s="194"/>
      <c r="Q99" s="197"/>
      <c r="R99" s="201"/>
      <c r="S99" s="192"/>
      <c r="T99" s="202"/>
      <c r="U99" s="194"/>
      <c r="V99" s="203"/>
      <c r="W99" s="204"/>
      <c r="X99" s="205"/>
      <c r="Y99" s="407"/>
      <c r="Z99" s="402"/>
      <c r="AA99" s="402"/>
      <c r="AB99" s="402"/>
      <c r="AC99" s="402"/>
      <c r="AD99" s="402"/>
      <c r="AE99" s="402"/>
      <c r="AF99" s="402"/>
      <c r="AG99" s="402"/>
      <c r="AH99" s="402"/>
      <c r="AI99" s="402"/>
      <c r="AJ99" s="402"/>
      <c r="AK99" s="402"/>
      <c r="AL99" s="402"/>
      <c r="AM99" s="402"/>
      <c r="AN99" s="402"/>
      <c r="AO99" s="402"/>
      <c r="AP99" s="402"/>
    </row>
    <row r="100" spans="1:42" s="16" customFormat="1" ht="28.5" customHeight="1">
      <c r="A100" s="25">
        <v>54</v>
      </c>
      <c r="B100" s="36"/>
      <c r="C100" s="37"/>
      <c r="D100" s="265"/>
      <c r="E100" s="264"/>
      <c r="F100" s="252"/>
      <c r="G100" s="250"/>
      <c r="H100" s="206"/>
      <c r="I100" s="191"/>
      <c r="J100" s="206"/>
      <c r="K100" s="191"/>
      <c r="L100" s="206"/>
      <c r="M100" s="191"/>
      <c r="N100" s="202"/>
      <c r="O100" s="202"/>
      <c r="P100" s="194"/>
      <c r="Q100" s="197"/>
      <c r="R100" s="201"/>
      <c r="S100" s="192"/>
      <c r="T100" s="202"/>
      <c r="U100" s="194"/>
      <c r="V100" s="203"/>
      <c r="W100" s="204"/>
      <c r="X100" s="205"/>
      <c r="Y100" s="407"/>
      <c r="Z100" s="402"/>
      <c r="AA100" s="402"/>
      <c r="AB100" s="402"/>
      <c r="AC100" s="402"/>
      <c r="AD100" s="402"/>
      <c r="AE100" s="402"/>
      <c r="AF100" s="402"/>
      <c r="AG100" s="402"/>
      <c r="AH100" s="402"/>
      <c r="AI100" s="402"/>
      <c r="AJ100" s="402"/>
      <c r="AK100" s="402"/>
      <c r="AL100" s="402"/>
      <c r="AM100" s="402"/>
      <c r="AN100" s="402"/>
      <c r="AO100" s="402"/>
      <c r="AP100" s="402"/>
    </row>
    <row r="101" spans="1:42" s="16" customFormat="1" ht="28.5" customHeight="1">
      <c r="A101" s="25">
        <v>55</v>
      </c>
      <c r="B101" s="267"/>
      <c r="C101" s="268"/>
      <c r="D101" s="265"/>
      <c r="E101" s="308"/>
      <c r="F101" s="252"/>
      <c r="G101" s="250"/>
      <c r="H101" s="206"/>
      <c r="I101" s="191"/>
      <c r="J101" s="206"/>
      <c r="K101" s="191"/>
      <c r="L101" s="206"/>
      <c r="M101" s="191"/>
      <c r="N101" s="202"/>
      <c r="O101" s="202"/>
      <c r="P101" s="194"/>
      <c r="Q101" s="197"/>
      <c r="R101" s="201"/>
      <c r="S101" s="192"/>
      <c r="T101" s="202"/>
      <c r="U101" s="194"/>
      <c r="V101" s="203"/>
      <c r="W101" s="204"/>
      <c r="X101" s="205"/>
      <c r="Y101" s="407"/>
      <c r="Z101" s="402"/>
      <c r="AA101" s="402"/>
      <c r="AB101" s="402"/>
      <c r="AC101" s="402"/>
      <c r="AD101" s="402"/>
      <c r="AE101" s="402"/>
      <c r="AF101" s="402"/>
      <c r="AG101" s="402"/>
      <c r="AH101" s="402"/>
      <c r="AI101" s="402"/>
      <c r="AJ101" s="402"/>
      <c r="AK101" s="402"/>
      <c r="AL101" s="402"/>
      <c r="AM101" s="402"/>
      <c r="AN101" s="402"/>
      <c r="AO101" s="402"/>
      <c r="AP101" s="402"/>
    </row>
    <row r="102" spans="1:42" s="16" customFormat="1" ht="28.5" customHeight="1">
      <c r="A102" s="25">
        <v>56</v>
      </c>
      <c r="B102" s="36"/>
      <c r="C102" s="37"/>
      <c r="D102" s="265"/>
      <c r="E102" s="264"/>
      <c r="F102" s="252"/>
      <c r="G102" s="250"/>
      <c r="H102" s="206"/>
      <c r="I102" s="191"/>
      <c r="J102" s="206"/>
      <c r="K102" s="191"/>
      <c r="L102" s="206"/>
      <c r="M102" s="191"/>
      <c r="N102" s="202"/>
      <c r="O102" s="202"/>
      <c r="P102" s="194"/>
      <c r="Q102" s="197"/>
      <c r="R102" s="201"/>
      <c r="S102" s="192"/>
      <c r="T102" s="202"/>
      <c r="U102" s="194"/>
      <c r="V102" s="203"/>
      <c r="W102" s="204"/>
      <c r="X102" s="205"/>
      <c r="Y102" s="407" t="str">
        <f>IF(AND(OR($F102="○",$H102="○"),(S102="○")),"A","")</f>
        <v/>
      </c>
      <c r="Z102" s="402" t="str">
        <f>IF(AND(OR($F102="○",$H102="○"),(T102="○")),"B","")</f>
        <v/>
      </c>
      <c r="AA102" s="402" t="str">
        <f>IF(AND(OR($F102="○",$H102="○"),(U102="○")),"C","")</f>
        <v/>
      </c>
      <c r="AB102" s="402" t="str">
        <f>IF(AND(OR($I102="○",$J102="○"),(S102="○")),"D","")</f>
        <v/>
      </c>
      <c r="AC102" s="402" t="str">
        <f>IF(AND(OR($I102="○",$J102="○"),(T102="○")),"E","")</f>
        <v/>
      </c>
      <c r="AD102" s="402" t="str">
        <f>IF(AND(OR($I102="○",$J102="○"),(U102="○")),"F","")</f>
        <v/>
      </c>
      <c r="AE102" s="402" t="str">
        <f>IF(AND(OR($K102="○",$L102="○"),(S102="○")),"G","")</f>
        <v/>
      </c>
      <c r="AF102" s="402" t="str">
        <f>IF(AND(OR($K102="○",$L102="○"),(T102="○")),"H","")</f>
        <v/>
      </c>
      <c r="AG102" s="402" t="str">
        <f>IF(AND(OR($K102="○",$L102="○"),(U102="○")),"I","")</f>
        <v/>
      </c>
      <c r="AH102" s="402" t="str">
        <f>IF(AND(OR($M102="○",$N102="○",$O102="○",$P102="○"),(S102="○")),"J","")</f>
        <v/>
      </c>
      <c r="AI102" s="402" t="str">
        <f>IF(AND(OR($M102="○",$N102="○",$O102="○",$P102="○"),(T102="○")),"K","")</f>
        <v/>
      </c>
      <c r="AJ102" s="402" t="str">
        <f>IF(AND(OR($M102="○",$N102="○",$O102="○",$P102="○"),(U102="○")),"L","")</f>
        <v/>
      </c>
      <c r="AK102" s="402" t="str">
        <f>IF(AND($Q102="○",S102="○"),"M","")</f>
        <v/>
      </c>
      <c r="AL102" s="402" t="str">
        <f>IF(AND($Q102="○",T102="○"),"N","")</f>
        <v/>
      </c>
      <c r="AM102" s="402" t="str">
        <f>IF(AND($Q102="○",U102="○"),"O","")</f>
        <v/>
      </c>
      <c r="AN102" s="402" t="str">
        <f>IF(AND($R102="○",S102="○"),"P","")</f>
        <v/>
      </c>
      <c r="AO102" s="402" t="str">
        <f>IF(AND($R102="○",T102="○"),"Q","")</f>
        <v/>
      </c>
      <c r="AP102" s="402" t="str">
        <f>IF(AND($R102="○",U102="○"),"R","")</f>
        <v/>
      </c>
    </row>
    <row r="103" spans="1:42" s="16" customFormat="1" ht="28.5" customHeight="1">
      <c r="A103" s="25">
        <v>57</v>
      </c>
      <c r="B103" s="267"/>
      <c r="C103" s="268"/>
      <c r="D103" s="265"/>
      <c r="E103" s="308"/>
      <c r="F103" s="252"/>
      <c r="G103" s="250"/>
      <c r="H103" s="206"/>
      <c r="I103" s="191"/>
      <c r="J103" s="206"/>
      <c r="K103" s="191"/>
      <c r="L103" s="206"/>
      <c r="M103" s="191"/>
      <c r="N103" s="202"/>
      <c r="O103" s="202"/>
      <c r="P103" s="194"/>
      <c r="Q103" s="197"/>
      <c r="R103" s="201"/>
      <c r="S103" s="192"/>
      <c r="T103" s="202"/>
      <c r="U103" s="194"/>
      <c r="V103" s="203"/>
      <c r="W103" s="204"/>
      <c r="X103" s="205"/>
      <c r="Y103" s="407"/>
      <c r="Z103" s="402"/>
      <c r="AA103" s="402"/>
      <c r="AB103" s="402"/>
      <c r="AC103" s="402"/>
      <c r="AD103" s="402"/>
      <c r="AE103" s="402"/>
      <c r="AF103" s="402"/>
      <c r="AG103" s="402"/>
      <c r="AH103" s="402"/>
      <c r="AI103" s="402"/>
      <c r="AJ103" s="402"/>
      <c r="AK103" s="402"/>
      <c r="AL103" s="402"/>
      <c r="AM103" s="402"/>
      <c r="AN103" s="402"/>
      <c r="AO103" s="402"/>
      <c r="AP103" s="402"/>
    </row>
    <row r="104" spans="1:42" s="16" customFormat="1" ht="28.5" customHeight="1">
      <c r="A104" s="25">
        <v>58</v>
      </c>
      <c r="B104" s="36"/>
      <c r="C104" s="37"/>
      <c r="D104" s="265"/>
      <c r="E104" s="264"/>
      <c r="F104" s="252"/>
      <c r="G104" s="250"/>
      <c r="H104" s="206"/>
      <c r="I104" s="191"/>
      <c r="J104" s="206"/>
      <c r="K104" s="191"/>
      <c r="L104" s="206"/>
      <c r="M104" s="191"/>
      <c r="N104" s="202"/>
      <c r="O104" s="202"/>
      <c r="P104" s="194"/>
      <c r="Q104" s="197"/>
      <c r="R104" s="201"/>
      <c r="S104" s="192"/>
      <c r="T104" s="202"/>
      <c r="U104" s="194"/>
      <c r="V104" s="203"/>
      <c r="W104" s="204"/>
      <c r="X104" s="205"/>
      <c r="Y104" s="407" t="str">
        <f>IF(AND(OR($F104="○",$H104="○"),(S104="○")),"A","")</f>
        <v/>
      </c>
      <c r="Z104" s="402" t="str">
        <f>IF(AND(OR($F104="○",$H104="○"),(T104="○")),"B","")</f>
        <v/>
      </c>
      <c r="AA104" s="402" t="str">
        <f>IF(AND(OR($F104="○",$H104="○"),(U104="○")),"C","")</f>
        <v/>
      </c>
      <c r="AB104" s="402" t="str">
        <f>IF(AND(OR($I104="○",$J104="○"),(S104="○")),"D","")</f>
        <v/>
      </c>
      <c r="AC104" s="402" t="str">
        <f>IF(AND(OR($I104="○",$J104="○"),(T104="○")),"E","")</f>
        <v/>
      </c>
      <c r="AD104" s="402" t="str">
        <f>IF(AND(OR($I104="○",$J104="○"),(U104="○")),"F","")</f>
        <v/>
      </c>
      <c r="AE104" s="402" t="str">
        <f>IF(AND(OR($K104="○",$L104="○"),(S104="○")),"G","")</f>
        <v/>
      </c>
      <c r="AF104" s="402" t="str">
        <f>IF(AND(OR($K104="○",$L104="○"),(T104="○")),"H","")</f>
        <v/>
      </c>
      <c r="AG104" s="402" t="str">
        <f>IF(AND(OR($K104="○",$L104="○"),(U104="○")),"I","")</f>
        <v/>
      </c>
      <c r="AH104" s="402" t="str">
        <f>IF(AND(OR($M104="○",$N104="○",$O104="○",$P104="○"),(S104="○")),"J","")</f>
        <v/>
      </c>
      <c r="AI104" s="402" t="str">
        <f>IF(AND(OR($M104="○",$N104="○",$O104="○",$P104="○"),(T104="○")),"K","")</f>
        <v/>
      </c>
      <c r="AJ104" s="402" t="str">
        <f>IF(AND(OR($M104="○",$N104="○",$O104="○",$P104="○"),(U104="○")),"L","")</f>
        <v/>
      </c>
      <c r="AK104" s="402" t="str">
        <f>IF(AND($Q104="○",S104="○"),"M","")</f>
        <v/>
      </c>
      <c r="AL104" s="402" t="str">
        <f>IF(AND($Q104="○",T104="○"),"N","")</f>
        <v/>
      </c>
      <c r="AM104" s="402" t="str">
        <f>IF(AND($Q104="○",U104="○"),"O","")</f>
        <v/>
      </c>
      <c r="AN104" s="402" t="str">
        <f>IF(AND($R104="○",S104="○"),"P","")</f>
        <v/>
      </c>
      <c r="AO104" s="402" t="str">
        <f>IF(AND($R104="○",T104="○"),"Q","")</f>
        <v/>
      </c>
      <c r="AP104" s="402" t="str">
        <f>IF(AND($R104="○",U104="○"),"R","")</f>
        <v/>
      </c>
    </row>
    <row r="105" spans="1:42" s="16" customFormat="1" ht="28.5" customHeight="1">
      <c r="A105" s="25">
        <v>59</v>
      </c>
      <c r="B105" s="267"/>
      <c r="C105" s="268"/>
      <c r="D105" s="265"/>
      <c r="E105" s="308"/>
      <c r="F105" s="252"/>
      <c r="G105" s="250"/>
      <c r="H105" s="206"/>
      <c r="I105" s="191"/>
      <c r="J105" s="206"/>
      <c r="K105" s="191"/>
      <c r="L105" s="206"/>
      <c r="M105" s="191"/>
      <c r="N105" s="202"/>
      <c r="O105" s="202"/>
      <c r="P105" s="194"/>
      <c r="Q105" s="197"/>
      <c r="R105" s="201"/>
      <c r="S105" s="192"/>
      <c r="T105" s="202"/>
      <c r="U105" s="194"/>
      <c r="V105" s="203"/>
      <c r="W105" s="204"/>
      <c r="X105" s="205"/>
      <c r="Y105" s="407"/>
      <c r="Z105" s="402"/>
      <c r="AA105" s="402"/>
      <c r="AB105" s="402"/>
      <c r="AC105" s="402"/>
      <c r="AD105" s="402"/>
      <c r="AE105" s="402"/>
      <c r="AF105" s="402"/>
      <c r="AG105" s="402"/>
      <c r="AH105" s="402"/>
      <c r="AI105" s="402"/>
      <c r="AJ105" s="402"/>
      <c r="AK105" s="402"/>
      <c r="AL105" s="402"/>
      <c r="AM105" s="402"/>
      <c r="AN105" s="402"/>
      <c r="AO105" s="402"/>
      <c r="AP105" s="402"/>
    </row>
    <row r="106" spans="1:42" s="16" customFormat="1" ht="28.5" customHeight="1" thickBot="1">
      <c r="A106" s="25">
        <v>60</v>
      </c>
      <c r="B106" s="36"/>
      <c r="C106" s="37"/>
      <c r="D106" s="265"/>
      <c r="E106" s="264"/>
      <c r="F106" s="253"/>
      <c r="G106" s="250"/>
      <c r="H106" s="206"/>
      <c r="I106" s="191"/>
      <c r="J106" s="206"/>
      <c r="K106" s="191"/>
      <c r="L106" s="206"/>
      <c r="M106" s="191"/>
      <c r="N106" s="202"/>
      <c r="O106" s="202"/>
      <c r="P106" s="194"/>
      <c r="Q106" s="197"/>
      <c r="R106" s="201"/>
      <c r="S106" s="207"/>
      <c r="T106" s="208"/>
      <c r="U106" s="209"/>
      <c r="V106" s="210"/>
      <c r="W106" s="211"/>
      <c r="X106" s="212"/>
      <c r="Y106" s="304" t="str">
        <f>IF(AND(OR($F106="○",$H106="○"),(S106="○")),"A","")</f>
        <v/>
      </c>
      <c r="Z106" s="302" t="str">
        <f>IF(AND(OR($F106="○",$H106="○"),(T106="○")),"B","")</f>
        <v/>
      </c>
      <c r="AA106" s="302" t="str">
        <f>IF(AND(OR($F106="○",$H106="○"),(U106="○")),"C","")</f>
        <v/>
      </c>
      <c r="AB106" s="302" t="str">
        <f>IF(AND(OR($I106="○",$J106="○"),(S106="○")),"D","")</f>
        <v/>
      </c>
      <c r="AC106" s="302" t="str">
        <f>IF(AND(OR($I106="○",$J106="○"),(T106="○")),"E","")</f>
        <v/>
      </c>
      <c r="AD106" s="302" t="str">
        <f>IF(AND(OR($I106="○",$J106="○"),(U106="○")),"F","")</f>
        <v/>
      </c>
      <c r="AE106" s="302" t="str">
        <f>IF(AND(OR($K106="○",$L106="○"),(S106="○")),"G","")</f>
        <v/>
      </c>
      <c r="AF106" s="302" t="str">
        <f>IF(AND(OR($K106="○",$L106="○"),(T106="○")),"H","")</f>
        <v/>
      </c>
      <c r="AG106" s="302" t="str">
        <f>IF(AND(OR($K106="○",$L106="○"),(U106="○")),"I","")</f>
        <v/>
      </c>
      <c r="AH106" s="302" t="str">
        <f>IF(AND(OR($M106="○",$N106="○",$O106="○",$P106="○"),(S106="○")),"J","")</f>
        <v/>
      </c>
      <c r="AI106" s="302" t="str">
        <f>IF(AND(OR($M106="○",$N106="○",$O106="○",$P106="○"),(T106="○")),"K","")</f>
        <v/>
      </c>
      <c r="AJ106" s="302" t="str">
        <f>IF(AND(OR($M106="○",$N106="○",$O106="○",$P106="○"),(U106="○")),"L","")</f>
        <v/>
      </c>
      <c r="AK106" s="302" t="str">
        <f>IF(AND($Q106="○",S106="○"),"M","")</f>
        <v/>
      </c>
      <c r="AL106" s="302" t="str">
        <f>IF(AND($Q106="○",T106="○"),"N","")</f>
        <v/>
      </c>
      <c r="AM106" s="302" t="str">
        <f>IF(AND($Q106="○",U106="○"),"O","")</f>
        <v/>
      </c>
      <c r="AN106" s="302" t="str">
        <f>IF(AND($R106="○",S106="○"),"P","")</f>
        <v/>
      </c>
      <c r="AO106" s="302" t="str">
        <f>IF(AND($R106="○",T106="○"),"Q","")</f>
        <v/>
      </c>
      <c r="AP106" s="302" t="str">
        <f>IF(AND($R106="○",U106="○"),"R","")</f>
        <v/>
      </c>
    </row>
    <row r="107" spans="1:42" ht="7.5" customHeight="1" thickBot="1">
      <c r="A107" s="216"/>
      <c r="B107" s="85"/>
      <c r="C107" s="86"/>
      <c r="D107" s="86"/>
      <c r="E107" s="86"/>
      <c r="F107" s="300"/>
      <c r="G107" s="300"/>
      <c r="H107" s="300"/>
      <c r="I107" s="300"/>
      <c r="J107" s="300"/>
      <c r="K107" s="300"/>
      <c r="L107" s="300"/>
      <c r="M107" s="300"/>
      <c r="N107" s="300"/>
      <c r="O107" s="300"/>
      <c r="P107" s="300"/>
      <c r="Q107" s="300"/>
      <c r="R107" s="300"/>
      <c r="S107" s="116"/>
      <c r="T107" s="116"/>
      <c r="U107" s="116"/>
      <c r="V107" s="116"/>
      <c r="W107" s="116"/>
      <c r="X107" s="116"/>
    </row>
    <row r="108" spans="1:42" ht="24" customHeight="1" thickBot="1">
      <c r="A108" s="216"/>
      <c r="B108" s="403" t="s">
        <v>98</v>
      </c>
      <c r="C108" s="404"/>
      <c r="D108" s="404"/>
      <c r="E108" s="405"/>
      <c r="F108" s="117">
        <f>COUNTA(F87:F106)</f>
        <v>0</v>
      </c>
      <c r="G108" s="257">
        <f t="shared" ref="G108:X108" si="2">COUNTA(G87:G106)</f>
        <v>0</v>
      </c>
      <c r="H108" s="256">
        <f t="shared" si="2"/>
        <v>0</v>
      </c>
      <c r="I108" s="117">
        <f t="shared" si="2"/>
        <v>0</v>
      </c>
      <c r="J108" s="118">
        <f t="shared" si="2"/>
        <v>0</v>
      </c>
      <c r="K108" s="117">
        <f t="shared" si="2"/>
        <v>0</v>
      </c>
      <c r="L108" s="119">
        <f t="shared" si="2"/>
        <v>0</v>
      </c>
      <c r="M108" s="120">
        <f t="shared" si="2"/>
        <v>0</v>
      </c>
      <c r="N108" s="121">
        <f t="shared" si="2"/>
        <v>0</v>
      </c>
      <c r="O108" s="122">
        <f t="shared" si="2"/>
        <v>0</v>
      </c>
      <c r="P108" s="123">
        <f t="shared" si="2"/>
        <v>0</v>
      </c>
      <c r="Q108" s="124">
        <f t="shared" si="2"/>
        <v>0</v>
      </c>
      <c r="R108" s="120">
        <f t="shared" si="2"/>
        <v>0</v>
      </c>
      <c r="S108" s="125">
        <f t="shared" si="2"/>
        <v>0</v>
      </c>
      <c r="T108" s="122">
        <f t="shared" si="2"/>
        <v>0</v>
      </c>
      <c r="U108" s="126">
        <f t="shared" si="2"/>
        <v>0</v>
      </c>
      <c r="V108" s="120">
        <f t="shared" si="2"/>
        <v>0</v>
      </c>
      <c r="W108" s="122">
        <f t="shared" si="2"/>
        <v>0</v>
      </c>
      <c r="X108" s="127">
        <f t="shared" si="2"/>
        <v>0</v>
      </c>
    </row>
    <row r="109" spans="1:42" s="28" customFormat="1" ht="15" customHeight="1">
      <c r="B109" s="27" t="s">
        <v>140</v>
      </c>
      <c r="N109" s="29"/>
    </row>
    <row r="110" spans="1:42" s="28" customFormat="1" ht="15" customHeight="1">
      <c r="B110" s="27" t="s">
        <v>139</v>
      </c>
      <c r="N110" s="29"/>
    </row>
    <row r="111" spans="1:42" s="28" customFormat="1" ht="15" customHeight="1">
      <c r="B111" s="27" t="s">
        <v>73</v>
      </c>
      <c r="N111" s="29"/>
    </row>
    <row r="112" spans="1:42" s="28" customFormat="1" ht="15" customHeight="1">
      <c r="B112" s="303"/>
      <c r="C112" s="406" t="s">
        <v>74</v>
      </c>
      <c r="D112" s="401"/>
      <c r="E112" s="401"/>
      <c r="F112" s="401"/>
      <c r="G112" s="401"/>
      <c r="H112" s="401"/>
      <c r="I112" s="401"/>
      <c r="J112" s="401"/>
      <c r="K112" s="401"/>
      <c r="L112" s="401"/>
      <c r="M112" s="401"/>
      <c r="N112" s="401"/>
      <c r="O112" s="401"/>
      <c r="P112" s="401"/>
      <c r="Q112" s="401"/>
      <c r="R112" s="401"/>
    </row>
    <row r="113" spans="1:18" s="28" customFormat="1" ht="15" customHeight="1">
      <c r="C113" s="401" t="s">
        <v>70</v>
      </c>
      <c r="D113" s="401"/>
      <c r="E113" s="401"/>
      <c r="F113" s="401"/>
      <c r="G113" s="401"/>
      <c r="H113" s="401"/>
      <c r="I113" s="401"/>
      <c r="J113" s="401"/>
      <c r="K113" s="401"/>
      <c r="L113" s="401"/>
      <c r="M113" s="401"/>
      <c r="N113" s="401"/>
      <c r="O113" s="401"/>
      <c r="P113" s="401"/>
      <c r="Q113" s="401"/>
      <c r="R113" s="401"/>
    </row>
    <row r="114" spans="1:18" s="28" customFormat="1" ht="15" customHeight="1">
      <c r="A114" s="31"/>
      <c r="C114" s="28" t="s">
        <v>71</v>
      </c>
      <c r="N114" s="29"/>
    </row>
  </sheetData>
  <mergeCells count="288">
    <mergeCell ref="AH10:AJ10"/>
    <mergeCell ref="AK10:AM10"/>
    <mergeCell ref="AN10:AP10"/>
    <mergeCell ref="Y10:AA10"/>
    <mergeCell ref="AB10:AD10"/>
    <mergeCell ref="AE10:AG10"/>
    <mergeCell ref="AG12:AG13"/>
    <mergeCell ref="AC12:AC13"/>
    <mergeCell ref="AD12:AD13"/>
    <mergeCell ref="AE12:AE13"/>
    <mergeCell ref="AF12:AF13"/>
    <mergeCell ref="Y12:Y13"/>
    <mergeCell ref="AH12:AH13"/>
    <mergeCell ref="AI12:AI13"/>
    <mergeCell ref="AJ12:AJ13"/>
    <mergeCell ref="AP12:AP13"/>
    <mergeCell ref="AK12:AK13"/>
    <mergeCell ref="AL12:AL13"/>
    <mergeCell ref="AM12:AM13"/>
    <mergeCell ref="AO12:AO13"/>
    <mergeCell ref="AP14:AP25"/>
    <mergeCell ref="AL14:AL25"/>
    <mergeCell ref="AK14:AK25"/>
    <mergeCell ref="Y14:Y25"/>
    <mergeCell ref="Z14:Z25"/>
    <mergeCell ref="AA14:AA25"/>
    <mergeCell ref="AB14:AB25"/>
    <mergeCell ref="AC14:AC25"/>
    <mergeCell ref="AD14:AD25"/>
    <mergeCell ref="AE14:AE25"/>
    <mergeCell ref="AF14:AF25"/>
    <mergeCell ref="AG14:AG25"/>
    <mergeCell ref="Z12:Z13"/>
    <mergeCell ref="AA12:AA13"/>
    <mergeCell ref="AB12:AB13"/>
    <mergeCell ref="AN12:AN13"/>
    <mergeCell ref="AD26:AD27"/>
    <mergeCell ref="AE26:AE27"/>
    <mergeCell ref="AF26:AF27"/>
    <mergeCell ref="AG26:AG27"/>
    <mergeCell ref="AO26:AO27"/>
    <mergeCell ref="Y26:Y27"/>
    <mergeCell ref="Z26:Z27"/>
    <mergeCell ref="AA26:AA27"/>
    <mergeCell ref="AB26:AB27"/>
    <mergeCell ref="AC26:AC27"/>
    <mergeCell ref="AP26:AP27"/>
    <mergeCell ref="AO14:AO25"/>
    <mergeCell ref="AH14:AH25"/>
    <mergeCell ref="AI14:AI25"/>
    <mergeCell ref="AJ14:AJ25"/>
    <mergeCell ref="AL26:AL27"/>
    <mergeCell ref="AM26:AM27"/>
    <mergeCell ref="AN26:AN27"/>
    <mergeCell ref="AH26:AH27"/>
    <mergeCell ref="AI26:AI27"/>
    <mergeCell ref="AJ26:AJ27"/>
    <mergeCell ref="AK26:AK27"/>
    <mergeCell ref="AM14:AM25"/>
    <mergeCell ref="AN14:AN25"/>
    <mergeCell ref="AP28:AP29"/>
    <mergeCell ref="AK28:AK29"/>
    <mergeCell ref="AL28:AL29"/>
    <mergeCell ref="AM28:AM29"/>
    <mergeCell ref="AG28:AG29"/>
    <mergeCell ref="AH28:AH29"/>
    <mergeCell ref="AD28:AD29"/>
    <mergeCell ref="AE28:AE29"/>
    <mergeCell ref="C37:R37"/>
    <mergeCell ref="C36:R36"/>
    <mergeCell ref="AO28:AO29"/>
    <mergeCell ref="AJ28:AJ29"/>
    <mergeCell ref="AF28:AF29"/>
    <mergeCell ref="AI28:AI29"/>
    <mergeCell ref="AN28:AN29"/>
    <mergeCell ref="B32:E32"/>
    <mergeCell ref="Y28:Y29"/>
    <mergeCell ref="Z28:Z29"/>
    <mergeCell ref="AA28:AA29"/>
    <mergeCell ref="AB28:AB29"/>
    <mergeCell ref="AC28:AC29"/>
    <mergeCell ref="B5:X5"/>
    <mergeCell ref="D9:D10"/>
    <mergeCell ref="E9:E10"/>
    <mergeCell ref="K9:L9"/>
    <mergeCell ref="B9:C9"/>
    <mergeCell ref="B10:C10"/>
    <mergeCell ref="F9:H9"/>
    <mergeCell ref="I9:J9"/>
    <mergeCell ref="Q7:X7"/>
    <mergeCell ref="M9:P9"/>
    <mergeCell ref="S9:U9"/>
    <mergeCell ref="V9:X9"/>
    <mergeCell ref="Q9:Q10"/>
    <mergeCell ref="R9:R10"/>
    <mergeCell ref="M7:P7"/>
    <mergeCell ref="B43:X43"/>
    <mergeCell ref="M45:P45"/>
    <mergeCell ref="Q45:X45"/>
    <mergeCell ref="B47:C47"/>
    <mergeCell ref="D47:D48"/>
    <mergeCell ref="E47:E48"/>
    <mergeCell ref="F47:H47"/>
    <mergeCell ref="I47:J47"/>
    <mergeCell ref="K47:L47"/>
    <mergeCell ref="M47:P47"/>
    <mergeCell ref="Q47:Q48"/>
    <mergeCell ref="R47:R48"/>
    <mergeCell ref="S47:U47"/>
    <mergeCell ref="V47:X47"/>
    <mergeCell ref="B48:C48"/>
    <mergeCell ref="AN48:AP48"/>
    <mergeCell ref="Y50:Y51"/>
    <mergeCell ref="Z50:Z51"/>
    <mergeCell ref="AA50:AA51"/>
    <mergeCell ref="AB50:AB51"/>
    <mergeCell ref="AC50:AC51"/>
    <mergeCell ref="AD50:AD51"/>
    <mergeCell ref="AE50:AE51"/>
    <mergeCell ref="AF50:AF51"/>
    <mergeCell ref="AG50:AG51"/>
    <mergeCell ref="AH50:AH51"/>
    <mergeCell ref="AI50:AI51"/>
    <mergeCell ref="AJ50:AJ51"/>
    <mergeCell ref="AK50:AK51"/>
    <mergeCell ref="AL50:AL51"/>
    <mergeCell ref="AM50:AM51"/>
    <mergeCell ref="Y48:AA48"/>
    <mergeCell ref="AB48:AD48"/>
    <mergeCell ref="AE48:AG48"/>
    <mergeCell ref="AH48:AJ48"/>
    <mergeCell ref="AK48:AM48"/>
    <mergeCell ref="AL52:AL63"/>
    <mergeCell ref="AM52:AM63"/>
    <mergeCell ref="AN52:AN63"/>
    <mergeCell ref="AO52:AO63"/>
    <mergeCell ref="AP52:AP63"/>
    <mergeCell ref="AN50:AN51"/>
    <mergeCell ref="AO50:AO51"/>
    <mergeCell ref="AP50:AP51"/>
    <mergeCell ref="Y52:Y63"/>
    <mergeCell ref="Z52:Z63"/>
    <mergeCell ref="AA52:AA63"/>
    <mergeCell ref="AB52:AB63"/>
    <mergeCell ref="AC52:AC63"/>
    <mergeCell ref="AD52:AD63"/>
    <mergeCell ref="AE52:AE63"/>
    <mergeCell ref="AF52:AF63"/>
    <mergeCell ref="AG52:AG63"/>
    <mergeCell ref="AH52:AH63"/>
    <mergeCell ref="AI52:AI63"/>
    <mergeCell ref="AJ52:AJ63"/>
    <mergeCell ref="AK52:AK63"/>
    <mergeCell ref="AE64:AE65"/>
    <mergeCell ref="AF64:AF65"/>
    <mergeCell ref="AG64:AG65"/>
    <mergeCell ref="AH64:AH65"/>
    <mergeCell ref="Y64:Y65"/>
    <mergeCell ref="Z64:Z65"/>
    <mergeCell ref="AA64:AA65"/>
    <mergeCell ref="AB64:AB65"/>
    <mergeCell ref="AC64:AC65"/>
    <mergeCell ref="AO66:AO67"/>
    <mergeCell ref="AP66:AP67"/>
    <mergeCell ref="AN64:AN65"/>
    <mergeCell ref="AO64:AO65"/>
    <mergeCell ref="AP64:AP65"/>
    <mergeCell ref="Y66:Y67"/>
    <mergeCell ref="Z66:Z67"/>
    <mergeCell ref="AA66:AA67"/>
    <mergeCell ref="AB66:AB67"/>
    <mergeCell ref="AC66:AC67"/>
    <mergeCell ref="AD66:AD67"/>
    <mergeCell ref="AE66:AE67"/>
    <mergeCell ref="AF66:AF67"/>
    <mergeCell ref="AG66:AG67"/>
    <mergeCell ref="AH66:AH67"/>
    <mergeCell ref="AI66:AI67"/>
    <mergeCell ref="AJ66:AJ67"/>
    <mergeCell ref="AK66:AK67"/>
    <mergeCell ref="AI64:AI65"/>
    <mergeCell ref="AJ64:AJ65"/>
    <mergeCell ref="AK64:AK65"/>
    <mergeCell ref="AL64:AL65"/>
    <mergeCell ref="AM64:AM65"/>
    <mergeCell ref="AD64:AD65"/>
    <mergeCell ref="B70:E70"/>
    <mergeCell ref="C74:R74"/>
    <mergeCell ref="C75:R75"/>
    <mergeCell ref="B81:X81"/>
    <mergeCell ref="M83:P83"/>
    <mergeCell ref="Q83:X83"/>
    <mergeCell ref="AL66:AL67"/>
    <mergeCell ref="AM66:AM67"/>
    <mergeCell ref="AN66:AN67"/>
    <mergeCell ref="V85:X85"/>
    <mergeCell ref="B86:C86"/>
    <mergeCell ref="Y86:AA86"/>
    <mergeCell ref="AB86:AD86"/>
    <mergeCell ref="AE86:AG86"/>
    <mergeCell ref="K85:L85"/>
    <mergeCell ref="M85:P85"/>
    <mergeCell ref="Q85:Q86"/>
    <mergeCell ref="R85:R86"/>
    <mergeCell ref="S85:U85"/>
    <mergeCell ref="B85:C85"/>
    <mergeCell ref="D85:D86"/>
    <mergeCell ref="E85:E86"/>
    <mergeCell ref="F85:H85"/>
    <mergeCell ref="I85:J85"/>
    <mergeCell ref="AL88:AL89"/>
    <mergeCell ref="AM88:AM89"/>
    <mergeCell ref="AN88:AN89"/>
    <mergeCell ref="AO88:AO89"/>
    <mergeCell ref="AP88:AP89"/>
    <mergeCell ref="AH86:AJ86"/>
    <mergeCell ref="AK86:AM86"/>
    <mergeCell ref="AN86:AP86"/>
    <mergeCell ref="Y88:Y89"/>
    <mergeCell ref="Z88:Z89"/>
    <mergeCell ref="AA88:AA89"/>
    <mergeCell ref="AB88:AB89"/>
    <mergeCell ref="AC88:AC89"/>
    <mergeCell ref="AD88:AD89"/>
    <mergeCell ref="AE88:AE89"/>
    <mergeCell ref="AF88:AF89"/>
    <mergeCell ref="AG88:AG89"/>
    <mergeCell ref="AH88:AH89"/>
    <mergeCell ref="AI88:AI89"/>
    <mergeCell ref="AJ88:AJ89"/>
    <mergeCell ref="AK88:AK89"/>
    <mergeCell ref="AL90:AL101"/>
    <mergeCell ref="AM90:AM101"/>
    <mergeCell ref="AD90:AD101"/>
    <mergeCell ref="AE90:AE101"/>
    <mergeCell ref="AF90:AF101"/>
    <mergeCell ref="AG90:AG101"/>
    <mergeCell ref="AH90:AH101"/>
    <mergeCell ref="Y90:Y101"/>
    <mergeCell ref="Z90:Z101"/>
    <mergeCell ref="AA90:AA101"/>
    <mergeCell ref="AB90:AB101"/>
    <mergeCell ref="AC90:AC101"/>
    <mergeCell ref="AL102:AL103"/>
    <mergeCell ref="AM102:AM103"/>
    <mergeCell ref="AN102:AN103"/>
    <mergeCell ref="AO102:AO103"/>
    <mergeCell ref="AP102:AP103"/>
    <mergeCell ref="AN90:AN101"/>
    <mergeCell ref="AO90:AO101"/>
    <mergeCell ref="AP90:AP101"/>
    <mergeCell ref="Y102:Y103"/>
    <mergeCell ref="Z102:Z103"/>
    <mergeCell ref="AA102:AA103"/>
    <mergeCell ref="AB102:AB103"/>
    <mergeCell ref="AC102:AC103"/>
    <mergeCell ref="AD102:AD103"/>
    <mergeCell ref="AE102:AE103"/>
    <mergeCell ref="AF102:AF103"/>
    <mergeCell ref="AG102:AG103"/>
    <mergeCell ref="AH102:AH103"/>
    <mergeCell ref="AI102:AI103"/>
    <mergeCell ref="AJ102:AJ103"/>
    <mergeCell ref="AK102:AK103"/>
    <mergeCell ref="AI90:AI101"/>
    <mergeCell ref="AJ90:AJ101"/>
    <mergeCell ref="AK90:AK101"/>
    <mergeCell ref="C113:R113"/>
    <mergeCell ref="AN104:AN105"/>
    <mergeCell ref="AO104:AO105"/>
    <mergeCell ref="AP104:AP105"/>
    <mergeCell ref="B108:E108"/>
    <mergeCell ref="C112:R112"/>
    <mergeCell ref="AI104:AI105"/>
    <mergeCell ref="AJ104:AJ105"/>
    <mergeCell ref="AK104:AK105"/>
    <mergeCell ref="AL104:AL105"/>
    <mergeCell ref="AM104:AM105"/>
    <mergeCell ref="AD104:AD105"/>
    <mergeCell ref="AE104:AE105"/>
    <mergeCell ref="AF104:AF105"/>
    <mergeCell ref="AG104:AG105"/>
    <mergeCell ref="AH104:AH105"/>
    <mergeCell ref="Y104:Y105"/>
    <mergeCell ref="Z104:Z105"/>
    <mergeCell ref="AA104:AA105"/>
    <mergeCell ref="AB104:AB105"/>
    <mergeCell ref="AC104:AC105"/>
  </mergeCells>
  <phoneticPr fontId="8"/>
  <dataValidations count="3">
    <dataValidation type="list" allowBlank="1" showInputMessage="1" showErrorMessage="1" error="○以外は入力出来ません" sqref="S11:X30 S49:X68 S87:X106">
      <formula1>"○"</formula1>
    </dataValidation>
    <dataValidation type="list" allowBlank="1" showInputMessage="1" showErrorMessage="1" error="○以外は入力出来ません" sqref="F11:R30 F49:R68 F87:R106">
      <formula1>"○,◎"</formula1>
    </dataValidation>
    <dataValidation type="textLength" operator="equal" allowBlank="1" showInputMessage="1" showErrorMessage="1" error="0または2から始まる7桁の数字を入力してください" sqref="D11:D30 D49:D68 D87:D106">
      <formula1>7</formula1>
    </dataValidation>
  </dataValidations>
  <printOptions horizontalCentered="1"/>
  <pageMargins left="0.59055118110236227" right="0.39370078740157483" top="0.86614173228346458" bottom="0.39370078740157483" header="0.51181102362204722" footer="0.51181102362204722"/>
  <pageSetup paperSize="9" scale="86" fitToHeight="3" orientation="portrait" blackAndWhite="1" r:id="rId1"/>
  <headerFooter alignWithMargins="0"/>
  <rowBreaks count="2" manualBreakCount="2">
    <brk id="38" max="23" man="1"/>
    <brk id="76" max="23"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showZeros="0" view="pageBreakPreview" zoomScaleNormal="85" zoomScaleSheetLayoutView="100" workbookViewId="0">
      <pane ySplit="11" topLeftCell="A27" activePane="bottomLeft" state="frozen"/>
      <selection activeCell="H24" sqref="H24"/>
      <selection pane="bottomLeft" activeCell="H24" sqref="H24"/>
    </sheetView>
  </sheetViews>
  <sheetFormatPr defaultRowHeight="13.2"/>
  <cols>
    <col min="1" max="1" width="2.33203125" customWidth="1"/>
    <col min="2" max="3" width="6.21875" customWidth="1"/>
    <col min="4" max="4" width="23.44140625" customWidth="1"/>
    <col min="5" max="5" width="11" customWidth="1"/>
    <col min="6" max="6" width="16.33203125" customWidth="1"/>
    <col min="7" max="7" width="7.109375" customWidth="1"/>
    <col min="8" max="8" width="12.33203125" customWidth="1"/>
    <col min="9" max="9" width="3.109375" customWidth="1"/>
    <col min="10" max="10" width="3.33203125" customWidth="1"/>
  </cols>
  <sheetData>
    <row r="1" spans="1:9" ht="16.5" customHeight="1">
      <c r="A1" s="28" t="s">
        <v>114</v>
      </c>
      <c r="E1" s="16"/>
      <c r="F1" s="16"/>
      <c r="G1" s="16"/>
      <c r="H1" s="16"/>
      <c r="I1" s="82" t="s">
        <v>90</v>
      </c>
    </row>
    <row r="2" spans="1:9" ht="19.5" customHeight="1">
      <c r="B2" s="19"/>
      <c r="E2" s="16"/>
      <c r="F2" s="16"/>
      <c r="G2" s="16"/>
      <c r="H2" s="16"/>
      <c r="I2" s="1" t="s">
        <v>101</v>
      </c>
    </row>
    <row r="3" spans="1:9" ht="30" customHeight="1">
      <c r="B3" s="16"/>
      <c r="C3" s="16"/>
      <c r="D3" s="16"/>
      <c r="E3" s="16"/>
      <c r="F3" s="16"/>
      <c r="G3" s="16"/>
      <c r="H3" s="114" t="s">
        <v>131</v>
      </c>
    </row>
    <row r="4" spans="1:9" ht="12.75" customHeight="1">
      <c r="B4" s="16"/>
      <c r="C4" s="16"/>
      <c r="D4" s="16"/>
      <c r="E4" s="16"/>
      <c r="F4" s="16"/>
      <c r="G4" s="16"/>
      <c r="H4" s="179"/>
    </row>
    <row r="5" spans="1:9" ht="24" customHeight="1">
      <c r="B5" s="400" t="s">
        <v>102</v>
      </c>
      <c r="C5" s="458"/>
      <c r="D5" s="458"/>
      <c r="E5" s="458"/>
      <c r="F5" s="458"/>
      <c r="G5" s="458"/>
      <c r="H5" s="458"/>
      <c r="I5" s="458"/>
    </row>
    <row r="6" spans="1:9" ht="7.5" customHeight="1">
      <c r="B6" s="16"/>
      <c r="C6" s="16"/>
      <c r="D6" s="17"/>
      <c r="E6" s="16"/>
      <c r="F6" s="16"/>
      <c r="G6" s="16"/>
      <c r="H6" s="16"/>
      <c r="I6" s="15"/>
    </row>
    <row r="7" spans="1:9" ht="30" customHeight="1">
      <c r="B7" s="466" t="str">
        <f>第1号!C4</f>
        <v>令和６年度</v>
      </c>
      <c r="C7" s="466"/>
      <c r="D7" s="220" t="str">
        <f>第1号!D4</f>
        <v>　月実施分</v>
      </c>
      <c r="E7" s="180" t="s">
        <v>111</v>
      </c>
      <c r="F7" s="455">
        <f>'第2号（一般）'!L7</f>
        <v>0</v>
      </c>
      <c r="G7" s="455"/>
      <c r="H7" s="455"/>
      <c r="I7" s="455"/>
    </row>
    <row r="8" spans="1:9" ht="15" customHeight="1" thickBot="1">
      <c r="B8" s="16"/>
      <c r="C8" s="16"/>
      <c r="D8" s="16"/>
      <c r="E8" s="9"/>
      <c r="F8" s="16"/>
      <c r="G8" s="16"/>
      <c r="H8" s="16"/>
      <c r="I8" s="16"/>
    </row>
    <row r="9" spans="1:9" ht="33" customHeight="1">
      <c r="B9" s="323" t="s">
        <v>51</v>
      </c>
      <c r="C9" s="345"/>
      <c r="D9" s="146"/>
      <c r="E9" s="38" t="s">
        <v>52</v>
      </c>
      <c r="F9" s="461"/>
      <c r="G9" s="462"/>
      <c r="H9" s="462"/>
      <c r="I9" s="463"/>
    </row>
    <row r="10" spans="1:9" ht="17.25" customHeight="1">
      <c r="B10" s="459" t="s">
        <v>53</v>
      </c>
      <c r="C10" s="460"/>
      <c r="D10" s="471" t="s">
        <v>55</v>
      </c>
      <c r="E10" s="471"/>
      <c r="F10" s="471"/>
      <c r="G10" s="471"/>
      <c r="H10" s="467" t="s">
        <v>56</v>
      </c>
      <c r="I10" s="468"/>
    </row>
    <row r="11" spans="1:9" ht="17.25" customHeight="1">
      <c r="B11" s="464" t="s">
        <v>54</v>
      </c>
      <c r="C11" s="465"/>
      <c r="D11" s="472"/>
      <c r="E11" s="472"/>
      <c r="F11" s="472"/>
      <c r="G11" s="472"/>
      <c r="H11" s="469"/>
      <c r="I11" s="470"/>
    </row>
    <row r="12" spans="1:9" ht="24.75" customHeight="1">
      <c r="B12" s="153"/>
      <c r="C12" s="154"/>
      <c r="D12" s="473"/>
      <c r="E12" s="474"/>
      <c r="F12" s="474"/>
      <c r="G12" s="475"/>
      <c r="H12" s="148"/>
      <c r="I12" s="181"/>
    </row>
    <row r="13" spans="1:9" ht="24.75" customHeight="1">
      <c r="B13" s="155"/>
      <c r="C13" s="156"/>
      <c r="D13" s="442"/>
      <c r="E13" s="443"/>
      <c r="F13" s="443"/>
      <c r="G13" s="444"/>
      <c r="H13" s="149"/>
      <c r="I13" s="182"/>
    </row>
    <row r="14" spans="1:9" ht="24.75" customHeight="1">
      <c r="B14" s="155"/>
      <c r="C14" s="156"/>
      <c r="D14" s="442"/>
      <c r="E14" s="443"/>
      <c r="F14" s="443"/>
      <c r="G14" s="444"/>
      <c r="H14" s="149"/>
      <c r="I14" s="182"/>
    </row>
    <row r="15" spans="1:9" ht="24.75" customHeight="1">
      <c r="B15" s="155"/>
      <c r="C15" s="156"/>
      <c r="D15" s="442"/>
      <c r="E15" s="443"/>
      <c r="F15" s="443"/>
      <c r="G15" s="444"/>
      <c r="H15" s="149"/>
      <c r="I15" s="182"/>
    </row>
    <row r="16" spans="1:9" ht="24.75" customHeight="1">
      <c r="B16" s="155"/>
      <c r="C16" s="156"/>
      <c r="D16" s="442"/>
      <c r="E16" s="443"/>
      <c r="F16" s="443"/>
      <c r="G16" s="444"/>
      <c r="H16" s="149"/>
      <c r="I16" s="182"/>
    </row>
    <row r="17" spans="2:11" ht="24.75" customHeight="1">
      <c r="B17" s="155"/>
      <c r="C17" s="156"/>
      <c r="D17" s="442"/>
      <c r="E17" s="443"/>
      <c r="F17" s="443"/>
      <c r="G17" s="444"/>
      <c r="H17" s="149"/>
      <c r="I17" s="182"/>
    </row>
    <row r="18" spans="2:11" ht="24.75" customHeight="1">
      <c r="B18" s="155"/>
      <c r="C18" s="156"/>
      <c r="D18" s="442"/>
      <c r="E18" s="443"/>
      <c r="F18" s="443"/>
      <c r="G18" s="444"/>
      <c r="H18" s="149"/>
      <c r="I18" s="182"/>
    </row>
    <row r="19" spans="2:11" ht="24.75" customHeight="1">
      <c r="B19" s="155"/>
      <c r="C19" s="156"/>
      <c r="D19" s="442"/>
      <c r="E19" s="443"/>
      <c r="F19" s="443"/>
      <c r="G19" s="444"/>
      <c r="H19" s="149"/>
      <c r="I19" s="182"/>
    </row>
    <row r="20" spans="2:11" ht="24.75" customHeight="1">
      <c r="B20" s="155"/>
      <c r="C20" s="156"/>
      <c r="D20" s="456"/>
      <c r="E20" s="457"/>
      <c r="F20" s="457"/>
      <c r="G20" s="457"/>
      <c r="H20" s="149"/>
      <c r="I20" s="182"/>
    </row>
    <row r="21" spans="2:11" ht="24.75" customHeight="1">
      <c r="B21" s="155"/>
      <c r="C21" s="156"/>
      <c r="D21" s="456"/>
      <c r="E21" s="457"/>
      <c r="F21" s="457"/>
      <c r="G21" s="457"/>
      <c r="H21" s="149"/>
      <c r="I21" s="182"/>
    </row>
    <row r="22" spans="2:11" ht="24.75" customHeight="1">
      <c r="B22" s="155"/>
      <c r="C22" s="156"/>
      <c r="D22" s="442"/>
      <c r="E22" s="443"/>
      <c r="F22" s="443"/>
      <c r="G22" s="444"/>
      <c r="H22" s="149"/>
      <c r="I22" s="182"/>
    </row>
    <row r="23" spans="2:11" ht="24.75" customHeight="1">
      <c r="B23" s="157"/>
      <c r="C23" s="158"/>
      <c r="D23" s="445"/>
      <c r="E23" s="446"/>
      <c r="F23" s="446"/>
      <c r="G23" s="447"/>
      <c r="H23" s="150"/>
      <c r="I23" s="183"/>
    </row>
    <row r="24" spans="2:11" ht="24.75" customHeight="1">
      <c r="B24" s="452" t="s">
        <v>142</v>
      </c>
      <c r="C24" s="453"/>
      <c r="D24" s="453"/>
      <c r="E24" s="453"/>
      <c r="F24" s="453"/>
      <c r="G24" s="454"/>
      <c r="H24" s="151">
        <f>SUM(H12:H23)</f>
        <v>0</v>
      </c>
      <c r="I24" s="159" t="s">
        <v>129</v>
      </c>
    </row>
    <row r="25" spans="2:11" ht="38.25" customHeight="1">
      <c r="B25" s="452" t="s">
        <v>144</v>
      </c>
      <c r="C25" s="453"/>
      <c r="D25" s="453"/>
      <c r="E25" s="453"/>
      <c r="F25" s="453"/>
      <c r="G25" s="454"/>
      <c r="H25" s="247">
        <f>ROUNDDOWN(H24*10*1.1,0)</f>
        <v>0</v>
      </c>
      <c r="I25" s="159" t="s">
        <v>141</v>
      </c>
    </row>
    <row r="26" spans="2:11" ht="24.75" customHeight="1" thickBot="1">
      <c r="B26" s="436" t="s">
        <v>143</v>
      </c>
      <c r="C26" s="437"/>
      <c r="D26" s="437"/>
      <c r="E26" s="437"/>
      <c r="F26" s="437"/>
      <c r="G26" s="438"/>
      <c r="H26" s="147">
        <v>7028</v>
      </c>
      <c r="I26" s="160" t="s">
        <v>23</v>
      </c>
      <c r="K26" s="221"/>
    </row>
    <row r="27" spans="2:11" ht="40.5" customHeight="1" thickBot="1">
      <c r="B27" s="439" t="s">
        <v>145</v>
      </c>
      <c r="C27" s="440"/>
      <c r="D27" s="440"/>
      <c r="E27" s="440"/>
      <c r="F27" s="440"/>
      <c r="G27" s="441"/>
      <c r="H27" s="152">
        <f>IF(H25&lt;H26,H25,H26)</f>
        <v>0</v>
      </c>
      <c r="I27" s="161" t="s">
        <v>23</v>
      </c>
    </row>
    <row r="28" spans="2:11" ht="10.5" customHeight="1">
      <c r="B28" s="43"/>
      <c r="C28" s="39"/>
      <c r="D28" s="40"/>
      <c r="E28" s="40"/>
      <c r="F28" s="40"/>
      <c r="G28" s="40"/>
      <c r="H28" s="40"/>
      <c r="I28" s="44"/>
    </row>
    <row r="29" spans="2:11" ht="21" customHeight="1">
      <c r="B29" s="448" t="s">
        <v>57</v>
      </c>
      <c r="C29" s="449"/>
      <c r="D29" s="449"/>
      <c r="E29" s="449"/>
      <c r="F29" s="449"/>
      <c r="G29" s="449"/>
      <c r="H29" s="449"/>
      <c r="I29" s="450"/>
    </row>
    <row r="30" spans="2:11" ht="23.25" customHeight="1">
      <c r="B30" s="430" t="s">
        <v>58</v>
      </c>
      <c r="C30" s="431"/>
      <c r="D30" s="51" t="s">
        <v>75</v>
      </c>
      <c r="E30" s="41"/>
      <c r="F30" s="41"/>
      <c r="G30" s="41"/>
      <c r="H30" s="41"/>
      <c r="I30" s="45"/>
    </row>
    <row r="31" spans="2:11" ht="21.75" customHeight="1">
      <c r="B31" s="432"/>
      <c r="C31" s="433"/>
      <c r="D31" s="42" t="s">
        <v>76</v>
      </c>
      <c r="E31" s="451"/>
      <c r="F31" s="451"/>
      <c r="G31" s="451"/>
      <c r="H31" s="451"/>
      <c r="I31" s="47" t="s">
        <v>82</v>
      </c>
    </row>
    <row r="32" spans="2:11" ht="7.5" customHeight="1">
      <c r="B32" s="432"/>
      <c r="C32" s="433"/>
      <c r="D32" s="42"/>
      <c r="E32" s="46"/>
      <c r="F32" s="46"/>
      <c r="G32" s="46"/>
      <c r="H32" s="46"/>
      <c r="I32" s="47"/>
    </row>
    <row r="33" spans="2:9" ht="23.25" customHeight="1">
      <c r="B33" s="432"/>
      <c r="C33" s="433"/>
      <c r="D33" s="42" t="s">
        <v>77</v>
      </c>
      <c r="E33" s="46"/>
      <c r="F33" s="46"/>
      <c r="G33" s="46"/>
      <c r="H33" s="46"/>
      <c r="I33" s="47"/>
    </row>
    <row r="34" spans="2:9" ht="23.25" customHeight="1">
      <c r="B34" s="432"/>
      <c r="C34" s="433"/>
      <c r="D34" s="52" t="s">
        <v>78</v>
      </c>
      <c r="E34" s="53" t="s">
        <v>79</v>
      </c>
      <c r="F34" s="53" t="s">
        <v>80</v>
      </c>
      <c r="G34" s="53" t="s">
        <v>83</v>
      </c>
      <c r="H34" s="53" t="s">
        <v>130</v>
      </c>
      <c r="I34" s="54"/>
    </row>
    <row r="35" spans="2:9" ht="6" customHeight="1">
      <c r="B35" s="432"/>
      <c r="C35" s="433"/>
      <c r="D35" s="42"/>
      <c r="E35" s="46"/>
      <c r="F35" s="46"/>
      <c r="G35" s="46"/>
      <c r="H35" s="46"/>
      <c r="I35" s="47"/>
    </row>
    <row r="36" spans="2:9" ht="19.5" customHeight="1">
      <c r="B36" s="432"/>
      <c r="C36" s="433"/>
      <c r="D36" s="42" t="s">
        <v>85</v>
      </c>
      <c r="E36" s="451"/>
      <c r="F36" s="451"/>
      <c r="G36" s="451"/>
      <c r="H36" s="451"/>
      <c r="I36" s="47" t="s">
        <v>84</v>
      </c>
    </row>
    <row r="37" spans="2:9" ht="19.5" customHeight="1">
      <c r="B37" s="432"/>
      <c r="C37" s="433"/>
      <c r="D37" s="42" t="s">
        <v>86</v>
      </c>
      <c r="E37" s="451"/>
      <c r="F37" s="451"/>
      <c r="G37" s="451"/>
      <c r="H37" s="451"/>
      <c r="I37" s="47" t="s">
        <v>81</v>
      </c>
    </row>
    <row r="38" spans="2:9" ht="19.5" customHeight="1">
      <c r="B38" s="432"/>
      <c r="C38" s="433"/>
      <c r="D38" s="42" t="s">
        <v>136</v>
      </c>
      <c r="E38" s="46"/>
      <c r="F38" s="46"/>
      <c r="G38" s="46"/>
      <c r="H38" s="46"/>
      <c r="I38" s="47"/>
    </row>
    <row r="39" spans="2:9" ht="6" customHeight="1" thickBot="1">
      <c r="B39" s="434"/>
      <c r="C39" s="435"/>
      <c r="D39" s="48"/>
      <c r="E39" s="49"/>
      <c r="F39" s="49"/>
      <c r="G39" s="49"/>
      <c r="H39" s="49"/>
      <c r="I39" s="50"/>
    </row>
    <row r="40" spans="2:9" ht="7.5" customHeight="1"/>
    <row r="41" spans="2:9" ht="17.25" customHeight="1">
      <c r="B41" s="429" t="s">
        <v>183</v>
      </c>
      <c r="C41" s="429"/>
      <c r="D41" s="429"/>
      <c r="E41" s="429"/>
      <c r="F41" s="429"/>
      <c r="G41" s="429"/>
      <c r="H41" s="429"/>
      <c r="I41" s="429"/>
    </row>
  </sheetData>
  <mergeCells count="31">
    <mergeCell ref="D21:G21"/>
    <mergeCell ref="D15:G15"/>
    <mergeCell ref="D16:G16"/>
    <mergeCell ref="H10:I11"/>
    <mergeCell ref="D19:G19"/>
    <mergeCell ref="D10:G11"/>
    <mergeCell ref="D12:G12"/>
    <mergeCell ref="D18:G18"/>
    <mergeCell ref="F7:I7"/>
    <mergeCell ref="D13:G13"/>
    <mergeCell ref="D14:G14"/>
    <mergeCell ref="D20:G20"/>
    <mergeCell ref="B5:I5"/>
    <mergeCell ref="D17:G17"/>
    <mergeCell ref="B9:C9"/>
    <mergeCell ref="B10:C10"/>
    <mergeCell ref="F9:I9"/>
    <mergeCell ref="B11:C11"/>
    <mergeCell ref="B7:C7"/>
    <mergeCell ref="B41:I41"/>
    <mergeCell ref="B30:C39"/>
    <mergeCell ref="B26:G26"/>
    <mergeCell ref="B27:G27"/>
    <mergeCell ref="D22:G22"/>
    <mergeCell ref="D23:G23"/>
    <mergeCell ref="B29:I29"/>
    <mergeCell ref="E36:H36"/>
    <mergeCell ref="E37:H37"/>
    <mergeCell ref="E31:H31"/>
    <mergeCell ref="B24:G24"/>
    <mergeCell ref="B25:G25"/>
  </mergeCells>
  <phoneticPr fontId="8"/>
  <printOptions horizontalCentered="1"/>
  <pageMargins left="0.59055118110236227" right="0.39370078740157483" top="0.86614173228346458" bottom="0.39370078740157483" header="0.51181102362204722" footer="0.51181102362204722"/>
  <pageSetup paperSize="9" scale="93"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showZeros="0" view="pageBreakPreview" zoomScaleNormal="100" zoomScaleSheetLayoutView="100" workbookViewId="0">
      <pane ySplit="11" topLeftCell="A12" activePane="bottomLeft" state="frozen"/>
      <selection activeCell="H24" sqref="H24"/>
      <selection pane="bottomLeft" activeCell="H24" sqref="H24"/>
    </sheetView>
  </sheetViews>
  <sheetFormatPr defaultRowHeight="13.2"/>
  <cols>
    <col min="1" max="1" width="2.33203125" customWidth="1"/>
    <col min="2" max="3" width="6.21875" customWidth="1"/>
    <col min="4" max="4" width="23.44140625" customWidth="1"/>
    <col min="5" max="5" width="11" customWidth="1"/>
    <col min="6" max="6" width="16.33203125" customWidth="1"/>
    <col min="7" max="7" width="7.109375" customWidth="1"/>
    <col min="8" max="8" width="12.33203125" customWidth="1"/>
    <col min="9" max="9" width="3.109375" customWidth="1"/>
    <col min="10" max="10" width="3.33203125" customWidth="1"/>
  </cols>
  <sheetData>
    <row r="1" spans="1:9" ht="16.5" customHeight="1">
      <c r="A1" s="28" t="s">
        <v>114</v>
      </c>
      <c r="E1" s="16"/>
      <c r="F1" s="16"/>
      <c r="G1" s="16"/>
      <c r="H1" s="16"/>
      <c r="I1" s="215" t="s">
        <v>89</v>
      </c>
    </row>
    <row r="2" spans="1:9" ht="19.5" customHeight="1">
      <c r="B2" s="19"/>
      <c r="E2" s="16"/>
      <c r="F2" s="16"/>
      <c r="G2" s="16"/>
      <c r="H2" s="16"/>
      <c r="I2" s="1" t="s">
        <v>116</v>
      </c>
    </row>
    <row r="3" spans="1:9" ht="30" customHeight="1">
      <c r="B3" s="16"/>
      <c r="C3" s="16"/>
      <c r="D3" s="16"/>
      <c r="E3" s="16"/>
      <c r="F3" s="16"/>
      <c r="G3" s="16"/>
      <c r="H3" s="114" t="s">
        <v>131</v>
      </c>
    </row>
    <row r="4" spans="1:9" ht="12.75" customHeight="1">
      <c r="B4" s="16"/>
      <c r="C4" s="16"/>
      <c r="D4" s="16"/>
      <c r="E4" s="16"/>
      <c r="F4" s="16"/>
      <c r="G4" s="16"/>
      <c r="H4" s="179"/>
    </row>
    <row r="5" spans="1:9" ht="24" customHeight="1">
      <c r="B5" s="400" t="s">
        <v>117</v>
      </c>
      <c r="C5" s="458"/>
      <c r="D5" s="458"/>
      <c r="E5" s="458"/>
      <c r="F5" s="458"/>
      <c r="G5" s="458"/>
      <c r="H5" s="458"/>
      <c r="I5" s="458"/>
    </row>
    <row r="6" spans="1:9" ht="7.5" customHeight="1">
      <c r="B6" s="16"/>
      <c r="C6" s="16"/>
      <c r="D6" s="17"/>
      <c r="E6" s="16"/>
      <c r="F6" s="16"/>
      <c r="G6" s="16"/>
      <c r="H6" s="16"/>
      <c r="I6" s="15"/>
    </row>
    <row r="7" spans="1:9" ht="30" customHeight="1">
      <c r="B7" s="466" t="str">
        <f>第1号!C4</f>
        <v>令和６年度</v>
      </c>
      <c r="C7" s="466"/>
      <c r="D7" s="220" t="str">
        <f>第1号!D4</f>
        <v>　月実施分</v>
      </c>
      <c r="E7" s="180" t="s">
        <v>110</v>
      </c>
      <c r="F7" s="455">
        <f>'第2号（一般）'!L7</f>
        <v>0</v>
      </c>
      <c r="G7" s="455"/>
      <c r="H7" s="455"/>
      <c r="I7" s="455"/>
    </row>
    <row r="8" spans="1:9" ht="15" customHeight="1" thickBot="1">
      <c r="B8" s="16"/>
      <c r="C8" s="16"/>
      <c r="D8" s="16"/>
      <c r="E8" s="216"/>
      <c r="F8" s="16"/>
      <c r="G8" s="16"/>
      <c r="H8" s="16"/>
      <c r="I8" s="16"/>
    </row>
    <row r="9" spans="1:9" ht="33" customHeight="1">
      <c r="B9" s="323" t="s">
        <v>51</v>
      </c>
      <c r="C9" s="345"/>
      <c r="D9" s="146"/>
      <c r="E9" s="214" t="s">
        <v>52</v>
      </c>
      <c r="F9" s="461"/>
      <c r="G9" s="462"/>
      <c r="H9" s="462"/>
      <c r="I9" s="463"/>
    </row>
    <row r="10" spans="1:9" ht="17.25" customHeight="1">
      <c r="B10" s="459" t="s">
        <v>53</v>
      </c>
      <c r="C10" s="460"/>
      <c r="D10" s="471" t="s">
        <v>55</v>
      </c>
      <c r="E10" s="471"/>
      <c r="F10" s="471"/>
      <c r="G10" s="471"/>
      <c r="H10" s="467" t="s">
        <v>56</v>
      </c>
      <c r="I10" s="468"/>
    </row>
    <row r="11" spans="1:9" ht="17.25" customHeight="1">
      <c r="B11" s="464" t="s">
        <v>54</v>
      </c>
      <c r="C11" s="465"/>
      <c r="D11" s="472"/>
      <c r="E11" s="472"/>
      <c r="F11" s="472"/>
      <c r="G11" s="472"/>
      <c r="H11" s="469"/>
      <c r="I11" s="470"/>
    </row>
    <row r="12" spans="1:9" s="16" customFormat="1" ht="24.75" customHeight="1">
      <c r="B12" s="153"/>
      <c r="C12" s="154"/>
      <c r="D12" s="473"/>
      <c r="E12" s="474"/>
      <c r="F12" s="474"/>
      <c r="G12" s="475"/>
      <c r="H12" s="148"/>
      <c r="I12" s="181"/>
    </row>
    <row r="13" spans="1:9" s="16" customFormat="1" ht="24.75" customHeight="1">
      <c r="B13" s="155"/>
      <c r="C13" s="156"/>
      <c r="D13" s="442"/>
      <c r="E13" s="443"/>
      <c r="F13" s="443"/>
      <c r="G13" s="444"/>
      <c r="H13" s="149"/>
      <c r="I13" s="182"/>
    </row>
    <row r="14" spans="1:9" s="16" customFormat="1" ht="24.75" customHeight="1">
      <c r="B14" s="155"/>
      <c r="C14" s="156"/>
      <c r="D14" s="442"/>
      <c r="E14" s="443"/>
      <c r="F14" s="443"/>
      <c r="G14" s="444"/>
      <c r="H14" s="149"/>
      <c r="I14" s="182"/>
    </row>
    <row r="15" spans="1:9" s="16" customFormat="1" ht="24.75" customHeight="1">
      <c r="B15" s="155"/>
      <c r="C15" s="156"/>
      <c r="D15" s="442"/>
      <c r="E15" s="443"/>
      <c r="F15" s="443"/>
      <c r="G15" s="444"/>
      <c r="H15" s="149"/>
      <c r="I15" s="182"/>
    </row>
    <row r="16" spans="1:9" s="16" customFormat="1" ht="24.75" customHeight="1">
      <c r="B16" s="155"/>
      <c r="C16" s="156"/>
      <c r="D16" s="442"/>
      <c r="E16" s="443"/>
      <c r="F16" s="443"/>
      <c r="G16" s="444"/>
      <c r="H16" s="149"/>
      <c r="I16" s="182"/>
    </row>
    <row r="17" spans="2:11" s="16" customFormat="1" ht="24.75" customHeight="1">
      <c r="B17" s="155"/>
      <c r="C17" s="156"/>
      <c r="D17" s="442"/>
      <c r="E17" s="443"/>
      <c r="F17" s="443"/>
      <c r="G17" s="444"/>
      <c r="H17" s="149"/>
      <c r="I17" s="182"/>
    </row>
    <row r="18" spans="2:11" s="16" customFormat="1" ht="24.75" customHeight="1">
      <c r="B18" s="155"/>
      <c r="C18" s="156"/>
      <c r="D18" s="442"/>
      <c r="E18" s="443"/>
      <c r="F18" s="443"/>
      <c r="G18" s="444"/>
      <c r="H18" s="149"/>
      <c r="I18" s="182"/>
    </row>
    <row r="19" spans="2:11" s="16" customFormat="1" ht="24.75" customHeight="1">
      <c r="B19" s="155"/>
      <c r="C19" s="156"/>
      <c r="D19" s="442"/>
      <c r="E19" s="443"/>
      <c r="F19" s="443"/>
      <c r="G19" s="444"/>
      <c r="H19" s="149"/>
      <c r="I19" s="182"/>
    </row>
    <row r="20" spans="2:11" s="16" customFormat="1" ht="24.75" customHeight="1">
      <c r="B20" s="155"/>
      <c r="C20" s="156"/>
      <c r="D20" s="456"/>
      <c r="E20" s="457"/>
      <c r="F20" s="457"/>
      <c r="G20" s="457"/>
      <c r="H20" s="149"/>
      <c r="I20" s="182"/>
    </row>
    <row r="21" spans="2:11" s="16" customFormat="1" ht="24.75" customHeight="1">
      <c r="B21" s="155"/>
      <c r="C21" s="156"/>
      <c r="D21" s="456"/>
      <c r="E21" s="457"/>
      <c r="F21" s="457"/>
      <c r="G21" s="457"/>
      <c r="H21" s="149"/>
      <c r="I21" s="182"/>
    </row>
    <row r="22" spans="2:11" s="16" customFormat="1" ht="24.75" customHeight="1">
      <c r="B22" s="155"/>
      <c r="C22" s="156"/>
      <c r="D22" s="442"/>
      <c r="E22" s="443"/>
      <c r="F22" s="443"/>
      <c r="G22" s="444"/>
      <c r="H22" s="149"/>
      <c r="I22" s="182"/>
    </row>
    <row r="23" spans="2:11" s="16" customFormat="1" ht="24.75" customHeight="1">
      <c r="B23" s="157"/>
      <c r="C23" s="158"/>
      <c r="D23" s="445"/>
      <c r="E23" s="446"/>
      <c r="F23" s="446"/>
      <c r="G23" s="447"/>
      <c r="H23" s="150"/>
      <c r="I23" s="183"/>
    </row>
    <row r="24" spans="2:11" s="16" customFormat="1" ht="24.75" customHeight="1">
      <c r="B24" s="452" t="s">
        <v>142</v>
      </c>
      <c r="C24" s="453"/>
      <c r="D24" s="453"/>
      <c r="E24" s="453"/>
      <c r="F24" s="453"/>
      <c r="G24" s="454"/>
      <c r="H24" s="151">
        <f>SUM(H12:H23)</f>
        <v>0</v>
      </c>
      <c r="I24" s="159" t="s">
        <v>129</v>
      </c>
    </row>
    <row r="25" spans="2:11" s="16" customFormat="1" ht="38.25" customHeight="1">
      <c r="B25" s="452" t="s">
        <v>144</v>
      </c>
      <c r="C25" s="453"/>
      <c r="D25" s="453"/>
      <c r="E25" s="453"/>
      <c r="F25" s="453"/>
      <c r="G25" s="454"/>
      <c r="H25" s="247">
        <f>ROUNDDOWN(H24*10*1.1,0)</f>
        <v>0</v>
      </c>
      <c r="I25" s="159" t="s">
        <v>141</v>
      </c>
    </row>
    <row r="26" spans="2:11" ht="24.75" customHeight="1" thickBot="1">
      <c r="B26" s="436" t="s">
        <v>143</v>
      </c>
      <c r="C26" s="437"/>
      <c r="D26" s="437"/>
      <c r="E26" s="437"/>
      <c r="F26" s="437"/>
      <c r="G26" s="438"/>
      <c r="H26" s="147">
        <v>7028</v>
      </c>
      <c r="I26" s="160" t="s">
        <v>23</v>
      </c>
      <c r="K26" s="221"/>
    </row>
    <row r="27" spans="2:11" ht="40.5" customHeight="1" thickBot="1">
      <c r="B27" s="439" t="s">
        <v>145</v>
      </c>
      <c r="C27" s="440"/>
      <c r="D27" s="440"/>
      <c r="E27" s="440"/>
      <c r="F27" s="440"/>
      <c r="G27" s="441"/>
      <c r="H27" s="152">
        <f>IF(H25&lt;H26,H25,H26)</f>
        <v>0</v>
      </c>
      <c r="I27" s="161" t="s">
        <v>23</v>
      </c>
    </row>
    <row r="28" spans="2:11" ht="10.5" customHeight="1">
      <c r="B28" s="43"/>
      <c r="C28" s="39"/>
      <c r="D28" s="40"/>
      <c r="E28" s="40"/>
      <c r="F28" s="40"/>
      <c r="G28" s="40"/>
      <c r="H28" s="40"/>
      <c r="I28" s="44"/>
    </row>
    <row r="29" spans="2:11" ht="21" customHeight="1">
      <c r="B29" s="448" t="s">
        <v>57</v>
      </c>
      <c r="C29" s="449"/>
      <c r="D29" s="449"/>
      <c r="E29" s="449"/>
      <c r="F29" s="449"/>
      <c r="G29" s="449"/>
      <c r="H29" s="449"/>
      <c r="I29" s="450"/>
    </row>
    <row r="30" spans="2:11" ht="23.25" customHeight="1">
      <c r="B30" s="430" t="s">
        <v>58</v>
      </c>
      <c r="C30" s="431"/>
      <c r="D30" s="51" t="s">
        <v>75</v>
      </c>
      <c r="E30" s="41"/>
      <c r="F30" s="41"/>
      <c r="G30" s="41"/>
      <c r="H30" s="41"/>
      <c r="I30" s="45"/>
    </row>
    <row r="31" spans="2:11" ht="21.75" customHeight="1">
      <c r="B31" s="432"/>
      <c r="C31" s="433"/>
      <c r="D31" s="42" t="s">
        <v>76</v>
      </c>
      <c r="E31" s="451"/>
      <c r="F31" s="451"/>
      <c r="G31" s="451"/>
      <c r="H31" s="451"/>
      <c r="I31" s="47" t="s">
        <v>81</v>
      </c>
    </row>
    <row r="32" spans="2:11" ht="7.5" customHeight="1">
      <c r="B32" s="432"/>
      <c r="C32" s="433"/>
      <c r="D32" s="42"/>
      <c r="E32" s="46"/>
      <c r="F32" s="46"/>
      <c r="G32" s="46"/>
      <c r="H32" s="46"/>
      <c r="I32" s="47"/>
    </row>
    <row r="33" spans="2:9" ht="23.25" customHeight="1">
      <c r="B33" s="432"/>
      <c r="C33" s="433"/>
      <c r="D33" s="42" t="s">
        <v>77</v>
      </c>
      <c r="E33" s="46"/>
      <c r="F33" s="46"/>
      <c r="G33" s="46"/>
      <c r="H33" s="46"/>
      <c r="I33" s="47"/>
    </row>
    <row r="34" spans="2:9" ht="23.25" customHeight="1">
      <c r="B34" s="432"/>
      <c r="C34" s="433"/>
      <c r="D34" s="52" t="s">
        <v>78</v>
      </c>
      <c r="E34" s="53" t="s">
        <v>79</v>
      </c>
      <c r="F34" s="53" t="s">
        <v>80</v>
      </c>
      <c r="G34" s="53" t="s">
        <v>83</v>
      </c>
      <c r="H34" s="53" t="s">
        <v>130</v>
      </c>
      <c r="I34" s="54"/>
    </row>
    <row r="35" spans="2:9" ht="6" customHeight="1">
      <c r="B35" s="432"/>
      <c r="C35" s="433"/>
      <c r="D35" s="42"/>
      <c r="E35" s="46"/>
      <c r="F35" s="46"/>
      <c r="G35" s="46"/>
      <c r="H35" s="46"/>
      <c r="I35" s="47"/>
    </row>
    <row r="36" spans="2:9" ht="19.5" customHeight="1">
      <c r="B36" s="432"/>
      <c r="C36" s="433"/>
      <c r="D36" s="42" t="s">
        <v>85</v>
      </c>
      <c r="E36" s="451"/>
      <c r="F36" s="451"/>
      <c r="G36" s="451"/>
      <c r="H36" s="451"/>
      <c r="I36" s="47" t="s">
        <v>81</v>
      </c>
    </row>
    <row r="37" spans="2:9" ht="19.5" customHeight="1">
      <c r="B37" s="432"/>
      <c r="C37" s="433"/>
      <c r="D37" s="42" t="s">
        <v>86</v>
      </c>
      <c r="E37" s="451"/>
      <c r="F37" s="451"/>
      <c r="G37" s="451"/>
      <c r="H37" s="451"/>
      <c r="I37" s="47" t="s">
        <v>81</v>
      </c>
    </row>
    <row r="38" spans="2:9" ht="19.5" customHeight="1">
      <c r="B38" s="432"/>
      <c r="C38" s="433"/>
      <c r="D38" s="42" t="s">
        <v>136</v>
      </c>
      <c r="E38" s="46"/>
      <c r="F38" s="46"/>
      <c r="G38" s="46"/>
      <c r="H38" s="46"/>
      <c r="I38" s="47"/>
    </row>
    <row r="39" spans="2:9" ht="6" customHeight="1" thickBot="1">
      <c r="B39" s="434"/>
      <c r="C39" s="435"/>
      <c r="D39" s="48"/>
      <c r="E39" s="49"/>
      <c r="F39" s="49"/>
      <c r="G39" s="49"/>
      <c r="H39" s="49"/>
      <c r="I39" s="50"/>
    </row>
    <row r="40" spans="2:9" ht="7.5" customHeight="1"/>
    <row r="41" spans="2:9" ht="17.25" customHeight="1">
      <c r="B41" s="429" t="s">
        <v>183</v>
      </c>
      <c r="C41" s="429"/>
      <c r="D41" s="429"/>
      <c r="E41" s="429"/>
      <c r="F41" s="429"/>
      <c r="G41" s="429"/>
      <c r="H41" s="429"/>
      <c r="I41" s="429"/>
    </row>
  </sheetData>
  <mergeCells count="31">
    <mergeCell ref="B41:I41"/>
    <mergeCell ref="B24:G24"/>
    <mergeCell ref="B25:G25"/>
    <mergeCell ref="B26:G26"/>
    <mergeCell ref="B27:G27"/>
    <mergeCell ref="B29:I29"/>
    <mergeCell ref="B30:C39"/>
    <mergeCell ref="E31:H31"/>
    <mergeCell ref="E36:H36"/>
    <mergeCell ref="E37:H37"/>
    <mergeCell ref="D23:G23"/>
    <mergeCell ref="D12:G12"/>
    <mergeCell ref="D13:G13"/>
    <mergeCell ref="D14:G14"/>
    <mergeCell ref="D15:G15"/>
    <mergeCell ref="D16:G16"/>
    <mergeCell ref="D17:G17"/>
    <mergeCell ref="D18:G18"/>
    <mergeCell ref="D19:G19"/>
    <mergeCell ref="D20:G20"/>
    <mergeCell ref="D21:G21"/>
    <mergeCell ref="D22:G22"/>
    <mergeCell ref="B5:I5"/>
    <mergeCell ref="F7:I7"/>
    <mergeCell ref="B9:C9"/>
    <mergeCell ref="F9:I9"/>
    <mergeCell ref="B10:C10"/>
    <mergeCell ref="D10:G11"/>
    <mergeCell ref="H10:I11"/>
    <mergeCell ref="B11:C11"/>
    <mergeCell ref="B7:C7"/>
  </mergeCells>
  <phoneticPr fontId="8"/>
  <printOptions horizontalCentered="1"/>
  <pageMargins left="0.59055118110236227" right="0.39370078740157483" top="0.86614173228346458" bottom="0.39370078740157483" header="0.51181102362204722" footer="0.51181102362204722"/>
  <pageSetup paperSize="9" scale="93"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129"/>
  <sheetViews>
    <sheetView showZeros="0" view="pageBreakPreview" zoomScaleNormal="100" zoomScaleSheetLayoutView="100" workbookViewId="0">
      <selection activeCell="H24" sqref="H24"/>
    </sheetView>
  </sheetViews>
  <sheetFormatPr defaultRowHeight="13.2"/>
  <cols>
    <col min="1" max="1" width="3.109375" style="6" customWidth="1"/>
    <col min="2" max="3" width="3.77734375" style="260" customWidth="1"/>
    <col min="4" max="4" width="11.88671875" customWidth="1"/>
    <col min="5" max="5" width="13.109375" style="260" customWidth="1"/>
    <col min="6" max="11" width="4.33203125" customWidth="1"/>
    <col min="12" max="12" width="5.109375" customWidth="1"/>
    <col min="13" max="13" width="5.109375" style="11" customWidth="1"/>
    <col min="14" max="14" width="5.109375" customWidth="1"/>
    <col min="15" max="17" width="5.44140625" customWidth="1"/>
  </cols>
  <sheetData>
    <row r="1" spans="1:18" ht="18" customHeight="1">
      <c r="O1" s="399" t="s">
        <v>68</v>
      </c>
      <c r="P1" s="399"/>
      <c r="Q1" s="399"/>
    </row>
    <row r="2" spans="1:18">
      <c r="A2" s="9"/>
      <c r="B2" s="216"/>
      <c r="C2" s="216"/>
      <c r="D2" s="10"/>
      <c r="E2" s="216"/>
      <c r="F2" s="10"/>
      <c r="G2" s="10"/>
      <c r="H2" s="10"/>
      <c r="I2" s="10"/>
      <c r="J2" s="14"/>
      <c r="K2" s="14"/>
      <c r="L2" s="14"/>
      <c r="M2" s="14"/>
      <c r="P2" s="81"/>
      <c r="Q2" s="71" t="s">
        <v>121</v>
      </c>
    </row>
    <row r="3" spans="1:18" ht="6" customHeight="1">
      <c r="A3" s="9"/>
      <c r="B3" s="216"/>
      <c r="C3" s="216"/>
      <c r="D3" s="10"/>
      <c r="E3" s="216"/>
      <c r="F3" s="10"/>
      <c r="G3" s="10"/>
      <c r="H3" s="10"/>
      <c r="I3" s="10"/>
      <c r="J3" s="14"/>
      <c r="K3" s="14"/>
      <c r="L3" s="14"/>
      <c r="M3" s="14"/>
      <c r="O3" s="81"/>
      <c r="P3" s="81"/>
      <c r="Q3" s="81"/>
    </row>
    <row r="4" spans="1:18" ht="12.75" customHeight="1">
      <c r="A4" s="165"/>
      <c r="B4" s="216"/>
      <c r="C4" s="216"/>
      <c r="D4" s="10"/>
      <c r="E4" s="216"/>
      <c r="F4" s="10"/>
      <c r="G4" s="10"/>
      <c r="H4" s="10"/>
      <c r="I4" s="10"/>
      <c r="J4" s="14"/>
      <c r="K4" s="14"/>
      <c r="L4" s="14"/>
      <c r="M4" s="14"/>
      <c r="O4" s="81"/>
      <c r="P4" s="81"/>
      <c r="Q4" s="81"/>
    </row>
    <row r="5" spans="1:18" ht="19.2">
      <c r="B5" s="400" t="s">
        <v>107</v>
      </c>
      <c r="C5" s="400"/>
      <c r="D5" s="400"/>
      <c r="E5" s="400"/>
      <c r="F5" s="400"/>
      <c r="G5" s="400"/>
      <c r="H5" s="400"/>
      <c r="I5" s="400"/>
      <c r="J5" s="400"/>
      <c r="K5" s="400"/>
      <c r="L5" s="400"/>
      <c r="M5" s="400"/>
      <c r="N5" s="400"/>
      <c r="O5" s="400"/>
      <c r="P5" s="400"/>
      <c r="Q5" s="400"/>
      <c r="R5" s="24"/>
    </row>
    <row r="6" spans="1:18" ht="9" customHeight="1">
      <c r="A6" s="9"/>
      <c r="B6" s="216"/>
      <c r="C6" s="216"/>
      <c r="D6" s="10"/>
      <c r="E6" s="216"/>
      <c r="F6" s="10"/>
      <c r="G6" s="10"/>
      <c r="H6" s="10"/>
      <c r="I6" s="10"/>
      <c r="J6" s="10"/>
    </row>
    <row r="7" spans="1:18" ht="20.25" customHeight="1">
      <c r="A7"/>
      <c r="D7" s="16" t="str">
        <f>第1号!$C$4</f>
        <v>令和６年度</v>
      </c>
      <c r="E7" s="219" t="str">
        <f>第1号!$D$4</f>
        <v>　月実施分</v>
      </c>
      <c r="F7" s="113"/>
      <c r="G7" s="113"/>
      <c r="H7" s="113"/>
      <c r="I7" s="377" t="s">
        <v>119</v>
      </c>
      <c r="J7" s="377"/>
      <c r="K7" s="377"/>
      <c r="L7" s="477">
        <f>'第2号（一般）'!$L$7</f>
        <v>0</v>
      </c>
      <c r="M7" s="478"/>
      <c r="N7" s="478"/>
      <c r="O7" s="478"/>
      <c r="P7" s="478"/>
      <c r="Q7" s="478"/>
      <c r="R7" s="22"/>
    </row>
    <row r="8" spans="1:18" ht="10.5" customHeight="1" thickBot="1">
      <c r="A8" s="9"/>
      <c r="B8" s="216"/>
      <c r="C8" s="216"/>
      <c r="D8" s="10"/>
      <c r="E8" s="216"/>
      <c r="F8" s="10"/>
      <c r="G8" s="10"/>
      <c r="H8" s="10"/>
      <c r="I8" s="10"/>
      <c r="J8" s="10"/>
    </row>
    <row r="9" spans="1:18" ht="22.5" customHeight="1">
      <c r="A9" s="9"/>
      <c r="B9" s="380" t="s">
        <v>25</v>
      </c>
      <c r="C9" s="381"/>
      <c r="D9" s="382" t="s">
        <v>167</v>
      </c>
      <c r="E9" s="342" t="s">
        <v>67</v>
      </c>
      <c r="F9" s="385" t="s">
        <v>26</v>
      </c>
      <c r="G9" s="385" t="s">
        <v>27</v>
      </c>
      <c r="H9" s="385" t="s">
        <v>28</v>
      </c>
      <c r="I9" s="385" t="s">
        <v>29</v>
      </c>
      <c r="J9" s="387" t="s">
        <v>120</v>
      </c>
      <c r="K9" s="389" t="s">
        <v>30</v>
      </c>
      <c r="L9" s="391" t="s">
        <v>34</v>
      </c>
      <c r="M9" s="392"/>
      <c r="N9" s="393"/>
      <c r="O9" s="394" t="s">
        <v>95</v>
      </c>
      <c r="P9" s="395"/>
      <c r="Q9" s="396"/>
    </row>
    <row r="10" spans="1:18" ht="53.25" customHeight="1" thickBot="1">
      <c r="A10" s="9"/>
      <c r="B10" s="397" t="s">
        <v>43</v>
      </c>
      <c r="C10" s="398"/>
      <c r="D10" s="383"/>
      <c r="E10" s="384"/>
      <c r="F10" s="386"/>
      <c r="G10" s="386"/>
      <c r="H10" s="386"/>
      <c r="I10" s="386"/>
      <c r="J10" s="388"/>
      <c r="K10" s="390"/>
      <c r="L10" s="96" t="s">
        <v>31</v>
      </c>
      <c r="M10" s="97" t="s">
        <v>32</v>
      </c>
      <c r="N10" s="98" t="s">
        <v>33</v>
      </c>
      <c r="O10" s="99" t="s">
        <v>65</v>
      </c>
      <c r="P10" s="100" t="s">
        <v>66</v>
      </c>
      <c r="Q10" s="101" t="s">
        <v>108</v>
      </c>
    </row>
    <row r="11" spans="1:18" s="16" customFormat="1" ht="28.5" customHeight="1" thickTop="1">
      <c r="A11" s="216">
        <v>1</v>
      </c>
      <c r="B11" s="102"/>
      <c r="C11" s="309"/>
      <c r="D11" s="196"/>
      <c r="E11" s="263"/>
      <c r="F11" s="196"/>
      <c r="G11" s="196"/>
      <c r="H11" s="196"/>
      <c r="I11" s="196"/>
      <c r="J11" s="196"/>
      <c r="K11" s="184"/>
      <c r="L11" s="185"/>
      <c r="M11" s="186"/>
      <c r="N11" s="187"/>
      <c r="O11" s="188"/>
      <c r="P11" s="189"/>
      <c r="Q11" s="190"/>
    </row>
    <row r="12" spans="1:18" s="16" customFormat="1" ht="28.5" customHeight="1">
      <c r="A12" s="216">
        <v>2</v>
      </c>
      <c r="B12" s="36"/>
      <c r="C12" s="310"/>
      <c r="D12" s="197"/>
      <c r="E12" s="264"/>
      <c r="F12" s="197"/>
      <c r="G12" s="197"/>
      <c r="H12" s="197"/>
      <c r="I12" s="197"/>
      <c r="J12" s="197"/>
      <c r="K12" s="191"/>
      <c r="L12" s="192"/>
      <c r="M12" s="193"/>
      <c r="N12" s="194"/>
      <c r="O12" s="188"/>
      <c r="P12" s="189"/>
      <c r="Q12" s="195"/>
    </row>
    <row r="13" spans="1:18" s="16" customFormat="1" ht="28.5" customHeight="1">
      <c r="A13" s="216">
        <v>3</v>
      </c>
      <c r="B13" s="36"/>
      <c r="C13" s="310"/>
      <c r="D13" s="197"/>
      <c r="E13" s="264"/>
      <c r="F13" s="197"/>
      <c r="G13" s="197"/>
      <c r="H13" s="197"/>
      <c r="I13" s="197"/>
      <c r="J13" s="197"/>
      <c r="K13" s="191"/>
      <c r="L13" s="192"/>
      <c r="M13" s="193"/>
      <c r="N13" s="194"/>
      <c r="O13" s="188"/>
      <c r="P13" s="189"/>
      <c r="Q13" s="195"/>
    </row>
    <row r="14" spans="1:18" s="16" customFormat="1" ht="28.5" customHeight="1">
      <c r="A14" s="216">
        <v>4</v>
      </c>
      <c r="B14" s="36"/>
      <c r="C14" s="310"/>
      <c r="D14" s="197"/>
      <c r="E14" s="264"/>
      <c r="F14" s="197"/>
      <c r="G14" s="197"/>
      <c r="H14" s="197"/>
      <c r="I14" s="197"/>
      <c r="J14" s="197"/>
      <c r="K14" s="191"/>
      <c r="L14" s="192"/>
      <c r="M14" s="193"/>
      <c r="N14" s="194"/>
      <c r="O14" s="188"/>
      <c r="P14" s="189"/>
      <c r="Q14" s="195"/>
    </row>
    <row r="15" spans="1:18" s="16" customFormat="1" ht="28.5" customHeight="1">
      <c r="A15" s="216">
        <v>5</v>
      </c>
      <c r="B15" s="36"/>
      <c r="C15" s="310"/>
      <c r="D15" s="197"/>
      <c r="E15" s="264"/>
      <c r="F15" s="197"/>
      <c r="G15" s="197"/>
      <c r="H15" s="197"/>
      <c r="I15" s="197"/>
      <c r="J15" s="197"/>
      <c r="K15" s="191"/>
      <c r="L15" s="192"/>
      <c r="M15" s="193"/>
      <c r="N15" s="194"/>
      <c r="O15" s="188"/>
      <c r="P15" s="189"/>
      <c r="Q15" s="195"/>
    </row>
    <row r="16" spans="1:18" s="16" customFormat="1" ht="28.5" customHeight="1">
      <c r="A16" s="216">
        <v>6</v>
      </c>
      <c r="B16" s="36"/>
      <c r="C16" s="310"/>
      <c r="D16" s="197"/>
      <c r="E16" s="264"/>
      <c r="F16" s="197"/>
      <c r="G16" s="197"/>
      <c r="H16" s="197"/>
      <c r="I16" s="191"/>
      <c r="J16" s="197"/>
      <c r="K16" s="191"/>
      <c r="L16" s="192"/>
      <c r="M16" s="193"/>
      <c r="N16" s="194"/>
      <c r="O16" s="188"/>
      <c r="P16" s="189"/>
      <c r="Q16" s="195"/>
    </row>
    <row r="17" spans="1:17" s="16" customFormat="1" ht="28.5" customHeight="1">
      <c r="A17" s="216">
        <v>7</v>
      </c>
      <c r="B17" s="36"/>
      <c r="C17" s="310"/>
      <c r="D17" s="197"/>
      <c r="E17" s="264"/>
      <c r="F17" s="197"/>
      <c r="G17" s="197"/>
      <c r="H17" s="197"/>
      <c r="I17" s="197"/>
      <c r="J17" s="197"/>
      <c r="K17" s="191"/>
      <c r="L17" s="192"/>
      <c r="M17" s="193"/>
      <c r="N17" s="194"/>
      <c r="O17" s="188"/>
      <c r="P17" s="189"/>
      <c r="Q17" s="195"/>
    </row>
    <row r="18" spans="1:17" s="16" customFormat="1" ht="28.5" customHeight="1">
      <c r="A18" s="216">
        <v>8</v>
      </c>
      <c r="B18" s="36"/>
      <c r="C18" s="310"/>
      <c r="D18" s="197"/>
      <c r="E18" s="264"/>
      <c r="F18" s="197"/>
      <c r="G18" s="197"/>
      <c r="H18" s="197"/>
      <c r="I18" s="191"/>
      <c r="J18" s="197"/>
      <c r="K18" s="191"/>
      <c r="L18" s="192"/>
      <c r="M18" s="193"/>
      <c r="N18" s="194"/>
      <c r="O18" s="188"/>
      <c r="P18" s="189"/>
      <c r="Q18" s="195"/>
    </row>
    <row r="19" spans="1:17" s="16" customFormat="1" ht="28.5" customHeight="1">
      <c r="A19" s="216">
        <v>9</v>
      </c>
      <c r="B19" s="36"/>
      <c r="C19" s="310"/>
      <c r="D19" s="197"/>
      <c r="E19" s="264"/>
      <c r="F19" s="197"/>
      <c r="G19" s="197"/>
      <c r="H19" s="197"/>
      <c r="I19" s="197"/>
      <c r="J19" s="197"/>
      <c r="K19" s="191"/>
      <c r="L19" s="192"/>
      <c r="M19" s="193"/>
      <c r="N19" s="194"/>
      <c r="O19" s="188"/>
      <c r="P19" s="189"/>
      <c r="Q19" s="195"/>
    </row>
    <row r="20" spans="1:17" s="16" customFormat="1" ht="28.5" customHeight="1">
      <c r="A20" s="216">
        <v>10</v>
      </c>
      <c r="B20" s="36"/>
      <c r="C20" s="310"/>
      <c r="D20" s="197"/>
      <c r="E20" s="264"/>
      <c r="F20" s="197"/>
      <c r="G20" s="197"/>
      <c r="H20" s="197"/>
      <c r="I20" s="197"/>
      <c r="J20" s="197"/>
      <c r="K20" s="191"/>
      <c r="L20" s="192"/>
      <c r="M20" s="193"/>
      <c r="N20" s="194"/>
      <c r="O20" s="188"/>
      <c r="P20" s="189"/>
      <c r="Q20" s="195"/>
    </row>
    <row r="21" spans="1:17" s="16" customFormat="1" ht="28.5" customHeight="1">
      <c r="A21" s="216">
        <v>11</v>
      </c>
      <c r="B21" s="36"/>
      <c r="C21" s="310"/>
      <c r="D21" s="197"/>
      <c r="E21" s="264"/>
      <c r="F21" s="197"/>
      <c r="G21" s="197"/>
      <c r="H21" s="197"/>
      <c r="I21" s="197"/>
      <c r="J21" s="197"/>
      <c r="K21" s="191"/>
      <c r="L21" s="192"/>
      <c r="M21" s="193"/>
      <c r="N21" s="194"/>
      <c r="O21" s="188"/>
      <c r="P21" s="189"/>
      <c r="Q21" s="195"/>
    </row>
    <row r="22" spans="1:17" s="16" customFormat="1" ht="28.5" customHeight="1">
      <c r="A22" s="216">
        <v>12</v>
      </c>
      <c r="B22" s="36"/>
      <c r="C22" s="310"/>
      <c r="D22" s="197"/>
      <c r="E22" s="264"/>
      <c r="F22" s="197"/>
      <c r="G22" s="197"/>
      <c r="H22" s="197"/>
      <c r="I22" s="197"/>
      <c r="J22" s="197"/>
      <c r="K22" s="191"/>
      <c r="L22" s="192"/>
      <c r="M22" s="193"/>
      <c r="N22" s="194"/>
      <c r="O22" s="188"/>
      <c r="P22" s="189"/>
      <c r="Q22" s="195"/>
    </row>
    <row r="23" spans="1:17" s="16" customFormat="1" ht="28.5" customHeight="1">
      <c r="A23" s="216">
        <v>13</v>
      </c>
      <c r="B23" s="36"/>
      <c r="C23" s="310"/>
      <c r="D23" s="197"/>
      <c r="E23" s="264"/>
      <c r="F23" s="197"/>
      <c r="G23" s="197"/>
      <c r="H23" s="197"/>
      <c r="I23" s="197"/>
      <c r="J23" s="197"/>
      <c r="K23" s="191"/>
      <c r="L23" s="192"/>
      <c r="M23" s="193"/>
      <c r="N23" s="194"/>
      <c r="O23" s="188"/>
      <c r="P23" s="189"/>
      <c r="Q23" s="195"/>
    </row>
    <row r="24" spans="1:17" s="16" customFormat="1" ht="28.5" customHeight="1">
      <c r="A24" s="216">
        <v>14</v>
      </c>
      <c r="B24" s="36"/>
      <c r="C24" s="310"/>
      <c r="D24" s="197"/>
      <c r="E24" s="264"/>
      <c r="F24" s="197"/>
      <c r="G24" s="197"/>
      <c r="H24" s="197"/>
      <c r="I24" s="197"/>
      <c r="J24" s="197"/>
      <c r="K24" s="191"/>
      <c r="L24" s="192"/>
      <c r="M24" s="193"/>
      <c r="N24" s="194"/>
      <c r="O24" s="188"/>
      <c r="P24" s="189"/>
      <c r="Q24" s="195"/>
    </row>
    <row r="25" spans="1:17" s="16" customFormat="1" ht="28.5" customHeight="1">
      <c r="A25" s="216">
        <v>15</v>
      </c>
      <c r="B25" s="36"/>
      <c r="C25" s="310"/>
      <c r="D25" s="197"/>
      <c r="E25" s="264"/>
      <c r="F25" s="197"/>
      <c r="G25" s="197"/>
      <c r="H25" s="197"/>
      <c r="I25" s="197"/>
      <c r="J25" s="197"/>
      <c r="K25" s="191"/>
      <c r="L25" s="192"/>
      <c r="M25" s="193"/>
      <c r="N25" s="194"/>
      <c r="O25" s="188"/>
      <c r="P25" s="189"/>
      <c r="Q25" s="195"/>
    </row>
    <row r="26" spans="1:17" s="16" customFormat="1" ht="28.5" customHeight="1">
      <c r="A26" s="216">
        <v>16</v>
      </c>
      <c r="B26" s="36"/>
      <c r="C26" s="310"/>
      <c r="D26" s="197"/>
      <c r="E26" s="264"/>
      <c r="F26" s="197"/>
      <c r="G26" s="197"/>
      <c r="H26" s="197"/>
      <c r="I26" s="197"/>
      <c r="J26" s="197"/>
      <c r="K26" s="191"/>
      <c r="L26" s="192"/>
      <c r="M26" s="193"/>
      <c r="N26" s="194"/>
      <c r="O26" s="188"/>
      <c r="P26" s="189"/>
      <c r="Q26" s="195"/>
    </row>
    <row r="27" spans="1:17" s="16" customFormat="1" ht="28.5" customHeight="1">
      <c r="A27" s="216">
        <v>17</v>
      </c>
      <c r="B27" s="36"/>
      <c r="C27" s="310"/>
      <c r="D27" s="197"/>
      <c r="E27" s="264"/>
      <c r="F27" s="197"/>
      <c r="G27" s="197"/>
      <c r="H27" s="197"/>
      <c r="I27" s="197"/>
      <c r="J27" s="197"/>
      <c r="K27" s="191"/>
      <c r="L27" s="192"/>
      <c r="M27" s="193"/>
      <c r="N27" s="194"/>
      <c r="O27" s="188"/>
      <c r="P27" s="189"/>
      <c r="Q27" s="195"/>
    </row>
    <row r="28" spans="1:17" s="16" customFormat="1" ht="28.5" customHeight="1">
      <c r="A28" s="216">
        <v>18</v>
      </c>
      <c r="B28" s="36"/>
      <c r="C28" s="310"/>
      <c r="D28" s="197"/>
      <c r="E28" s="264"/>
      <c r="F28" s="197"/>
      <c r="G28" s="197"/>
      <c r="H28" s="197"/>
      <c r="I28" s="197"/>
      <c r="J28" s="197"/>
      <c r="K28" s="191"/>
      <c r="L28" s="192"/>
      <c r="M28" s="193"/>
      <c r="N28" s="194"/>
      <c r="O28" s="188"/>
      <c r="P28" s="189"/>
      <c r="Q28" s="195"/>
    </row>
    <row r="29" spans="1:17" s="16" customFormat="1" ht="28.5" customHeight="1">
      <c r="A29" s="216">
        <v>19</v>
      </c>
      <c r="B29" s="36"/>
      <c r="C29" s="310"/>
      <c r="D29" s="197"/>
      <c r="E29" s="264"/>
      <c r="F29" s="197"/>
      <c r="G29" s="197"/>
      <c r="H29" s="197"/>
      <c r="I29" s="197"/>
      <c r="J29" s="197"/>
      <c r="K29" s="191"/>
      <c r="L29" s="192"/>
      <c r="M29" s="193"/>
      <c r="N29" s="194"/>
      <c r="O29" s="188"/>
      <c r="P29" s="189"/>
      <c r="Q29" s="195"/>
    </row>
    <row r="30" spans="1:17" s="16" customFormat="1" ht="28.5" customHeight="1" thickBot="1">
      <c r="A30" s="216">
        <v>20</v>
      </c>
      <c r="B30" s="36"/>
      <c r="C30" s="310"/>
      <c r="D30" s="197"/>
      <c r="E30" s="264"/>
      <c r="F30" s="197"/>
      <c r="G30" s="197"/>
      <c r="H30" s="197"/>
      <c r="I30" s="197"/>
      <c r="J30" s="197"/>
      <c r="K30" s="191"/>
      <c r="L30" s="192"/>
      <c r="M30" s="193"/>
      <c r="N30" s="194"/>
      <c r="O30" s="188"/>
      <c r="P30" s="189"/>
      <c r="Q30" s="195"/>
    </row>
    <row r="31" spans="1:17" s="16" customFormat="1" ht="7.5" customHeight="1" thickBot="1">
      <c r="A31" s="216"/>
      <c r="B31" s="261"/>
      <c r="C31" s="262"/>
      <c r="D31" s="86"/>
      <c r="E31" s="262"/>
      <c r="F31" s="86"/>
      <c r="G31" s="86"/>
      <c r="H31" s="86"/>
      <c r="I31" s="86"/>
      <c r="J31" s="86"/>
      <c r="K31" s="86"/>
      <c r="L31" s="86"/>
      <c r="M31" s="86"/>
      <c r="N31" s="86"/>
      <c r="O31" s="86"/>
      <c r="P31" s="86"/>
      <c r="Q31" s="90"/>
    </row>
    <row r="32" spans="1:17" s="16" customFormat="1" ht="24" customHeight="1" thickBot="1">
      <c r="A32" s="216"/>
      <c r="B32" s="372" t="s">
        <v>98</v>
      </c>
      <c r="C32" s="373"/>
      <c r="D32" s="373"/>
      <c r="E32" s="374"/>
      <c r="F32" s="269">
        <f>COUNTA(F11:F30)</f>
        <v>0</v>
      </c>
      <c r="G32" s="269">
        <f t="shared" ref="G32:Q32" si="0">COUNTA(G11:G30)</f>
        <v>0</v>
      </c>
      <c r="H32" s="269">
        <f t="shared" si="0"/>
        <v>0</v>
      </c>
      <c r="I32" s="269">
        <f t="shared" si="0"/>
        <v>0</v>
      </c>
      <c r="J32" s="269">
        <f t="shared" si="0"/>
        <v>0</v>
      </c>
      <c r="K32" s="270">
        <f t="shared" si="0"/>
        <v>0</v>
      </c>
      <c r="L32" s="271">
        <f t="shared" si="0"/>
        <v>0</v>
      </c>
      <c r="M32" s="272">
        <f t="shared" si="0"/>
        <v>0</v>
      </c>
      <c r="N32" s="273">
        <f t="shared" si="0"/>
        <v>0</v>
      </c>
      <c r="O32" s="274">
        <f t="shared" si="0"/>
        <v>0</v>
      </c>
      <c r="P32" s="275">
        <f t="shared" si="0"/>
        <v>0</v>
      </c>
      <c r="Q32" s="276">
        <f t="shared" si="0"/>
        <v>0</v>
      </c>
    </row>
    <row r="33" spans="1:18" ht="8.25" customHeight="1">
      <c r="A33" s="9"/>
      <c r="B33" s="73"/>
      <c r="C33" s="73"/>
      <c r="D33" s="72"/>
      <c r="E33" s="73"/>
      <c r="F33" s="73"/>
      <c r="G33" s="73"/>
      <c r="H33" s="73"/>
      <c r="I33" s="73"/>
      <c r="J33" s="73"/>
      <c r="K33" s="68"/>
      <c r="L33" s="68"/>
      <c r="M33" s="74"/>
      <c r="N33" s="68"/>
      <c r="O33" s="75"/>
      <c r="P33" s="75"/>
      <c r="Q33" s="68"/>
    </row>
    <row r="34" spans="1:18" s="76" customFormat="1" ht="15" customHeight="1">
      <c r="A34" s="77"/>
      <c r="B34" s="77" t="s">
        <v>72</v>
      </c>
      <c r="C34" s="77"/>
      <c r="D34" s="77"/>
      <c r="E34" s="77"/>
      <c r="F34" s="77"/>
      <c r="G34" s="77"/>
      <c r="H34" s="77"/>
      <c r="I34" s="77"/>
      <c r="J34" s="77"/>
      <c r="K34" s="77"/>
      <c r="L34" s="77"/>
      <c r="M34" s="307"/>
      <c r="N34" s="77"/>
      <c r="O34" s="77"/>
      <c r="P34" s="77"/>
      <c r="Q34" s="77"/>
    </row>
    <row r="35" spans="1:18" s="76" customFormat="1" ht="15" customHeight="1">
      <c r="A35" s="77"/>
      <c r="B35" s="77" t="s">
        <v>73</v>
      </c>
      <c r="C35" s="77"/>
      <c r="D35" s="77"/>
      <c r="E35" s="77"/>
      <c r="F35" s="77"/>
      <c r="G35" s="77"/>
      <c r="H35" s="77"/>
      <c r="I35" s="77"/>
      <c r="J35" s="77"/>
      <c r="K35" s="77"/>
      <c r="L35" s="77"/>
      <c r="M35" s="307"/>
      <c r="N35" s="77"/>
      <c r="O35" s="77"/>
      <c r="P35" s="77"/>
      <c r="Q35" s="77"/>
    </row>
    <row r="36" spans="1:18" s="76" customFormat="1" ht="15" customHeight="1">
      <c r="A36" s="77"/>
      <c r="B36" s="301"/>
      <c r="C36" s="375" t="s">
        <v>74</v>
      </c>
      <c r="D36" s="476"/>
      <c r="E36" s="476"/>
      <c r="F36" s="476"/>
      <c r="G36" s="476"/>
      <c r="H36" s="476"/>
      <c r="I36" s="476"/>
      <c r="J36" s="476"/>
      <c r="K36" s="476"/>
      <c r="L36" s="476"/>
      <c r="M36" s="476"/>
      <c r="N36" s="476"/>
      <c r="O36" s="476"/>
      <c r="P36" s="476"/>
      <c r="Q36" s="476"/>
    </row>
    <row r="37" spans="1:18" s="76" customFormat="1" ht="15" customHeight="1">
      <c r="A37" s="77"/>
      <c r="B37" s="77"/>
      <c r="C37" s="476" t="s">
        <v>70</v>
      </c>
      <c r="D37" s="476"/>
      <c r="E37" s="476"/>
      <c r="F37" s="476"/>
      <c r="G37" s="476"/>
      <c r="H37" s="476"/>
      <c r="I37" s="476"/>
      <c r="J37" s="476"/>
      <c r="K37" s="476"/>
      <c r="L37" s="476"/>
      <c r="M37" s="476"/>
      <c r="N37" s="476"/>
      <c r="O37" s="476"/>
      <c r="P37" s="476"/>
      <c r="Q37" s="476"/>
    </row>
    <row r="38" spans="1:18" s="76" customFormat="1" ht="15" customHeight="1">
      <c r="A38" s="77"/>
      <c r="B38" s="77"/>
      <c r="C38" s="77" t="s">
        <v>71</v>
      </c>
      <c r="D38" s="77"/>
      <c r="E38" s="77"/>
      <c r="F38" s="77"/>
      <c r="G38" s="77"/>
      <c r="H38" s="77"/>
      <c r="I38" s="77"/>
      <c r="J38" s="77"/>
      <c r="K38" s="77"/>
      <c r="L38" s="77"/>
      <c r="M38" s="307"/>
      <c r="N38" s="77"/>
      <c r="O38" s="77"/>
      <c r="P38" s="77"/>
      <c r="Q38" s="77"/>
    </row>
    <row r="39" spans="1:18" ht="18" customHeight="1">
      <c r="A39" s="305"/>
      <c r="B39" s="305"/>
      <c r="C39" s="305"/>
      <c r="E39" s="305"/>
      <c r="O39" s="399" t="s">
        <v>68</v>
      </c>
      <c r="P39" s="399"/>
      <c r="Q39" s="399"/>
    </row>
    <row r="40" spans="1:18">
      <c r="A40" s="216"/>
      <c r="B40" s="216"/>
      <c r="C40" s="216"/>
      <c r="D40" s="10"/>
      <c r="E40" s="216"/>
      <c r="F40" s="10"/>
      <c r="G40" s="10"/>
      <c r="H40" s="10"/>
      <c r="I40" s="10"/>
      <c r="J40" s="14"/>
      <c r="K40" s="14"/>
      <c r="L40" s="14"/>
      <c r="M40" s="14"/>
      <c r="P40" s="81"/>
      <c r="Q40" s="71" t="s">
        <v>121</v>
      </c>
    </row>
    <row r="41" spans="1:18" ht="6" customHeight="1">
      <c r="A41" s="216"/>
      <c r="B41" s="216"/>
      <c r="C41" s="216"/>
      <c r="D41" s="10"/>
      <c r="E41" s="216"/>
      <c r="F41" s="10"/>
      <c r="G41" s="10"/>
      <c r="H41" s="10"/>
      <c r="I41" s="10"/>
      <c r="J41" s="14"/>
      <c r="K41" s="14"/>
      <c r="L41" s="14"/>
      <c r="M41" s="14"/>
      <c r="O41" s="81"/>
      <c r="P41" s="81"/>
      <c r="Q41" s="81"/>
    </row>
    <row r="42" spans="1:18" ht="12.75" customHeight="1">
      <c r="A42" s="216"/>
      <c r="B42" s="216"/>
      <c r="C42" s="216"/>
      <c r="D42" s="10"/>
      <c r="E42" s="216"/>
      <c r="F42" s="10"/>
      <c r="G42" s="10"/>
      <c r="H42" s="10"/>
      <c r="I42" s="10"/>
      <c r="J42" s="14"/>
      <c r="K42" s="14"/>
      <c r="L42" s="14"/>
      <c r="M42" s="14"/>
      <c r="O42" s="81"/>
      <c r="P42" s="81"/>
      <c r="Q42" s="81"/>
    </row>
    <row r="43" spans="1:18" ht="19.2">
      <c r="A43" s="305"/>
      <c r="B43" s="400" t="s">
        <v>107</v>
      </c>
      <c r="C43" s="400"/>
      <c r="D43" s="400"/>
      <c r="E43" s="400"/>
      <c r="F43" s="400"/>
      <c r="G43" s="400"/>
      <c r="H43" s="400"/>
      <c r="I43" s="400"/>
      <c r="J43" s="400"/>
      <c r="K43" s="400"/>
      <c r="L43" s="400"/>
      <c r="M43" s="400"/>
      <c r="N43" s="400"/>
      <c r="O43" s="400"/>
      <c r="P43" s="400"/>
      <c r="Q43" s="400"/>
      <c r="R43" s="24"/>
    </row>
    <row r="44" spans="1:18" ht="9" customHeight="1">
      <c r="A44" s="216"/>
      <c r="B44" s="216"/>
      <c r="C44" s="216"/>
      <c r="D44" s="10"/>
      <c r="E44" s="216"/>
      <c r="F44" s="10"/>
      <c r="G44" s="10"/>
      <c r="H44" s="10"/>
      <c r="I44" s="10"/>
      <c r="J44" s="10"/>
    </row>
    <row r="45" spans="1:18" ht="20.25" customHeight="1">
      <c r="A45"/>
      <c r="B45" s="305"/>
      <c r="C45" s="305"/>
      <c r="D45" s="16" t="str">
        <f>第1号!$C$4</f>
        <v>令和６年度</v>
      </c>
      <c r="E45" s="219" t="str">
        <f>第1号!$D$4</f>
        <v>　月実施分</v>
      </c>
      <c r="F45" s="302"/>
      <c r="G45" s="302"/>
      <c r="H45" s="302"/>
      <c r="I45" s="377" t="s">
        <v>110</v>
      </c>
      <c r="J45" s="377"/>
      <c r="K45" s="377"/>
      <c r="L45" s="477">
        <f>'第2号（一般）'!$L$7</f>
        <v>0</v>
      </c>
      <c r="M45" s="478"/>
      <c r="N45" s="478"/>
      <c r="O45" s="478"/>
      <c r="P45" s="478"/>
      <c r="Q45" s="478"/>
      <c r="R45" s="22"/>
    </row>
    <row r="46" spans="1:18" ht="10.5" customHeight="1" thickBot="1">
      <c r="A46" s="216"/>
      <c r="B46" s="216"/>
      <c r="C46" s="216"/>
      <c r="D46" s="10"/>
      <c r="E46" s="216"/>
      <c r="F46" s="10"/>
      <c r="G46" s="10"/>
      <c r="H46" s="10"/>
      <c r="I46" s="10"/>
      <c r="J46" s="10"/>
    </row>
    <row r="47" spans="1:18" ht="22.5" customHeight="1">
      <c r="A47" s="216"/>
      <c r="B47" s="380" t="s">
        <v>25</v>
      </c>
      <c r="C47" s="381"/>
      <c r="D47" s="382" t="s">
        <v>167</v>
      </c>
      <c r="E47" s="342" t="s">
        <v>67</v>
      </c>
      <c r="F47" s="385" t="s">
        <v>26</v>
      </c>
      <c r="G47" s="385" t="s">
        <v>27</v>
      </c>
      <c r="H47" s="385" t="s">
        <v>28</v>
      </c>
      <c r="I47" s="385" t="s">
        <v>29</v>
      </c>
      <c r="J47" s="387" t="s">
        <v>35</v>
      </c>
      <c r="K47" s="389" t="s">
        <v>30</v>
      </c>
      <c r="L47" s="391" t="s">
        <v>34</v>
      </c>
      <c r="M47" s="392"/>
      <c r="N47" s="393"/>
      <c r="O47" s="394" t="s">
        <v>95</v>
      </c>
      <c r="P47" s="395"/>
      <c r="Q47" s="396"/>
    </row>
    <row r="48" spans="1:18" ht="53.25" customHeight="1" thickBot="1">
      <c r="A48" s="216"/>
      <c r="B48" s="397" t="s">
        <v>43</v>
      </c>
      <c r="C48" s="398"/>
      <c r="D48" s="383"/>
      <c r="E48" s="384"/>
      <c r="F48" s="386"/>
      <c r="G48" s="386"/>
      <c r="H48" s="386"/>
      <c r="I48" s="386"/>
      <c r="J48" s="388"/>
      <c r="K48" s="390"/>
      <c r="L48" s="96" t="s">
        <v>31</v>
      </c>
      <c r="M48" s="97" t="s">
        <v>32</v>
      </c>
      <c r="N48" s="98" t="s">
        <v>33</v>
      </c>
      <c r="O48" s="99" t="s">
        <v>65</v>
      </c>
      <c r="P48" s="100" t="s">
        <v>66</v>
      </c>
      <c r="Q48" s="101" t="s">
        <v>108</v>
      </c>
    </row>
    <row r="49" spans="1:17" s="16" customFormat="1" ht="28.5" customHeight="1" thickTop="1">
      <c r="A49" s="216">
        <v>21</v>
      </c>
      <c r="B49" s="102"/>
      <c r="C49" s="309"/>
      <c r="D49" s="196"/>
      <c r="E49" s="263"/>
      <c r="F49" s="196"/>
      <c r="G49" s="196"/>
      <c r="H49" s="196"/>
      <c r="I49" s="196"/>
      <c r="J49" s="196"/>
      <c r="K49" s="184"/>
      <c r="L49" s="185"/>
      <c r="M49" s="186"/>
      <c r="N49" s="187"/>
      <c r="O49" s="188"/>
      <c r="P49" s="189"/>
      <c r="Q49" s="190"/>
    </row>
    <row r="50" spans="1:17" s="16" customFormat="1" ht="28.5" customHeight="1">
      <c r="A50" s="216">
        <v>22</v>
      </c>
      <c r="B50" s="36"/>
      <c r="C50" s="310"/>
      <c r="D50" s="197"/>
      <c r="E50" s="264"/>
      <c r="F50" s="197"/>
      <c r="G50" s="197"/>
      <c r="H50" s="197"/>
      <c r="I50" s="197"/>
      <c r="J50" s="197"/>
      <c r="K50" s="191"/>
      <c r="L50" s="192"/>
      <c r="M50" s="193"/>
      <c r="N50" s="194"/>
      <c r="O50" s="188"/>
      <c r="P50" s="189"/>
      <c r="Q50" s="195"/>
    </row>
    <row r="51" spans="1:17" s="16" customFormat="1" ht="28.5" customHeight="1">
      <c r="A51" s="216">
        <v>23</v>
      </c>
      <c r="B51" s="36"/>
      <c r="C51" s="310"/>
      <c r="D51" s="197"/>
      <c r="E51" s="264"/>
      <c r="F51" s="197"/>
      <c r="G51" s="197"/>
      <c r="H51" s="197"/>
      <c r="I51" s="197"/>
      <c r="J51" s="197"/>
      <c r="K51" s="191"/>
      <c r="L51" s="192"/>
      <c r="M51" s="193"/>
      <c r="N51" s="194"/>
      <c r="O51" s="188"/>
      <c r="P51" s="189"/>
      <c r="Q51" s="195"/>
    </row>
    <row r="52" spans="1:17" s="16" customFormat="1" ht="28.5" customHeight="1">
      <c r="A52" s="216">
        <v>24</v>
      </c>
      <c r="B52" s="36"/>
      <c r="C52" s="310"/>
      <c r="D52" s="197"/>
      <c r="E52" s="264"/>
      <c r="F52" s="197"/>
      <c r="G52" s="197"/>
      <c r="H52" s="197"/>
      <c r="I52" s="197"/>
      <c r="J52" s="197"/>
      <c r="K52" s="191"/>
      <c r="L52" s="192"/>
      <c r="M52" s="193"/>
      <c r="N52" s="194"/>
      <c r="O52" s="188"/>
      <c r="P52" s="189"/>
      <c r="Q52" s="195"/>
    </row>
    <row r="53" spans="1:17" s="16" customFormat="1" ht="28.5" customHeight="1">
      <c r="A53" s="216">
        <v>25</v>
      </c>
      <c r="B53" s="36"/>
      <c r="C53" s="310"/>
      <c r="D53" s="197"/>
      <c r="E53" s="264"/>
      <c r="F53" s="197"/>
      <c r="G53" s="197"/>
      <c r="H53" s="197"/>
      <c r="I53" s="197"/>
      <c r="J53" s="197"/>
      <c r="K53" s="191"/>
      <c r="L53" s="192"/>
      <c r="M53" s="193"/>
      <c r="N53" s="194"/>
      <c r="O53" s="188"/>
      <c r="P53" s="189"/>
      <c r="Q53" s="195"/>
    </row>
    <row r="54" spans="1:17" s="16" customFormat="1" ht="28.5" customHeight="1">
      <c r="A54" s="216">
        <v>26</v>
      </c>
      <c r="B54" s="36"/>
      <c r="C54" s="310"/>
      <c r="D54" s="197"/>
      <c r="E54" s="264"/>
      <c r="F54" s="197"/>
      <c r="G54" s="197"/>
      <c r="H54" s="197"/>
      <c r="I54" s="191"/>
      <c r="J54" s="197"/>
      <c r="K54" s="191"/>
      <c r="L54" s="192"/>
      <c r="M54" s="193"/>
      <c r="N54" s="194"/>
      <c r="O54" s="188"/>
      <c r="P54" s="189"/>
      <c r="Q54" s="195"/>
    </row>
    <row r="55" spans="1:17" s="16" customFormat="1" ht="28.5" customHeight="1">
      <c r="A55" s="216">
        <v>27</v>
      </c>
      <c r="B55" s="36"/>
      <c r="C55" s="310"/>
      <c r="D55" s="197"/>
      <c r="E55" s="264"/>
      <c r="F55" s="197"/>
      <c r="G55" s="197"/>
      <c r="H55" s="197"/>
      <c r="I55" s="197"/>
      <c r="J55" s="197"/>
      <c r="K55" s="191"/>
      <c r="L55" s="192"/>
      <c r="M55" s="193"/>
      <c r="N55" s="194"/>
      <c r="O55" s="188"/>
      <c r="P55" s="189"/>
      <c r="Q55" s="195"/>
    </row>
    <row r="56" spans="1:17" s="16" customFormat="1" ht="28.5" customHeight="1">
      <c r="A56" s="216">
        <v>28</v>
      </c>
      <c r="B56" s="36"/>
      <c r="C56" s="310"/>
      <c r="D56" s="197"/>
      <c r="E56" s="264"/>
      <c r="F56" s="197"/>
      <c r="G56" s="197"/>
      <c r="H56" s="197"/>
      <c r="I56" s="191"/>
      <c r="J56" s="197"/>
      <c r="K56" s="191"/>
      <c r="L56" s="192"/>
      <c r="M56" s="193"/>
      <c r="N56" s="194"/>
      <c r="O56" s="188"/>
      <c r="P56" s="189"/>
      <c r="Q56" s="195"/>
    </row>
    <row r="57" spans="1:17" s="16" customFormat="1" ht="28.5" customHeight="1">
      <c r="A57" s="216">
        <v>29</v>
      </c>
      <c r="B57" s="36"/>
      <c r="C57" s="310"/>
      <c r="D57" s="197"/>
      <c r="E57" s="264"/>
      <c r="F57" s="197"/>
      <c r="G57" s="197"/>
      <c r="H57" s="197"/>
      <c r="I57" s="197"/>
      <c r="J57" s="197"/>
      <c r="K57" s="191"/>
      <c r="L57" s="192"/>
      <c r="M57" s="193"/>
      <c r="N57" s="194"/>
      <c r="O57" s="188"/>
      <c r="P57" s="189"/>
      <c r="Q57" s="195"/>
    </row>
    <row r="58" spans="1:17" s="16" customFormat="1" ht="28.5" customHeight="1">
      <c r="A58" s="216">
        <v>30</v>
      </c>
      <c r="B58" s="36"/>
      <c r="C58" s="310"/>
      <c r="D58" s="197"/>
      <c r="E58" s="264"/>
      <c r="F58" s="197"/>
      <c r="G58" s="197"/>
      <c r="H58" s="197"/>
      <c r="I58" s="197"/>
      <c r="J58" s="197"/>
      <c r="K58" s="191"/>
      <c r="L58" s="192"/>
      <c r="M58" s="193"/>
      <c r="N58" s="194"/>
      <c r="O58" s="188"/>
      <c r="P58" s="189"/>
      <c r="Q58" s="195"/>
    </row>
    <row r="59" spans="1:17" s="16" customFormat="1" ht="28.5" customHeight="1">
      <c r="A59" s="216">
        <v>31</v>
      </c>
      <c r="B59" s="36"/>
      <c r="C59" s="310"/>
      <c r="D59" s="197"/>
      <c r="E59" s="264"/>
      <c r="F59" s="197"/>
      <c r="G59" s="197"/>
      <c r="H59" s="197"/>
      <c r="I59" s="197"/>
      <c r="J59" s="197"/>
      <c r="K59" s="191"/>
      <c r="L59" s="192"/>
      <c r="M59" s="193"/>
      <c r="N59" s="194"/>
      <c r="O59" s="188"/>
      <c r="P59" s="189"/>
      <c r="Q59" s="195"/>
    </row>
    <row r="60" spans="1:17" s="16" customFormat="1" ht="28.5" customHeight="1">
      <c r="A60" s="216">
        <v>32</v>
      </c>
      <c r="B60" s="36"/>
      <c r="C60" s="310"/>
      <c r="D60" s="197"/>
      <c r="E60" s="264"/>
      <c r="F60" s="197"/>
      <c r="G60" s="197"/>
      <c r="H60" s="197"/>
      <c r="I60" s="197"/>
      <c r="J60" s="197"/>
      <c r="K60" s="191"/>
      <c r="L60" s="192"/>
      <c r="M60" s="193"/>
      <c r="N60" s="194"/>
      <c r="O60" s="188"/>
      <c r="P60" s="189"/>
      <c r="Q60" s="195"/>
    </row>
    <row r="61" spans="1:17" s="16" customFormat="1" ht="28.5" customHeight="1">
      <c r="A61" s="216">
        <v>33</v>
      </c>
      <c r="B61" s="36"/>
      <c r="C61" s="310"/>
      <c r="D61" s="197"/>
      <c r="E61" s="264"/>
      <c r="F61" s="197"/>
      <c r="G61" s="197"/>
      <c r="H61" s="197"/>
      <c r="I61" s="197"/>
      <c r="J61" s="197"/>
      <c r="K61" s="191"/>
      <c r="L61" s="192"/>
      <c r="M61" s="193"/>
      <c r="N61" s="194"/>
      <c r="O61" s="188"/>
      <c r="P61" s="189"/>
      <c r="Q61" s="195"/>
    </row>
    <row r="62" spans="1:17" s="16" customFormat="1" ht="28.5" customHeight="1">
      <c r="A62" s="216">
        <v>34</v>
      </c>
      <c r="B62" s="36"/>
      <c r="C62" s="310"/>
      <c r="D62" s="197"/>
      <c r="E62" s="264"/>
      <c r="F62" s="197"/>
      <c r="G62" s="197"/>
      <c r="H62" s="197"/>
      <c r="I62" s="197"/>
      <c r="J62" s="197"/>
      <c r="K62" s="191"/>
      <c r="L62" s="192"/>
      <c r="M62" s="193"/>
      <c r="N62" s="194"/>
      <c r="O62" s="188"/>
      <c r="P62" s="189"/>
      <c r="Q62" s="195"/>
    </row>
    <row r="63" spans="1:17" s="16" customFormat="1" ht="28.5" customHeight="1">
      <c r="A63" s="216">
        <v>35</v>
      </c>
      <c r="B63" s="36"/>
      <c r="C63" s="310"/>
      <c r="D63" s="197"/>
      <c r="E63" s="264"/>
      <c r="F63" s="197"/>
      <c r="G63" s="197"/>
      <c r="H63" s="197"/>
      <c r="I63" s="197"/>
      <c r="J63" s="197"/>
      <c r="K63" s="191"/>
      <c r="L63" s="192"/>
      <c r="M63" s="193"/>
      <c r="N63" s="194"/>
      <c r="O63" s="188"/>
      <c r="P63" s="189"/>
      <c r="Q63" s="195"/>
    </row>
    <row r="64" spans="1:17" s="16" customFormat="1" ht="28.5" customHeight="1">
      <c r="A64" s="216">
        <v>36</v>
      </c>
      <c r="B64" s="36"/>
      <c r="C64" s="310"/>
      <c r="D64" s="197"/>
      <c r="E64" s="264"/>
      <c r="F64" s="197"/>
      <c r="G64" s="197"/>
      <c r="H64" s="197"/>
      <c r="I64" s="197"/>
      <c r="J64" s="197"/>
      <c r="K64" s="191"/>
      <c r="L64" s="192"/>
      <c r="M64" s="193"/>
      <c r="N64" s="194"/>
      <c r="O64" s="188"/>
      <c r="P64" s="189"/>
      <c r="Q64" s="195"/>
    </row>
    <row r="65" spans="1:17" s="16" customFormat="1" ht="28.5" customHeight="1">
      <c r="A65" s="216">
        <v>37</v>
      </c>
      <c r="B65" s="36"/>
      <c r="C65" s="310"/>
      <c r="D65" s="197"/>
      <c r="E65" s="264"/>
      <c r="F65" s="197"/>
      <c r="G65" s="197"/>
      <c r="H65" s="197"/>
      <c r="I65" s="197"/>
      <c r="J65" s="197"/>
      <c r="K65" s="191"/>
      <c r="L65" s="192"/>
      <c r="M65" s="193"/>
      <c r="N65" s="194"/>
      <c r="O65" s="188"/>
      <c r="P65" s="189"/>
      <c r="Q65" s="195"/>
    </row>
    <row r="66" spans="1:17" s="16" customFormat="1" ht="28.5" customHeight="1">
      <c r="A66" s="216">
        <v>38</v>
      </c>
      <c r="B66" s="36"/>
      <c r="C66" s="310"/>
      <c r="D66" s="197"/>
      <c r="E66" s="264"/>
      <c r="F66" s="197"/>
      <c r="G66" s="197"/>
      <c r="H66" s="197"/>
      <c r="I66" s="197"/>
      <c r="J66" s="197"/>
      <c r="K66" s="191"/>
      <c r="L66" s="192"/>
      <c r="M66" s="193"/>
      <c r="N66" s="194"/>
      <c r="O66" s="188"/>
      <c r="P66" s="189"/>
      <c r="Q66" s="195"/>
    </row>
    <row r="67" spans="1:17" s="16" customFormat="1" ht="28.5" customHeight="1">
      <c r="A67" s="216">
        <v>39</v>
      </c>
      <c r="B67" s="36"/>
      <c r="C67" s="310"/>
      <c r="D67" s="197"/>
      <c r="E67" s="264"/>
      <c r="F67" s="197"/>
      <c r="G67" s="197"/>
      <c r="H67" s="197"/>
      <c r="I67" s="197"/>
      <c r="J67" s="197"/>
      <c r="K67" s="191"/>
      <c r="L67" s="192"/>
      <c r="M67" s="193"/>
      <c r="N67" s="194"/>
      <c r="O67" s="188"/>
      <c r="P67" s="189"/>
      <c r="Q67" s="195"/>
    </row>
    <row r="68" spans="1:17" s="16" customFormat="1" ht="28.5" customHeight="1" thickBot="1">
      <c r="A68" s="216">
        <v>40</v>
      </c>
      <c r="B68" s="36"/>
      <c r="C68" s="310"/>
      <c r="D68" s="197"/>
      <c r="E68" s="264"/>
      <c r="F68" s="197"/>
      <c r="G68" s="197"/>
      <c r="H68" s="197"/>
      <c r="I68" s="197"/>
      <c r="J68" s="197"/>
      <c r="K68" s="191"/>
      <c r="L68" s="192"/>
      <c r="M68" s="193"/>
      <c r="N68" s="194"/>
      <c r="O68" s="188"/>
      <c r="P68" s="189"/>
      <c r="Q68" s="195"/>
    </row>
    <row r="69" spans="1:17" s="16" customFormat="1" ht="7.5" customHeight="1" thickBot="1">
      <c r="A69" s="216"/>
      <c r="B69" s="299"/>
      <c r="C69" s="300"/>
      <c r="D69" s="86"/>
      <c r="E69" s="300"/>
      <c r="F69" s="86"/>
      <c r="G69" s="86"/>
      <c r="H69" s="86"/>
      <c r="I69" s="86"/>
      <c r="J69" s="86"/>
      <c r="K69" s="86"/>
      <c r="L69" s="86"/>
      <c r="M69" s="86"/>
      <c r="N69" s="86"/>
      <c r="O69" s="86"/>
      <c r="P69" s="86"/>
      <c r="Q69" s="90"/>
    </row>
    <row r="70" spans="1:17" s="16" customFormat="1" ht="24" customHeight="1" thickBot="1">
      <c r="A70" s="216"/>
      <c r="B70" s="372" t="s">
        <v>98</v>
      </c>
      <c r="C70" s="373"/>
      <c r="D70" s="373"/>
      <c r="E70" s="374"/>
      <c r="F70" s="269">
        <f>COUNTA(F49:F68)</f>
        <v>0</v>
      </c>
      <c r="G70" s="269">
        <f t="shared" ref="G70:Q70" si="1">COUNTA(G49:G68)</f>
        <v>0</v>
      </c>
      <c r="H70" s="269">
        <f t="shared" si="1"/>
        <v>0</v>
      </c>
      <c r="I70" s="269">
        <f t="shared" si="1"/>
        <v>0</v>
      </c>
      <c r="J70" s="269">
        <f t="shared" si="1"/>
        <v>0</v>
      </c>
      <c r="K70" s="270">
        <f t="shared" si="1"/>
        <v>0</v>
      </c>
      <c r="L70" s="271">
        <f t="shared" si="1"/>
        <v>0</v>
      </c>
      <c r="M70" s="272">
        <f t="shared" si="1"/>
        <v>0</v>
      </c>
      <c r="N70" s="273">
        <f t="shared" si="1"/>
        <v>0</v>
      </c>
      <c r="O70" s="274">
        <f t="shared" si="1"/>
        <v>0</v>
      </c>
      <c r="P70" s="275">
        <f t="shared" si="1"/>
        <v>0</v>
      </c>
      <c r="Q70" s="276">
        <f t="shared" si="1"/>
        <v>0</v>
      </c>
    </row>
    <row r="71" spans="1:17" ht="8.25" customHeight="1">
      <c r="A71" s="216"/>
      <c r="B71" s="73"/>
      <c r="C71" s="73"/>
      <c r="D71" s="72"/>
      <c r="E71" s="73"/>
      <c r="F71" s="73"/>
      <c r="G71" s="73"/>
      <c r="H71" s="73"/>
      <c r="I71" s="73"/>
      <c r="J71" s="73"/>
      <c r="K71" s="68"/>
      <c r="L71" s="68"/>
      <c r="M71" s="74"/>
      <c r="N71" s="68"/>
      <c r="O71" s="75"/>
      <c r="P71" s="75"/>
      <c r="Q71" s="68"/>
    </row>
    <row r="72" spans="1:17" s="76" customFormat="1" ht="15" customHeight="1">
      <c r="A72" s="77"/>
      <c r="B72" s="77" t="s">
        <v>72</v>
      </c>
      <c r="C72" s="77"/>
      <c r="D72" s="77"/>
      <c r="E72" s="77"/>
      <c r="F72" s="77"/>
      <c r="G72" s="77"/>
      <c r="H72" s="77"/>
      <c r="I72" s="77"/>
      <c r="J72" s="77"/>
      <c r="K72" s="77"/>
      <c r="L72" s="77"/>
      <c r="M72" s="307"/>
      <c r="N72" s="77"/>
      <c r="O72" s="77"/>
      <c r="P72" s="77"/>
      <c r="Q72" s="77"/>
    </row>
    <row r="73" spans="1:17" s="76" customFormat="1" ht="15" customHeight="1">
      <c r="A73" s="77"/>
      <c r="B73" s="77" t="s">
        <v>73</v>
      </c>
      <c r="C73" s="77"/>
      <c r="D73" s="77"/>
      <c r="E73" s="77"/>
      <c r="F73" s="77"/>
      <c r="G73" s="77"/>
      <c r="H73" s="77"/>
      <c r="I73" s="77"/>
      <c r="J73" s="77"/>
      <c r="K73" s="77"/>
      <c r="L73" s="77"/>
      <c r="M73" s="307"/>
      <c r="N73" s="77"/>
      <c r="O73" s="77"/>
      <c r="P73" s="77"/>
      <c r="Q73" s="77"/>
    </row>
    <row r="74" spans="1:17" s="76" customFormat="1" ht="15" customHeight="1">
      <c r="A74" s="77"/>
      <c r="B74" s="301"/>
      <c r="C74" s="375" t="s">
        <v>74</v>
      </c>
      <c r="D74" s="476"/>
      <c r="E74" s="476"/>
      <c r="F74" s="476"/>
      <c r="G74" s="476"/>
      <c r="H74" s="476"/>
      <c r="I74" s="476"/>
      <c r="J74" s="476"/>
      <c r="K74" s="476"/>
      <c r="L74" s="476"/>
      <c r="M74" s="476"/>
      <c r="N74" s="476"/>
      <c r="O74" s="476"/>
      <c r="P74" s="476"/>
      <c r="Q74" s="476"/>
    </row>
    <row r="75" spans="1:17" s="76" customFormat="1" ht="15" customHeight="1">
      <c r="A75" s="77"/>
      <c r="B75" s="77"/>
      <c r="C75" s="476" t="s">
        <v>70</v>
      </c>
      <c r="D75" s="476"/>
      <c r="E75" s="476"/>
      <c r="F75" s="476"/>
      <c r="G75" s="476"/>
      <c r="H75" s="476"/>
      <c r="I75" s="476"/>
      <c r="J75" s="476"/>
      <c r="K75" s="476"/>
      <c r="L75" s="476"/>
      <c r="M75" s="476"/>
      <c r="N75" s="476"/>
      <c r="O75" s="476"/>
      <c r="P75" s="476"/>
      <c r="Q75" s="476"/>
    </row>
    <row r="76" spans="1:17" s="76" customFormat="1" ht="15" customHeight="1">
      <c r="A76" s="77"/>
      <c r="B76" s="77"/>
      <c r="C76" s="77" t="s">
        <v>71</v>
      </c>
      <c r="D76" s="77"/>
      <c r="E76" s="77"/>
      <c r="F76" s="77"/>
      <c r="G76" s="77"/>
      <c r="H76" s="77"/>
      <c r="I76" s="77"/>
      <c r="J76" s="77"/>
      <c r="K76" s="77"/>
      <c r="L76" s="77"/>
      <c r="M76" s="307"/>
      <c r="N76" s="77"/>
      <c r="O76" s="77"/>
      <c r="P76" s="77"/>
      <c r="Q76" s="77"/>
    </row>
    <row r="77" spans="1:17" ht="18" customHeight="1">
      <c r="A77" s="305"/>
      <c r="B77" s="305"/>
      <c r="C77" s="305"/>
      <c r="E77" s="305"/>
      <c r="O77" s="399" t="s">
        <v>68</v>
      </c>
      <c r="P77" s="399"/>
      <c r="Q77" s="399"/>
    </row>
    <row r="78" spans="1:17">
      <c r="A78" s="216"/>
      <c r="B78" s="216"/>
      <c r="C78" s="216"/>
      <c r="D78" s="10"/>
      <c r="E78" s="216"/>
      <c r="F78" s="10"/>
      <c r="G78" s="10"/>
      <c r="H78" s="10"/>
      <c r="I78" s="10"/>
      <c r="J78" s="14"/>
      <c r="K78" s="14"/>
      <c r="L78" s="14"/>
      <c r="M78" s="14"/>
      <c r="P78" s="81"/>
      <c r="Q78" s="71" t="s">
        <v>121</v>
      </c>
    </row>
    <row r="79" spans="1:17" ht="6" customHeight="1">
      <c r="A79" s="216"/>
      <c r="B79" s="216"/>
      <c r="C79" s="216"/>
      <c r="D79" s="10"/>
      <c r="E79" s="216"/>
      <c r="F79" s="10"/>
      <c r="G79" s="10"/>
      <c r="H79" s="10"/>
      <c r="I79" s="10"/>
      <c r="J79" s="14"/>
      <c r="K79" s="14"/>
      <c r="L79" s="14"/>
      <c r="M79" s="14"/>
      <c r="O79" s="81"/>
      <c r="P79" s="81"/>
      <c r="Q79" s="81"/>
    </row>
    <row r="80" spans="1:17" ht="12.75" customHeight="1">
      <c r="A80" s="216"/>
      <c r="B80" s="216"/>
      <c r="C80" s="216"/>
      <c r="D80" s="10"/>
      <c r="E80" s="216"/>
      <c r="F80" s="10"/>
      <c r="G80" s="10"/>
      <c r="H80" s="10"/>
      <c r="I80" s="10"/>
      <c r="J80" s="14"/>
      <c r="K80" s="14"/>
      <c r="L80" s="14"/>
      <c r="M80" s="14"/>
      <c r="O80" s="81"/>
      <c r="P80" s="81"/>
      <c r="Q80" s="81"/>
    </row>
    <row r="81" spans="1:18" ht="19.2">
      <c r="A81" s="305"/>
      <c r="B81" s="400" t="s">
        <v>107</v>
      </c>
      <c r="C81" s="400"/>
      <c r="D81" s="400"/>
      <c r="E81" s="400"/>
      <c r="F81" s="400"/>
      <c r="G81" s="400"/>
      <c r="H81" s="400"/>
      <c r="I81" s="400"/>
      <c r="J81" s="400"/>
      <c r="K81" s="400"/>
      <c r="L81" s="400"/>
      <c r="M81" s="400"/>
      <c r="N81" s="400"/>
      <c r="O81" s="400"/>
      <c r="P81" s="400"/>
      <c r="Q81" s="400"/>
      <c r="R81" s="24"/>
    </row>
    <row r="82" spans="1:18" ht="9" customHeight="1">
      <c r="A82" s="216"/>
      <c r="B82" s="216"/>
      <c r="C82" s="216"/>
      <c r="D82" s="10"/>
      <c r="E82" s="216"/>
      <c r="F82" s="10"/>
      <c r="G82" s="10"/>
      <c r="H82" s="10"/>
      <c r="I82" s="10"/>
      <c r="J82" s="10"/>
    </row>
    <row r="83" spans="1:18" ht="20.25" customHeight="1">
      <c r="A83"/>
      <c r="B83" s="305"/>
      <c r="C83" s="305"/>
      <c r="D83" s="16" t="str">
        <f>第1号!$C$4</f>
        <v>令和６年度</v>
      </c>
      <c r="E83" s="219" t="str">
        <f>第1号!$D$4</f>
        <v>　月実施分</v>
      </c>
      <c r="F83" s="302"/>
      <c r="G83" s="302"/>
      <c r="H83" s="302"/>
      <c r="I83" s="377" t="s">
        <v>110</v>
      </c>
      <c r="J83" s="377"/>
      <c r="K83" s="377"/>
      <c r="L83" s="477">
        <f>'第2号（一般）'!$L$7</f>
        <v>0</v>
      </c>
      <c r="M83" s="478"/>
      <c r="N83" s="478"/>
      <c r="O83" s="478"/>
      <c r="P83" s="478"/>
      <c r="Q83" s="478"/>
      <c r="R83" s="22"/>
    </row>
    <row r="84" spans="1:18" ht="10.5" customHeight="1" thickBot="1">
      <c r="A84" s="216"/>
      <c r="B84" s="216"/>
      <c r="C84" s="216"/>
      <c r="D84" s="10"/>
      <c r="E84" s="216"/>
      <c r="F84" s="10"/>
      <c r="G84" s="10"/>
      <c r="H84" s="10"/>
      <c r="I84" s="10"/>
      <c r="J84" s="10"/>
    </row>
    <row r="85" spans="1:18" ht="22.5" customHeight="1">
      <c r="A85" s="216"/>
      <c r="B85" s="380" t="s">
        <v>25</v>
      </c>
      <c r="C85" s="381"/>
      <c r="D85" s="382" t="s">
        <v>167</v>
      </c>
      <c r="E85" s="342" t="s">
        <v>67</v>
      </c>
      <c r="F85" s="385" t="s">
        <v>26</v>
      </c>
      <c r="G85" s="385" t="s">
        <v>27</v>
      </c>
      <c r="H85" s="385" t="s">
        <v>28</v>
      </c>
      <c r="I85" s="385" t="s">
        <v>29</v>
      </c>
      <c r="J85" s="387" t="s">
        <v>35</v>
      </c>
      <c r="K85" s="389" t="s">
        <v>30</v>
      </c>
      <c r="L85" s="391" t="s">
        <v>34</v>
      </c>
      <c r="M85" s="392"/>
      <c r="N85" s="393"/>
      <c r="O85" s="394" t="s">
        <v>95</v>
      </c>
      <c r="P85" s="395"/>
      <c r="Q85" s="396"/>
    </row>
    <row r="86" spans="1:18" ht="53.25" customHeight="1" thickBot="1">
      <c r="A86" s="216"/>
      <c r="B86" s="397" t="s">
        <v>43</v>
      </c>
      <c r="C86" s="398"/>
      <c r="D86" s="383"/>
      <c r="E86" s="384"/>
      <c r="F86" s="386"/>
      <c r="G86" s="386"/>
      <c r="H86" s="386"/>
      <c r="I86" s="386"/>
      <c r="J86" s="388"/>
      <c r="K86" s="390"/>
      <c r="L86" s="96" t="s">
        <v>31</v>
      </c>
      <c r="M86" s="97" t="s">
        <v>32</v>
      </c>
      <c r="N86" s="98" t="s">
        <v>33</v>
      </c>
      <c r="O86" s="99" t="s">
        <v>65</v>
      </c>
      <c r="P86" s="100" t="s">
        <v>66</v>
      </c>
      <c r="Q86" s="101" t="s">
        <v>108</v>
      </c>
    </row>
    <row r="87" spans="1:18" s="16" customFormat="1" ht="28.5" customHeight="1" thickTop="1">
      <c r="A87" s="216">
        <v>41</v>
      </c>
      <c r="B87" s="102"/>
      <c r="C87" s="309"/>
      <c r="D87" s="196"/>
      <c r="E87" s="263"/>
      <c r="F87" s="196"/>
      <c r="G87" s="196"/>
      <c r="H87" s="196"/>
      <c r="I87" s="196"/>
      <c r="J87" s="196"/>
      <c r="K87" s="184"/>
      <c r="L87" s="185"/>
      <c r="M87" s="186"/>
      <c r="N87" s="187"/>
      <c r="O87" s="188"/>
      <c r="P87" s="189"/>
      <c r="Q87" s="190"/>
    </row>
    <row r="88" spans="1:18" s="16" customFormat="1" ht="28.5" customHeight="1">
      <c r="A88" s="216">
        <v>42</v>
      </c>
      <c r="B88" s="36"/>
      <c r="C88" s="310"/>
      <c r="D88" s="197"/>
      <c r="E88" s="264"/>
      <c r="F88" s="197"/>
      <c r="G88" s="197"/>
      <c r="H88" s="197"/>
      <c r="I88" s="197"/>
      <c r="J88" s="197"/>
      <c r="K88" s="191"/>
      <c r="L88" s="192"/>
      <c r="M88" s="193"/>
      <c r="N88" s="194"/>
      <c r="O88" s="188"/>
      <c r="P88" s="189"/>
      <c r="Q88" s="195"/>
    </row>
    <row r="89" spans="1:18" s="16" customFormat="1" ht="28.5" customHeight="1">
      <c r="A89" s="216">
        <v>43</v>
      </c>
      <c r="B89" s="36"/>
      <c r="C89" s="310"/>
      <c r="D89" s="197"/>
      <c r="E89" s="264"/>
      <c r="F89" s="197"/>
      <c r="G89" s="197"/>
      <c r="H89" s="197"/>
      <c r="I89" s="197"/>
      <c r="J89" s="197"/>
      <c r="K89" s="191"/>
      <c r="L89" s="192"/>
      <c r="M89" s="193"/>
      <c r="N89" s="194"/>
      <c r="O89" s="188"/>
      <c r="P89" s="189"/>
      <c r="Q89" s="195"/>
    </row>
    <row r="90" spans="1:18" s="16" customFormat="1" ht="28.5" customHeight="1">
      <c r="A90" s="216">
        <v>44</v>
      </c>
      <c r="B90" s="36"/>
      <c r="C90" s="310"/>
      <c r="D90" s="197"/>
      <c r="E90" s="264"/>
      <c r="F90" s="197"/>
      <c r="G90" s="197"/>
      <c r="H90" s="197"/>
      <c r="I90" s="197"/>
      <c r="J90" s="197"/>
      <c r="K90" s="191"/>
      <c r="L90" s="192"/>
      <c r="M90" s="193"/>
      <c r="N90" s="194"/>
      <c r="O90" s="188"/>
      <c r="P90" s="189"/>
      <c r="Q90" s="195"/>
    </row>
    <row r="91" spans="1:18" s="16" customFormat="1" ht="28.5" customHeight="1">
      <c r="A91" s="216">
        <v>45</v>
      </c>
      <c r="B91" s="36"/>
      <c r="C91" s="310"/>
      <c r="D91" s="197"/>
      <c r="E91" s="264"/>
      <c r="F91" s="197"/>
      <c r="G91" s="197"/>
      <c r="H91" s="197"/>
      <c r="I91" s="197"/>
      <c r="J91" s="197"/>
      <c r="K91" s="191"/>
      <c r="L91" s="192"/>
      <c r="M91" s="193"/>
      <c r="N91" s="194"/>
      <c r="O91" s="188"/>
      <c r="P91" s="189"/>
      <c r="Q91" s="195"/>
    </row>
    <row r="92" spans="1:18" s="16" customFormat="1" ht="28.5" customHeight="1">
      <c r="A92" s="216">
        <v>46</v>
      </c>
      <c r="B92" s="36"/>
      <c r="C92" s="310"/>
      <c r="D92" s="197"/>
      <c r="E92" s="264"/>
      <c r="F92" s="197"/>
      <c r="G92" s="197"/>
      <c r="H92" s="197"/>
      <c r="I92" s="191"/>
      <c r="J92" s="197"/>
      <c r="K92" s="191"/>
      <c r="L92" s="192"/>
      <c r="M92" s="193"/>
      <c r="N92" s="194"/>
      <c r="O92" s="188"/>
      <c r="P92" s="189"/>
      <c r="Q92" s="195"/>
    </row>
    <row r="93" spans="1:18" s="16" customFormat="1" ht="28.5" customHeight="1">
      <c r="A93" s="216">
        <v>47</v>
      </c>
      <c r="B93" s="36"/>
      <c r="C93" s="310"/>
      <c r="D93" s="197"/>
      <c r="E93" s="264"/>
      <c r="F93" s="197"/>
      <c r="G93" s="197"/>
      <c r="H93" s="197"/>
      <c r="I93" s="197"/>
      <c r="J93" s="197"/>
      <c r="K93" s="191"/>
      <c r="L93" s="192"/>
      <c r="M93" s="193"/>
      <c r="N93" s="194"/>
      <c r="O93" s="188"/>
      <c r="P93" s="189"/>
      <c r="Q93" s="195"/>
    </row>
    <row r="94" spans="1:18" s="16" customFormat="1" ht="28.5" customHeight="1">
      <c r="A94" s="216">
        <v>48</v>
      </c>
      <c r="B94" s="36"/>
      <c r="C94" s="310"/>
      <c r="D94" s="197"/>
      <c r="E94" s="264"/>
      <c r="F94" s="197"/>
      <c r="G94" s="197"/>
      <c r="H94" s="197"/>
      <c r="I94" s="191"/>
      <c r="J94" s="197"/>
      <c r="K94" s="191"/>
      <c r="L94" s="192"/>
      <c r="M94" s="193"/>
      <c r="N94" s="194"/>
      <c r="O94" s="188"/>
      <c r="P94" s="189"/>
      <c r="Q94" s="195"/>
    </row>
    <row r="95" spans="1:18" s="16" customFormat="1" ht="28.5" customHeight="1">
      <c r="A95" s="216">
        <v>49</v>
      </c>
      <c r="B95" s="36"/>
      <c r="C95" s="310"/>
      <c r="D95" s="197"/>
      <c r="E95" s="264"/>
      <c r="F95" s="197"/>
      <c r="G95" s="197"/>
      <c r="H95" s="197"/>
      <c r="I95" s="197"/>
      <c r="J95" s="197"/>
      <c r="K95" s="191"/>
      <c r="L95" s="192"/>
      <c r="M95" s="193"/>
      <c r="N95" s="194"/>
      <c r="O95" s="188"/>
      <c r="P95" s="189"/>
      <c r="Q95" s="195"/>
    </row>
    <row r="96" spans="1:18" s="16" customFormat="1" ht="28.5" customHeight="1">
      <c r="A96" s="216">
        <v>50</v>
      </c>
      <c r="B96" s="36"/>
      <c r="C96" s="310"/>
      <c r="D96" s="197"/>
      <c r="E96" s="264"/>
      <c r="F96" s="197"/>
      <c r="G96" s="197"/>
      <c r="H96" s="197"/>
      <c r="I96" s="197"/>
      <c r="J96" s="197"/>
      <c r="K96" s="191"/>
      <c r="L96" s="192"/>
      <c r="M96" s="193"/>
      <c r="N96" s="194"/>
      <c r="O96" s="188"/>
      <c r="P96" s="189"/>
      <c r="Q96" s="195"/>
    </row>
    <row r="97" spans="1:17" s="16" customFormat="1" ht="28.5" customHeight="1">
      <c r="A97" s="216">
        <v>51</v>
      </c>
      <c r="B97" s="36"/>
      <c r="C97" s="310"/>
      <c r="D97" s="197"/>
      <c r="E97" s="264"/>
      <c r="F97" s="197"/>
      <c r="G97" s="197"/>
      <c r="H97" s="197"/>
      <c r="I97" s="197"/>
      <c r="J97" s="197"/>
      <c r="K97" s="191"/>
      <c r="L97" s="192"/>
      <c r="M97" s="193"/>
      <c r="N97" s="194"/>
      <c r="O97" s="188"/>
      <c r="P97" s="189"/>
      <c r="Q97" s="195"/>
    </row>
    <row r="98" spans="1:17" s="16" customFormat="1" ht="28.5" customHeight="1">
      <c r="A98" s="216">
        <v>52</v>
      </c>
      <c r="B98" s="36"/>
      <c r="C98" s="310"/>
      <c r="D98" s="197"/>
      <c r="E98" s="264"/>
      <c r="F98" s="197"/>
      <c r="G98" s="197"/>
      <c r="H98" s="197"/>
      <c r="I98" s="197"/>
      <c r="J98" s="197"/>
      <c r="K98" s="191"/>
      <c r="L98" s="192"/>
      <c r="M98" s="193"/>
      <c r="N98" s="194"/>
      <c r="O98" s="188"/>
      <c r="P98" s="189"/>
      <c r="Q98" s="195"/>
    </row>
    <row r="99" spans="1:17" s="16" customFormat="1" ht="28.5" customHeight="1">
      <c r="A99" s="216">
        <v>53</v>
      </c>
      <c r="B99" s="36"/>
      <c r="C99" s="310"/>
      <c r="D99" s="197"/>
      <c r="E99" s="264"/>
      <c r="F99" s="197"/>
      <c r="G99" s="197"/>
      <c r="H99" s="197"/>
      <c r="I99" s="197"/>
      <c r="J99" s="197"/>
      <c r="K99" s="191"/>
      <c r="L99" s="192"/>
      <c r="M99" s="193"/>
      <c r="N99" s="194"/>
      <c r="O99" s="188"/>
      <c r="P99" s="189"/>
      <c r="Q99" s="195"/>
    </row>
    <row r="100" spans="1:17" s="16" customFormat="1" ht="28.5" customHeight="1">
      <c r="A100" s="216">
        <v>54</v>
      </c>
      <c r="B100" s="36"/>
      <c r="C100" s="310"/>
      <c r="D100" s="197"/>
      <c r="E100" s="264"/>
      <c r="F100" s="197"/>
      <c r="G100" s="197"/>
      <c r="H100" s="197"/>
      <c r="I100" s="197"/>
      <c r="J100" s="197"/>
      <c r="K100" s="191"/>
      <c r="L100" s="192"/>
      <c r="M100" s="193"/>
      <c r="N100" s="194"/>
      <c r="O100" s="188"/>
      <c r="P100" s="189"/>
      <c r="Q100" s="195"/>
    </row>
    <row r="101" spans="1:17" s="16" customFormat="1" ht="28.5" customHeight="1">
      <c r="A101" s="216">
        <v>55</v>
      </c>
      <c r="B101" s="36"/>
      <c r="C101" s="310"/>
      <c r="D101" s="197"/>
      <c r="E101" s="264"/>
      <c r="F101" s="197"/>
      <c r="G101" s="197"/>
      <c r="H101" s="197"/>
      <c r="I101" s="197"/>
      <c r="J101" s="197"/>
      <c r="K101" s="191"/>
      <c r="L101" s="192"/>
      <c r="M101" s="193"/>
      <c r="N101" s="194"/>
      <c r="O101" s="188"/>
      <c r="P101" s="189"/>
      <c r="Q101" s="195"/>
    </row>
    <row r="102" spans="1:17" s="16" customFormat="1" ht="28.5" customHeight="1">
      <c r="A102" s="216">
        <v>56</v>
      </c>
      <c r="B102" s="36"/>
      <c r="C102" s="310"/>
      <c r="D102" s="197"/>
      <c r="E102" s="264"/>
      <c r="F102" s="197"/>
      <c r="G102" s="197"/>
      <c r="H102" s="197"/>
      <c r="I102" s="197"/>
      <c r="J102" s="197"/>
      <c r="K102" s="191"/>
      <c r="L102" s="192"/>
      <c r="M102" s="193"/>
      <c r="N102" s="194"/>
      <c r="O102" s="188"/>
      <c r="P102" s="189"/>
      <c r="Q102" s="195"/>
    </row>
    <row r="103" spans="1:17" s="16" customFormat="1" ht="28.5" customHeight="1">
      <c r="A103" s="216">
        <v>57</v>
      </c>
      <c r="B103" s="36"/>
      <c r="C103" s="310"/>
      <c r="D103" s="197"/>
      <c r="E103" s="264"/>
      <c r="F103" s="197"/>
      <c r="G103" s="197"/>
      <c r="H103" s="197"/>
      <c r="I103" s="197"/>
      <c r="J103" s="197"/>
      <c r="K103" s="191"/>
      <c r="L103" s="192"/>
      <c r="M103" s="193"/>
      <c r="N103" s="194"/>
      <c r="O103" s="188"/>
      <c r="P103" s="189"/>
      <c r="Q103" s="195"/>
    </row>
    <row r="104" spans="1:17" s="16" customFormat="1" ht="28.5" customHeight="1">
      <c r="A104" s="216">
        <v>58</v>
      </c>
      <c r="B104" s="36"/>
      <c r="C104" s="310"/>
      <c r="D104" s="197"/>
      <c r="E104" s="264"/>
      <c r="F104" s="197"/>
      <c r="G104" s="197"/>
      <c r="H104" s="197"/>
      <c r="I104" s="197"/>
      <c r="J104" s="197"/>
      <c r="K104" s="191"/>
      <c r="L104" s="192"/>
      <c r="M104" s="193"/>
      <c r="N104" s="194"/>
      <c r="O104" s="188"/>
      <c r="P104" s="189"/>
      <c r="Q104" s="195"/>
    </row>
    <row r="105" spans="1:17" s="16" customFormat="1" ht="28.5" customHeight="1">
      <c r="A105" s="216">
        <v>59</v>
      </c>
      <c r="B105" s="36"/>
      <c r="C105" s="310"/>
      <c r="D105" s="197"/>
      <c r="E105" s="264"/>
      <c r="F105" s="197"/>
      <c r="G105" s="197"/>
      <c r="H105" s="197"/>
      <c r="I105" s="197"/>
      <c r="J105" s="197"/>
      <c r="K105" s="191"/>
      <c r="L105" s="192"/>
      <c r="M105" s="193"/>
      <c r="N105" s="194"/>
      <c r="O105" s="188"/>
      <c r="P105" s="189"/>
      <c r="Q105" s="195"/>
    </row>
    <row r="106" spans="1:17" s="16" customFormat="1" ht="28.5" customHeight="1" thickBot="1">
      <c r="A106" s="216">
        <v>60</v>
      </c>
      <c r="B106" s="36"/>
      <c r="C106" s="310"/>
      <c r="D106" s="197"/>
      <c r="E106" s="264"/>
      <c r="F106" s="197"/>
      <c r="G106" s="197"/>
      <c r="H106" s="197"/>
      <c r="I106" s="197"/>
      <c r="J106" s="197"/>
      <c r="K106" s="191"/>
      <c r="L106" s="192"/>
      <c r="M106" s="193"/>
      <c r="N106" s="194"/>
      <c r="O106" s="188"/>
      <c r="P106" s="189"/>
      <c r="Q106" s="195"/>
    </row>
    <row r="107" spans="1:17" s="16" customFormat="1" ht="7.5" customHeight="1" thickBot="1">
      <c r="A107" s="216"/>
      <c r="B107" s="299"/>
      <c r="C107" s="300"/>
      <c r="D107" s="86"/>
      <c r="E107" s="300"/>
      <c r="F107" s="86"/>
      <c r="G107" s="86"/>
      <c r="H107" s="86"/>
      <c r="I107" s="86"/>
      <c r="J107" s="86"/>
      <c r="K107" s="86"/>
      <c r="L107" s="86"/>
      <c r="M107" s="86"/>
      <c r="N107" s="86"/>
      <c r="O107" s="86"/>
      <c r="P107" s="86"/>
      <c r="Q107" s="90"/>
    </row>
    <row r="108" spans="1:17" s="16" customFormat="1" ht="24" customHeight="1" thickBot="1">
      <c r="A108" s="216"/>
      <c r="B108" s="372" t="s">
        <v>98</v>
      </c>
      <c r="C108" s="373"/>
      <c r="D108" s="373"/>
      <c r="E108" s="374"/>
      <c r="F108" s="269">
        <f>COUNTA(F87:F106)</f>
        <v>0</v>
      </c>
      <c r="G108" s="269">
        <f t="shared" ref="G108:Q108" si="2">COUNTA(G87:G106)</f>
        <v>0</v>
      </c>
      <c r="H108" s="269">
        <f t="shared" si="2"/>
        <v>0</v>
      </c>
      <c r="I108" s="269">
        <f t="shared" si="2"/>
        <v>0</v>
      </c>
      <c r="J108" s="269">
        <f t="shared" si="2"/>
        <v>0</v>
      </c>
      <c r="K108" s="270">
        <f t="shared" si="2"/>
        <v>0</v>
      </c>
      <c r="L108" s="271">
        <f t="shared" si="2"/>
        <v>0</v>
      </c>
      <c r="M108" s="272">
        <f t="shared" si="2"/>
        <v>0</v>
      </c>
      <c r="N108" s="273">
        <f t="shared" si="2"/>
        <v>0</v>
      </c>
      <c r="O108" s="274">
        <f t="shared" si="2"/>
        <v>0</v>
      </c>
      <c r="P108" s="275">
        <f t="shared" si="2"/>
        <v>0</v>
      </c>
      <c r="Q108" s="276">
        <f t="shared" si="2"/>
        <v>0</v>
      </c>
    </row>
    <row r="109" spans="1:17" ht="8.25" customHeight="1">
      <c r="A109" s="216"/>
      <c r="B109" s="73"/>
      <c r="C109" s="73"/>
      <c r="D109" s="72"/>
      <c r="E109" s="73"/>
      <c r="F109" s="73"/>
      <c r="G109" s="73"/>
      <c r="H109" s="73"/>
      <c r="I109" s="73"/>
      <c r="J109" s="73"/>
      <c r="K109" s="68"/>
      <c r="L109" s="68"/>
      <c r="M109" s="74"/>
      <c r="N109" s="68"/>
      <c r="O109" s="75"/>
      <c r="P109" s="75"/>
      <c r="Q109" s="68"/>
    </row>
    <row r="110" spans="1:17" s="76" customFormat="1" ht="15" customHeight="1">
      <c r="A110" s="77"/>
      <c r="B110" s="77" t="s">
        <v>72</v>
      </c>
      <c r="C110" s="77"/>
      <c r="D110" s="77"/>
      <c r="E110" s="77"/>
      <c r="F110" s="77"/>
      <c r="G110" s="77"/>
      <c r="H110" s="77"/>
      <c r="I110" s="77"/>
      <c r="J110" s="77"/>
      <c r="K110" s="77"/>
      <c r="L110" s="77"/>
      <c r="M110" s="307"/>
      <c r="N110" s="77"/>
      <c r="O110" s="77"/>
      <c r="P110" s="77"/>
      <c r="Q110" s="77"/>
    </row>
    <row r="111" spans="1:17" s="76" customFormat="1" ht="15" customHeight="1">
      <c r="A111" s="77"/>
      <c r="B111" s="77" t="s">
        <v>73</v>
      </c>
      <c r="C111" s="77"/>
      <c r="D111" s="77"/>
      <c r="E111" s="77"/>
      <c r="F111" s="77"/>
      <c r="G111" s="77"/>
      <c r="H111" s="77"/>
      <c r="I111" s="77"/>
      <c r="J111" s="77"/>
      <c r="K111" s="77"/>
      <c r="L111" s="77"/>
      <c r="M111" s="307"/>
      <c r="N111" s="77"/>
      <c r="O111" s="77"/>
      <c r="P111" s="77"/>
      <c r="Q111" s="77"/>
    </row>
    <row r="112" spans="1:17" s="76" customFormat="1" ht="15" customHeight="1">
      <c r="A112" s="77"/>
      <c r="B112" s="301"/>
      <c r="C112" s="375" t="s">
        <v>74</v>
      </c>
      <c r="D112" s="476"/>
      <c r="E112" s="476"/>
      <c r="F112" s="476"/>
      <c r="G112" s="476"/>
      <c r="H112" s="476"/>
      <c r="I112" s="476"/>
      <c r="J112" s="476"/>
      <c r="K112" s="476"/>
      <c r="L112" s="476"/>
      <c r="M112" s="476"/>
      <c r="N112" s="476"/>
      <c r="O112" s="476"/>
      <c r="P112" s="476"/>
      <c r="Q112" s="476"/>
    </row>
    <row r="113" spans="1:17" s="76" customFormat="1" ht="15" customHeight="1">
      <c r="A113" s="77"/>
      <c r="B113" s="77"/>
      <c r="C113" s="476" t="s">
        <v>70</v>
      </c>
      <c r="D113" s="476"/>
      <c r="E113" s="476"/>
      <c r="F113" s="476"/>
      <c r="G113" s="476"/>
      <c r="H113" s="476"/>
      <c r="I113" s="476"/>
      <c r="J113" s="476"/>
      <c r="K113" s="476"/>
      <c r="L113" s="476"/>
      <c r="M113" s="476"/>
      <c r="N113" s="476"/>
      <c r="O113" s="476"/>
      <c r="P113" s="476"/>
      <c r="Q113" s="476"/>
    </row>
    <row r="114" spans="1:17" s="76" customFormat="1" ht="15" customHeight="1">
      <c r="A114" s="77"/>
      <c r="B114" s="77"/>
      <c r="C114" s="77" t="s">
        <v>71</v>
      </c>
      <c r="D114" s="77"/>
      <c r="E114" s="77"/>
      <c r="F114" s="77"/>
      <c r="G114" s="77"/>
      <c r="H114" s="77"/>
      <c r="I114" s="77"/>
      <c r="J114" s="77"/>
      <c r="K114" s="77"/>
      <c r="L114" s="77"/>
      <c r="M114" s="307"/>
      <c r="N114" s="77"/>
      <c r="O114" s="77"/>
      <c r="P114" s="77"/>
      <c r="Q114" s="77"/>
    </row>
    <row r="115" spans="1:17" hidden="1">
      <c r="A115" s="305"/>
      <c r="B115" s="305"/>
      <c r="C115" s="305"/>
      <c r="E115" s="305"/>
      <c r="I115" s="305"/>
      <c r="J115" s="305">
        <v>18</v>
      </c>
    </row>
    <row r="116" spans="1:17" hidden="1">
      <c r="A116" s="305"/>
      <c r="B116" s="305"/>
      <c r="C116" s="305"/>
      <c r="E116" s="305"/>
      <c r="I116" s="305"/>
      <c r="J116" s="305">
        <v>19</v>
      </c>
    </row>
    <row r="117" spans="1:17" hidden="1">
      <c r="A117" s="305"/>
      <c r="B117" s="305"/>
      <c r="C117" s="305"/>
      <c r="E117" s="305"/>
      <c r="I117" s="305"/>
      <c r="J117" s="305">
        <v>20</v>
      </c>
    </row>
    <row r="118" spans="1:17" hidden="1">
      <c r="A118" s="305"/>
      <c r="B118" s="305"/>
      <c r="C118" s="305"/>
      <c r="E118" s="305"/>
      <c r="I118" s="305"/>
      <c r="J118" s="305">
        <v>21</v>
      </c>
    </row>
    <row r="119" spans="1:17" hidden="1">
      <c r="A119" s="305"/>
      <c r="B119" s="305"/>
      <c r="C119" s="305"/>
      <c r="E119" s="305"/>
      <c r="I119" s="305"/>
      <c r="J119" s="305">
        <v>22</v>
      </c>
    </row>
    <row r="120" spans="1:17" hidden="1">
      <c r="A120" s="305"/>
      <c r="B120" s="305"/>
      <c r="C120" s="305"/>
      <c r="E120" s="305"/>
      <c r="I120" s="305"/>
      <c r="J120" s="305">
        <v>23</v>
      </c>
    </row>
    <row r="121" spans="1:17" hidden="1">
      <c r="A121" s="305"/>
      <c r="B121" s="305"/>
      <c r="C121" s="305"/>
      <c r="E121" s="305"/>
      <c r="I121" s="305"/>
      <c r="J121" s="305">
        <v>24</v>
      </c>
    </row>
    <row r="122" spans="1:17" hidden="1">
      <c r="A122" s="305"/>
      <c r="B122" s="305"/>
      <c r="C122" s="305"/>
      <c r="E122" s="305"/>
      <c r="I122" s="305"/>
      <c r="J122" s="305">
        <v>25</v>
      </c>
    </row>
    <row r="123" spans="1:17" hidden="1">
      <c r="A123" s="305"/>
      <c r="B123" s="305"/>
      <c r="C123" s="305"/>
      <c r="E123" s="305"/>
      <c r="I123" s="305"/>
      <c r="J123" s="305">
        <v>26</v>
      </c>
    </row>
    <row r="124" spans="1:17" hidden="1">
      <c r="A124" s="305"/>
      <c r="B124" s="305"/>
      <c r="C124" s="305"/>
      <c r="E124" s="305"/>
      <c r="I124" s="305"/>
      <c r="J124" s="305">
        <v>27</v>
      </c>
    </row>
    <row r="125" spans="1:17" hidden="1">
      <c r="A125" s="305"/>
      <c r="B125" s="305"/>
      <c r="C125" s="305"/>
      <c r="E125" s="305"/>
      <c r="I125" s="305"/>
      <c r="J125" s="305">
        <v>28</v>
      </c>
    </row>
    <row r="126" spans="1:17" hidden="1">
      <c r="A126" s="305"/>
      <c r="B126" s="305"/>
      <c r="C126" s="305"/>
      <c r="E126" s="305"/>
      <c r="I126" s="305"/>
      <c r="J126" s="305">
        <v>29</v>
      </c>
    </row>
    <row r="127" spans="1:17" hidden="1">
      <c r="A127" s="305"/>
      <c r="B127" s="305"/>
      <c r="C127" s="305"/>
      <c r="E127" s="305"/>
      <c r="I127" s="305"/>
      <c r="J127" s="305">
        <v>30</v>
      </c>
    </row>
    <row r="128" spans="1:17" hidden="1">
      <c r="A128" s="305"/>
      <c r="B128" s="305"/>
      <c r="C128" s="305"/>
      <c r="E128" s="305"/>
      <c r="I128" s="305"/>
      <c r="J128" s="305">
        <v>31</v>
      </c>
    </row>
    <row r="129" spans="1:5">
      <c r="A129" s="305"/>
      <c r="B129" s="305"/>
      <c r="C129" s="305"/>
      <c r="E129" s="305"/>
    </row>
  </sheetData>
  <mergeCells count="57">
    <mergeCell ref="O1:Q1"/>
    <mergeCell ref="B32:E32"/>
    <mergeCell ref="F9:F10"/>
    <mergeCell ref="K9:K10"/>
    <mergeCell ref="L9:N9"/>
    <mergeCell ref="J9:J10"/>
    <mergeCell ref="I7:K7"/>
    <mergeCell ref="B5:Q5"/>
    <mergeCell ref="L7:Q7"/>
    <mergeCell ref="C36:Q36"/>
    <mergeCell ref="C37:Q37"/>
    <mergeCell ref="B10:C10"/>
    <mergeCell ref="G9:G10"/>
    <mergeCell ref="H9:H10"/>
    <mergeCell ref="I9:I10"/>
    <mergeCell ref="B9:C9"/>
    <mergeCell ref="D9:D10"/>
    <mergeCell ref="E9:E10"/>
    <mergeCell ref="O9:Q9"/>
    <mergeCell ref="O39:Q39"/>
    <mergeCell ref="O77:Q77"/>
    <mergeCell ref="C75:Q75"/>
    <mergeCell ref="C74:Q74"/>
    <mergeCell ref="B70:E70"/>
    <mergeCell ref="K47:K48"/>
    <mergeCell ref="J47:J48"/>
    <mergeCell ref="I47:I48"/>
    <mergeCell ref="H47:H48"/>
    <mergeCell ref="G47:G48"/>
    <mergeCell ref="F47:F48"/>
    <mergeCell ref="E47:E48"/>
    <mergeCell ref="D47:D48"/>
    <mergeCell ref="B48:C48"/>
    <mergeCell ref="O47:Q47"/>
    <mergeCell ref="L47:N47"/>
    <mergeCell ref="O85:Q85"/>
    <mergeCell ref="B86:C86"/>
    <mergeCell ref="L45:Q45"/>
    <mergeCell ref="I45:K45"/>
    <mergeCell ref="B43:Q43"/>
    <mergeCell ref="B47:C47"/>
    <mergeCell ref="B108:E108"/>
    <mergeCell ref="C112:Q112"/>
    <mergeCell ref="C113:Q113"/>
    <mergeCell ref="B81:Q81"/>
    <mergeCell ref="I83:K83"/>
    <mergeCell ref="L83:Q83"/>
    <mergeCell ref="B85:C85"/>
    <mergeCell ref="D85:D86"/>
    <mergeCell ref="E85:E86"/>
    <mergeCell ref="F85:F86"/>
    <mergeCell ref="G85:G86"/>
    <mergeCell ref="H85:H86"/>
    <mergeCell ref="I85:I86"/>
    <mergeCell ref="J85:J86"/>
    <mergeCell ref="K85:K86"/>
    <mergeCell ref="L85:N85"/>
  </mergeCells>
  <phoneticPr fontId="8"/>
  <dataValidations count="2">
    <dataValidation type="list" allowBlank="1" showInputMessage="1" showErrorMessage="1" error="○以外は入力出来ません" sqref="F11:Q30 F49:Q68 F87:Q106">
      <formula1>"○"</formula1>
    </dataValidation>
    <dataValidation type="textLength" operator="equal" allowBlank="1" showInputMessage="1" showErrorMessage="1" error="1から始まる7桁の数字を入力してください" sqref="D11:D30 D49:D68 D87:D106">
      <formula1>7</formula1>
    </dataValidation>
  </dataValidations>
  <printOptions horizontalCentered="1"/>
  <pageMargins left="0.59055118110236227" right="0.39370078740157483" top="0.86614173228346458" bottom="0.39370078740157483" header="0.51181102362204722" footer="0.51181102362204722"/>
  <pageSetup paperSize="9" scale="92" fitToHeight="3" orientation="portrait" blackAndWhite="1" r:id="rId1"/>
  <headerFooter alignWithMargins="0"/>
  <rowBreaks count="2" manualBreakCount="2">
    <brk id="38" max="16" man="1"/>
    <brk id="76" max="16"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14"/>
  <sheetViews>
    <sheetView showZeros="0" view="pageBreakPreview" topLeftCell="A91" zoomScaleNormal="115" zoomScaleSheetLayoutView="100" workbookViewId="0">
      <selection activeCell="H24" sqref="H24"/>
    </sheetView>
  </sheetViews>
  <sheetFormatPr defaultRowHeight="13.2"/>
  <cols>
    <col min="1" max="1" width="3" style="23" customWidth="1"/>
    <col min="2" max="3" width="3.109375" customWidth="1"/>
    <col min="4" max="4" width="11.109375" customWidth="1"/>
    <col min="5" max="5" width="12" customWidth="1"/>
    <col min="6" max="16" width="3.33203125" customWidth="1"/>
    <col min="17" max="18" width="3.44140625" customWidth="1"/>
    <col min="19" max="19" width="3.6640625" customWidth="1"/>
    <col min="20" max="20" width="3.6640625" style="11" customWidth="1"/>
    <col min="21" max="21" width="3.6640625" customWidth="1"/>
    <col min="22" max="24" width="4.109375" customWidth="1"/>
    <col min="25" max="45" width="2.6640625" customWidth="1"/>
  </cols>
  <sheetData>
    <row r="1" spans="1:42" ht="18" customHeight="1">
      <c r="A1" s="282"/>
      <c r="B1" s="282"/>
      <c r="C1" s="282"/>
      <c r="E1" s="282"/>
      <c r="M1" s="11"/>
      <c r="T1"/>
      <c r="X1" s="277" t="s">
        <v>69</v>
      </c>
      <c r="Y1" s="277"/>
      <c r="Z1" s="277"/>
    </row>
    <row r="2" spans="1:42">
      <c r="A2" s="216"/>
      <c r="B2" s="216"/>
      <c r="C2" s="216"/>
      <c r="D2" s="10"/>
      <c r="E2" s="216"/>
      <c r="F2" s="10"/>
      <c r="G2" s="10"/>
      <c r="H2" s="10"/>
      <c r="I2" s="10"/>
      <c r="J2" s="14"/>
      <c r="K2" s="14"/>
      <c r="L2" s="14"/>
      <c r="M2" s="14"/>
      <c r="T2"/>
      <c r="X2" s="71" t="s">
        <v>122</v>
      </c>
      <c r="Y2" s="81"/>
    </row>
    <row r="3" spans="1:42" ht="6" customHeight="1">
      <c r="A3" s="216"/>
      <c r="B3" s="216"/>
      <c r="C3" s="216"/>
      <c r="D3" s="10"/>
      <c r="E3" s="216"/>
      <c r="F3" s="10"/>
      <c r="G3" s="10"/>
      <c r="H3" s="10"/>
      <c r="I3" s="10"/>
      <c r="J3" s="14"/>
      <c r="K3" s="14"/>
      <c r="L3" s="14"/>
      <c r="M3" s="14"/>
      <c r="O3" s="81"/>
      <c r="P3" s="81"/>
      <c r="Q3" s="81"/>
      <c r="T3"/>
    </row>
    <row r="4" spans="1:42" ht="12.75" customHeight="1">
      <c r="A4" s="216"/>
      <c r="B4" s="216"/>
      <c r="C4" s="216"/>
      <c r="D4" s="10"/>
      <c r="E4" s="216"/>
      <c r="F4" s="10"/>
      <c r="G4" s="10"/>
      <c r="H4" s="10"/>
      <c r="I4" s="10"/>
      <c r="J4" s="14"/>
      <c r="K4" s="14"/>
      <c r="L4" s="14"/>
      <c r="M4" s="14"/>
      <c r="O4" s="81"/>
      <c r="P4" s="81"/>
      <c r="Q4" s="81"/>
      <c r="T4"/>
    </row>
    <row r="5" spans="1:42" ht="19.2">
      <c r="B5" s="400" t="s">
        <v>100</v>
      </c>
      <c r="C5" s="400"/>
      <c r="D5" s="400"/>
      <c r="E5" s="400"/>
      <c r="F5" s="400"/>
      <c r="G5" s="400"/>
      <c r="H5" s="400"/>
      <c r="I5" s="400"/>
      <c r="J5" s="400"/>
      <c r="K5" s="400"/>
      <c r="L5" s="400"/>
      <c r="M5" s="400"/>
      <c r="N5" s="400"/>
      <c r="O5" s="400"/>
      <c r="P5" s="400"/>
      <c r="Q5" s="400"/>
      <c r="R5" s="400"/>
      <c r="S5" s="400"/>
      <c r="T5" s="400"/>
      <c r="U5" s="400"/>
      <c r="V5" s="400"/>
      <c r="W5" s="400"/>
      <c r="X5" s="400"/>
    </row>
    <row r="6" spans="1:42" ht="7.5" customHeight="1">
      <c r="A6" s="1"/>
      <c r="B6" s="10"/>
      <c r="C6" s="10"/>
      <c r="D6" s="10"/>
      <c r="E6" s="10"/>
      <c r="F6" s="10"/>
      <c r="G6" s="10"/>
      <c r="H6" s="10"/>
      <c r="I6" s="10"/>
      <c r="J6" s="10"/>
      <c r="K6" s="10"/>
      <c r="L6" s="10"/>
      <c r="M6" s="10"/>
      <c r="N6" s="10"/>
      <c r="O6" s="10"/>
      <c r="P6" s="10"/>
      <c r="Q6" s="10"/>
    </row>
    <row r="7" spans="1:42" ht="20.25" customHeight="1">
      <c r="D7" s="279" t="str">
        <f>第1号!$C$4</f>
        <v>令和６年度</v>
      </c>
      <c r="E7" s="219" t="str">
        <f>第1号!$D$4</f>
        <v>　月実施分</v>
      </c>
      <c r="F7" s="279"/>
      <c r="G7" s="279"/>
      <c r="H7" s="279"/>
      <c r="I7" s="279"/>
      <c r="J7" s="279"/>
      <c r="K7" s="279"/>
      <c r="L7" s="283"/>
      <c r="M7" s="427" t="s">
        <v>110</v>
      </c>
      <c r="N7" s="427"/>
      <c r="O7" s="427"/>
      <c r="P7" s="427"/>
      <c r="Q7" s="428">
        <f>'第2号（一般）'!$L$7</f>
        <v>0</v>
      </c>
      <c r="R7" s="428"/>
      <c r="S7" s="428"/>
      <c r="T7" s="428"/>
      <c r="U7" s="428"/>
      <c r="V7" s="428"/>
      <c r="W7" s="428"/>
      <c r="X7" s="428"/>
    </row>
    <row r="8" spans="1:42" ht="12" customHeight="1" thickBot="1">
      <c r="A8" s="1"/>
      <c r="B8" s="10"/>
      <c r="C8" s="10"/>
      <c r="D8" s="10"/>
      <c r="E8" s="10"/>
      <c r="F8" s="10"/>
      <c r="G8" s="10"/>
      <c r="H8" s="10"/>
      <c r="I8" s="10"/>
      <c r="J8" s="10"/>
      <c r="K8" s="10"/>
      <c r="L8" s="10"/>
      <c r="M8" s="10"/>
      <c r="N8" s="10"/>
      <c r="O8" s="10"/>
      <c r="P8" s="10"/>
      <c r="Q8" s="10"/>
    </row>
    <row r="9" spans="1:42" ht="37.5" customHeight="1">
      <c r="A9" s="1"/>
      <c r="B9" s="380" t="s">
        <v>25</v>
      </c>
      <c r="C9" s="381"/>
      <c r="D9" s="382" t="s">
        <v>167</v>
      </c>
      <c r="E9" s="342" t="s">
        <v>67</v>
      </c>
      <c r="F9" s="413" t="s">
        <v>36</v>
      </c>
      <c r="G9" s="424"/>
      <c r="H9" s="425"/>
      <c r="I9" s="411" t="s">
        <v>37</v>
      </c>
      <c r="J9" s="426"/>
      <c r="K9" s="411" t="s">
        <v>38</v>
      </c>
      <c r="L9" s="412"/>
      <c r="M9" s="413" t="s">
        <v>39</v>
      </c>
      <c r="N9" s="414"/>
      <c r="O9" s="414"/>
      <c r="P9" s="415"/>
      <c r="Q9" s="416" t="s">
        <v>112</v>
      </c>
      <c r="R9" s="418" t="s">
        <v>113</v>
      </c>
      <c r="S9" s="420" t="s">
        <v>42</v>
      </c>
      <c r="T9" s="421"/>
      <c r="U9" s="381"/>
      <c r="V9" s="394" t="s">
        <v>96</v>
      </c>
      <c r="W9" s="395"/>
      <c r="X9" s="396"/>
    </row>
    <row r="10" spans="1:42" ht="63.75" customHeight="1" thickBot="1">
      <c r="A10" s="1"/>
      <c r="B10" s="397" t="s">
        <v>43</v>
      </c>
      <c r="C10" s="398"/>
      <c r="D10" s="383"/>
      <c r="E10" s="384"/>
      <c r="F10" s="254" t="s">
        <v>177</v>
      </c>
      <c r="G10" s="108" t="s">
        <v>175</v>
      </c>
      <c r="H10" s="105" t="s">
        <v>176</v>
      </c>
      <c r="I10" s="104" t="s">
        <v>44</v>
      </c>
      <c r="J10" s="105" t="s">
        <v>45</v>
      </c>
      <c r="K10" s="106" t="s">
        <v>60</v>
      </c>
      <c r="L10" s="105" t="s">
        <v>61</v>
      </c>
      <c r="M10" s="104" t="s">
        <v>46</v>
      </c>
      <c r="N10" s="107" t="s">
        <v>47</v>
      </c>
      <c r="O10" s="107" t="s">
        <v>48</v>
      </c>
      <c r="P10" s="108" t="s">
        <v>49</v>
      </c>
      <c r="Q10" s="417"/>
      <c r="R10" s="419"/>
      <c r="S10" s="109" t="s">
        <v>31</v>
      </c>
      <c r="T10" s="100" t="s">
        <v>32</v>
      </c>
      <c r="U10" s="110" t="s">
        <v>33</v>
      </c>
      <c r="V10" s="99" t="s">
        <v>65</v>
      </c>
      <c r="W10" s="100" t="s">
        <v>66</v>
      </c>
      <c r="X10" s="111" t="s">
        <v>59</v>
      </c>
      <c r="Y10" s="410"/>
      <c r="Z10" s="409"/>
      <c r="AA10" s="409"/>
      <c r="AB10" s="408"/>
      <c r="AC10" s="408"/>
      <c r="AD10" s="408"/>
      <c r="AE10" s="408"/>
      <c r="AF10" s="408"/>
      <c r="AG10" s="408"/>
      <c r="AH10" s="408"/>
      <c r="AI10" s="408"/>
      <c r="AJ10" s="408"/>
      <c r="AK10" s="408"/>
      <c r="AL10" s="408"/>
      <c r="AM10" s="408"/>
      <c r="AN10" s="408"/>
      <c r="AO10" s="409"/>
      <c r="AP10" s="409"/>
    </row>
    <row r="11" spans="1:42" s="16" customFormat="1" ht="28.5" customHeight="1" thickTop="1">
      <c r="A11" s="25">
        <v>1</v>
      </c>
      <c r="B11" s="102"/>
      <c r="C11" s="103"/>
      <c r="D11" s="196"/>
      <c r="E11" s="263"/>
      <c r="F11" s="251"/>
      <c r="G11" s="61"/>
      <c r="H11" s="213"/>
      <c r="I11" s="184"/>
      <c r="J11" s="213"/>
      <c r="K11" s="184"/>
      <c r="L11" s="213"/>
      <c r="M11" s="184"/>
      <c r="N11" s="199"/>
      <c r="O11" s="199"/>
      <c r="P11" s="187"/>
      <c r="Q11" s="196"/>
      <c r="R11" s="198"/>
      <c r="S11" s="185"/>
      <c r="T11" s="199"/>
      <c r="U11" s="187"/>
      <c r="V11" s="188"/>
      <c r="W11" s="189"/>
      <c r="X11" s="200"/>
      <c r="Y11" s="281"/>
      <c r="Z11" s="279"/>
      <c r="AA11" s="279"/>
      <c r="AB11" s="279"/>
      <c r="AC11" s="279"/>
      <c r="AD11" s="279"/>
      <c r="AE11" s="279"/>
      <c r="AF11" s="279"/>
      <c r="AG11" s="279"/>
      <c r="AH11" s="279"/>
      <c r="AI11" s="279"/>
      <c r="AJ11" s="279"/>
      <c r="AK11" s="279"/>
      <c r="AL11" s="279"/>
      <c r="AM11" s="279"/>
      <c r="AN11" s="279"/>
      <c r="AO11" s="279"/>
      <c r="AP11" s="279"/>
    </row>
    <row r="12" spans="1:42" s="16" customFormat="1" ht="28.5" customHeight="1">
      <c r="A12" s="25">
        <v>2</v>
      </c>
      <c r="B12" s="36"/>
      <c r="C12" s="37"/>
      <c r="D12" s="197"/>
      <c r="E12" s="264"/>
      <c r="F12" s="252"/>
      <c r="G12" s="250"/>
      <c r="H12" s="206"/>
      <c r="I12" s="191"/>
      <c r="J12" s="206"/>
      <c r="K12" s="191"/>
      <c r="L12" s="206"/>
      <c r="M12" s="191"/>
      <c r="N12" s="202"/>
      <c r="O12" s="202"/>
      <c r="P12" s="194"/>
      <c r="Q12" s="197"/>
      <c r="R12" s="201"/>
      <c r="S12" s="192"/>
      <c r="T12" s="202"/>
      <c r="U12" s="194"/>
      <c r="V12" s="203"/>
      <c r="W12" s="204"/>
      <c r="X12" s="205"/>
      <c r="Y12" s="407"/>
      <c r="Z12" s="402"/>
      <c r="AA12" s="402"/>
      <c r="AB12" s="402"/>
      <c r="AC12" s="402"/>
      <c r="AD12" s="402"/>
      <c r="AE12" s="402"/>
      <c r="AF12" s="402"/>
      <c r="AG12" s="402"/>
      <c r="AH12" s="402"/>
      <c r="AI12" s="402"/>
      <c r="AJ12" s="402"/>
      <c r="AK12" s="402"/>
      <c r="AL12" s="402"/>
      <c r="AM12" s="402"/>
      <c r="AN12" s="402"/>
      <c r="AO12" s="402"/>
      <c r="AP12" s="402"/>
    </row>
    <row r="13" spans="1:42" s="16" customFormat="1" ht="28.5" customHeight="1">
      <c r="A13" s="25">
        <v>3</v>
      </c>
      <c r="B13" s="267"/>
      <c r="C13" s="268"/>
      <c r="D13" s="197"/>
      <c r="E13" s="308"/>
      <c r="F13" s="252"/>
      <c r="G13" s="250"/>
      <c r="H13" s="206"/>
      <c r="I13" s="191"/>
      <c r="J13" s="206"/>
      <c r="K13" s="191"/>
      <c r="L13" s="206"/>
      <c r="M13" s="191"/>
      <c r="N13" s="202"/>
      <c r="O13" s="202"/>
      <c r="P13" s="194"/>
      <c r="Q13" s="197"/>
      <c r="R13" s="201"/>
      <c r="S13" s="192"/>
      <c r="T13" s="202"/>
      <c r="U13" s="194"/>
      <c r="V13" s="203"/>
      <c r="W13" s="204"/>
      <c r="X13" s="205"/>
      <c r="Y13" s="407"/>
      <c r="Z13" s="402"/>
      <c r="AA13" s="402"/>
      <c r="AB13" s="402"/>
      <c r="AC13" s="402"/>
      <c r="AD13" s="402"/>
      <c r="AE13" s="402"/>
      <c r="AF13" s="402"/>
      <c r="AG13" s="402"/>
      <c r="AH13" s="402"/>
      <c r="AI13" s="402"/>
      <c r="AJ13" s="402"/>
      <c r="AK13" s="402"/>
      <c r="AL13" s="402"/>
      <c r="AM13" s="402"/>
      <c r="AN13" s="402"/>
      <c r="AO13" s="402"/>
      <c r="AP13" s="402"/>
    </row>
    <row r="14" spans="1:42" s="16" customFormat="1" ht="28.5" customHeight="1">
      <c r="A14" s="25">
        <v>4</v>
      </c>
      <c r="B14" s="36"/>
      <c r="C14" s="37"/>
      <c r="D14" s="197"/>
      <c r="E14" s="264"/>
      <c r="F14" s="252"/>
      <c r="G14" s="250"/>
      <c r="H14" s="206"/>
      <c r="I14" s="191"/>
      <c r="J14" s="206"/>
      <c r="K14" s="191"/>
      <c r="L14" s="206"/>
      <c r="M14" s="191"/>
      <c r="N14" s="202"/>
      <c r="O14" s="202"/>
      <c r="P14" s="194"/>
      <c r="Q14" s="197"/>
      <c r="R14" s="201"/>
      <c r="S14" s="192"/>
      <c r="T14" s="202"/>
      <c r="U14" s="194"/>
      <c r="V14" s="203"/>
      <c r="W14" s="204"/>
      <c r="X14" s="205"/>
      <c r="Y14" s="407"/>
      <c r="Z14" s="402"/>
      <c r="AA14" s="402"/>
      <c r="AB14" s="402"/>
      <c r="AC14" s="402"/>
      <c r="AD14" s="402"/>
      <c r="AE14" s="402"/>
      <c r="AF14" s="402"/>
      <c r="AG14" s="402"/>
      <c r="AH14" s="402"/>
      <c r="AI14" s="402"/>
      <c r="AJ14" s="402"/>
      <c r="AK14" s="402"/>
      <c r="AL14" s="402"/>
      <c r="AM14" s="402"/>
      <c r="AN14" s="402"/>
      <c r="AO14" s="402"/>
      <c r="AP14" s="402"/>
    </row>
    <row r="15" spans="1:42" s="16" customFormat="1" ht="28.5" customHeight="1">
      <c r="A15" s="25">
        <v>5</v>
      </c>
      <c r="B15" s="36"/>
      <c r="C15" s="37"/>
      <c r="D15" s="197"/>
      <c r="E15" s="264"/>
      <c r="F15" s="252"/>
      <c r="G15" s="250"/>
      <c r="H15" s="206"/>
      <c r="I15" s="191"/>
      <c r="J15" s="206"/>
      <c r="K15" s="191"/>
      <c r="L15" s="206"/>
      <c r="M15" s="191"/>
      <c r="N15" s="202"/>
      <c r="O15" s="202"/>
      <c r="P15" s="194"/>
      <c r="Q15" s="197"/>
      <c r="R15" s="201"/>
      <c r="S15" s="192"/>
      <c r="T15" s="202"/>
      <c r="U15" s="194"/>
      <c r="V15" s="203"/>
      <c r="W15" s="204"/>
      <c r="X15" s="205"/>
      <c r="Y15" s="407"/>
      <c r="Z15" s="402"/>
      <c r="AA15" s="402"/>
      <c r="AB15" s="402"/>
      <c r="AC15" s="402"/>
      <c r="AD15" s="402"/>
      <c r="AE15" s="402"/>
      <c r="AF15" s="402"/>
      <c r="AG15" s="402"/>
      <c r="AH15" s="402"/>
      <c r="AI15" s="402"/>
      <c r="AJ15" s="402"/>
      <c r="AK15" s="402"/>
      <c r="AL15" s="402"/>
      <c r="AM15" s="402"/>
      <c r="AN15" s="402"/>
      <c r="AO15" s="402"/>
      <c r="AP15" s="402"/>
    </row>
    <row r="16" spans="1:42" s="16" customFormat="1" ht="28.5" customHeight="1">
      <c r="A16" s="25">
        <v>6</v>
      </c>
      <c r="B16" s="36"/>
      <c r="C16" s="37"/>
      <c r="D16" s="197"/>
      <c r="E16" s="264"/>
      <c r="F16" s="252"/>
      <c r="G16" s="250"/>
      <c r="H16" s="206"/>
      <c r="I16" s="191"/>
      <c r="J16" s="206"/>
      <c r="K16" s="191"/>
      <c r="L16" s="206"/>
      <c r="M16" s="191"/>
      <c r="N16" s="202"/>
      <c r="O16" s="202"/>
      <c r="P16" s="194"/>
      <c r="Q16" s="197"/>
      <c r="R16" s="201"/>
      <c r="S16" s="192"/>
      <c r="T16" s="202"/>
      <c r="U16" s="194"/>
      <c r="V16" s="203"/>
      <c r="W16" s="204"/>
      <c r="X16" s="205"/>
      <c r="Y16" s="407"/>
      <c r="Z16" s="402"/>
      <c r="AA16" s="402"/>
      <c r="AB16" s="402"/>
      <c r="AC16" s="402"/>
      <c r="AD16" s="402"/>
      <c r="AE16" s="402"/>
      <c r="AF16" s="402"/>
      <c r="AG16" s="402"/>
      <c r="AH16" s="402"/>
      <c r="AI16" s="402"/>
      <c r="AJ16" s="402"/>
      <c r="AK16" s="402"/>
      <c r="AL16" s="402"/>
      <c r="AM16" s="402"/>
      <c r="AN16" s="402"/>
      <c r="AO16" s="402"/>
      <c r="AP16" s="402"/>
    </row>
    <row r="17" spans="1:42" s="16" customFormat="1" ht="28.5" customHeight="1">
      <c r="A17" s="25">
        <v>7</v>
      </c>
      <c r="B17" s="36"/>
      <c r="C17" s="37"/>
      <c r="D17" s="197"/>
      <c r="E17" s="264"/>
      <c r="F17" s="252"/>
      <c r="G17" s="250"/>
      <c r="H17" s="206"/>
      <c r="I17" s="191"/>
      <c r="J17" s="206"/>
      <c r="K17" s="191"/>
      <c r="L17" s="206"/>
      <c r="M17" s="191"/>
      <c r="N17" s="202"/>
      <c r="O17" s="202"/>
      <c r="P17" s="194"/>
      <c r="Q17" s="197"/>
      <c r="R17" s="201"/>
      <c r="S17" s="192"/>
      <c r="T17" s="202"/>
      <c r="U17" s="194"/>
      <c r="V17" s="203"/>
      <c r="W17" s="204"/>
      <c r="X17" s="205"/>
      <c r="Y17" s="407"/>
      <c r="Z17" s="402"/>
      <c r="AA17" s="402"/>
      <c r="AB17" s="402"/>
      <c r="AC17" s="402"/>
      <c r="AD17" s="402"/>
      <c r="AE17" s="402"/>
      <c r="AF17" s="402"/>
      <c r="AG17" s="402"/>
      <c r="AH17" s="402"/>
      <c r="AI17" s="402"/>
      <c r="AJ17" s="402"/>
      <c r="AK17" s="402"/>
      <c r="AL17" s="402"/>
      <c r="AM17" s="402"/>
      <c r="AN17" s="402"/>
      <c r="AO17" s="402"/>
      <c r="AP17" s="402"/>
    </row>
    <row r="18" spans="1:42" s="16" customFormat="1" ht="28.5" customHeight="1">
      <c r="A18" s="25">
        <v>8</v>
      </c>
      <c r="B18" s="36"/>
      <c r="C18" s="37"/>
      <c r="D18" s="197"/>
      <c r="E18" s="264"/>
      <c r="F18" s="252"/>
      <c r="G18" s="250"/>
      <c r="H18" s="206"/>
      <c r="I18" s="191"/>
      <c r="J18" s="206"/>
      <c r="K18" s="191"/>
      <c r="L18" s="206"/>
      <c r="M18" s="191"/>
      <c r="N18" s="202"/>
      <c r="O18" s="202"/>
      <c r="P18" s="194"/>
      <c r="Q18" s="197"/>
      <c r="R18" s="201"/>
      <c r="S18" s="192"/>
      <c r="T18" s="202"/>
      <c r="U18" s="194"/>
      <c r="V18" s="203"/>
      <c r="W18" s="204"/>
      <c r="X18" s="205"/>
      <c r="Y18" s="407"/>
      <c r="Z18" s="402"/>
      <c r="AA18" s="402"/>
      <c r="AB18" s="402"/>
      <c r="AC18" s="402"/>
      <c r="AD18" s="402"/>
      <c r="AE18" s="402"/>
      <c r="AF18" s="402"/>
      <c r="AG18" s="402"/>
      <c r="AH18" s="402"/>
      <c r="AI18" s="402"/>
      <c r="AJ18" s="402"/>
      <c r="AK18" s="402"/>
      <c r="AL18" s="402"/>
      <c r="AM18" s="402"/>
      <c r="AN18" s="402"/>
      <c r="AO18" s="402"/>
      <c r="AP18" s="402"/>
    </row>
    <row r="19" spans="1:42" s="16" customFormat="1" ht="28.5" customHeight="1">
      <c r="A19" s="25">
        <v>9</v>
      </c>
      <c r="B19" s="36"/>
      <c r="C19" s="37"/>
      <c r="D19" s="197"/>
      <c r="E19" s="264"/>
      <c r="F19" s="252"/>
      <c r="G19" s="250"/>
      <c r="H19" s="206"/>
      <c r="I19" s="191"/>
      <c r="J19" s="206"/>
      <c r="K19" s="191"/>
      <c r="L19" s="206"/>
      <c r="M19" s="191"/>
      <c r="N19" s="202"/>
      <c r="O19" s="202"/>
      <c r="P19" s="194"/>
      <c r="Q19" s="197"/>
      <c r="R19" s="201"/>
      <c r="S19" s="192"/>
      <c r="T19" s="202"/>
      <c r="U19" s="194"/>
      <c r="V19" s="203"/>
      <c r="W19" s="204"/>
      <c r="X19" s="205"/>
      <c r="Y19" s="407"/>
      <c r="Z19" s="402"/>
      <c r="AA19" s="402"/>
      <c r="AB19" s="402"/>
      <c r="AC19" s="402"/>
      <c r="AD19" s="402"/>
      <c r="AE19" s="402"/>
      <c r="AF19" s="402"/>
      <c r="AG19" s="402"/>
      <c r="AH19" s="402"/>
      <c r="AI19" s="402"/>
      <c r="AJ19" s="402"/>
      <c r="AK19" s="402"/>
      <c r="AL19" s="402"/>
      <c r="AM19" s="402"/>
      <c r="AN19" s="402"/>
      <c r="AO19" s="402"/>
      <c r="AP19" s="402"/>
    </row>
    <row r="20" spans="1:42" s="16" customFormat="1" ht="28.5" customHeight="1">
      <c r="A20" s="25">
        <v>10</v>
      </c>
      <c r="B20" s="36"/>
      <c r="C20" s="37"/>
      <c r="D20" s="197"/>
      <c r="E20" s="264"/>
      <c r="F20" s="252"/>
      <c r="G20" s="250"/>
      <c r="H20" s="206"/>
      <c r="I20" s="191"/>
      <c r="J20" s="206"/>
      <c r="K20" s="191"/>
      <c r="L20" s="206"/>
      <c r="M20" s="191"/>
      <c r="N20" s="202"/>
      <c r="O20" s="202"/>
      <c r="P20" s="194"/>
      <c r="Q20" s="197"/>
      <c r="R20" s="201"/>
      <c r="S20" s="192"/>
      <c r="T20" s="202"/>
      <c r="U20" s="194"/>
      <c r="V20" s="203"/>
      <c r="W20" s="204"/>
      <c r="X20" s="205"/>
      <c r="Y20" s="407"/>
      <c r="Z20" s="402"/>
      <c r="AA20" s="402"/>
      <c r="AB20" s="402"/>
      <c r="AC20" s="402"/>
      <c r="AD20" s="402"/>
      <c r="AE20" s="402"/>
      <c r="AF20" s="402"/>
      <c r="AG20" s="402"/>
      <c r="AH20" s="402"/>
      <c r="AI20" s="402"/>
      <c r="AJ20" s="402"/>
      <c r="AK20" s="402"/>
      <c r="AL20" s="402"/>
      <c r="AM20" s="402"/>
      <c r="AN20" s="402"/>
      <c r="AO20" s="402"/>
      <c r="AP20" s="402"/>
    </row>
    <row r="21" spans="1:42" s="16" customFormat="1" ht="28.5" customHeight="1">
      <c r="A21" s="25">
        <v>11</v>
      </c>
      <c r="B21" s="36"/>
      <c r="C21" s="37"/>
      <c r="D21" s="197"/>
      <c r="E21" s="264"/>
      <c r="F21" s="252"/>
      <c r="G21" s="250"/>
      <c r="H21" s="206"/>
      <c r="I21" s="191"/>
      <c r="J21" s="206"/>
      <c r="K21" s="191"/>
      <c r="L21" s="206"/>
      <c r="M21" s="191"/>
      <c r="N21" s="202"/>
      <c r="O21" s="202"/>
      <c r="P21" s="194"/>
      <c r="Q21" s="197"/>
      <c r="R21" s="201"/>
      <c r="S21" s="192"/>
      <c r="T21" s="202"/>
      <c r="U21" s="194"/>
      <c r="V21" s="203"/>
      <c r="W21" s="204"/>
      <c r="X21" s="205"/>
      <c r="Y21" s="407"/>
      <c r="Z21" s="402"/>
      <c r="AA21" s="402"/>
      <c r="AB21" s="402"/>
      <c r="AC21" s="402"/>
      <c r="AD21" s="402"/>
      <c r="AE21" s="402"/>
      <c r="AF21" s="402"/>
      <c r="AG21" s="402"/>
      <c r="AH21" s="402"/>
      <c r="AI21" s="402"/>
      <c r="AJ21" s="402"/>
      <c r="AK21" s="402"/>
      <c r="AL21" s="402"/>
      <c r="AM21" s="402"/>
      <c r="AN21" s="402"/>
      <c r="AO21" s="402"/>
      <c r="AP21" s="402"/>
    </row>
    <row r="22" spans="1:42" s="16" customFormat="1" ht="28.5" customHeight="1">
      <c r="A22" s="25">
        <v>12</v>
      </c>
      <c r="B22" s="36"/>
      <c r="C22" s="37"/>
      <c r="D22" s="197"/>
      <c r="E22" s="264"/>
      <c r="F22" s="252"/>
      <c r="G22" s="250"/>
      <c r="H22" s="206"/>
      <c r="I22" s="191"/>
      <c r="J22" s="206"/>
      <c r="K22" s="191"/>
      <c r="L22" s="206"/>
      <c r="M22" s="191"/>
      <c r="N22" s="202"/>
      <c r="O22" s="202"/>
      <c r="P22" s="194"/>
      <c r="Q22" s="197"/>
      <c r="R22" s="201"/>
      <c r="S22" s="192"/>
      <c r="T22" s="202"/>
      <c r="U22" s="194"/>
      <c r="V22" s="203"/>
      <c r="W22" s="204"/>
      <c r="X22" s="205"/>
      <c r="Y22" s="407"/>
      <c r="Z22" s="402"/>
      <c r="AA22" s="402"/>
      <c r="AB22" s="402"/>
      <c r="AC22" s="402"/>
      <c r="AD22" s="402"/>
      <c r="AE22" s="402"/>
      <c r="AF22" s="402"/>
      <c r="AG22" s="402"/>
      <c r="AH22" s="402"/>
      <c r="AI22" s="402"/>
      <c r="AJ22" s="402"/>
      <c r="AK22" s="402"/>
      <c r="AL22" s="402"/>
      <c r="AM22" s="402"/>
      <c r="AN22" s="402"/>
      <c r="AO22" s="402"/>
      <c r="AP22" s="402"/>
    </row>
    <row r="23" spans="1:42" s="16" customFormat="1" ht="28.5" customHeight="1">
      <c r="A23" s="25">
        <v>13</v>
      </c>
      <c r="B23" s="36"/>
      <c r="C23" s="37"/>
      <c r="D23" s="197"/>
      <c r="E23" s="264"/>
      <c r="F23" s="252"/>
      <c r="G23" s="250"/>
      <c r="H23" s="206"/>
      <c r="I23" s="191"/>
      <c r="J23" s="206"/>
      <c r="K23" s="191"/>
      <c r="L23" s="206"/>
      <c r="M23" s="191"/>
      <c r="N23" s="202"/>
      <c r="O23" s="202"/>
      <c r="P23" s="194"/>
      <c r="Q23" s="197"/>
      <c r="R23" s="201"/>
      <c r="S23" s="192"/>
      <c r="T23" s="202"/>
      <c r="U23" s="194"/>
      <c r="V23" s="203"/>
      <c r="W23" s="204"/>
      <c r="X23" s="205"/>
      <c r="Y23" s="407"/>
      <c r="Z23" s="402"/>
      <c r="AA23" s="402"/>
      <c r="AB23" s="402"/>
      <c r="AC23" s="402"/>
      <c r="AD23" s="402"/>
      <c r="AE23" s="402"/>
      <c r="AF23" s="402"/>
      <c r="AG23" s="402"/>
      <c r="AH23" s="402"/>
      <c r="AI23" s="402"/>
      <c r="AJ23" s="402"/>
      <c r="AK23" s="402"/>
      <c r="AL23" s="402"/>
      <c r="AM23" s="402"/>
      <c r="AN23" s="402"/>
      <c r="AO23" s="402"/>
      <c r="AP23" s="402"/>
    </row>
    <row r="24" spans="1:42" s="16" customFormat="1" ht="28.5" customHeight="1">
      <c r="A24" s="25">
        <v>14</v>
      </c>
      <c r="B24" s="36"/>
      <c r="C24" s="37"/>
      <c r="D24" s="197"/>
      <c r="E24" s="264"/>
      <c r="F24" s="252"/>
      <c r="G24" s="250"/>
      <c r="H24" s="206"/>
      <c r="I24" s="191"/>
      <c r="J24" s="206"/>
      <c r="K24" s="191"/>
      <c r="L24" s="206"/>
      <c r="M24" s="191"/>
      <c r="N24" s="202"/>
      <c r="O24" s="202"/>
      <c r="P24" s="194"/>
      <c r="Q24" s="197"/>
      <c r="R24" s="201"/>
      <c r="S24" s="192"/>
      <c r="T24" s="202"/>
      <c r="U24" s="194"/>
      <c r="V24" s="203"/>
      <c r="W24" s="204"/>
      <c r="X24" s="205"/>
      <c r="Y24" s="407"/>
      <c r="Z24" s="402"/>
      <c r="AA24" s="402"/>
      <c r="AB24" s="402"/>
      <c r="AC24" s="402"/>
      <c r="AD24" s="402"/>
      <c r="AE24" s="402"/>
      <c r="AF24" s="402"/>
      <c r="AG24" s="402"/>
      <c r="AH24" s="402"/>
      <c r="AI24" s="402"/>
      <c r="AJ24" s="402"/>
      <c r="AK24" s="402"/>
      <c r="AL24" s="402"/>
      <c r="AM24" s="402"/>
      <c r="AN24" s="402"/>
      <c r="AO24" s="402"/>
      <c r="AP24" s="402"/>
    </row>
    <row r="25" spans="1:42" s="16" customFormat="1" ht="28.5" customHeight="1">
      <c r="A25" s="25">
        <v>15</v>
      </c>
      <c r="B25" s="267"/>
      <c r="C25" s="268"/>
      <c r="D25" s="197"/>
      <c r="E25" s="308"/>
      <c r="F25" s="252"/>
      <c r="G25" s="250"/>
      <c r="H25" s="206"/>
      <c r="I25" s="191"/>
      <c r="J25" s="206"/>
      <c r="K25" s="191"/>
      <c r="L25" s="206"/>
      <c r="M25" s="191"/>
      <c r="N25" s="202"/>
      <c r="O25" s="202"/>
      <c r="P25" s="194"/>
      <c r="Q25" s="197"/>
      <c r="R25" s="201"/>
      <c r="S25" s="192"/>
      <c r="T25" s="202"/>
      <c r="U25" s="194"/>
      <c r="V25" s="203"/>
      <c r="W25" s="204"/>
      <c r="X25" s="205"/>
      <c r="Y25" s="407"/>
      <c r="Z25" s="402"/>
      <c r="AA25" s="402"/>
      <c r="AB25" s="402"/>
      <c r="AC25" s="402"/>
      <c r="AD25" s="402"/>
      <c r="AE25" s="402"/>
      <c r="AF25" s="402"/>
      <c r="AG25" s="402"/>
      <c r="AH25" s="402"/>
      <c r="AI25" s="402"/>
      <c r="AJ25" s="402"/>
      <c r="AK25" s="402"/>
      <c r="AL25" s="402"/>
      <c r="AM25" s="402"/>
      <c r="AN25" s="402"/>
      <c r="AO25" s="402"/>
      <c r="AP25" s="402"/>
    </row>
    <row r="26" spans="1:42" s="16" customFormat="1" ht="28.5" customHeight="1">
      <c r="A26" s="25">
        <v>16</v>
      </c>
      <c r="B26" s="36"/>
      <c r="C26" s="37"/>
      <c r="D26" s="197"/>
      <c r="E26" s="264"/>
      <c r="F26" s="252"/>
      <c r="G26" s="250"/>
      <c r="H26" s="206"/>
      <c r="I26" s="191"/>
      <c r="J26" s="206"/>
      <c r="K26" s="191"/>
      <c r="L26" s="206"/>
      <c r="M26" s="191"/>
      <c r="N26" s="202"/>
      <c r="O26" s="202"/>
      <c r="P26" s="194"/>
      <c r="Q26" s="197"/>
      <c r="R26" s="201"/>
      <c r="S26" s="192"/>
      <c r="T26" s="202"/>
      <c r="U26" s="194"/>
      <c r="V26" s="203"/>
      <c r="W26" s="204"/>
      <c r="X26" s="205"/>
      <c r="Y26" s="407"/>
      <c r="Z26" s="402"/>
      <c r="AA26" s="402"/>
      <c r="AB26" s="402"/>
      <c r="AC26" s="402"/>
      <c r="AD26" s="402"/>
      <c r="AE26" s="402"/>
      <c r="AF26" s="402"/>
      <c r="AG26" s="402"/>
      <c r="AH26" s="402"/>
      <c r="AI26" s="402"/>
      <c r="AJ26" s="402"/>
      <c r="AK26" s="402"/>
      <c r="AL26" s="402"/>
      <c r="AM26" s="402"/>
      <c r="AN26" s="402"/>
      <c r="AO26" s="402"/>
      <c r="AP26" s="402"/>
    </row>
    <row r="27" spans="1:42" s="16" customFormat="1" ht="28.5" customHeight="1">
      <c r="A27" s="25">
        <v>17</v>
      </c>
      <c r="B27" s="267"/>
      <c r="C27" s="268"/>
      <c r="D27" s="197"/>
      <c r="E27" s="308"/>
      <c r="F27" s="252"/>
      <c r="G27" s="250"/>
      <c r="H27" s="206"/>
      <c r="I27" s="191"/>
      <c r="J27" s="206"/>
      <c r="K27" s="191"/>
      <c r="L27" s="206"/>
      <c r="M27" s="191"/>
      <c r="N27" s="202"/>
      <c r="O27" s="202"/>
      <c r="P27" s="194"/>
      <c r="Q27" s="197"/>
      <c r="R27" s="201"/>
      <c r="S27" s="192"/>
      <c r="T27" s="202"/>
      <c r="U27" s="194"/>
      <c r="V27" s="203"/>
      <c r="W27" s="204"/>
      <c r="X27" s="205"/>
      <c r="Y27" s="407"/>
      <c r="Z27" s="402"/>
      <c r="AA27" s="402"/>
      <c r="AB27" s="402"/>
      <c r="AC27" s="402"/>
      <c r="AD27" s="402"/>
      <c r="AE27" s="402"/>
      <c r="AF27" s="402"/>
      <c r="AG27" s="402"/>
      <c r="AH27" s="402"/>
      <c r="AI27" s="402"/>
      <c r="AJ27" s="402"/>
      <c r="AK27" s="402"/>
      <c r="AL27" s="402"/>
      <c r="AM27" s="402"/>
      <c r="AN27" s="402"/>
      <c r="AO27" s="402"/>
      <c r="AP27" s="402"/>
    </row>
    <row r="28" spans="1:42" s="16" customFormat="1" ht="28.5" customHeight="1">
      <c r="A28" s="25">
        <v>18</v>
      </c>
      <c r="B28" s="36"/>
      <c r="C28" s="37"/>
      <c r="D28" s="197"/>
      <c r="E28" s="264"/>
      <c r="F28" s="252"/>
      <c r="G28" s="250"/>
      <c r="H28" s="206"/>
      <c r="I28" s="191"/>
      <c r="J28" s="206"/>
      <c r="K28" s="191"/>
      <c r="L28" s="206"/>
      <c r="M28" s="191"/>
      <c r="N28" s="202"/>
      <c r="O28" s="202"/>
      <c r="P28" s="194"/>
      <c r="Q28" s="197"/>
      <c r="R28" s="201"/>
      <c r="S28" s="192"/>
      <c r="T28" s="202"/>
      <c r="U28" s="194"/>
      <c r="V28" s="203"/>
      <c r="W28" s="204"/>
      <c r="X28" s="205"/>
      <c r="Y28" s="407"/>
      <c r="Z28" s="402"/>
      <c r="AA28" s="402"/>
      <c r="AB28" s="402"/>
      <c r="AC28" s="402"/>
      <c r="AD28" s="402"/>
      <c r="AE28" s="402"/>
      <c r="AF28" s="402"/>
      <c r="AG28" s="402"/>
      <c r="AH28" s="402"/>
      <c r="AI28" s="402"/>
      <c r="AJ28" s="402"/>
      <c r="AK28" s="402"/>
      <c r="AL28" s="402"/>
      <c r="AM28" s="402"/>
      <c r="AN28" s="402"/>
      <c r="AO28" s="402"/>
      <c r="AP28" s="402"/>
    </row>
    <row r="29" spans="1:42" s="16" customFormat="1" ht="28.5" customHeight="1">
      <c r="A29" s="25">
        <v>19</v>
      </c>
      <c r="B29" s="267"/>
      <c r="C29" s="268"/>
      <c r="D29" s="197"/>
      <c r="E29" s="308"/>
      <c r="F29" s="252"/>
      <c r="G29" s="250"/>
      <c r="H29" s="206"/>
      <c r="I29" s="191"/>
      <c r="J29" s="206"/>
      <c r="K29" s="191"/>
      <c r="L29" s="206"/>
      <c r="M29" s="191"/>
      <c r="N29" s="202"/>
      <c r="O29" s="202"/>
      <c r="P29" s="194"/>
      <c r="Q29" s="197"/>
      <c r="R29" s="201"/>
      <c r="S29" s="192"/>
      <c r="T29" s="202"/>
      <c r="U29" s="194"/>
      <c r="V29" s="203"/>
      <c r="W29" s="204"/>
      <c r="X29" s="205"/>
      <c r="Y29" s="407"/>
      <c r="Z29" s="402"/>
      <c r="AA29" s="402"/>
      <c r="AB29" s="402"/>
      <c r="AC29" s="402"/>
      <c r="AD29" s="402"/>
      <c r="AE29" s="402"/>
      <c r="AF29" s="402"/>
      <c r="AG29" s="402"/>
      <c r="AH29" s="402"/>
      <c r="AI29" s="402"/>
      <c r="AJ29" s="402"/>
      <c r="AK29" s="402"/>
      <c r="AL29" s="402"/>
      <c r="AM29" s="402"/>
      <c r="AN29" s="402"/>
      <c r="AO29" s="402"/>
      <c r="AP29" s="402"/>
    </row>
    <row r="30" spans="1:42" s="16" customFormat="1" ht="28.5" customHeight="1" thickBot="1">
      <c r="A30" s="25">
        <v>20</v>
      </c>
      <c r="B30" s="36"/>
      <c r="C30" s="37"/>
      <c r="D30" s="197"/>
      <c r="E30" s="264"/>
      <c r="F30" s="253"/>
      <c r="G30" s="250"/>
      <c r="H30" s="206"/>
      <c r="I30" s="191"/>
      <c r="J30" s="206"/>
      <c r="K30" s="191"/>
      <c r="L30" s="206"/>
      <c r="M30" s="191"/>
      <c r="N30" s="202"/>
      <c r="O30" s="202"/>
      <c r="P30" s="194"/>
      <c r="Q30" s="197"/>
      <c r="R30" s="201"/>
      <c r="S30" s="207"/>
      <c r="T30" s="208"/>
      <c r="U30" s="209"/>
      <c r="V30" s="210"/>
      <c r="W30" s="211"/>
      <c r="X30" s="212"/>
      <c r="Y30" s="281"/>
      <c r="Z30" s="279"/>
      <c r="AA30" s="279"/>
      <c r="AB30" s="279"/>
      <c r="AC30" s="279"/>
      <c r="AD30" s="279"/>
      <c r="AE30" s="279"/>
      <c r="AF30" s="279"/>
      <c r="AG30" s="279"/>
      <c r="AH30" s="279"/>
      <c r="AI30" s="279"/>
      <c r="AJ30" s="279"/>
      <c r="AK30" s="279"/>
      <c r="AL30" s="279"/>
      <c r="AM30" s="279"/>
      <c r="AN30" s="279"/>
      <c r="AO30" s="279"/>
      <c r="AP30" s="279"/>
    </row>
    <row r="31" spans="1:42" ht="7.5" customHeight="1" thickBot="1">
      <c r="A31" s="216"/>
      <c r="B31" s="85"/>
      <c r="C31" s="86"/>
      <c r="D31" s="86"/>
      <c r="E31" s="86"/>
      <c r="F31" s="278"/>
      <c r="G31" s="278"/>
      <c r="H31" s="278"/>
      <c r="I31" s="278"/>
      <c r="J31" s="278"/>
      <c r="K31" s="278"/>
      <c r="L31" s="278"/>
      <c r="M31" s="278"/>
      <c r="N31" s="278"/>
      <c r="O31" s="278"/>
      <c r="P31" s="278"/>
      <c r="Q31" s="278"/>
      <c r="R31" s="278"/>
      <c r="S31" s="116"/>
      <c r="T31" s="116"/>
      <c r="U31" s="116"/>
      <c r="V31" s="116"/>
      <c r="W31" s="116"/>
      <c r="X31" s="116"/>
    </row>
    <row r="32" spans="1:42" ht="24" customHeight="1" thickBot="1">
      <c r="A32" s="216"/>
      <c r="B32" s="403" t="s">
        <v>98</v>
      </c>
      <c r="C32" s="404"/>
      <c r="D32" s="404"/>
      <c r="E32" s="405"/>
      <c r="F32" s="117">
        <f>COUNTA(F11:F30)</f>
        <v>0</v>
      </c>
      <c r="G32" s="257">
        <f t="shared" ref="G32:X32" si="0">COUNTA(G11:G30)</f>
        <v>0</v>
      </c>
      <c r="H32" s="256">
        <f t="shared" si="0"/>
        <v>0</v>
      </c>
      <c r="I32" s="117">
        <f t="shared" si="0"/>
        <v>0</v>
      </c>
      <c r="J32" s="118">
        <f t="shared" si="0"/>
        <v>0</v>
      </c>
      <c r="K32" s="117">
        <f t="shared" si="0"/>
        <v>0</v>
      </c>
      <c r="L32" s="119">
        <f t="shared" si="0"/>
        <v>0</v>
      </c>
      <c r="M32" s="120">
        <f t="shared" si="0"/>
        <v>0</v>
      </c>
      <c r="N32" s="121">
        <f t="shared" si="0"/>
        <v>0</v>
      </c>
      <c r="O32" s="122">
        <f t="shared" si="0"/>
        <v>0</v>
      </c>
      <c r="P32" s="123">
        <f t="shared" si="0"/>
        <v>0</v>
      </c>
      <c r="Q32" s="124">
        <f t="shared" si="0"/>
        <v>0</v>
      </c>
      <c r="R32" s="120">
        <f t="shared" si="0"/>
        <v>0</v>
      </c>
      <c r="S32" s="125">
        <f t="shared" si="0"/>
        <v>0</v>
      </c>
      <c r="T32" s="122">
        <f t="shared" si="0"/>
        <v>0</v>
      </c>
      <c r="U32" s="126">
        <f t="shared" si="0"/>
        <v>0</v>
      </c>
      <c r="V32" s="120">
        <f t="shared" si="0"/>
        <v>0</v>
      </c>
      <c r="W32" s="122">
        <f t="shared" si="0"/>
        <v>0</v>
      </c>
      <c r="X32" s="127">
        <f t="shared" si="0"/>
        <v>0</v>
      </c>
    </row>
    <row r="33" spans="1:42" s="28" customFormat="1" ht="15" customHeight="1">
      <c r="B33" s="27" t="s">
        <v>140</v>
      </c>
      <c r="N33" s="29"/>
    </row>
    <row r="34" spans="1:42" s="28" customFormat="1" ht="15" customHeight="1">
      <c r="B34" s="27" t="s">
        <v>139</v>
      </c>
      <c r="N34" s="29"/>
    </row>
    <row r="35" spans="1:42" s="28" customFormat="1" ht="15" customHeight="1">
      <c r="B35" s="27" t="s">
        <v>73</v>
      </c>
      <c r="N35" s="29"/>
    </row>
    <row r="36" spans="1:42" s="28" customFormat="1" ht="15" customHeight="1">
      <c r="B36" s="280"/>
      <c r="C36" s="406" t="s">
        <v>74</v>
      </c>
      <c r="D36" s="401"/>
      <c r="E36" s="401"/>
      <c r="F36" s="401"/>
      <c r="G36" s="401"/>
      <c r="H36" s="401"/>
      <c r="I36" s="401"/>
      <c r="J36" s="401"/>
      <c r="K36" s="401"/>
      <c r="L36" s="401"/>
      <c r="M36" s="401"/>
      <c r="N36" s="401"/>
      <c r="O36" s="401"/>
      <c r="P36" s="401"/>
      <c r="Q36" s="401"/>
      <c r="R36" s="401"/>
    </row>
    <row r="37" spans="1:42" s="28" customFormat="1" ht="15" customHeight="1">
      <c r="C37" s="401" t="s">
        <v>70</v>
      </c>
      <c r="D37" s="401"/>
      <c r="E37" s="401"/>
      <c r="F37" s="401"/>
      <c r="G37" s="401"/>
      <c r="H37" s="401"/>
      <c r="I37" s="401"/>
      <c r="J37" s="401"/>
      <c r="K37" s="401"/>
      <c r="L37" s="401"/>
      <c r="M37" s="401"/>
      <c r="N37" s="401"/>
      <c r="O37" s="401"/>
      <c r="P37" s="401"/>
      <c r="Q37" s="401"/>
      <c r="R37" s="401"/>
    </row>
    <row r="38" spans="1:42" s="28" customFormat="1" ht="15" customHeight="1">
      <c r="A38" s="31"/>
      <c r="C38" s="28" t="s">
        <v>71</v>
      </c>
      <c r="N38" s="29"/>
    </row>
    <row r="39" spans="1:42" ht="18" customHeight="1">
      <c r="A39" s="305"/>
      <c r="B39" s="305"/>
      <c r="C39" s="305"/>
      <c r="E39" s="305"/>
      <c r="M39" s="11"/>
      <c r="T39"/>
      <c r="X39" s="298" t="s">
        <v>69</v>
      </c>
      <c r="Y39" s="298"/>
      <c r="Z39" s="298"/>
    </row>
    <row r="40" spans="1:42">
      <c r="A40" s="216"/>
      <c r="B40" s="216"/>
      <c r="C40" s="216"/>
      <c r="D40" s="10"/>
      <c r="E40" s="216"/>
      <c r="F40" s="10"/>
      <c r="G40" s="10"/>
      <c r="H40" s="10"/>
      <c r="I40" s="10"/>
      <c r="J40" s="14"/>
      <c r="K40" s="14"/>
      <c r="L40" s="14"/>
      <c r="M40" s="14"/>
      <c r="T40"/>
      <c r="X40" s="71" t="s">
        <v>122</v>
      </c>
      <c r="Y40" s="81"/>
    </row>
    <row r="41" spans="1:42" ht="6" customHeight="1">
      <c r="A41" s="216"/>
      <c r="B41" s="216"/>
      <c r="C41" s="216"/>
      <c r="D41" s="10"/>
      <c r="E41" s="216"/>
      <c r="F41" s="10"/>
      <c r="G41" s="10"/>
      <c r="H41" s="10"/>
      <c r="I41" s="10"/>
      <c r="J41" s="14"/>
      <c r="K41" s="14"/>
      <c r="L41" s="14"/>
      <c r="M41" s="14"/>
      <c r="O41" s="81"/>
      <c r="P41" s="81"/>
      <c r="Q41" s="81"/>
      <c r="T41"/>
    </row>
    <row r="42" spans="1:42" ht="12.75" customHeight="1">
      <c r="A42" s="216"/>
      <c r="B42" s="216"/>
      <c r="C42" s="216"/>
      <c r="D42" s="10"/>
      <c r="E42" s="216"/>
      <c r="F42" s="10"/>
      <c r="G42" s="10"/>
      <c r="H42" s="10"/>
      <c r="I42" s="10"/>
      <c r="J42" s="14"/>
      <c r="K42" s="14"/>
      <c r="L42" s="14"/>
      <c r="M42" s="14"/>
      <c r="O42" s="81"/>
      <c r="P42" s="81"/>
      <c r="Q42" s="81"/>
      <c r="T42"/>
    </row>
    <row r="43" spans="1:42" ht="19.2">
      <c r="B43" s="400" t="s">
        <v>100</v>
      </c>
      <c r="C43" s="400"/>
      <c r="D43" s="400"/>
      <c r="E43" s="400"/>
      <c r="F43" s="400"/>
      <c r="G43" s="400"/>
      <c r="H43" s="400"/>
      <c r="I43" s="400"/>
      <c r="J43" s="400"/>
      <c r="K43" s="400"/>
      <c r="L43" s="400"/>
      <c r="M43" s="400"/>
      <c r="N43" s="400"/>
      <c r="O43" s="400"/>
      <c r="P43" s="400"/>
      <c r="Q43" s="400"/>
      <c r="R43" s="400"/>
      <c r="S43" s="400"/>
      <c r="T43" s="400"/>
      <c r="U43" s="400"/>
      <c r="V43" s="400"/>
      <c r="W43" s="400"/>
      <c r="X43" s="400"/>
    </row>
    <row r="44" spans="1:42" ht="7.5" customHeight="1">
      <c r="A44" s="1"/>
      <c r="B44" s="10"/>
      <c r="C44" s="10"/>
      <c r="D44" s="10"/>
      <c r="E44" s="10"/>
      <c r="F44" s="10"/>
      <c r="G44" s="10"/>
      <c r="H44" s="10"/>
      <c r="I44" s="10"/>
      <c r="J44" s="10"/>
      <c r="K44" s="10"/>
      <c r="L44" s="10"/>
      <c r="M44" s="10"/>
      <c r="N44" s="10"/>
      <c r="O44" s="10"/>
      <c r="P44" s="10"/>
      <c r="Q44" s="10"/>
    </row>
    <row r="45" spans="1:42" ht="20.25" customHeight="1">
      <c r="D45" s="302" t="str">
        <f>第1号!$C$4</f>
        <v>令和６年度</v>
      </c>
      <c r="E45" s="219" t="str">
        <f>第1号!$D$4</f>
        <v>　月実施分</v>
      </c>
      <c r="F45" s="302"/>
      <c r="G45" s="302"/>
      <c r="H45" s="302"/>
      <c r="I45" s="302"/>
      <c r="J45" s="302"/>
      <c r="K45" s="302"/>
      <c r="L45" s="306"/>
      <c r="M45" s="427" t="s">
        <v>110</v>
      </c>
      <c r="N45" s="427"/>
      <c r="O45" s="427"/>
      <c r="P45" s="427"/>
      <c r="Q45" s="428">
        <f>'第2号（一般）'!$L$7</f>
        <v>0</v>
      </c>
      <c r="R45" s="428"/>
      <c r="S45" s="428"/>
      <c r="T45" s="428"/>
      <c r="U45" s="428"/>
      <c r="V45" s="428"/>
      <c r="W45" s="428"/>
      <c r="X45" s="428"/>
    </row>
    <row r="46" spans="1:42" ht="12" customHeight="1" thickBot="1">
      <c r="A46" s="1"/>
      <c r="B46" s="10"/>
      <c r="C46" s="10"/>
      <c r="D46" s="10"/>
      <c r="E46" s="10"/>
      <c r="F46" s="10"/>
      <c r="G46" s="10"/>
      <c r="H46" s="10"/>
      <c r="I46" s="10"/>
      <c r="J46" s="10"/>
      <c r="K46" s="10"/>
      <c r="L46" s="10"/>
      <c r="M46" s="10"/>
      <c r="N46" s="10"/>
      <c r="O46" s="10"/>
      <c r="P46" s="10"/>
      <c r="Q46" s="10"/>
    </row>
    <row r="47" spans="1:42" ht="37.5" customHeight="1">
      <c r="A47" s="1"/>
      <c r="B47" s="380" t="s">
        <v>25</v>
      </c>
      <c r="C47" s="381"/>
      <c r="D47" s="382" t="s">
        <v>167</v>
      </c>
      <c r="E47" s="342" t="s">
        <v>67</v>
      </c>
      <c r="F47" s="413" t="s">
        <v>36</v>
      </c>
      <c r="G47" s="424"/>
      <c r="H47" s="425"/>
      <c r="I47" s="411" t="s">
        <v>37</v>
      </c>
      <c r="J47" s="426"/>
      <c r="K47" s="411" t="s">
        <v>38</v>
      </c>
      <c r="L47" s="412"/>
      <c r="M47" s="413" t="s">
        <v>39</v>
      </c>
      <c r="N47" s="414"/>
      <c r="O47" s="414"/>
      <c r="P47" s="415"/>
      <c r="Q47" s="416" t="s">
        <v>112</v>
      </c>
      <c r="R47" s="418" t="s">
        <v>113</v>
      </c>
      <c r="S47" s="420" t="s">
        <v>42</v>
      </c>
      <c r="T47" s="421"/>
      <c r="U47" s="381"/>
      <c r="V47" s="394" t="s">
        <v>96</v>
      </c>
      <c r="W47" s="395"/>
      <c r="X47" s="396"/>
    </row>
    <row r="48" spans="1:42" ht="63.75" customHeight="1" thickBot="1">
      <c r="A48" s="1"/>
      <c r="B48" s="397" t="s">
        <v>43</v>
      </c>
      <c r="C48" s="398"/>
      <c r="D48" s="383"/>
      <c r="E48" s="384"/>
      <c r="F48" s="254" t="s">
        <v>177</v>
      </c>
      <c r="G48" s="108" t="s">
        <v>175</v>
      </c>
      <c r="H48" s="105" t="s">
        <v>176</v>
      </c>
      <c r="I48" s="104" t="s">
        <v>44</v>
      </c>
      <c r="J48" s="105" t="s">
        <v>45</v>
      </c>
      <c r="K48" s="106" t="s">
        <v>60</v>
      </c>
      <c r="L48" s="105" t="s">
        <v>61</v>
      </c>
      <c r="M48" s="104" t="s">
        <v>46</v>
      </c>
      <c r="N48" s="107" t="s">
        <v>47</v>
      </c>
      <c r="O48" s="107" t="s">
        <v>48</v>
      </c>
      <c r="P48" s="108" t="s">
        <v>49</v>
      </c>
      <c r="Q48" s="417"/>
      <c r="R48" s="419"/>
      <c r="S48" s="109" t="s">
        <v>31</v>
      </c>
      <c r="T48" s="100" t="s">
        <v>32</v>
      </c>
      <c r="U48" s="110" t="s">
        <v>33</v>
      </c>
      <c r="V48" s="99" t="s">
        <v>65</v>
      </c>
      <c r="W48" s="100" t="s">
        <v>66</v>
      </c>
      <c r="X48" s="111" t="s">
        <v>59</v>
      </c>
      <c r="Y48" s="410"/>
      <c r="Z48" s="409"/>
      <c r="AA48" s="409"/>
      <c r="AB48" s="408"/>
      <c r="AC48" s="408"/>
      <c r="AD48" s="408"/>
      <c r="AE48" s="408"/>
      <c r="AF48" s="408"/>
      <c r="AG48" s="408"/>
      <c r="AH48" s="408"/>
      <c r="AI48" s="408"/>
      <c r="AJ48" s="408"/>
      <c r="AK48" s="408"/>
      <c r="AL48" s="408"/>
      <c r="AM48" s="408"/>
      <c r="AN48" s="408"/>
      <c r="AO48" s="409"/>
      <c r="AP48" s="409"/>
    </row>
    <row r="49" spans="1:42" s="16" customFormat="1" ht="28.5" customHeight="1" thickTop="1">
      <c r="A49" s="25">
        <v>21</v>
      </c>
      <c r="B49" s="102"/>
      <c r="C49" s="103"/>
      <c r="D49" s="196"/>
      <c r="E49" s="263"/>
      <c r="F49" s="251"/>
      <c r="G49" s="61"/>
      <c r="H49" s="213"/>
      <c r="I49" s="184"/>
      <c r="J49" s="213"/>
      <c r="K49" s="184"/>
      <c r="L49" s="213"/>
      <c r="M49" s="184"/>
      <c r="N49" s="199"/>
      <c r="O49" s="199"/>
      <c r="P49" s="187"/>
      <c r="Q49" s="196"/>
      <c r="R49" s="198"/>
      <c r="S49" s="185"/>
      <c r="T49" s="199"/>
      <c r="U49" s="187"/>
      <c r="V49" s="188"/>
      <c r="W49" s="189"/>
      <c r="X49" s="200"/>
      <c r="Y49" s="304"/>
      <c r="Z49" s="302"/>
      <c r="AA49" s="302"/>
      <c r="AB49" s="302"/>
      <c r="AC49" s="302"/>
      <c r="AD49" s="302"/>
      <c r="AE49" s="302"/>
      <c r="AF49" s="302"/>
      <c r="AG49" s="302"/>
      <c r="AH49" s="302"/>
      <c r="AI49" s="302"/>
      <c r="AJ49" s="302"/>
      <c r="AK49" s="302"/>
      <c r="AL49" s="302"/>
      <c r="AM49" s="302"/>
      <c r="AN49" s="302"/>
      <c r="AO49" s="302"/>
      <c r="AP49" s="302"/>
    </row>
    <row r="50" spans="1:42" s="16" customFormat="1" ht="28.5" customHeight="1">
      <c r="A50" s="25">
        <v>22</v>
      </c>
      <c r="B50" s="36"/>
      <c r="C50" s="37"/>
      <c r="D50" s="197"/>
      <c r="E50" s="264"/>
      <c r="F50" s="252"/>
      <c r="G50" s="250"/>
      <c r="H50" s="206"/>
      <c r="I50" s="191"/>
      <c r="J50" s="206"/>
      <c r="K50" s="191"/>
      <c r="L50" s="206"/>
      <c r="M50" s="191"/>
      <c r="N50" s="202"/>
      <c r="O50" s="202"/>
      <c r="P50" s="194"/>
      <c r="Q50" s="197"/>
      <c r="R50" s="201"/>
      <c r="S50" s="192"/>
      <c r="T50" s="202"/>
      <c r="U50" s="194"/>
      <c r="V50" s="203"/>
      <c r="W50" s="204"/>
      <c r="X50" s="205"/>
      <c r="Y50" s="407"/>
      <c r="Z50" s="402"/>
      <c r="AA50" s="402"/>
      <c r="AB50" s="402"/>
      <c r="AC50" s="402"/>
      <c r="AD50" s="402"/>
      <c r="AE50" s="402"/>
      <c r="AF50" s="402"/>
      <c r="AG50" s="402"/>
      <c r="AH50" s="402"/>
      <c r="AI50" s="402"/>
      <c r="AJ50" s="402"/>
      <c r="AK50" s="402"/>
      <c r="AL50" s="402"/>
      <c r="AM50" s="402"/>
      <c r="AN50" s="402"/>
      <c r="AO50" s="402"/>
      <c r="AP50" s="402"/>
    </row>
    <row r="51" spans="1:42" s="16" customFormat="1" ht="28.5" customHeight="1">
      <c r="A51" s="25">
        <v>23</v>
      </c>
      <c r="B51" s="267"/>
      <c r="C51" s="268"/>
      <c r="D51" s="197"/>
      <c r="E51" s="308"/>
      <c r="F51" s="252"/>
      <c r="G51" s="250"/>
      <c r="H51" s="206"/>
      <c r="I51" s="191"/>
      <c r="J51" s="206"/>
      <c r="K51" s="191"/>
      <c r="L51" s="206"/>
      <c r="M51" s="191"/>
      <c r="N51" s="202"/>
      <c r="O51" s="202"/>
      <c r="P51" s="194"/>
      <c r="Q51" s="197"/>
      <c r="R51" s="201"/>
      <c r="S51" s="192"/>
      <c r="T51" s="202"/>
      <c r="U51" s="194"/>
      <c r="V51" s="203"/>
      <c r="W51" s="204"/>
      <c r="X51" s="205"/>
      <c r="Y51" s="407"/>
      <c r="Z51" s="402"/>
      <c r="AA51" s="402"/>
      <c r="AB51" s="402"/>
      <c r="AC51" s="402"/>
      <c r="AD51" s="402"/>
      <c r="AE51" s="402"/>
      <c r="AF51" s="402"/>
      <c r="AG51" s="402"/>
      <c r="AH51" s="402"/>
      <c r="AI51" s="402"/>
      <c r="AJ51" s="402"/>
      <c r="AK51" s="402"/>
      <c r="AL51" s="402"/>
      <c r="AM51" s="402"/>
      <c r="AN51" s="402"/>
      <c r="AO51" s="402"/>
      <c r="AP51" s="402"/>
    </row>
    <row r="52" spans="1:42" s="16" customFormat="1" ht="28.5" customHeight="1">
      <c r="A52" s="25">
        <v>24</v>
      </c>
      <c r="B52" s="36"/>
      <c r="C52" s="37"/>
      <c r="D52" s="197"/>
      <c r="E52" s="264"/>
      <c r="F52" s="252"/>
      <c r="G52" s="250"/>
      <c r="H52" s="206"/>
      <c r="I52" s="191"/>
      <c r="J52" s="206"/>
      <c r="K52" s="191"/>
      <c r="L52" s="206"/>
      <c r="M52" s="191"/>
      <c r="N52" s="202"/>
      <c r="O52" s="202"/>
      <c r="P52" s="194"/>
      <c r="Q52" s="197"/>
      <c r="R52" s="201"/>
      <c r="S52" s="192"/>
      <c r="T52" s="202"/>
      <c r="U52" s="194"/>
      <c r="V52" s="203"/>
      <c r="W52" s="204"/>
      <c r="X52" s="205"/>
      <c r="Y52" s="407"/>
      <c r="Z52" s="402"/>
      <c r="AA52" s="402"/>
      <c r="AB52" s="402"/>
      <c r="AC52" s="402"/>
      <c r="AD52" s="402"/>
      <c r="AE52" s="402"/>
      <c r="AF52" s="402"/>
      <c r="AG52" s="402"/>
      <c r="AH52" s="402"/>
      <c r="AI52" s="402"/>
      <c r="AJ52" s="402"/>
      <c r="AK52" s="402"/>
      <c r="AL52" s="402"/>
      <c r="AM52" s="402"/>
      <c r="AN52" s="402"/>
      <c r="AO52" s="402"/>
      <c r="AP52" s="402"/>
    </row>
    <row r="53" spans="1:42" s="16" customFormat="1" ht="28.5" customHeight="1">
      <c r="A53" s="25">
        <v>25</v>
      </c>
      <c r="B53" s="36"/>
      <c r="C53" s="37"/>
      <c r="D53" s="197"/>
      <c r="E53" s="264"/>
      <c r="F53" s="252"/>
      <c r="G53" s="250"/>
      <c r="H53" s="206"/>
      <c r="I53" s="191"/>
      <c r="J53" s="206"/>
      <c r="K53" s="191"/>
      <c r="L53" s="206"/>
      <c r="M53" s="191"/>
      <c r="N53" s="202"/>
      <c r="O53" s="202"/>
      <c r="P53" s="194"/>
      <c r="Q53" s="197"/>
      <c r="R53" s="201"/>
      <c r="S53" s="192"/>
      <c r="T53" s="202"/>
      <c r="U53" s="194"/>
      <c r="V53" s="203"/>
      <c r="W53" s="204"/>
      <c r="X53" s="205"/>
      <c r="Y53" s="407"/>
      <c r="Z53" s="402"/>
      <c r="AA53" s="402"/>
      <c r="AB53" s="402"/>
      <c r="AC53" s="402"/>
      <c r="AD53" s="402"/>
      <c r="AE53" s="402"/>
      <c r="AF53" s="402"/>
      <c r="AG53" s="402"/>
      <c r="AH53" s="402"/>
      <c r="AI53" s="402"/>
      <c r="AJ53" s="402"/>
      <c r="AK53" s="402"/>
      <c r="AL53" s="402"/>
      <c r="AM53" s="402"/>
      <c r="AN53" s="402"/>
      <c r="AO53" s="402"/>
      <c r="AP53" s="402"/>
    </row>
    <row r="54" spans="1:42" s="16" customFormat="1" ht="28.5" customHeight="1">
      <c r="A54" s="25">
        <v>26</v>
      </c>
      <c r="B54" s="36"/>
      <c r="C54" s="37"/>
      <c r="D54" s="197"/>
      <c r="E54" s="264"/>
      <c r="F54" s="252"/>
      <c r="G54" s="250"/>
      <c r="H54" s="206"/>
      <c r="I54" s="191"/>
      <c r="J54" s="206"/>
      <c r="K54" s="191"/>
      <c r="L54" s="206"/>
      <c r="M54" s="191"/>
      <c r="N54" s="202"/>
      <c r="O54" s="202"/>
      <c r="P54" s="194"/>
      <c r="Q54" s="197"/>
      <c r="R54" s="201"/>
      <c r="S54" s="192"/>
      <c r="T54" s="202"/>
      <c r="U54" s="194"/>
      <c r="V54" s="203"/>
      <c r="W54" s="204"/>
      <c r="X54" s="205"/>
      <c r="Y54" s="407"/>
      <c r="Z54" s="402"/>
      <c r="AA54" s="402"/>
      <c r="AB54" s="402"/>
      <c r="AC54" s="402"/>
      <c r="AD54" s="402"/>
      <c r="AE54" s="402"/>
      <c r="AF54" s="402"/>
      <c r="AG54" s="402"/>
      <c r="AH54" s="402"/>
      <c r="AI54" s="402"/>
      <c r="AJ54" s="402"/>
      <c r="AK54" s="402"/>
      <c r="AL54" s="402"/>
      <c r="AM54" s="402"/>
      <c r="AN54" s="402"/>
      <c r="AO54" s="402"/>
      <c r="AP54" s="402"/>
    </row>
    <row r="55" spans="1:42" s="16" customFormat="1" ht="28.5" customHeight="1">
      <c r="A55" s="25">
        <v>27</v>
      </c>
      <c r="B55" s="36"/>
      <c r="C55" s="37"/>
      <c r="D55" s="197"/>
      <c r="E55" s="264"/>
      <c r="F55" s="252"/>
      <c r="G55" s="250"/>
      <c r="H55" s="206"/>
      <c r="I55" s="191"/>
      <c r="J55" s="206"/>
      <c r="K55" s="191"/>
      <c r="L55" s="206"/>
      <c r="M55" s="191"/>
      <c r="N55" s="202"/>
      <c r="O55" s="202"/>
      <c r="P55" s="194"/>
      <c r="Q55" s="197"/>
      <c r="R55" s="201"/>
      <c r="S55" s="192"/>
      <c r="T55" s="202"/>
      <c r="U55" s="194"/>
      <c r="V55" s="203"/>
      <c r="W55" s="204"/>
      <c r="X55" s="205"/>
      <c r="Y55" s="407"/>
      <c r="Z55" s="402"/>
      <c r="AA55" s="402"/>
      <c r="AB55" s="402"/>
      <c r="AC55" s="402"/>
      <c r="AD55" s="402"/>
      <c r="AE55" s="402"/>
      <c r="AF55" s="402"/>
      <c r="AG55" s="402"/>
      <c r="AH55" s="402"/>
      <c r="AI55" s="402"/>
      <c r="AJ55" s="402"/>
      <c r="AK55" s="402"/>
      <c r="AL55" s="402"/>
      <c r="AM55" s="402"/>
      <c r="AN55" s="402"/>
      <c r="AO55" s="402"/>
      <c r="AP55" s="402"/>
    </row>
    <row r="56" spans="1:42" s="16" customFormat="1" ht="28.5" customHeight="1">
      <c r="A56" s="25">
        <v>28</v>
      </c>
      <c r="B56" s="36"/>
      <c r="C56" s="37"/>
      <c r="D56" s="197"/>
      <c r="E56" s="264"/>
      <c r="F56" s="252"/>
      <c r="G56" s="250"/>
      <c r="H56" s="206"/>
      <c r="I56" s="191"/>
      <c r="J56" s="206"/>
      <c r="K56" s="191"/>
      <c r="L56" s="206"/>
      <c r="M56" s="191"/>
      <c r="N56" s="202"/>
      <c r="O56" s="202"/>
      <c r="P56" s="194"/>
      <c r="Q56" s="197"/>
      <c r="R56" s="201"/>
      <c r="S56" s="192"/>
      <c r="T56" s="202"/>
      <c r="U56" s="194"/>
      <c r="V56" s="203"/>
      <c r="W56" s="204"/>
      <c r="X56" s="205"/>
      <c r="Y56" s="407"/>
      <c r="Z56" s="402"/>
      <c r="AA56" s="402"/>
      <c r="AB56" s="402"/>
      <c r="AC56" s="402"/>
      <c r="AD56" s="402"/>
      <c r="AE56" s="402"/>
      <c r="AF56" s="402"/>
      <c r="AG56" s="402"/>
      <c r="AH56" s="402"/>
      <c r="AI56" s="402"/>
      <c r="AJ56" s="402"/>
      <c r="AK56" s="402"/>
      <c r="AL56" s="402"/>
      <c r="AM56" s="402"/>
      <c r="AN56" s="402"/>
      <c r="AO56" s="402"/>
      <c r="AP56" s="402"/>
    </row>
    <row r="57" spans="1:42" s="16" customFormat="1" ht="28.5" customHeight="1">
      <c r="A57" s="25">
        <v>29</v>
      </c>
      <c r="B57" s="36"/>
      <c r="C57" s="37"/>
      <c r="D57" s="197"/>
      <c r="E57" s="264"/>
      <c r="F57" s="252"/>
      <c r="G57" s="250"/>
      <c r="H57" s="206"/>
      <c r="I57" s="191"/>
      <c r="J57" s="206"/>
      <c r="K57" s="191"/>
      <c r="L57" s="206"/>
      <c r="M57" s="191"/>
      <c r="N57" s="202"/>
      <c r="O57" s="202"/>
      <c r="P57" s="194"/>
      <c r="Q57" s="197"/>
      <c r="R57" s="201"/>
      <c r="S57" s="192"/>
      <c r="T57" s="202"/>
      <c r="U57" s="194"/>
      <c r="V57" s="203"/>
      <c r="W57" s="204"/>
      <c r="X57" s="205"/>
      <c r="Y57" s="407"/>
      <c r="Z57" s="402"/>
      <c r="AA57" s="402"/>
      <c r="AB57" s="402"/>
      <c r="AC57" s="402"/>
      <c r="AD57" s="402"/>
      <c r="AE57" s="402"/>
      <c r="AF57" s="402"/>
      <c r="AG57" s="402"/>
      <c r="AH57" s="402"/>
      <c r="AI57" s="402"/>
      <c r="AJ57" s="402"/>
      <c r="AK57" s="402"/>
      <c r="AL57" s="402"/>
      <c r="AM57" s="402"/>
      <c r="AN57" s="402"/>
      <c r="AO57" s="402"/>
      <c r="AP57" s="402"/>
    </row>
    <row r="58" spans="1:42" s="16" customFormat="1" ht="28.5" customHeight="1">
      <c r="A58" s="25">
        <v>30</v>
      </c>
      <c r="B58" s="36"/>
      <c r="C58" s="37"/>
      <c r="D58" s="197"/>
      <c r="E58" s="264"/>
      <c r="F58" s="252"/>
      <c r="G58" s="250"/>
      <c r="H58" s="206"/>
      <c r="I58" s="191"/>
      <c r="J58" s="206"/>
      <c r="K58" s="191"/>
      <c r="L58" s="206"/>
      <c r="M58" s="191"/>
      <c r="N58" s="202"/>
      <c r="O58" s="202"/>
      <c r="P58" s="194"/>
      <c r="Q58" s="197"/>
      <c r="R58" s="201"/>
      <c r="S58" s="192"/>
      <c r="T58" s="202"/>
      <c r="U58" s="194"/>
      <c r="V58" s="203"/>
      <c r="W58" s="204"/>
      <c r="X58" s="205"/>
      <c r="Y58" s="407"/>
      <c r="Z58" s="402"/>
      <c r="AA58" s="402"/>
      <c r="AB58" s="402"/>
      <c r="AC58" s="402"/>
      <c r="AD58" s="402"/>
      <c r="AE58" s="402"/>
      <c r="AF58" s="402"/>
      <c r="AG58" s="402"/>
      <c r="AH58" s="402"/>
      <c r="AI58" s="402"/>
      <c r="AJ58" s="402"/>
      <c r="AK58" s="402"/>
      <c r="AL58" s="402"/>
      <c r="AM58" s="402"/>
      <c r="AN58" s="402"/>
      <c r="AO58" s="402"/>
      <c r="AP58" s="402"/>
    </row>
    <row r="59" spans="1:42" s="16" customFormat="1" ht="28.5" customHeight="1">
      <c r="A59" s="25">
        <v>31</v>
      </c>
      <c r="B59" s="36"/>
      <c r="C59" s="37"/>
      <c r="D59" s="197"/>
      <c r="E59" s="264"/>
      <c r="F59" s="252"/>
      <c r="G59" s="250"/>
      <c r="H59" s="206"/>
      <c r="I59" s="191"/>
      <c r="J59" s="206"/>
      <c r="K59" s="191"/>
      <c r="L59" s="206"/>
      <c r="M59" s="191"/>
      <c r="N59" s="202"/>
      <c r="O59" s="202"/>
      <c r="P59" s="194"/>
      <c r="Q59" s="197"/>
      <c r="R59" s="201"/>
      <c r="S59" s="192"/>
      <c r="T59" s="202"/>
      <c r="U59" s="194"/>
      <c r="V59" s="203"/>
      <c r="W59" s="204"/>
      <c r="X59" s="205"/>
      <c r="Y59" s="407"/>
      <c r="Z59" s="402"/>
      <c r="AA59" s="402"/>
      <c r="AB59" s="402"/>
      <c r="AC59" s="402"/>
      <c r="AD59" s="402"/>
      <c r="AE59" s="402"/>
      <c r="AF59" s="402"/>
      <c r="AG59" s="402"/>
      <c r="AH59" s="402"/>
      <c r="AI59" s="402"/>
      <c r="AJ59" s="402"/>
      <c r="AK59" s="402"/>
      <c r="AL59" s="402"/>
      <c r="AM59" s="402"/>
      <c r="AN59" s="402"/>
      <c r="AO59" s="402"/>
      <c r="AP59" s="402"/>
    </row>
    <row r="60" spans="1:42" s="16" customFormat="1" ht="28.5" customHeight="1">
      <c r="A60" s="25">
        <v>32</v>
      </c>
      <c r="B60" s="36"/>
      <c r="C60" s="37"/>
      <c r="D60" s="197"/>
      <c r="E60" s="264"/>
      <c r="F60" s="252"/>
      <c r="G60" s="250"/>
      <c r="H60" s="206"/>
      <c r="I60" s="191"/>
      <c r="J60" s="206"/>
      <c r="K60" s="191"/>
      <c r="L60" s="206"/>
      <c r="M60" s="191"/>
      <c r="N60" s="202"/>
      <c r="O60" s="202"/>
      <c r="P60" s="194"/>
      <c r="Q60" s="197"/>
      <c r="R60" s="201"/>
      <c r="S60" s="192"/>
      <c r="T60" s="202"/>
      <c r="U60" s="194"/>
      <c r="V60" s="203"/>
      <c r="W60" s="204"/>
      <c r="X60" s="205"/>
      <c r="Y60" s="407"/>
      <c r="Z60" s="402"/>
      <c r="AA60" s="402"/>
      <c r="AB60" s="402"/>
      <c r="AC60" s="402"/>
      <c r="AD60" s="402"/>
      <c r="AE60" s="402"/>
      <c r="AF60" s="402"/>
      <c r="AG60" s="402"/>
      <c r="AH60" s="402"/>
      <c r="AI60" s="402"/>
      <c r="AJ60" s="402"/>
      <c r="AK60" s="402"/>
      <c r="AL60" s="402"/>
      <c r="AM60" s="402"/>
      <c r="AN60" s="402"/>
      <c r="AO60" s="402"/>
      <c r="AP60" s="402"/>
    </row>
    <row r="61" spans="1:42" s="16" customFormat="1" ht="28.5" customHeight="1">
      <c r="A61" s="25">
        <v>33</v>
      </c>
      <c r="B61" s="36"/>
      <c r="C61" s="37"/>
      <c r="D61" s="197"/>
      <c r="E61" s="264"/>
      <c r="F61" s="252"/>
      <c r="G61" s="250"/>
      <c r="H61" s="206"/>
      <c r="I61" s="191"/>
      <c r="J61" s="206"/>
      <c r="K61" s="191"/>
      <c r="L61" s="206"/>
      <c r="M61" s="191"/>
      <c r="N61" s="202"/>
      <c r="O61" s="202"/>
      <c r="P61" s="194"/>
      <c r="Q61" s="197"/>
      <c r="R61" s="201"/>
      <c r="S61" s="192"/>
      <c r="T61" s="202"/>
      <c r="U61" s="194"/>
      <c r="V61" s="203"/>
      <c r="W61" s="204"/>
      <c r="X61" s="205"/>
      <c r="Y61" s="407"/>
      <c r="Z61" s="402"/>
      <c r="AA61" s="402"/>
      <c r="AB61" s="402"/>
      <c r="AC61" s="402"/>
      <c r="AD61" s="402"/>
      <c r="AE61" s="402"/>
      <c r="AF61" s="402"/>
      <c r="AG61" s="402"/>
      <c r="AH61" s="402"/>
      <c r="AI61" s="402"/>
      <c r="AJ61" s="402"/>
      <c r="AK61" s="402"/>
      <c r="AL61" s="402"/>
      <c r="AM61" s="402"/>
      <c r="AN61" s="402"/>
      <c r="AO61" s="402"/>
      <c r="AP61" s="402"/>
    </row>
    <row r="62" spans="1:42" s="16" customFormat="1" ht="28.5" customHeight="1">
      <c r="A62" s="25">
        <v>34</v>
      </c>
      <c r="B62" s="36"/>
      <c r="C62" s="37"/>
      <c r="D62" s="197"/>
      <c r="E62" s="264"/>
      <c r="F62" s="252"/>
      <c r="G62" s="250"/>
      <c r="H62" s="206"/>
      <c r="I62" s="191"/>
      <c r="J62" s="206"/>
      <c r="K62" s="191"/>
      <c r="L62" s="206"/>
      <c r="M62" s="191"/>
      <c r="N62" s="202"/>
      <c r="O62" s="202"/>
      <c r="P62" s="194"/>
      <c r="Q62" s="197"/>
      <c r="R62" s="201"/>
      <c r="S62" s="192"/>
      <c r="T62" s="202"/>
      <c r="U62" s="194"/>
      <c r="V62" s="203"/>
      <c r="W62" s="204"/>
      <c r="X62" s="205"/>
      <c r="Y62" s="407"/>
      <c r="Z62" s="402"/>
      <c r="AA62" s="402"/>
      <c r="AB62" s="402"/>
      <c r="AC62" s="402"/>
      <c r="AD62" s="402"/>
      <c r="AE62" s="402"/>
      <c r="AF62" s="402"/>
      <c r="AG62" s="402"/>
      <c r="AH62" s="402"/>
      <c r="AI62" s="402"/>
      <c r="AJ62" s="402"/>
      <c r="AK62" s="402"/>
      <c r="AL62" s="402"/>
      <c r="AM62" s="402"/>
      <c r="AN62" s="402"/>
      <c r="AO62" s="402"/>
      <c r="AP62" s="402"/>
    </row>
    <row r="63" spans="1:42" s="16" customFormat="1" ht="28.5" customHeight="1">
      <c r="A63" s="25">
        <v>35</v>
      </c>
      <c r="B63" s="267"/>
      <c r="C63" s="268"/>
      <c r="D63" s="197"/>
      <c r="E63" s="308"/>
      <c r="F63" s="252"/>
      <c r="G63" s="250"/>
      <c r="H63" s="206"/>
      <c r="I63" s="191"/>
      <c r="J63" s="206"/>
      <c r="K63" s="191"/>
      <c r="L63" s="206"/>
      <c r="M63" s="191"/>
      <c r="N63" s="202"/>
      <c r="O63" s="202"/>
      <c r="P63" s="194"/>
      <c r="Q63" s="197"/>
      <c r="R63" s="201"/>
      <c r="S63" s="192"/>
      <c r="T63" s="202"/>
      <c r="U63" s="194"/>
      <c r="V63" s="203"/>
      <c r="W63" s="204"/>
      <c r="X63" s="205"/>
      <c r="Y63" s="407"/>
      <c r="Z63" s="402"/>
      <c r="AA63" s="402"/>
      <c r="AB63" s="402"/>
      <c r="AC63" s="402"/>
      <c r="AD63" s="402"/>
      <c r="AE63" s="402"/>
      <c r="AF63" s="402"/>
      <c r="AG63" s="402"/>
      <c r="AH63" s="402"/>
      <c r="AI63" s="402"/>
      <c r="AJ63" s="402"/>
      <c r="AK63" s="402"/>
      <c r="AL63" s="402"/>
      <c r="AM63" s="402"/>
      <c r="AN63" s="402"/>
      <c r="AO63" s="402"/>
      <c r="AP63" s="402"/>
    </row>
    <row r="64" spans="1:42" s="16" customFormat="1" ht="28.5" customHeight="1">
      <c r="A64" s="25">
        <v>36</v>
      </c>
      <c r="B64" s="36"/>
      <c r="C64" s="37"/>
      <c r="D64" s="197"/>
      <c r="E64" s="264"/>
      <c r="F64" s="252"/>
      <c r="G64" s="250"/>
      <c r="H64" s="206"/>
      <c r="I64" s="191"/>
      <c r="J64" s="206"/>
      <c r="K64" s="191"/>
      <c r="L64" s="206"/>
      <c r="M64" s="191"/>
      <c r="N64" s="202"/>
      <c r="O64" s="202"/>
      <c r="P64" s="194"/>
      <c r="Q64" s="197"/>
      <c r="R64" s="201"/>
      <c r="S64" s="192"/>
      <c r="T64" s="202"/>
      <c r="U64" s="194"/>
      <c r="V64" s="203"/>
      <c r="W64" s="204"/>
      <c r="X64" s="205"/>
      <c r="Y64" s="407"/>
      <c r="Z64" s="402"/>
      <c r="AA64" s="402"/>
      <c r="AB64" s="402"/>
      <c r="AC64" s="402"/>
      <c r="AD64" s="402"/>
      <c r="AE64" s="402"/>
      <c r="AF64" s="402"/>
      <c r="AG64" s="402"/>
      <c r="AH64" s="402"/>
      <c r="AI64" s="402"/>
      <c r="AJ64" s="402"/>
      <c r="AK64" s="402"/>
      <c r="AL64" s="402"/>
      <c r="AM64" s="402"/>
      <c r="AN64" s="402"/>
      <c r="AO64" s="402"/>
      <c r="AP64" s="402"/>
    </row>
    <row r="65" spans="1:42" s="16" customFormat="1" ht="28.5" customHeight="1">
      <c r="A65" s="25">
        <v>37</v>
      </c>
      <c r="B65" s="267"/>
      <c r="C65" s="268"/>
      <c r="D65" s="197"/>
      <c r="E65" s="308"/>
      <c r="F65" s="252"/>
      <c r="G65" s="250"/>
      <c r="H65" s="206"/>
      <c r="I65" s="191"/>
      <c r="J65" s="206"/>
      <c r="K65" s="191"/>
      <c r="L65" s="206"/>
      <c r="M65" s="191"/>
      <c r="N65" s="202"/>
      <c r="O65" s="202"/>
      <c r="P65" s="194"/>
      <c r="Q65" s="197"/>
      <c r="R65" s="201"/>
      <c r="S65" s="192"/>
      <c r="T65" s="202"/>
      <c r="U65" s="194"/>
      <c r="V65" s="203"/>
      <c r="W65" s="204"/>
      <c r="X65" s="205"/>
      <c r="Y65" s="407"/>
      <c r="Z65" s="402"/>
      <c r="AA65" s="402"/>
      <c r="AB65" s="402"/>
      <c r="AC65" s="402"/>
      <c r="AD65" s="402"/>
      <c r="AE65" s="402"/>
      <c r="AF65" s="402"/>
      <c r="AG65" s="402"/>
      <c r="AH65" s="402"/>
      <c r="AI65" s="402"/>
      <c r="AJ65" s="402"/>
      <c r="AK65" s="402"/>
      <c r="AL65" s="402"/>
      <c r="AM65" s="402"/>
      <c r="AN65" s="402"/>
      <c r="AO65" s="402"/>
      <c r="AP65" s="402"/>
    </row>
    <row r="66" spans="1:42" s="16" customFormat="1" ht="28.5" customHeight="1">
      <c r="A66" s="25">
        <v>38</v>
      </c>
      <c r="B66" s="36"/>
      <c r="C66" s="37"/>
      <c r="D66" s="197"/>
      <c r="E66" s="264"/>
      <c r="F66" s="252"/>
      <c r="G66" s="250"/>
      <c r="H66" s="206"/>
      <c r="I66" s="191"/>
      <c r="J66" s="206"/>
      <c r="K66" s="191"/>
      <c r="L66" s="206"/>
      <c r="M66" s="191"/>
      <c r="N66" s="202"/>
      <c r="O66" s="202"/>
      <c r="P66" s="194"/>
      <c r="Q66" s="197"/>
      <c r="R66" s="201"/>
      <c r="S66" s="192"/>
      <c r="T66" s="202"/>
      <c r="U66" s="194"/>
      <c r="V66" s="203"/>
      <c r="W66" s="204"/>
      <c r="X66" s="205"/>
      <c r="Y66" s="407"/>
      <c r="Z66" s="402"/>
      <c r="AA66" s="402"/>
      <c r="AB66" s="402"/>
      <c r="AC66" s="402"/>
      <c r="AD66" s="402"/>
      <c r="AE66" s="402"/>
      <c r="AF66" s="402"/>
      <c r="AG66" s="402"/>
      <c r="AH66" s="402"/>
      <c r="AI66" s="402"/>
      <c r="AJ66" s="402"/>
      <c r="AK66" s="402"/>
      <c r="AL66" s="402"/>
      <c r="AM66" s="402"/>
      <c r="AN66" s="402"/>
      <c r="AO66" s="402"/>
      <c r="AP66" s="402"/>
    </row>
    <row r="67" spans="1:42" s="16" customFormat="1" ht="28.5" customHeight="1">
      <c r="A67" s="25">
        <v>39</v>
      </c>
      <c r="B67" s="267"/>
      <c r="C67" s="268"/>
      <c r="D67" s="197"/>
      <c r="E67" s="308"/>
      <c r="F67" s="252"/>
      <c r="G67" s="250"/>
      <c r="H67" s="206"/>
      <c r="I67" s="191"/>
      <c r="J67" s="206"/>
      <c r="K67" s="191"/>
      <c r="L67" s="206"/>
      <c r="M67" s="191"/>
      <c r="N67" s="202"/>
      <c r="O67" s="202"/>
      <c r="P67" s="194"/>
      <c r="Q67" s="197"/>
      <c r="R67" s="201"/>
      <c r="S67" s="192"/>
      <c r="T67" s="202"/>
      <c r="U67" s="194"/>
      <c r="V67" s="203"/>
      <c r="W67" s="204"/>
      <c r="X67" s="205"/>
      <c r="Y67" s="407"/>
      <c r="Z67" s="402"/>
      <c r="AA67" s="402"/>
      <c r="AB67" s="402"/>
      <c r="AC67" s="402"/>
      <c r="AD67" s="402"/>
      <c r="AE67" s="402"/>
      <c r="AF67" s="402"/>
      <c r="AG67" s="402"/>
      <c r="AH67" s="402"/>
      <c r="AI67" s="402"/>
      <c r="AJ67" s="402"/>
      <c r="AK67" s="402"/>
      <c r="AL67" s="402"/>
      <c r="AM67" s="402"/>
      <c r="AN67" s="402"/>
      <c r="AO67" s="402"/>
      <c r="AP67" s="402"/>
    </row>
    <row r="68" spans="1:42" s="16" customFormat="1" ht="28.5" customHeight="1" thickBot="1">
      <c r="A68" s="25">
        <v>40</v>
      </c>
      <c r="B68" s="36"/>
      <c r="C68" s="37"/>
      <c r="D68" s="197"/>
      <c r="E68" s="264"/>
      <c r="F68" s="253"/>
      <c r="G68" s="250"/>
      <c r="H68" s="206"/>
      <c r="I68" s="191"/>
      <c r="J68" s="206"/>
      <c r="K68" s="191"/>
      <c r="L68" s="206"/>
      <c r="M68" s="191"/>
      <c r="N68" s="202"/>
      <c r="O68" s="202"/>
      <c r="P68" s="194"/>
      <c r="Q68" s="197"/>
      <c r="R68" s="201"/>
      <c r="S68" s="207"/>
      <c r="T68" s="208"/>
      <c r="U68" s="209"/>
      <c r="V68" s="210"/>
      <c r="W68" s="211"/>
      <c r="X68" s="212"/>
      <c r="Y68" s="304"/>
      <c r="Z68" s="302"/>
      <c r="AA68" s="302"/>
      <c r="AB68" s="302"/>
      <c r="AC68" s="302"/>
      <c r="AD68" s="302"/>
      <c r="AE68" s="302"/>
      <c r="AF68" s="302"/>
      <c r="AG68" s="302"/>
      <c r="AH68" s="302"/>
      <c r="AI68" s="302"/>
      <c r="AJ68" s="302"/>
      <c r="AK68" s="302"/>
      <c r="AL68" s="302"/>
      <c r="AM68" s="302"/>
      <c r="AN68" s="302"/>
      <c r="AO68" s="302"/>
      <c r="AP68" s="302"/>
    </row>
    <row r="69" spans="1:42" ht="7.5" customHeight="1" thickBot="1">
      <c r="A69" s="216"/>
      <c r="B69" s="85"/>
      <c r="C69" s="86"/>
      <c r="D69" s="86"/>
      <c r="E69" s="86"/>
      <c r="F69" s="300"/>
      <c r="G69" s="300"/>
      <c r="H69" s="300"/>
      <c r="I69" s="300"/>
      <c r="J69" s="300"/>
      <c r="K69" s="300"/>
      <c r="L69" s="300"/>
      <c r="M69" s="300"/>
      <c r="N69" s="300"/>
      <c r="O69" s="300"/>
      <c r="P69" s="300"/>
      <c r="Q69" s="300"/>
      <c r="R69" s="300"/>
      <c r="S69" s="116"/>
      <c r="T69" s="116"/>
      <c r="U69" s="116"/>
      <c r="V69" s="116"/>
      <c r="W69" s="116"/>
      <c r="X69" s="116"/>
    </row>
    <row r="70" spans="1:42" ht="24" customHeight="1" thickBot="1">
      <c r="A70" s="216"/>
      <c r="B70" s="403" t="s">
        <v>98</v>
      </c>
      <c r="C70" s="404"/>
      <c r="D70" s="404"/>
      <c r="E70" s="405"/>
      <c r="F70" s="117">
        <f>COUNTA(F49:F68)</f>
        <v>0</v>
      </c>
      <c r="G70" s="257">
        <f t="shared" ref="G70:X70" si="1">COUNTA(G49:G68)</f>
        <v>0</v>
      </c>
      <c r="H70" s="256">
        <f t="shared" si="1"/>
        <v>0</v>
      </c>
      <c r="I70" s="117">
        <f t="shared" si="1"/>
        <v>0</v>
      </c>
      <c r="J70" s="118">
        <f t="shared" si="1"/>
        <v>0</v>
      </c>
      <c r="K70" s="117">
        <f t="shared" si="1"/>
        <v>0</v>
      </c>
      <c r="L70" s="119">
        <f t="shared" si="1"/>
        <v>0</v>
      </c>
      <c r="M70" s="120">
        <f t="shared" si="1"/>
        <v>0</v>
      </c>
      <c r="N70" s="121">
        <f t="shared" si="1"/>
        <v>0</v>
      </c>
      <c r="O70" s="122">
        <f t="shared" si="1"/>
        <v>0</v>
      </c>
      <c r="P70" s="123">
        <f t="shared" si="1"/>
        <v>0</v>
      </c>
      <c r="Q70" s="124">
        <f t="shared" si="1"/>
        <v>0</v>
      </c>
      <c r="R70" s="120">
        <f t="shared" si="1"/>
        <v>0</v>
      </c>
      <c r="S70" s="125">
        <f t="shared" si="1"/>
        <v>0</v>
      </c>
      <c r="T70" s="122">
        <f t="shared" si="1"/>
        <v>0</v>
      </c>
      <c r="U70" s="126">
        <f t="shared" si="1"/>
        <v>0</v>
      </c>
      <c r="V70" s="120">
        <f t="shared" si="1"/>
        <v>0</v>
      </c>
      <c r="W70" s="122">
        <f t="shared" si="1"/>
        <v>0</v>
      </c>
      <c r="X70" s="127">
        <f t="shared" si="1"/>
        <v>0</v>
      </c>
    </row>
    <row r="71" spans="1:42" s="28" customFormat="1" ht="15" customHeight="1">
      <c r="B71" s="27" t="s">
        <v>140</v>
      </c>
      <c r="N71" s="29"/>
    </row>
    <row r="72" spans="1:42" s="28" customFormat="1" ht="15" customHeight="1">
      <c r="B72" s="27" t="s">
        <v>139</v>
      </c>
      <c r="N72" s="29"/>
    </row>
    <row r="73" spans="1:42" s="28" customFormat="1" ht="15" customHeight="1">
      <c r="B73" s="27" t="s">
        <v>73</v>
      </c>
      <c r="N73" s="29"/>
    </row>
    <row r="74" spans="1:42" s="28" customFormat="1" ht="15" customHeight="1">
      <c r="B74" s="303"/>
      <c r="C74" s="406" t="s">
        <v>74</v>
      </c>
      <c r="D74" s="401"/>
      <c r="E74" s="401"/>
      <c r="F74" s="401"/>
      <c r="G74" s="401"/>
      <c r="H74" s="401"/>
      <c r="I74" s="401"/>
      <c r="J74" s="401"/>
      <c r="K74" s="401"/>
      <c r="L74" s="401"/>
      <c r="M74" s="401"/>
      <c r="N74" s="401"/>
      <c r="O74" s="401"/>
      <c r="P74" s="401"/>
      <c r="Q74" s="401"/>
      <c r="R74" s="401"/>
    </row>
    <row r="75" spans="1:42" s="28" customFormat="1" ht="15" customHeight="1">
      <c r="C75" s="401" t="s">
        <v>70</v>
      </c>
      <c r="D75" s="401"/>
      <c r="E75" s="401"/>
      <c r="F75" s="401"/>
      <c r="G75" s="401"/>
      <c r="H75" s="401"/>
      <c r="I75" s="401"/>
      <c r="J75" s="401"/>
      <c r="K75" s="401"/>
      <c r="L75" s="401"/>
      <c r="M75" s="401"/>
      <c r="N75" s="401"/>
      <c r="O75" s="401"/>
      <c r="P75" s="401"/>
      <c r="Q75" s="401"/>
      <c r="R75" s="401"/>
    </row>
    <row r="76" spans="1:42" s="28" customFormat="1" ht="15" customHeight="1">
      <c r="A76" s="31"/>
      <c r="C76" s="28" t="s">
        <v>71</v>
      </c>
      <c r="N76" s="29"/>
    </row>
    <row r="77" spans="1:42" ht="18" customHeight="1">
      <c r="A77" s="305"/>
      <c r="B77" s="305"/>
      <c r="C77" s="305"/>
      <c r="E77" s="305"/>
      <c r="M77" s="11"/>
      <c r="T77"/>
      <c r="X77" s="298" t="s">
        <v>69</v>
      </c>
      <c r="Y77" s="298"/>
      <c r="Z77" s="298"/>
    </row>
    <row r="78" spans="1:42">
      <c r="A78" s="216"/>
      <c r="B78" s="216"/>
      <c r="C78" s="216"/>
      <c r="D78" s="10"/>
      <c r="E78" s="216"/>
      <c r="F78" s="10"/>
      <c r="G78" s="10"/>
      <c r="H78" s="10"/>
      <c r="I78" s="10"/>
      <c r="J78" s="14"/>
      <c r="K78" s="14"/>
      <c r="L78" s="14"/>
      <c r="M78" s="14"/>
      <c r="T78"/>
      <c r="X78" s="71" t="s">
        <v>122</v>
      </c>
      <c r="Y78" s="81"/>
    </row>
    <row r="79" spans="1:42" ht="6" customHeight="1">
      <c r="A79" s="216"/>
      <c r="B79" s="216"/>
      <c r="C79" s="216"/>
      <c r="D79" s="10"/>
      <c r="E79" s="216"/>
      <c r="F79" s="10"/>
      <c r="G79" s="10"/>
      <c r="H79" s="10"/>
      <c r="I79" s="10"/>
      <c r="J79" s="14"/>
      <c r="K79" s="14"/>
      <c r="L79" s="14"/>
      <c r="M79" s="14"/>
      <c r="O79" s="81"/>
      <c r="P79" s="81"/>
      <c r="Q79" s="81"/>
      <c r="T79"/>
    </row>
    <row r="80" spans="1:42" ht="12.75" customHeight="1">
      <c r="A80" s="216"/>
      <c r="B80" s="216"/>
      <c r="C80" s="216"/>
      <c r="D80" s="10"/>
      <c r="E80" s="216"/>
      <c r="F80" s="10"/>
      <c r="G80" s="10"/>
      <c r="H80" s="10"/>
      <c r="I80" s="10"/>
      <c r="J80" s="14"/>
      <c r="K80" s="14"/>
      <c r="L80" s="14"/>
      <c r="M80" s="14"/>
      <c r="O80" s="81"/>
      <c r="P80" s="81"/>
      <c r="Q80" s="81"/>
      <c r="T80"/>
    </row>
    <row r="81" spans="1:42" ht="19.2">
      <c r="B81" s="400" t="s">
        <v>100</v>
      </c>
      <c r="C81" s="400"/>
      <c r="D81" s="400"/>
      <c r="E81" s="400"/>
      <c r="F81" s="400"/>
      <c r="G81" s="400"/>
      <c r="H81" s="400"/>
      <c r="I81" s="400"/>
      <c r="J81" s="400"/>
      <c r="K81" s="400"/>
      <c r="L81" s="400"/>
      <c r="M81" s="400"/>
      <c r="N81" s="400"/>
      <c r="O81" s="400"/>
      <c r="P81" s="400"/>
      <c r="Q81" s="400"/>
      <c r="R81" s="400"/>
      <c r="S81" s="400"/>
      <c r="T81" s="400"/>
      <c r="U81" s="400"/>
      <c r="V81" s="400"/>
      <c r="W81" s="400"/>
      <c r="X81" s="400"/>
    </row>
    <row r="82" spans="1:42" ht="7.5" customHeight="1">
      <c r="A82" s="1"/>
      <c r="B82" s="10"/>
      <c r="C82" s="10"/>
      <c r="D82" s="10"/>
      <c r="E82" s="10"/>
      <c r="F82" s="10"/>
      <c r="G82" s="10"/>
      <c r="H82" s="10"/>
      <c r="I82" s="10"/>
      <c r="J82" s="10"/>
      <c r="K82" s="10"/>
      <c r="L82" s="10"/>
      <c r="M82" s="10"/>
      <c r="N82" s="10"/>
      <c r="O82" s="10"/>
      <c r="P82" s="10"/>
      <c r="Q82" s="10"/>
    </row>
    <row r="83" spans="1:42" ht="20.25" customHeight="1">
      <c r="D83" s="302" t="str">
        <f>第1号!$C$4</f>
        <v>令和６年度</v>
      </c>
      <c r="E83" s="219" t="str">
        <f>第1号!$D$4</f>
        <v>　月実施分</v>
      </c>
      <c r="F83" s="302"/>
      <c r="G83" s="302"/>
      <c r="H83" s="302"/>
      <c r="I83" s="302"/>
      <c r="J83" s="302"/>
      <c r="K83" s="302"/>
      <c r="L83" s="306"/>
      <c r="M83" s="427" t="s">
        <v>110</v>
      </c>
      <c r="N83" s="427"/>
      <c r="O83" s="427"/>
      <c r="P83" s="427"/>
      <c r="Q83" s="428">
        <f>'第2号（一般）'!$L$7</f>
        <v>0</v>
      </c>
      <c r="R83" s="428"/>
      <c r="S83" s="428"/>
      <c r="T83" s="428"/>
      <c r="U83" s="428"/>
      <c r="V83" s="428"/>
      <c r="W83" s="428"/>
      <c r="X83" s="428"/>
    </row>
    <row r="84" spans="1:42" ht="12" customHeight="1" thickBot="1">
      <c r="A84" s="1"/>
      <c r="B84" s="10"/>
      <c r="C84" s="10"/>
      <c r="D84" s="10"/>
      <c r="E84" s="10"/>
      <c r="F84" s="10"/>
      <c r="G84" s="10"/>
      <c r="H84" s="10"/>
      <c r="I84" s="10"/>
      <c r="J84" s="10"/>
      <c r="K84" s="10"/>
      <c r="L84" s="10"/>
      <c r="M84" s="10"/>
      <c r="N84" s="10"/>
      <c r="O84" s="10"/>
      <c r="P84" s="10"/>
      <c r="Q84" s="10"/>
    </row>
    <row r="85" spans="1:42" ht="37.5" customHeight="1">
      <c r="A85" s="1"/>
      <c r="B85" s="380" t="s">
        <v>25</v>
      </c>
      <c r="C85" s="381"/>
      <c r="D85" s="382" t="s">
        <v>167</v>
      </c>
      <c r="E85" s="342" t="s">
        <v>67</v>
      </c>
      <c r="F85" s="413" t="s">
        <v>36</v>
      </c>
      <c r="G85" s="424"/>
      <c r="H85" s="425"/>
      <c r="I85" s="411" t="s">
        <v>37</v>
      </c>
      <c r="J85" s="426"/>
      <c r="K85" s="411" t="s">
        <v>38</v>
      </c>
      <c r="L85" s="412"/>
      <c r="M85" s="413" t="s">
        <v>39</v>
      </c>
      <c r="N85" s="414"/>
      <c r="O85" s="414"/>
      <c r="P85" s="415"/>
      <c r="Q85" s="416" t="s">
        <v>112</v>
      </c>
      <c r="R85" s="418" t="s">
        <v>113</v>
      </c>
      <c r="S85" s="420" t="s">
        <v>42</v>
      </c>
      <c r="T85" s="421"/>
      <c r="U85" s="381"/>
      <c r="V85" s="394" t="s">
        <v>96</v>
      </c>
      <c r="W85" s="395"/>
      <c r="X85" s="396"/>
    </row>
    <row r="86" spans="1:42" ht="63.75" customHeight="1" thickBot="1">
      <c r="A86" s="1"/>
      <c r="B86" s="397" t="s">
        <v>43</v>
      </c>
      <c r="C86" s="398"/>
      <c r="D86" s="383"/>
      <c r="E86" s="384"/>
      <c r="F86" s="254" t="s">
        <v>177</v>
      </c>
      <c r="G86" s="108" t="s">
        <v>175</v>
      </c>
      <c r="H86" s="105" t="s">
        <v>176</v>
      </c>
      <c r="I86" s="104" t="s">
        <v>44</v>
      </c>
      <c r="J86" s="105" t="s">
        <v>45</v>
      </c>
      <c r="K86" s="106" t="s">
        <v>60</v>
      </c>
      <c r="L86" s="105" t="s">
        <v>61</v>
      </c>
      <c r="M86" s="104" t="s">
        <v>46</v>
      </c>
      <c r="N86" s="107" t="s">
        <v>47</v>
      </c>
      <c r="O86" s="107" t="s">
        <v>48</v>
      </c>
      <c r="P86" s="108" t="s">
        <v>49</v>
      </c>
      <c r="Q86" s="417"/>
      <c r="R86" s="419"/>
      <c r="S86" s="109" t="s">
        <v>31</v>
      </c>
      <c r="T86" s="100" t="s">
        <v>32</v>
      </c>
      <c r="U86" s="110" t="s">
        <v>33</v>
      </c>
      <c r="V86" s="99" t="s">
        <v>65</v>
      </c>
      <c r="W86" s="100" t="s">
        <v>66</v>
      </c>
      <c r="X86" s="111" t="s">
        <v>59</v>
      </c>
      <c r="Y86" s="410"/>
      <c r="Z86" s="409"/>
      <c r="AA86" s="409"/>
      <c r="AB86" s="408"/>
      <c r="AC86" s="408"/>
      <c r="AD86" s="408"/>
      <c r="AE86" s="408"/>
      <c r="AF86" s="408"/>
      <c r="AG86" s="408"/>
      <c r="AH86" s="408"/>
      <c r="AI86" s="408"/>
      <c r="AJ86" s="408"/>
      <c r="AK86" s="408"/>
      <c r="AL86" s="408"/>
      <c r="AM86" s="408"/>
      <c r="AN86" s="408"/>
      <c r="AO86" s="409"/>
      <c r="AP86" s="409"/>
    </row>
    <row r="87" spans="1:42" s="16" customFormat="1" ht="28.5" customHeight="1" thickTop="1">
      <c r="A87" s="25">
        <v>41</v>
      </c>
      <c r="B87" s="102"/>
      <c r="C87" s="103"/>
      <c r="D87" s="196"/>
      <c r="E87" s="263"/>
      <c r="F87" s="251"/>
      <c r="G87" s="61"/>
      <c r="H87" s="213"/>
      <c r="I87" s="184"/>
      <c r="J87" s="213"/>
      <c r="K87" s="184"/>
      <c r="L87" s="213"/>
      <c r="M87" s="184"/>
      <c r="N87" s="199"/>
      <c r="O87" s="199"/>
      <c r="P87" s="187"/>
      <c r="Q87" s="196"/>
      <c r="R87" s="198"/>
      <c r="S87" s="185"/>
      <c r="T87" s="199"/>
      <c r="U87" s="187"/>
      <c r="V87" s="188"/>
      <c r="W87" s="189"/>
      <c r="X87" s="200"/>
      <c r="Y87" s="304"/>
      <c r="Z87" s="302"/>
      <c r="AA87" s="302"/>
      <c r="AB87" s="302"/>
      <c r="AC87" s="302"/>
      <c r="AD87" s="302"/>
      <c r="AE87" s="302"/>
      <c r="AF87" s="302"/>
      <c r="AG87" s="302"/>
      <c r="AH87" s="302"/>
      <c r="AI87" s="302"/>
      <c r="AJ87" s="302"/>
      <c r="AK87" s="302"/>
      <c r="AL87" s="302"/>
      <c r="AM87" s="302"/>
      <c r="AN87" s="302"/>
      <c r="AO87" s="302"/>
      <c r="AP87" s="302"/>
    </row>
    <row r="88" spans="1:42" s="16" customFormat="1" ht="28.5" customHeight="1">
      <c r="A88" s="25">
        <v>42</v>
      </c>
      <c r="B88" s="36"/>
      <c r="C88" s="37"/>
      <c r="D88" s="197"/>
      <c r="E88" s="264"/>
      <c r="F88" s="252"/>
      <c r="G88" s="250"/>
      <c r="H88" s="206"/>
      <c r="I88" s="191"/>
      <c r="J88" s="206"/>
      <c r="K88" s="191"/>
      <c r="L88" s="206"/>
      <c r="M88" s="191"/>
      <c r="N88" s="202"/>
      <c r="O88" s="202"/>
      <c r="P88" s="194"/>
      <c r="Q88" s="197"/>
      <c r="R88" s="201"/>
      <c r="S88" s="192"/>
      <c r="T88" s="202"/>
      <c r="U88" s="194"/>
      <c r="V88" s="203"/>
      <c r="W88" s="204"/>
      <c r="X88" s="205"/>
      <c r="Y88" s="407"/>
      <c r="Z88" s="402"/>
      <c r="AA88" s="402"/>
      <c r="AB88" s="402"/>
      <c r="AC88" s="402"/>
      <c r="AD88" s="402"/>
      <c r="AE88" s="402"/>
      <c r="AF88" s="402"/>
      <c r="AG88" s="402"/>
      <c r="AH88" s="402"/>
      <c r="AI88" s="402"/>
      <c r="AJ88" s="402"/>
      <c r="AK88" s="402"/>
      <c r="AL88" s="402"/>
      <c r="AM88" s="402"/>
      <c r="AN88" s="402"/>
      <c r="AO88" s="402"/>
      <c r="AP88" s="402"/>
    </row>
    <row r="89" spans="1:42" s="16" customFormat="1" ht="28.5" customHeight="1">
      <c r="A89" s="25">
        <v>43</v>
      </c>
      <c r="B89" s="267"/>
      <c r="C89" s="268"/>
      <c r="D89" s="197"/>
      <c r="E89" s="308"/>
      <c r="F89" s="252"/>
      <c r="G89" s="250"/>
      <c r="H89" s="206"/>
      <c r="I89" s="191"/>
      <c r="J89" s="206"/>
      <c r="K89" s="191"/>
      <c r="L89" s="206"/>
      <c r="M89" s="191"/>
      <c r="N89" s="202"/>
      <c r="O89" s="202"/>
      <c r="P89" s="194"/>
      <c r="Q89" s="197"/>
      <c r="R89" s="201"/>
      <c r="S89" s="192"/>
      <c r="T89" s="202"/>
      <c r="U89" s="194"/>
      <c r="V89" s="203"/>
      <c r="W89" s="204"/>
      <c r="X89" s="205"/>
      <c r="Y89" s="407"/>
      <c r="Z89" s="402"/>
      <c r="AA89" s="402"/>
      <c r="AB89" s="402"/>
      <c r="AC89" s="402"/>
      <c r="AD89" s="402"/>
      <c r="AE89" s="402"/>
      <c r="AF89" s="402"/>
      <c r="AG89" s="402"/>
      <c r="AH89" s="402"/>
      <c r="AI89" s="402"/>
      <c r="AJ89" s="402"/>
      <c r="AK89" s="402"/>
      <c r="AL89" s="402"/>
      <c r="AM89" s="402"/>
      <c r="AN89" s="402"/>
      <c r="AO89" s="402"/>
      <c r="AP89" s="402"/>
    </row>
    <row r="90" spans="1:42" s="16" customFormat="1" ht="28.5" customHeight="1">
      <c r="A90" s="25">
        <v>44</v>
      </c>
      <c r="B90" s="36"/>
      <c r="C90" s="37"/>
      <c r="D90" s="197"/>
      <c r="E90" s="264"/>
      <c r="F90" s="252"/>
      <c r="G90" s="250"/>
      <c r="H90" s="206"/>
      <c r="I90" s="191"/>
      <c r="J90" s="206"/>
      <c r="K90" s="191"/>
      <c r="L90" s="206"/>
      <c r="M90" s="191"/>
      <c r="N90" s="202"/>
      <c r="O90" s="202"/>
      <c r="P90" s="194"/>
      <c r="Q90" s="197"/>
      <c r="R90" s="201"/>
      <c r="S90" s="192"/>
      <c r="T90" s="202"/>
      <c r="U90" s="194"/>
      <c r="V90" s="203"/>
      <c r="W90" s="204"/>
      <c r="X90" s="205"/>
      <c r="Y90" s="407"/>
      <c r="Z90" s="402"/>
      <c r="AA90" s="402"/>
      <c r="AB90" s="402"/>
      <c r="AC90" s="402"/>
      <c r="AD90" s="402"/>
      <c r="AE90" s="402"/>
      <c r="AF90" s="402"/>
      <c r="AG90" s="402"/>
      <c r="AH90" s="402"/>
      <c r="AI90" s="402"/>
      <c r="AJ90" s="402"/>
      <c r="AK90" s="402"/>
      <c r="AL90" s="402"/>
      <c r="AM90" s="402"/>
      <c r="AN90" s="402"/>
      <c r="AO90" s="402"/>
      <c r="AP90" s="402"/>
    </row>
    <row r="91" spans="1:42" s="16" customFormat="1" ht="28.5" customHeight="1">
      <c r="A91" s="25">
        <v>45</v>
      </c>
      <c r="B91" s="36"/>
      <c r="C91" s="37"/>
      <c r="D91" s="197"/>
      <c r="E91" s="264"/>
      <c r="F91" s="252"/>
      <c r="G91" s="250"/>
      <c r="H91" s="206"/>
      <c r="I91" s="191"/>
      <c r="J91" s="206"/>
      <c r="K91" s="191"/>
      <c r="L91" s="206"/>
      <c r="M91" s="191"/>
      <c r="N91" s="202"/>
      <c r="O91" s="202"/>
      <c r="P91" s="194"/>
      <c r="Q91" s="197"/>
      <c r="R91" s="201"/>
      <c r="S91" s="192"/>
      <c r="T91" s="202"/>
      <c r="U91" s="194"/>
      <c r="V91" s="203"/>
      <c r="W91" s="204"/>
      <c r="X91" s="205"/>
      <c r="Y91" s="407"/>
      <c r="Z91" s="402"/>
      <c r="AA91" s="402"/>
      <c r="AB91" s="402"/>
      <c r="AC91" s="402"/>
      <c r="AD91" s="402"/>
      <c r="AE91" s="402"/>
      <c r="AF91" s="402"/>
      <c r="AG91" s="402"/>
      <c r="AH91" s="402"/>
      <c r="AI91" s="402"/>
      <c r="AJ91" s="402"/>
      <c r="AK91" s="402"/>
      <c r="AL91" s="402"/>
      <c r="AM91" s="402"/>
      <c r="AN91" s="402"/>
      <c r="AO91" s="402"/>
      <c r="AP91" s="402"/>
    </row>
    <row r="92" spans="1:42" s="16" customFormat="1" ht="28.5" customHeight="1">
      <c r="A92" s="25">
        <v>46</v>
      </c>
      <c r="B92" s="36"/>
      <c r="C92" s="37"/>
      <c r="D92" s="197"/>
      <c r="E92" s="264"/>
      <c r="F92" s="252"/>
      <c r="G92" s="250"/>
      <c r="H92" s="206"/>
      <c r="I92" s="191"/>
      <c r="J92" s="206"/>
      <c r="K92" s="191"/>
      <c r="L92" s="206"/>
      <c r="M92" s="191"/>
      <c r="N92" s="202"/>
      <c r="O92" s="202"/>
      <c r="P92" s="194"/>
      <c r="Q92" s="197"/>
      <c r="R92" s="201"/>
      <c r="S92" s="192"/>
      <c r="T92" s="202"/>
      <c r="U92" s="194"/>
      <c r="V92" s="203"/>
      <c r="W92" s="204"/>
      <c r="X92" s="205"/>
      <c r="Y92" s="407"/>
      <c r="Z92" s="402"/>
      <c r="AA92" s="402"/>
      <c r="AB92" s="402"/>
      <c r="AC92" s="402"/>
      <c r="AD92" s="402"/>
      <c r="AE92" s="402"/>
      <c r="AF92" s="402"/>
      <c r="AG92" s="402"/>
      <c r="AH92" s="402"/>
      <c r="AI92" s="402"/>
      <c r="AJ92" s="402"/>
      <c r="AK92" s="402"/>
      <c r="AL92" s="402"/>
      <c r="AM92" s="402"/>
      <c r="AN92" s="402"/>
      <c r="AO92" s="402"/>
      <c r="AP92" s="402"/>
    </row>
    <row r="93" spans="1:42" s="16" customFormat="1" ht="28.5" customHeight="1">
      <c r="A93" s="25">
        <v>47</v>
      </c>
      <c r="B93" s="36"/>
      <c r="C93" s="37"/>
      <c r="D93" s="197"/>
      <c r="E93" s="264"/>
      <c r="F93" s="252"/>
      <c r="G93" s="250"/>
      <c r="H93" s="206"/>
      <c r="I93" s="191"/>
      <c r="J93" s="206"/>
      <c r="K93" s="191"/>
      <c r="L93" s="206"/>
      <c r="M93" s="191"/>
      <c r="N93" s="202"/>
      <c r="O93" s="202"/>
      <c r="P93" s="194"/>
      <c r="Q93" s="197"/>
      <c r="R93" s="201"/>
      <c r="S93" s="192"/>
      <c r="T93" s="202"/>
      <c r="U93" s="194"/>
      <c r="V93" s="203"/>
      <c r="W93" s="204"/>
      <c r="X93" s="205"/>
      <c r="Y93" s="407"/>
      <c r="Z93" s="402"/>
      <c r="AA93" s="402"/>
      <c r="AB93" s="402"/>
      <c r="AC93" s="402"/>
      <c r="AD93" s="402"/>
      <c r="AE93" s="402"/>
      <c r="AF93" s="402"/>
      <c r="AG93" s="402"/>
      <c r="AH93" s="402"/>
      <c r="AI93" s="402"/>
      <c r="AJ93" s="402"/>
      <c r="AK93" s="402"/>
      <c r="AL93" s="402"/>
      <c r="AM93" s="402"/>
      <c r="AN93" s="402"/>
      <c r="AO93" s="402"/>
      <c r="AP93" s="402"/>
    </row>
    <row r="94" spans="1:42" s="16" customFormat="1" ht="28.5" customHeight="1">
      <c r="A94" s="25">
        <v>48</v>
      </c>
      <c r="B94" s="36"/>
      <c r="C94" s="37"/>
      <c r="D94" s="197"/>
      <c r="E94" s="264"/>
      <c r="F94" s="252"/>
      <c r="G94" s="250"/>
      <c r="H94" s="206"/>
      <c r="I94" s="191"/>
      <c r="J94" s="206"/>
      <c r="K94" s="191"/>
      <c r="L94" s="206"/>
      <c r="M94" s="191"/>
      <c r="N94" s="202"/>
      <c r="O94" s="202"/>
      <c r="P94" s="194"/>
      <c r="Q94" s="197"/>
      <c r="R94" s="201"/>
      <c r="S94" s="192"/>
      <c r="T94" s="202"/>
      <c r="U94" s="194"/>
      <c r="V94" s="203"/>
      <c r="W94" s="204"/>
      <c r="X94" s="205"/>
      <c r="Y94" s="407"/>
      <c r="Z94" s="402"/>
      <c r="AA94" s="402"/>
      <c r="AB94" s="402"/>
      <c r="AC94" s="402"/>
      <c r="AD94" s="402"/>
      <c r="AE94" s="402"/>
      <c r="AF94" s="402"/>
      <c r="AG94" s="402"/>
      <c r="AH94" s="402"/>
      <c r="AI94" s="402"/>
      <c r="AJ94" s="402"/>
      <c r="AK94" s="402"/>
      <c r="AL94" s="402"/>
      <c r="AM94" s="402"/>
      <c r="AN94" s="402"/>
      <c r="AO94" s="402"/>
      <c r="AP94" s="402"/>
    </row>
    <row r="95" spans="1:42" s="16" customFormat="1" ht="28.5" customHeight="1">
      <c r="A95" s="25">
        <v>49</v>
      </c>
      <c r="B95" s="36"/>
      <c r="C95" s="37"/>
      <c r="D95" s="197"/>
      <c r="E95" s="264"/>
      <c r="F95" s="252"/>
      <c r="G95" s="250"/>
      <c r="H95" s="206"/>
      <c r="I95" s="191"/>
      <c r="J95" s="206"/>
      <c r="K95" s="191"/>
      <c r="L95" s="206"/>
      <c r="M95" s="191"/>
      <c r="N95" s="202"/>
      <c r="O95" s="202"/>
      <c r="P95" s="194"/>
      <c r="Q95" s="197"/>
      <c r="R95" s="201"/>
      <c r="S95" s="192"/>
      <c r="T95" s="202"/>
      <c r="U95" s="194"/>
      <c r="V95" s="203"/>
      <c r="W95" s="204"/>
      <c r="X95" s="205"/>
      <c r="Y95" s="407"/>
      <c r="Z95" s="402"/>
      <c r="AA95" s="402"/>
      <c r="AB95" s="402"/>
      <c r="AC95" s="402"/>
      <c r="AD95" s="402"/>
      <c r="AE95" s="402"/>
      <c r="AF95" s="402"/>
      <c r="AG95" s="402"/>
      <c r="AH95" s="402"/>
      <c r="AI95" s="402"/>
      <c r="AJ95" s="402"/>
      <c r="AK95" s="402"/>
      <c r="AL95" s="402"/>
      <c r="AM95" s="402"/>
      <c r="AN95" s="402"/>
      <c r="AO95" s="402"/>
      <c r="AP95" s="402"/>
    </row>
    <row r="96" spans="1:42" s="16" customFormat="1" ht="28.5" customHeight="1">
      <c r="A96" s="25">
        <v>50</v>
      </c>
      <c r="B96" s="36"/>
      <c r="C96" s="37"/>
      <c r="D96" s="197"/>
      <c r="E96" s="264"/>
      <c r="F96" s="252"/>
      <c r="G96" s="250"/>
      <c r="H96" s="206"/>
      <c r="I96" s="191"/>
      <c r="J96" s="206"/>
      <c r="K96" s="191"/>
      <c r="L96" s="206"/>
      <c r="M96" s="191"/>
      <c r="N96" s="202"/>
      <c r="O96" s="202"/>
      <c r="P96" s="194"/>
      <c r="Q96" s="197"/>
      <c r="R96" s="201"/>
      <c r="S96" s="192"/>
      <c r="T96" s="202"/>
      <c r="U96" s="194"/>
      <c r="V96" s="203"/>
      <c r="W96" s="204"/>
      <c r="X96" s="205"/>
      <c r="Y96" s="407"/>
      <c r="Z96" s="402"/>
      <c r="AA96" s="402"/>
      <c r="AB96" s="402"/>
      <c r="AC96" s="402"/>
      <c r="AD96" s="402"/>
      <c r="AE96" s="402"/>
      <c r="AF96" s="402"/>
      <c r="AG96" s="402"/>
      <c r="AH96" s="402"/>
      <c r="AI96" s="402"/>
      <c r="AJ96" s="402"/>
      <c r="AK96" s="402"/>
      <c r="AL96" s="402"/>
      <c r="AM96" s="402"/>
      <c r="AN96" s="402"/>
      <c r="AO96" s="402"/>
      <c r="AP96" s="402"/>
    </row>
    <row r="97" spans="1:42" s="16" customFormat="1" ht="28.5" customHeight="1">
      <c r="A97" s="25">
        <v>51</v>
      </c>
      <c r="B97" s="36"/>
      <c r="C97" s="37"/>
      <c r="D97" s="197"/>
      <c r="E97" s="264"/>
      <c r="F97" s="252"/>
      <c r="G97" s="250"/>
      <c r="H97" s="206"/>
      <c r="I97" s="191"/>
      <c r="J97" s="206"/>
      <c r="K97" s="191"/>
      <c r="L97" s="206"/>
      <c r="M97" s="191"/>
      <c r="N97" s="202"/>
      <c r="O97" s="202"/>
      <c r="P97" s="194"/>
      <c r="Q97" s="197"/>
      <c r="R97" s="201"/>
      <c r="S97" s="192"/>
      <c r="T97" s="202"/>
      <c r="U97" s="194"/>
      <c r="V97" s="203"/>
      <c r="W97" s="204"/>
      <c r="X97" s="205"/>
      <c r="Y97" s="407"/>
      <c r="Z97" s="402"/>
      <c r="AA97" s="402"/>
      <c r="AB97" s="402"/>
      <c r="AC97" s="402"/>
      <c r="AD97" s="402"/>
      <c r="AE97" s="402"/>
      <c r="AF97" s="402"/>
      <c r="AG97" s="402"/>
      <c r="AH97" s="402"/>
      <c r="AI97" s="402"/>
      <c r="AJ97" s="402"/>
      <c r="AK97" s="402"/>
      <c r="AL97" s="402"/>
      <c r="AM97" s="402"/>
      <c r="AN97" s="402"/>
      <c r="AO97" s="402"/>
      <c r="AP97" s="402"/>
    </row>
    <row r="98" spans="1:42" s="16" customFormat="1" ht="28.5" customHeight="1">
      <c r="A98" s="25">
        <v>52</v>
      </c>
      <c r="B98" s="36"/>
      <c r="C98" s="37"/>
      <c r="D98" s="197"/>
      <c r="E98" s="264"/>
      <c r="F98" s="252"/>
      <c r="G98" s="250"/>
      <c r="H98" s="206"/>
      <c r="I98" s="191"/>
      <c r="J98" s="206"/>
      <c r="K98" s="191"/>
      <c r="L98" s="206"/>
      <c r="M98" s="191"/>
      <c r="N98" s="202"/>
      <c r="O98" s="202"/>
      <c r="P98" s="194"/>
      <c r="Q98" s="197"/>
      <c r="R98" s="201"/>
      <c r="S98" s="192"/>
      <c r="T98" s="202"/>
      <c r="U98" s="194"/>
      <c r="V98" s="203"/>
      <c r="W98" s="204"/>
      <c r="X98" s="205"/>
      <c r="Y98" s="407"/>
      <c r="Z98" s="402"/>
      <c r="AA98" s="402"/>
      <c r="AB98" s="402"/>
      <c r="AC98" s="402"/>
      <c r="AD98" s="402"/>
      <c r="AE98" s="402"/>
      <c r="AF98" s="402"/>
      <c r="AG98" s="402"/>
      <c r="AH98" s="402"/>
      <c r="AI98" s="402"/>
      <c r="AJ98" s="402"/>
      <c r="AK98" s="402"/>
      <c r="AL98" s="402"/>
      <c r="AM98" s="402"/>
      <c r="AN98" s="402"/>
      <c r="AO98" s="402"/>
      <c r="AP98" s="402"/>
    </row>
    <row r="99" spans="1:42" s="16" customFormat="1" ht="28.5" customHeight="1">
      <c r="A99" s="25">
        <v>53</v>
      </c>
      <c r="B99" s="36"/>
      <c r="C99" s="37"/>
      <c r="D99" s="197"/>
      <c r="E99" s="264"/>
      <c r="F99" s="252"/>
      <c r="G99" s="250"/>
      <c r="H99" s="206"/>
      <c r="I99" s="191"/>
      <c r="J99" s="206"/>
      <c r="K99" s="191"/>
      <c r="L99" s="206"/>
      <c r="M99" s="191"/>
      <c r="N99" s="202"/>
      <c r="O99" s="202"/>
      <c r="P99" s="194"/>
      <c r="Q99" s="197"/>
      <c r="R99" s="201"/>
      <c r="S99" s="192"/>
      <c r="T99" s="202"/>
      <c r="U99" s="194"/>
      <c r="V99" s="203"/>
      <c r="W99" s="204"/>
      <c r="X99" s="205"/>
      <c r="Y99" s="407"/>
      <c r="Z99" s="402"/>
      <c r="AA99" s="402"/>
      <c r="AB99" s="402"/>
      <c r="AC99" s="402"/>
      <c r="AD99" s="402"/>
      <c r="AE99" s="402"/>
      <c r="AF99" s="402"/>
      <c r="AG99" s="402"/>
      <c r="AH99" s="402"/>
      <c r="AI99" s="402"/>
      <c r="AJ99" s="402"/>
      <c r="AK99" s="402"/>
      <c r="AL99" s="402"/>
      <c r="AM99" s="402"/>
      <c r="AN99" s="402"/>
      <c r="AO99" s="402"/>
      <c r="AP99" s="402"/>
    </row>
    <row r="100" spans="1:42" s="16" customFormat="1" ht="28.5" customHeight="1">
      <c r="A100" s="25">
        <v>54</v>
      </c>
      <c r="B100" s="36"/>
      <c r="C100" s="37"/>
      <c r="D100" s="197"/>
      <c r="E100" s="264"/>
      <c r="F100" s="252"/>
      <c r="G100" s="250"/>
      <c r="H100" s="206"/>
      <c r="I100" s="191"/>
      <c r="J100" s="206"/>
      <c r="K100" s="191"/>
      <c r="L100" s="206"/>
      <c r="M100" s="191"/>
      <c r="N100" s="202"/>
      <c r="O100" s="202"/>
      <c r="P100" s="194"/>
      <c r="Q100" s="197"/>
      <c r="R100" s="201"/>
      <c r="S100" s="192"/>
      <c r="T100" s="202"/>
      <c r="U100" s="194"/>
      <c r="V100" s="203"/>
      <c r="W100" s="204"/>
      <c r="X100" s="205"/>
      <c r="Y100" s="407"/>
      <c r="Z100" s="402"/>
      <c r="AA100" s="402"/>
      <c r="AB100" s="402"/>
      <c r="AC100" s="402"/>
      <c r="AD100" s="402"/>
      <c r="AE100" s="402"/>
      <c r="AF100" s="402"/>
      <c r="AG100" s="402"/>
      <c r="AH100" s="402"/>
      <c r="AI100" s="402"/>
      <c r="AJ100" s="402"/>
      <c r="AK100" s="402"/>
      <c r="AL100" s="402"/>
      <c r="AM100" s="402"/>
      <c r="AN100" s="402"/>
      <c r="AO100" s="402"/>
      <c r="AP100" s="402"/>
    </row>
    <row r="101" spans="1:42" s="16" customFormat="1" ht="28.5" customHeight="1">
      <c r="A101" s="25">
        <v>55</v>
      </c>
      <c r="B101" s="267"/>
      <c r="C101" s="268"/>
      <c r="D101" s="197"/>
      <c r="E101" s="308"/>
      <c r="F101" s="252"/>
      <c r="G101" s="250"/>
      <c r="H101" s="206"/>
      <c r="I101" s="191"/>
      <c r="J101" s="206"/>
      <c r="K101" s="191"/>
      <c r="L101" s="206"/>
      <c r="M101" s="191"/>
      <c r="N101" s="202"/>
      <c r="O101" s="202"/>
      <c r="P101" s="194"/>
      <c r="Q101" s="197"/>
      <c r="R101" s="201"/>
      <c r="S101" s="192"/>
      <c r="T101" s="202"/>
      <c r="U101" s="194"/>
      <c r="V101" s="203"/>
      <c r="W101" s="204"/>
      <c r="X101" s="205"/>
      <c r="Y101" s="407"/>
      <c r="Z101" s="402"/>
      <c r="AA101" s="402"/>
      <c r="AB101" s="402"/>
      <c r="AC101" s="402"/>
      <c r="AD101" s="402"/>
      <c r="AE101" s="402"/>
      <c r="AF101" s="402"/>
      <c r="AG101" s="402"/>
      <c r="AH101" s="402"/>
      <c r="AI101" s="402"/>
      <c r="AJ101" s="402"/>
      <c r="AK101" s="402"/>
      <c r="AL101" s="402"/>
      <c r="AM101" s="402"/>
      <c r="AN101" s="402"/>
      <c r="AO101" s="402"/>
      <c r="AP101" s="402"/>
    </row>
    <row r="102" spans="1:42" s="16" customFormat="1" ht="28.5" customHeight="1">
      <c r="A102" s="25">
        <v>56</v>
      </c>
      <c r="B102" s="36"/>
      <c r="C102" s="37"/>
      <c r="D102" s="197"/>
      <c r="E102" s="264"/>
      <c r="F102" s="252"/>
      <c r="G102" s="250"/>
      <c r="H102" s="206"/>
      <c r="I102" s="191"/>
      <c r="J102" s="206"/>
      <c r="K102" s="191"/>
      <c r="L102" s="206"/>
      <c r="M102" s="191"/>
      <c r="N102" s="202"/>
      <c r="O102" s="202"/>
      <c r="P102" s="194"/>
      <c r="Q102" s="197"/>
      <c r="R102" s="201"/>
      <c r="S102" s="192"/>
      <c r="T102" s="202"/>
      <c r="U102" s="194"/>
      <c r="V102" s="203"/>
      <c r="W102" s="204"/>
      <c r="X102" s="205"/>
      <c r="Y102" s="407"/>
      <c r="Z102" s="402"/>
      <c r="AA102" s="402"/>
      <c r="AB102" s="402"/>
      <c r="AC102" s="402"/>
      <c r="AD102" s="402"/>
      <c r="AE102" s="402"/>
      <c r="AF102" s="402"/>
      <c r="AG102" s="402"/>
      <c r="AH102" s="402"/>
      <c r="AI102" s="402"/>
      <c r="AJ102" s="402"/>
      <c r="AK102" s="402"/>
      <c r="AL102" s="402"/>
      <c r="AM102" s="402"/>
      <c r="AN102" s="402"/>
      <c r="AO102" s="402"/>
      <c r="AP102" s="402"/>
    </row>
    <row r="103" spans="1:42" s="16" customFormat="1" ht="28.5" customHeight="1">
      <c r="A103" s="25">
        <v>57</v>
      </c>
      <c r="B103" s="267"/>
      <c r="C103" s="268"/>
      <c r="D103" s="197"/>
      <c r="E103" s="308"/>
      <c r="F103" s="252"/>
      <c r="G103" s="250"/>
      <c r="H103" s="206"/>
      <c r="I103" s="191"/>
      <c r="J103" s="206"/>
      <c r="K103" s="191"/>
      <c r="L103" s="206"/>
      <c r="M103" s="191"/>
      <c r="N103" s="202"/>
      <c r="O103" s="202"/>
      <c r="P103" s="194"/>
      <c r="Q103" s="197"/>
      <c r="R103" s="201"/>
      <c r="S103" s="192"/>
      <c r="T103" s="202"/>
      <c r="U103" s="194"/>
      <c r="V103" s="203"/>
      <c r="W103" s="204"/>
      <c r="X103" s="205"/>
      <c r="Y103" s="407"/>
      <c r="Z103" s="402"/>
      <c r="AA103" s="402"/>
      <c r="AB103" s="402"/>
      <c r="AC103" s="402"/>
      <c r="AD103" s="402"/>
      <c r="AE103" s="402"/>
      <c r="AF103" s="402"/>
      <c r="AG103" s="402"/>
      <c r="AH103" s="402"/>
      <c r="AI103" s="402"/>
      <c r="AJ103" s="402"/>
      <c r="AK103" s="402"/>
      <c r="AL103" s="402"/>
      <c r="AM103" s="402"/>
      <c r="AN103" s="402"/>
      <c r="AO103" s="402"/>
      <c r="AP103" s="402"/>
    </row>
    <row r="104" spans="1:42" s="16" customFormat="1" ht="28.5" customHeight="1">
      <c r="A104" s="25">
        <v>58</v>
      </c>
      <c r="B104" s="36"/>
      <c r="C104" s="37"/>
      <c r="D104" s="197"/>
      <c r="E104" s="264"/>
      <c r="F104" s="252"/>
      <c r="G104" s="250"/>
      <c r="H104" s="206"/>
      <c r="I104" s="191"/>
      <c r="J104" s="206"/>
      <c r="K104" s="191"/>
      <c r="L104" s="206"/>
      <c r="M104" s="191"/>
      <c r="N104" s="202"/>
      <c r="O104" s="202"/>
      <c r="P104" s="194"/>
      <c r="Q104" s="197"/>
      <c r="R104" s="201"/>
      <c r="S104" s="192"/>
      <c r="T104" s="202"/>
      <c r="U104" s="194"/>
      <c r="V104" s="203"/>
      <c r="W104" s="204"/>
      <c r="X104" s="205"/>
      <c r="Y104" s="407"/>
      <c r="Z104" s="402"/>
      <c r="AA104" s="402"/>
      <c r="AB104" s="402"/>
      <c r="AC104" s="402"/>
      <c r="AD104" s="402"/>
      <c r="AE104" s="402"/>
      <c r="AF104" s="402"/>
      <c r="AG104" s="402"/>
      <c r="AH104" s="402"/>
      <c r="AI104" s="402"/>
      <c r="AJ104" s="402"/>
      <c r="AK104" s="402"/>
      <c r="AL104" s="402"/>
      <c r="AM104" s="402"/>
      <c r="AN104" s="402"/>
      <c r="AO104" s="402"/>
      <c r="AP104" s="402"/>
    </row>
    <row r="105" spans="1:42" s="16" customFormat="1" ht="28.5" customHeight="1">
      <c r="A105" s="25">
        <v>59</v>
      </c>
      <c r="B105" s="267"/>
      <c r="C105" s="268"/>
      <c r="D105" s="197"/>
      <c r="E105" s="308"/>
      <c r="F105" s="252"/>
      <c r="G105" s="250"/>
      <c r="H105" s="206"/>
      <c r="I105" s="191"/>
      <c r="J105" s="206"/>
      <c r="K105" s="191"/>
      <c r="L105" s="206"/>
      <c r="M105" s="191"/>
      <c r="N105" s="202"/>
      <c r="O105" s="202"/>
      <c r="P105" s="194"/>
      <c r="Q105" s="197"/>
      <c r="R105" s="201"/>
      <c r="S105" s="192"/>
      <c r="T105" s="202"/>
      <c r="U105" s="194"/>
      <c r="V105" s="203"/>
      <c r="W105" s="204"/>
      <c r="X105" s="205"/>
      <c r="Y105" s="407"/>
      <c r="Z105" s="402"/>
      <c r="AA105" s="402"/>
      <c r="AB105" s="402"/>
      <c r="AC105" s="402"/>
      <c r="AD105" s="402"/>
      <c r="AE105" s="402"/>
      <c r="AF105" s="402"/>
      <c r="AG105" s="402"/>
      <c r="AH105" s="402"/>
      <c r="AI105" s="402"/>
      <c r="AJ105" s="402"/>
      <c r="AK105" s="402"/>
      <c r="AL105" s="402"/>
      <c r="AM105" s="402"/>
      <c r="AN105" s="402"/>
      <c r="AO105" s="402"/>
      <c r="AP105" s="402"/>
    </row>
    <row r="106" spans="1:42" s="16" customFormat="1" ht="28.5" customHeight="1" thickBot="1">
      <c r="A106" s="25">
        <v>60</v>
      </c>
      <c r="B106" s="36"/>
      <c r="C106" s="37"/>
      <c r="D106" s="197"/>
      <c r="E106" s="264"/>
      <c r="F106" s="253"/>
      <c r="G106" s="250"/>
      <c r="H106" s="206"/>
      <c r="I106" s="191"/>
      <c r="J106" s="206"/>
      <c r="K106" s="191"/>
      <c r="L106" s="206"/>
      <c r="M106" s="191"/>
      <c r="N106" s="202"/>
      <c r="O106" s="202"/>
      <c r="P106" s="194"/>
      <c r="Q106" s="197"/>
      <c r="R106" s="201"/>
      <c r="S106" s="207"/>
      <c r="T106" s="208"/>
      <c r="U106" s="209"/>
      <c r="V106" s="210"/>
      <c r="W106" s="211"/>
      <c r="X106" s="212"/>
      <c r="Y106" s="304"/>
      <c r="Z106" s="302"/>
      <c r="AA106" s="302"/>
      <c r="AB106" s="302"/>
      <c r="AC106" s="302"/>
      <c r="AD106" s="302"/>
      <c r="AE106" s="302"/>
      <c r="AF106" s="302"/>
      <c r="AG106" s="302"/>
      <c r="AH106" s="302"/>
      <c r="AI106" s="302"/>
      <c r="AJ106" s="302"/>
      <c r="AK106" s="302"/>
      <c r="AL106" s="302"/>
      <c r="AM106" s="302"/>
      <c r="AN106" s="302"/>
      <c r="AO106" s="302"/>
      <c r="AP106" s="302"/>
    </row>
    <row r="107" spans="1:42" ht="7.5" customHeight="1" thickBot="1">
      <c r="A107" s="216"/>
      <c r="B107" s="85"/>
      <c r="C107" s="86"/>
      <c r="D107" s="86"/>
      <c r="E107" s="86"/>
      <c r="F107" s="300"/>
      <c r="G107" s="300"/>
      <c r="H107" s="300"/>
      <c r="I107" s="300"/>
      <c r="J107" s="300"/>
      <c r="K107" s="300"/>
      <c r="L107" s="300"/>
      <c r="M107" s="300"/>
      <c r="N107" s="300"/>
      <c r="O107" s="300"/>
      <c r="P107" s="300"/>
      <c r="Q107" s="300"/>
      <c r="R107" s="300"/>
      <c r="S107" s="116"/>
      <c r="T107" s="116"/>
      <c r="U107" s="116"/>
      <c r="V107" s="116"/>
      <c r="W107" s="116"/>
      <c r="X107" s="116"/>
    </row>
    <row r="108" spans="1:42" ht="24" customHeight="1" thickBot="1">
      <c r="A108" s="216"/>
      <c r="B108" s="403" t="s">
        <v>98</v>
      </c>
      <c r="C108" s="404"/>
      <c r="D108" s="404"/>
      <c r="E108" s="405"/>
      <c r="F108" s="117">
        <f>COUNTA(F87:F106)</f>
        <v>0</v>
      </c>
      <c r="G108" s="257">
        <f t="shared" ref="G108:X108" si="2">COUNTA(G87:G106)</f>
        <v>0</v>
      </c>
      <c r="H108" s="256">
        <f t="shared" si="2"/>
        <v>0</v>
      </c>
      <c r="I108" s="117">
        <f t="shared" si="2"/>
        <v>0</v>
      </c>
      <c r="J108" s="118">
        <f t="shared" si="2"/>
        <v>0</v>
      </c>
      <c r="K108" s="117">
        <f t="shared" si="2"/>
        <v>0</v>
      </c>
      <c r="L108" s="119">
        <f t="shared" si="2"/>
        <v>0</v>
      </c>
      <c r="M108" s="120">
        <f t="shared" si="2"/>
        <v>0</v>
      </c>
      <c r="N108" s="121">
        <f t="shared" si="2"/>
        <v>0</v>
      </c>
      <c r="O108" s="122">
        <f t="shared" si="2"/>
        <v>0</v>
      </c>
      <c r="P108" s="123">
        <f t="shared" si="2"/>
        <v>0</v>
      </c>
      <c r="Q108" s="124">
        <f t="shared" si="2"/>
        <v>0</v>
      </c>
      <c r="R108" s="120">
        <f t="shared" si="2"/>
        <v>0</v>
      </c>
      <c r="S108" s="125">
        <f t="shared" si="2"/>
        <v>0</v>
      </c>
      <c r="T108" s="122">
        <f t="shared" si="2"/>
        <v>0</v>
      </c>
      <c r="U108" s="126">
        <f t="shared" si="2"/>
        <v>0</v>
      </c>
      <c r="V108" s="120">
        <f t="shared" si="2"/>
        <v>0</v>
      </c>
      <c r="W108" s="122">
        <f t="shared" si="2"/>
        <v>0</v>
      </c>
      <c r="X108" s="127">
        <f t="shared" si="2"/>
        <v>0</v>
      </c>
    </row>
    <row r="109" spans="1:42" s="28" customFormat="1" ht="15" customHeight="1">
      <c r="B109" s="27" t="s">
        <v>140</v>
      </c>
      <c r="N109" s="29"/>
    </row>
    <row r="110" spans="1:42" s="28" customFormat="1" ht="15" customHeight="1">
      <c r="B110" s="27" t="s">
        <v>139</v>
      </c>
      <c r="N110" s="29"/>
    </row>
    <row r="111" spans="1:42" s="28" customFormat="1" ht="15" customHeight="1">
      <c r="B111" s="27" t="s">
        <v>73</v>
      </c>
      <c r="N111" s="29"/>
    </row>
    <row r="112" spans="1:42" s="28" customFormat="1" ht="15" customHeight="1">
      <c r="B112" s="303"/>
      <c r="C112" s="406" t="s">
        <v>74</v>
      </c>
      <c r="D112" s="401"/>
      <c r="E112" s="401"/>
      <c r="F112" s="401"/>
      <c r="G112" s="401"/>
      <c r="H112" s="401"/>
      <c r="I112" s="401"/>
      <c r="J112" s="401"/>
      <c r="K112" s="401"/>
      <c r="L112" s="401"/>
      <c r="M112" s="401"/>
      <c r="N112" s="401"/>
      <c r="O112" s="401"/>
      <c r="P112" s="401"/>
      <c r="Q112" s="401"/>
      <c r="R112" s="401"/>
    </row>
    <row r="113" spans="1:18" s="28" customFormat="1" ht="15" customHeight="1">
      <c r="C113" s="401" t="s">
        <v>70</v>
      </c>
      <c r="D113" s="401"/>
      <c r="E113" s="401"/>
      <c r="F113" s="401"/>
      <c r="G113" s="401"/>
      <c r="H113" s="401"/>
      <c r="I113" s="401"/>
      <c r="J113" s="401"/>
      <c r="K113" s="401"/>
      <c r="L113" s="401"/>
      <c r="M113" s="401"/>
      <c r="N113" s="401"/>
      <c r="O113" s="401"/>
      <c r="P113" s="401"/>
      <c r="Q113" s="401"/>
      <c r="R113" s="401"/>
    </row>
    <row r="114" spans="1:18" s="28" customFormat="1" ht="15" customHeight="1">
      <c r="A114" s="31"/>
      <c r="C114" s="28" t="s">
        <v>71</v>
      </c>
      <c r="N114" s="29"/>
    </row>
  </sheetData>
  <mergeCells count="288">
    <mergeCell ref="B5:X5"/>
    <mergeCell ref="M7:P7"/>
    <mergeCell ref="Q7:X7"/>
    <mergeCell ref="B9:C9"/>
    <mergeCell ref="D9:D10"/>
    <mergeCell ref="E9:E10"/>
    <mergeCell ref="F9:H9"/>
    <mergeCell ref="I9:J9"/>
    <mergeCell ref="K9:L9"/>
    <mergeCell ref="M9:P9"/>
    <mergeCell ref="Q9:Q10"/>
    <mergeCell ref="R9:R10"/>
    <mergeCell ref="S9:U9"/>
    <mergeCell ref="V9:X9"/>
    <mergeCell ref="B10:C10"/>
    <mergeCell ref="AB10:AD10"/>
    <mergeCell ref="AE10:AG10"/>
    <mergeCell ref="AH10:AJ10"/>
    <mergeCell ref="AK10:AM10"/>
    <mergeCell ref="AN10:AP10"/>
    <mergeCell ref="Y12:Y13"/>
    <mergeCell ref="Z12:Z13"/>
    <mergeCell ref="AA12:AA13"/>
    <mergeCell ref="AB12:AB13"/>
    <mergeCell ref="AC12:AC13"/>
    <mergeCell ref="Y10:AA10"/>
    <mergeCell ref="AP12:AP13"/>
    <mergeCell ref="AJ12:AJ13"/>
    <mergeCell ref="AK12:AK13"/>
    <mergeCell ref="AL12:AL13"/>
    <mergeCell ref="AM12:AM13"/>
    <mergeCell ref="AN12:AN13"/>
    <mergeCell ref="AO12:AO13"/>
    <mergeCell ref="AD12:AD13"/>
    <mergeCell ref="AE12:AE13"/>
    <mergeCell ref="AF12:AF13"/>
    <mergeCell ref="AG12:AG13"/>
    <mergeCell ref="AH12:AH13"/>
    <mergeCell ref="AI12:AI13"/>
    <mergeCell ref="AP26:AP27"/>
    <mergeCell ref="AJ26:AJ27"/>
    <mergeCell ref="AK26:AK27"/>
    <mergeCell ref="Y14:Y25"/>
    <mergeCell ref="Z14:Z25"/>
    <mergeCell ref="AA14:AA25"/>
    <mergeCell ref="AB14:AB25"/>
    <mergeCell ref="AC14:AC25"/>
    <mergeCell ref="AD14:AD25"/>
    <mergeCell ref="AE14:AE25"/>
    <mergeCell ref="AF14:AF25"/>
    <mergeCell ref="AG14:AG25"/>
    <mergeCell ref="AF26:AF27"/>
    <mergeCell ref="AG26:AG27"/>
    <mergeCell ref="AH26:AH27"/>
    <mergeCell ref="AI26:AI27"/>
    <mergeCell ref="AN14:AN25"/>
    <mergeCell ref="AO14:AO25"/>
    <mergeCell ref="AP14:AP25"/>
    <mergeCell ref="Y26:Y27"/>
    <mergeCell ref="Z26:Z27"/>
    <mergeCell ref="AA26:AA27"/>
    <mergeCell ref="AB26:AB27"/>
    <mergeCell ref="AC26:AC27"/>
    <mergeCell ref="AD26:AD27"/>
    <mergeCell ref="AE26:AE27"/>
    <mergeCell ref="AH14:AH25"/>
    <mergeCell ref="AI14:AI25"/>
    <mergeCell ref="AJ14:AJ25"/>
    <mergeCell ref="AK14:AK25"/>
    <mergeCell ref="AL14:AL25"/>
    <mergeCell ref="AM14:AM25"/>
    <mergeCell ref="AL26:AL27"/>
    <mergeCell ref="AM26:AM27"/>
    <mergeCell ref="AN26:AN27"/>
    <mergeCell ref="AO26:AO27"/>
    <mergeCell ref="AP28:AP29"/>
    <mergeCell ref="B32:E32"/>
    <mergeCell ref="C36:R36"/>
    <mergeCell ref="C37:R37"/>
    <mergeCell ref="AJ28:AJ29"/>
    <mergeCell ref="AK28:AK29"/>
    <mergeCell ref="AL28:AL29"/>
    <mergeCell ref="AM28:AM29"/>
    <mergeCell ref="AN28:AN29"/>
    <mergeCell ref="AO28:AO29"/>
    <mergeCell ref="AD28:AD29"/>
    <mergeCell ref="AE28:AE29"/>
    <mergeCell ref="AF28:AF29"/>
    <mergeCell ref="AG28:AG29"/>
    <mergeCell ref="AH28:AH29"/>
    <mergeCell ref="AI28:AI29"/>
    <mergeCell ref="Y28:Y29"/>
    <mergeCell ref="Z28:Z29"/>
    <mergeCell ref="AA28:AA29"/>
    <mergeCell ref="AB28:AB29"/>
    <mergeCell ref="AC28:AC29"/>
    <mergeCell ref="B43:X43"/>
    <mergeCell ref="M45:P45"/>
    <mergeCell ref="Q45:X45"/>
    <mergeCell ref="B47:C47"/>
    <mergeCell ref="D47:D48"/>
    <mergeCell ref="E47:E48"/>
    <mergeCell ref="F47:H47"/>
    <mergeCell ref="I47:J47"/>
    <mergeCell ref="K47:L47"/>
    <mergeCell ref="M47:P47"/>
    <mergeCell ref="Q47:Q48"/>
    <mergeCell ref="R47:R48"/>
    <mergeCell ref="S47:U47"/>
    <mergeCell ref="V47:X47"/>
    <mergeCell ref="B48:C48"/>
    <mergeCell ref="AN48:AP48"/>
    <mergeCell ref="Y50:Y51"/>
    <mergeCell ref="Z50:Z51"/>
    <mergeCell ref="AA50:AA51"/>
    <mergeCell ref="AB50:AB51"/>
    <mergeCell ref="AC50:AC51"/>
    <mergeCell ref="AD50:AD51"/>
    <mergeCell ref="AE50:AE51"/>
    <mergeCell ref="AF50:AF51"/>
    <mergeCell ref="AG50:AG51"/>
    <mergeCell ref="AH50:AH51"/>
    <mergeCell ref="AI50:AI51"/>
    <mergeCell ref="AJ50:AJ51"/>
    <mergeCell ref="AK50:AK51"/>
    <mergeCell ref="AL50:AL51"/>
    <mergeCell ref="AM50:AM51"/>
    <mergeCell ref="Y48:AA48"/>
    <mergeCell ref="AB48:AD48"/>
    <mergeCell ref="AE48:AG48"/>
    <mergeCell ref="AH48:AJ48"/>
    <mergeCell ref="AK48:AM48"/>
    <mergeCell ref="AL52:AL63"/>
    <mergeCell ref="AM52:AM63"/>
    <mergeCell ref="AN52:AN63"/>
    <mergeCell ref="AO52:AO63"/>
    <mergeCell ref="AP52:AP63"/>
    <mergeCell ref="AN50:AN51"/>
    <mergeCell ref="AO50:AO51"/>
    <mergeCell ref="AP50:AP51"/>
    <mergeCell ref="Y52:Y63"/>
    <mergeCell ref="Z52:Z63"/>
    <mergeCell ref="AA52:AA63"/>
    <mergeCell ref="AB52:AB63"/>
    <mergeCell ref="AC52:AC63"/>
    <mergeCell ref="AD52:AD63"/>
    <mergeCell ref="AE52:AE63"/>
    <mergeCell ref="AF52:AF63"/>
    <mergeCell ref="AG52:AG63"/>
    <mergeCell ref="AH52:AH63"/>
    <mergeCell ref="AI52:AI63"/>
    <mergeCell ref="AJ52:AJ63"/>
    <mergeCell ref="AK52:AK63"/>
    <mergeCell ref="AE64:AE65"/>
    <mergeCell ref="AF64:AF65"/>
    <mergeCell ref="AG64:AG65"/>
    <mergeCell ref="AH64:AH65"/>
    <mergeCell ref="Y64:Y65"/>
    <mergeCell ref="Z64:Z65"/>
    <mergeCell ref="AA64:AA65"/>
    <mergeCell ref="AB64:AB65"/>
    <mergeCell ref="AC64:AC65"/>
    <mergeCell ref="AO66:AO67"/>
    <mergeCell ref="AP66:AP67"/>
    <mergeCell ref="AN64:AN65"/>
    <mergeCell ref="AO64:AO65"/>
    <mergeCell ref="AP64:AP65"/>
    <mergeCell ref="Y66:Y67"/>
    <mergeCell ref="Z66:Z67"/>
    <mergeCell ref="AA66:AA67"/>
    <mergeCell ref="AB66:AB67"/>
    <mergeCell ref="AC66:AC67"/>
    <mergeCell ref="AD66:AD67"/>
    <mergeCell ref="AE66:AE67"/>
    <mergeCell ref="AF66:AF67"/>
    <mergeCell ref="AG66:AG67"/>
    <mergeCell ref="AH66:AH67"/>
    <mergeCell ref="AI66:AI67"/>
    <mergeCell ref="AJ66:AJ67"/>
    <mergeCell ref="AK66:AK67"/>
    <mergeCell ref="AI64:AI65"/>
    <mergeCell ref="AJ64:AJ65"/>
    <mergeCell ref="AK64:AK65"/>
    <mergeCell ref="AL64:AL65"/>
    <mergeCell ref="AM64:AM65"/>
    <mergeCell ref="AD64:AD65"/>
    <mergeCell ref="B70:E70"/>
    <mergeCell ref="C74:R74"/>
    <mergeCell ref="C75:R75"/>
    <mergeCell ref="B81:X81"/>
    <mergeCell ref="M83:P83"/>
    <mergeCell ref="Q83:X83"/>
    <mergeCell ref="AL66:AL67"/>
    <mergeCell ref="AM66:AM67"/>
    <mergeCell ref="AN66:AN67"/>
    <mergeCell ref="V85:X85"/>
    <mergeCell ref="B86:C86"/>
    <mergeCell ref="Y86:AA86"/>
    <mergeCell ref="AB86:AD86"/>
    <mergeCell ref="AE86:AG86"/>
    <mergeCell ref="K85:L85"/>
    <mergeCell ref="M85:P85"/>
    <mergeCell ref="Q85:Q86"/>
    <mergeCell ref="R85:R86"/>
    <mergeCell ref="S85:U85"/>
    <mergeCell ref="B85:C85"/>
    <mergeCell ref="D85:D86"/>
    <mergeCell ref="E85:E86"/>
    <mergeCell ref="F85:H85"/>
    <mergeCell ref="I85:J85"/>
    <mergeCell ref="AL88:AL89"/>
    <mergeCell ref="AM88:AM89"/>
    <mergeCell ref="AN88:AN89"/>
    <mergeCell ref="AO88:AO89"/>
    <mergeCell ref="AP88:AP89"/>
    <mergeCell ref="AH86:AJ86"/>
    <mergeCell ref="AK86:AM86"/>
    <mergeCell ref="AN86:AP86"/>
    <mergeCell ref="Y88:Y89"/>
    <mergeCell ref="Z88:Z89"/>
    <mergeCell ref="AA88:AA89"/>
    <mergeCell ref="AB88:AB89"/>
    <mergeCell ref="AC88:AC89"/>
    <mergeCell ref="AD88:AD89"/>
    <mergeCell ref="AE88:AE89"/>
    <mergeCell ref="AF88:AF89"/>
    <mergeCell ref="AG88:AG89"/>
    <mergeCell ref="AH88:AH89"/>
    <mergeCell ref="AI88:AI89"/>
    <mergeCell ref="AJ88:AJ89"/>
    <mergeCell ref="AK88:AK89"/>
    <mergeCell ref="AL90:AL101"/>
    <mergeCell ref="AM90:AM101"/>
    <mergeCell ref="AD90:AD101"/>
    <mergeCell ref="AE90:AE101"/>
    <mergeCell ref="AF90:AF101"/>
    <mergeCell ref="AG90:AG101"/>
    <mergeCell ref="AH90:AH101"/>
    <mergeCell ref="Y90:Y101"/>
    <mergeCell ref="Z90:Z101"/>
    <mergeCell ref="AA90:AA101"/>
    <mergeCell ref="AB90:AB101"/>
    <mergeCell ref="AC90:AC101"/>
    <mergeCell ref="AL102:AL103"/>
    <mergeCell ref="AM102:AM103"/>
    <mergeCell ref="AN102:AN103"/>
    <mergeCell ref="AO102:AO103"/>
    <mergeCell ref="AP102:AP103"/>
    <mergeCell ref="AN90:AN101"/>
    <mergeCell ref="AO90:AO101"/>
    <mergeCell ref="AP90:AP101"/>
    <mergeCell ref="Y102:Y103"/>
    <mergeCell ref="Z102:Z103"/>
    <mergeCell ref="AA102:AA103"/>
    <mergeCell ref="AB102:AB103"/>
    <mergeCell ref="AC102:AC103"/>
    <mergeCell ref="AD102:AD103"/>
    <mergeCell ref="AE102:AE103"/>
    <mergeCell ref="AF102:AF103"/>
    <mergeCell ref="AG102:AG103"/>
    <mergeCell ref="AH102:AH103"/>
    <mergeCell ref="AI102:AI103"/>
    <mergeCell ref="AJ102:AJ103"/>
    <mergeCell ref="AK102:AK103"/>
    <mergeCell ref="AI90:AI101"/>
    <mergeCell ref="AJ90:AJ101"/>
    <mergeCell ref="AK90:AK101"/>
    <mergeCell ref="C113:R113"/>
    <mergeCell ref="AN104:AN105"/>
    <mergeCell ref="AO104:AO105"/>
    <mergeCell ref="AP104:AP105"/>
    <mergeCell ref="B108:E108"/>
    <mergeCell ref="C112:R112"/>
    <mergeCell ref="AI104:AI105"/>
    <mergeCell ref="AJ104:AJ105"/>
    <mergeCell ref="AK104:AK105"/>
    <mergeCell ref="AL104:AL105"/>
    <mergeCell ref="AM104:AM105"/>
    <mergeCell ref="AD104:AD105"/>
    <mergeCell ref="AE104:AE105"/>
    <mergeCell ref="AF104:AF105"/>
    <mergeCell ref="AG104:AG105"/>
    <mergeCell ref="AH104:AH105"/>
    <mergeCell ref="Y104:Y105"/>
    <mergeCell ref="Z104:Z105"/>
    <mergeCell ref="AA104:AA105"/>
    <mergeCell ref="AB104:AB105"/>
    <mergeCell ref="AC104:AC105"/>
  </mergeCells>
  <phoneticPr fontId="8"/>
  <dataValidations count="3">
    <dataValidation type="list" allowBlank="1" showInputMessage="1" showErrorMessage="1" error="○以外は入力出来ません" sqref="F11:R30 F49:R68 F87:R106">
      <formula1>"○,◎"</formula1>
    </dataValidation>
    <dataValidation type="list" allowBlank="1" showInputMessage="1" showErrorMessage="1" error="○以外は入力出来ません" sqref="S11:X30 S49:X68 S87:X106">
      <formula1>"○"</formula1>
    </dataValidation>
    <dataValidation type="textLength" operator="equal" allowBlank="1" showInputMessage="1" showErrorMessage="1" error="1から始まる7桁の数字を入力してください" sqref="D49:D68 D11:D30 D87:D106">
      <formula1>7</formula1>
    </dataValidation>
  </dataValidations>
  <printOptions horizontalCentered="1"/>
  <pageMargins left="0.59055118110236227" right="0.39370078740157483" top="0.86614173228346458" bottom="0.39370078740157483" header="0.51181102362204722" footer="0.51181102362204722"/>
  <pageSetup paperSize="9" scale="89" fitToHeight="3" orientation="portrait"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showZeros="0" view="pageBreakPreview" zoomScaleNormal="100" zoomScaleSheetLayoutView="100" workbookViewId="0">
      <selection activeCell="H24" sqref="H24"/>
    </sheetView>
  </sheetViews>
  <sheetFormatPr defaultRowHeight="13.2"/>
  <cols>
    <col min="1" max="1" width="2.33203125" customWidth="1"/>
    <col min="2" max="3" width="6.21875" customWidth="1"/>
    <col min="4" max="4" width="23.44140625" customWidth="1"/>
    <col min="5" max="5" width="11" customWidth="1"/>
    <col min="6" max="6" width="16.33203125" customWidth="1"/>
    <col min="7" max="7" width="7.109375" customWidth="1"/>
    <col min="8" max="8" width="12.33203125" customWidth="1"/>
    <col min="9" max="9" width="3.109375" customWidth="1"/>
    <col min="10" max="10" width="3.33203125" customWidth="1"/>
  </cols>
  <sheetData>
    <row r="1" spans="1:9" ht="16.5" customHeight="1">
      <c r="A1" s="28" t="s">
        <v>114</v>
      </c>
      <c r="E1" s="16"/>
      <c r="F1" s="16"/>
      <c r="G1" s="16"/>
      <c r="H1" s="16"/>
      <c r="I1" s="215" t="s">
        <v>88</v>
      </c>
    </row>
    <row r="2" spans="1:9" ht="19.5" customHeight="1">
      <c r="B2" s="19"/>
      <c r="E2" s="16"/>
      <c r="F2" s="16"/>
      <c r="G2" s="16"/>
      <c r="H2" s="16"/>
      <c r="I2" s="1" t="s">
        <v>123</v>
      </c>
    </row>
    <row r="3" spans="1:9" ht="30" customHeight="1">
      <c r="B3" s="16"/>
      <c r="C3" s="16"/>
      <c r="D3" s="16"/>
      <c r="E3" s="16"/>
      <c r="F3" s="16"/>
      <c r="G3" s="16"/>
      <c r="H3" s="114" t="s">
        <v>131</v>
      </c>
    </row>
    <row r="4" spans="1:9" ht="12.75" customHeight="1">
      <c r="B4" s="16"/>
      <c r="C4" s="16"/>
      <c r="D4" s="16"/>
      <c r="E4" s="16"/>
      <c r="F4" s="16"/>
      <c r="G4" s="16"/>
      <c r="H4" s="179"/>
    </row>
    <row r="5" spans="1:9" ht="24" customHeight="1">
      <c r="B5" s="400" t="s">
        <v>102</v>
      </c>
      <c r="C5" s="458"/>
      <c r="D5" s="458"/>
      <c r="E5" s="458"/>
      <c r="F5" s="458"/>
      <c r="G5" s="458"/>
      <c r="H5" s="458"/>
      <c r="I5" s="458"/>
    </row>
    <row r="6" spans="1:9" ht="7.5" customHeight="1">
      <c r="B6" s="16"/>
      <c r="C6" s="16"/>
      <c r="D6" s="17"/>
      <c r="E6" s="16"/>
      <c r="F6" s="16"/>
      <c r="G6" s="16"/>
      <c r="H6" s="16"/>
      <c r="I6" s="15"/>
    </row>
    <row r="7" spans="1:9" ht="30" customHeight="1">
      <c r="B7" s="466" t="str">
        <f>第1号!C4</f>
        <v>令和６年度</v>
      </c>
      <c r="C7" s="466"/>
      <c r="D7" s="220" t="str">
        <f>第1号!D4</f>
        <v>　月実施分</v>
      </c>
      <c r="E7" s="180" t="s">
        <v>110</v>
      </c>
      <c r="F7" s="455">
        <f>'第2号（一般）'!L7</f>
        <v>0</v>
      </c>
      <c r="G7" s="455"/>
      <c r="H7" s="455"/>
      <c r="I7" s="455"/>
    </row>
    <row r="8" spans="1:9" ht="15" customHeight="1" thickBot="1">
      <c r="B8" s="16"/>
      <c r="C8" s="16"/>
      <c r="D8" s="16"/>
      <c r="E8" s="216"/>
      <c r="F8" s="16"/>
      <c r="G8" s="16"/>
      <c r="H8" s="16"/>
      <c r="I8" s="16"/>
    </row>
    <row r="9" spans="1:9" ht="33" customHeight="1">
      <c r="B9" s="323" t="s">
        <v>51</v>
      </c>
      <c r="C9" s="345"/>
      <c r="D9" s="146"/>
      <c r="E9" s="214" t="s">
        <v>52</v>
      </c>
      <c r="F9" s="461"/>
      <c r="G9" s="462"/>
      <c r="H9" s="462"/>
      <c r="I9" s="463"/>
    </row>
    <row r="10" spans="1:9" ht="17.25" customHeight="1">
      <c r="B10" s="459" t="s">
        <v>53</v>
      </c>
      <c r="C10" s="460"/>
      <c r="D10" s="471" t="s">
        <v>55</v>
      </c>
      <c r="E10" s="471"/>
      <c r="F10" s="471"/>
      <c r="G10" s="471"/>
      <c r="H10" s="467" t="s">
        <v>56</v>
      </c>
      <c r="I10" s="468"/>
    </row>
    <row r="11" spans="1:9" ht="17.25" customHeight="1">
      <c r="B11" s="464" t="s">
        <v>54</v>
      </c>
      <c r="C11" s="465"/>
      <c r="D11" s="472"/>
      <c r="E11" s="472"/>
      <c r="F11" s="472"/>
      <c r="G11" s="472"/>
      <c r="H11" s="469"/>
      <c r="I11" s="470"/>
    </row>
    <row r="12" spans="1:9" s="16" customFormat="1" ht="24.75" customHeight="1">
      <c r="B12" s="153"/>
      <c r="C12" s="154"/>
      <c r="D12" s="473"/>
      <c r="E12" s="474"/>
      <c r="F12" s="474"/>
      <c r="G12" s="475"/>
      <c r="H12" s="148"/>
      <c r="I12" s="181"/>
    </row>
    <row r="13" spans="1:9" s="16" customFormat="1" ht="24.75" customHeight="1">
      <c r="B13" s="155"/>
      <c r="C13" s="156"/>
      <c r="D13" s="442"/>
      <c r="E13" s="443"/>
      <c r="F13" s="443"/>
      <c r="G13" s="444"/>
      <c r="H13" s="149"/>
      <c r="I13" s="182"/>
    </row>
    <row r="14" spans="1:9" s="16" customFormat="1" ht="24.75" customHeight="1">
      <c r="B14" s="155"/>
      <c r="C14" s="156"/>
      <c r="D14" s="442"/>
      <c r="E14" s="443"/>
      <c r="F14" s="443"/>
      <c r="G14" s="444"/>
      <c r="H14" s="149"/>
      <c r="I14" s="182"/>
    </row>
    <row r="15" spans="1:9" s="16" customFormat="1" ht="24.75" customHeight="1">
      <c r="B15" s="155"/>
      <c r="C15" s="156"/>
      <c r="D15" s="442"/>
      <c r="E15" s="443"/>
      <c r="F15" s="443"/>
      <c r="G15" s="444"/>
      <c r="H15" s="149"/>
      <c r="I15" s="182"/>
    </row>
    <row r="16" spans="1:9" s="16" customFormat="1" ht="24.75" customHeight="1">
      <c r="B16" s="155"/>
      <c r="C16" s="156"/>
      <c r="D16" s="442"/>
      <c r="E16" s="443"/>
      <c r="F16" s="443"/>
      <c r="G16" s="444"/>
      <c r="H16" s="149"/>
      <c r="I16" s="182"/>
    </row>
    <row r="17" spans="2:11" s="16" customFormat="1" ht="24.75" customHeight="1">
      <c r="B17" s="155"/>
      <c r="C17" s="156"/>
      <c r="D17" s="442"/>
      <c r="E17" s="443"/>
      <c r="F17" s="443"/>
      <c r="G17" s="444"/>
      <c r="H17" s="149"/>
      <c r="I17" s="182"/>
    </row>
    <row r="18" spans="2:11" s="16" customFormat="1" ht="24.75" customHeight="1">
      <c r="B18" s="155"/>
      <c r="C18" s="156"/>
      <c r="D18" s="442"/>
      <c r="E18" s="443"/>
      <c r="F18" s="443"/>
      <c r="G18" s="444"/>
      <c r="H18" s="149"/>
      <c r="I18" s="182"/>
    </row>
    <row r="19" spans="2:11" s="16" customFormat="1" ht="24.75" customHeight="1">
      <c r="B19" s="155"/>
      <c r="C19" s="156"/>
      <c r="D19" s="442"/>
      <c r="E19" s="443"/>
      <c r="F19" s="443"/>
      <c r="G19" s="444"/>
      <c r="H19" s="149"/>
      <c r="I19" s="182"/>
    </row>
    <row r="20" spans="2:11" s="16" customFormat="1" ht="24.75" customHeight="1">
      <c r="B20" s="155"/>
      <c r="C20" s="156"/>
      <c r="D20" s="456"/>
      <c r="E20" s="457"/>
      <c r="F20" s="457"/>
      <c r="G20" s="457"/>
      <c r="H20" s="149"/>
      <c r="I20" s="182"/>
    </row>
    <row r="21" spans="2:11" s="16" customFormat="1" ht="24.75" customHeight="1">
      <c r="B21" s="155"/>
      <c r="C21" s="156"/>
      <c r="D21" s="456"/>
      <c r="E21" s="457"/>
      <c r="F21" s="457"/>
      <c r="G21" s="457"/>
      <c r="H21" s="149"/>
      <c r="I21" s="182"/>
    </row>
    <row r="22" spans="2:11" s="16" customFormat="1" ht="24.75" customHeight="1">
      <c r="B22" s="155"/>
      <c r="C22" s="156"/>
      <c r="D22" s="442"/>
      <c r="E22" s="443"/>
      <c r="F22" s="443"/>
      <c r="G22" s="444"/>
      <c r="H22" s="149"/>
      <c r="I22" s="182"/>
    </row>
    <row r="23" spans="2:11" s="16" customFormat="1" ht="24.75" customHeight="1">
      <c r="B23" s="157"/>
      <c r="C23" s="158"/>
      <c r="D23" s="445"/>
      <c r="E23" s="446"/>
      <c r="F23" s="446"/>
      <c r="G23" s="447"/>
      <c r="H23" s="150"/>
      <c r="I23" s="183"/>
    </row>
    <row r="24" spans="2:11" ht="24.75" customHeight="1">
      <c r="B24" s="452" t="s">
        <v>142</v>
      </c>
      <c r="C24" s="453"/>
      <c r="D24" s="453"/>
      <c r="E24" s="453"/>
      <c r="F24" s="453"/>
      <c r="G24" s="454"/>
      <c r="H24" s="151">
        <f>SUM(H12:H23)</f>
        <v>0</v>
      </c>
      <c r="I24" s="159" t="s">
        <v>129</v>
      </c>
    </row>
    <row r="25" spans="2:11" ht="38.25" customHeight="1">
      <c r="B25" s="452" t="s">
        <v>144</v>
      </c>
      <c r="C25" s="453"/>
      <c r="D25" s="453"/>
      <c r="E25" s="453"/>
      <c r="F25" s="453"/>
      <c r="G25" s="454"/>
      <c r="H25" s="247">
        <f>ROUNDDOWN(H24*10*1.1,0)</f>
        <v>0</v>
      </c>
      <c r="I25" s="159" t="s">
        <v>141</v>
      </c>
    </row>
    <row r="26" spans="2:11" ht="24.75" customHeight="1" thickBot="1">
      <c r="B26" s="436" t="s">
        <v>143</v>
      </c>
      <c r="C26" s="437"/>
      <c r="D26" s="437"/>
      <c r="E26" s="437"/>
      <c r="F26" s="437"/>
      <c r="G26" s="438"/>
      <c r="H26" s="147">
        <v>7028</v>
      </c>
      <c r="I26" s="160" t="s">
        <v>23</v>
      </c>
      <c r="K26" s="221"/>
    </row>
    <row r="27" spans="2:11" ht="40.5" customHeight="1" thickBot="1">
      <c r="B27" s="439" t="s">
        <v>145</v>
      </c>
      <c r="C27" s="440"/>
      <c r="D27" s="440"/>
      <c r="E27" s="440"/>
      <c r="F27" s="440"/>
      <c r="G27" s="441"/>
      <c r="H27" s="152">
        <f>IF(H25&lt;H26,H25,H26)</f>
        <v>0</v>
      </c>
      <c r="I27" s="161" t="s">
        <v>23</v>
      </c>
    </row>
    <row r="28" spans="2:11" ht="10.5" customHeight="1">
      <c r="B28" s="43"/>
      <c r="C28" s="39"/>
      <c r="D28" s="40"/>
      <c r="E28" s="40"/>
      <c r="F28" s="40"/>
      <c r="G28" s="40"/>
      <c r="H28" s="40"/>
      <c r="I28" s="44"/>
    </row>
    <row r="29" spans="2:11" ht="21" customHeight="1">
      <c r="B29" s="448" t="s">
        <v>57</v>
      </c>
      <c r="C29" s="449"/>
      <c r="D29" s="449"/>
      <c r="E29" s="449"/>
      <c r="F29" s="449"/>
      <c r="G29" s="449"/>
      <c r="H29" s="449"/>
      <c r="I29" s="450"/>
    </row>
    <row r="30" spans="2:11" ht="23.25" customHeight="1">
      <c r="B30" s="430" t="s">
        <v>58</v>
      </c>
      <c r="C30" s="431"/>
      <c r="D30" s="51" t="s">
        <v>75</v>
      </c>
      <c r="E30" s="41"/>
      <c r="F30" s="41"/>
      <c r="G30" s="41"/>
      <c r="H30" s="41"/>
      <c r="I30" s="45"/>
    </row>
    <row r="31" spans="2:11" ht="21.75" customHeight="1">
      <c r="B31" s="432"/>
      <c r="C31" s="433"/>
      <c r="D31" s="42" t="s">
        <v>76</v>
      </c>
      <c r="E31" s="451"/>
      <c r="F31" s="451"/>
      <c r="G31" s="451"/>
      <c r="H31" s="451"/>
      <c r="I31" s="47" t="s">
        <v>81</v>
      </c>
    </row>
    <row r="32" spans="2:11" ht="7.5" customHeight="1">
      <c r="B32" s="432"/>
      <c r="C32" s="433"/>
      <c r="D32" s="42"/>
      <c r="E32" s="46"/>
      <c r="F32" s="46"/>
      <c r="G32" s="46"/>
      <c r="H32" s="46"/>
      <c r="I32" s="47"/>
    </row>
    <row r="33" spans="2:9" ht="23.25" customHeight="1">
      <c r="B33" s="432"/>
      <c r="C33" s="433"/>
      <c r="D33" s="42" t="s">
        <v>77</v>
      </c>
      <c r="E33" s="46"/>
      <c r="F33" s="46"/>
      <c r="G33" s="46"/>
      <c r="H33" s="46"/>
      <c r="I33" s="47"/>
    </row>
    <row r="34" spans="2:9" ht="23.25" customHeight="1">
      <c r="B34" s="432"/>
      <c r="C34" s="433"/>
      <c r="D34" s="52" t="s">
        <v>78</v>
      </c>
      <c r="E34" s="53" t="s">
        <v>79</v>
      </c>
      <c r="F34" s="53" t="s">
        <v>80</v>
      </c>
      <c r="G34" s="53" t="s">
        <v>83</v>
      </c>
      <c r="H34" s="53" t="s">
        <v>130</v>
      </c>
      <c r="I34" s="54"/>
    </row>
    <row r="35" spans="2:9" ht="6" customHeight="1">
      <c r="B35" s="432"/>
      <c r="C35" s="433"/>
      <c r="D35" s="42"/>
      <c r="E35" s="46"/>
      <c r="F35" s="46"/>
      <c r="G35" s="46"/>
      <c r="H35" s="46"/>
      <c r="I35" s="47"/>
    </row>
    <row r="36" spans="2:9" ht="19.5" customHeight="1">
      <c r="B36" s="432"/>
      <c r="C36" s="433"/>
      <c r="D36" s="42" t="s">
        <v>85</v>
      </c>
      <c r="E36" s="451"/>
      <c r="F36" s="451"/>
      <c r="G36" s="451"/>
      <c r="H36" s="451"/>
      <c r="I36" s="47" t="s">
        <v>81</v>
      </c>
    </row>
    <row r="37" spans="2:9" ht="19.5" customHeight="1">
      <c r="B37" s="432"/>
      <c r="C37" s="433"/>
      <c r="D37" s="42" t="s">
        <v>86</v>
      </c>
      <c r="E37" s="451"/>
      <c r="F37" s="451"/>
      <c r="G37" s="451"/>
      <c r="H37" s="451"/>
      <c r="I37" s="47" t="s">
        <v>81</v>
      </c>
    </row>
    <row r="38" spans="2:9" ht="19.5" customHeight="1">
      <c r="B38" s="432"/>
      <c r="C38" s="433"/>
      <c r="D38" s="42" t="s">
        <v>136</v>
      </c>
      <c r="E38" s="46"/>
      <c r="F38" s="46"/>
      <c r="G38" s="46"/>
      <c r="H38" s="46"/>
      <c r="I38" s="47"/>
    </row>
    <row r="39" spans="2:9" ht="6" customHeight="1" thickBot="1">
      <c r="B39" s="434"/>
      <c r="C39" s="435"/>
      <c r="D39" s="48"/>
      <c r="E39" s="49"/>
      <c r="F39" s="49"/>
      <c r="G39" s="49"/>
      <c r="H39" s="49"/>
      <c r="I39" s="50"/>
    </row>
    <row r="40" spans="2:9" ht="7.5" customHeight="1"/>
    <row r="41" spans="2:9" ht="17.25" customHeight="1">
      <c r="B41" s="429" t="s">
        <v>183</v>
      </c>
      <c r="C41" s="429"/>
      <c r="D41" s="429"/>
      <c r="E41" s="429"/>
      <c r="F41" s="429"/>
      <c r="G41" s="429"/>
      <c r="H41" s="429"/>
      <c r="I41" s="429"/>
    </row>
  </sheetData>
  <mergeCells count="31">
    <mergeCell ref="B41:I41"/>
    <mergeCell ref="B24:G24"/>
    <mergeCell ref="B25:G25"/>
    <mergeCell ref="B26:G26"/>
    <mergeCell ref="B27:G27"/>
    <mergeCell ref="B29:I29"/>
    <mergeCell ref="B30:C39"/>
    <mergeCell ref="E31:H31"/>
    <mergeCell ref="E36:H36"/>
    <mergeCell ref="E37:H37"/>
    <mergeCell ref="D23:G23"/>
    <mergeCell ref="D12:G12"/>
    <mergeCell ref="D13:G13"/>
    <mergeCell ref="D14:G14"/>
    <mergeCell ref="D15:G15"/>
    <mergeCell ref="D16:G16"/>
    <mergeCell ref="D17:G17"/>
    <mergeCell ref="D18:G18"/>
    <mergeCell ref="D19:G19"/>
    <mergeCell ref="D20:G20"/>
    <mergeCell ref="D21:G21"/>
    <mergeCell ref="D22:G22"/>
    <mergeCell ref="B5:I5"/>
    <mergeCell ref="F7:I7"/>
    <mergeCell ref="B9:C9"/>
    <mergeCell ref="F9:I9"/>
    <mergeCell ref="B10:C10"/>
    <mergeCell ref="D10:G11"/>
    <mergeCell ref="H10:I11"/>
    <mergeCell ref="B11:C11"/>
    <mergeCell ref="B7:C7"/>
  </mergeCells>
  <phoneticPr fontId="8"/>
  <printOptions horizontalCentered="1"/>
  <pageMargins left="0.59055118110236227" right="0.39370078740157483" top="0.86614173228346458" bottom="0.39370078740157483" header="0.51181102362204722" footer="0.51181102362204722"/>
  <pageSetup paperSize="9" scale="93"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showZeros="0" view="pageBreakPreview" zoomScaleNormal="100" zoomScaleSheetLayoutView="100" workbookViewId="0">
      <selection activeCell="H24" sqref="H24"/>
    </sheetView>
  </sheetViews>
  <sheetFormatPr defaultRowHeight="13.2"/>
  <cols>
    <col min="1" max="1" width="2.33203125" customWidth="1"/>
    <col min="2" max="3" width="6.21875" customWidth="1"/>
    <col min="4" max="4" width="23.44140625" customWidth="1"/>
    <col min="5" max="5" width="11" customWidth="1"/>
    <col min="6" max="6" width="16.33203125" customWidth="1"/>
    <col min="7" max="7" width="7.109375" customWidth="1"/>
    <col min="8" max="8" width="12.33203125" customWidth="1"/>
    <col min="9" max="9" width="3.109375" customWidth="1"/>
    <col min="10" max="10" width="3.33203125" customWidth="1"/>
  </cols>
  <sheetData>
    <row r="1" spans="1:9" ht="16.5" customHeight="1">
      <c r="A1" s="28" t="s">
        <v>114</v>
      </c>
      <c r="E1" s="16"/>
      <c r="F1" s="16"/>
      <c r="G1" s="16"/>
      <c r="H1" s="16"/>
      <c r="I1" s="215" t="s">
        <v>173</v>
      </c>
    </row>
    <row r="2" spans="1:9" ht="19.5" customHeight="1">
      <c r="B2" s="19"/>
      <c r="E2" s="16"/>
      <c r="F2" s="16"/>
      <c r="G2" s="16"/>
      <c r="H2" s="16"/>
      <c r="I2" s="1" t="s">
        <v>124</v>
      </c>
    </row>
    <row r="3" spans="1:9" ht="30" customHeight="1">
      <c r="B3" s="16"/>
      <c r="C3" s="16"/>
      <c r="D3" s="16"/>
      <c r="E3" s="16"/>
      <c r="F3" s="16"/>
      <c r="G3" s="16"/>
      <c r="H3" s="114" t="s">
        <v>131</v>
      </c>
    </row>
    <row r="4" spans="1:9" ht="12.75" customHeight="1">
      <c r="B4" s="16"/>
      <c r="C4" s="16"/>
      <c r="D4" s="16"/>
      <c r="E4" s="16"/>
      <c r="F4" s="16"/>
      <c r="G4" s="16"/>
      <c r="H4" s="179"/>
    </row>
    <row r="5" spans="1:9" ht="24" customHeight="1">
      <c r="B5" s="400" t="s">
        <v>117</v>
      </c>
      <c r="C5" s="458"/>
      <c r="D5" s="458"/>
      <c r="E5" s="458"/>
      <c r="F5" s="458"/>
      <c r="G5" s="458"/>
      <c r="H5" s="458"/>
      <c r="I5" s="458"/>
    </row>
    <row r="6" spans="1:9" ht="7.5" customHeight="1">
      <c r="B6" s="16"/>
      <c r="C6" s="16"/>
      <c r="D6" s="17"/>
      <c r="E6" s="16"/>
      <c r="F6" s="16"/>
      <c r="G6" s="16"/>
      <c r="H6" s="16"/>
      <c r="I6" s="15"/>
    </row>
    <row r="7" spans="1:9" ht="30" customHeight="1">
      <c r="B7" s="16" t="str">
        <f>第1号!C4</f>
        <v>令和６年度</v>
      </c>
      <c r="C7" s="16"/>
      <c r="D7" s="220" t="str">
        <f>第1号!D4</f>
        <v>　月実施分</v>
      </c>
      <c r="E7" s="180" t="s">
        <v>110</v>
      </c>
      <c r="F7" s="455">
        <f>'第2号（一般）'!L7</f>
        <v>0</v>
      </c>
      <c r="G7" s="455"/>
      <c r="H7" s="455"/>
      <c r="I7" s="455"/>
    </row>
    <row r="8" spans="1:9" ht="15" customHeight="1" thickBot="1">
      <c r="B8" s="16"/>
      <c r="C8" s="16"/>
      <c r="D8" s="16"/>
      <c r="E8" s="216"/>
      <c r="F8" s="16"/>
      <c r="G8" s="16"/>
      <c r="H8" s="16"/>
      <c r="I8" s="16"/>
    </row>
    <row r="9" spans="1:9" ht="33" customHeight="1">
      <c r="B9" s="323" t="s">
        <v>51</v>
      </c>
      <c r="C9" s="345"/>
      <c r="D9" s="146"/>
      <c r="E9" s="214" t="s">
        <v>52</v>
      </c>
      <c r="F9" s="461"/>
      <c r="G9" s="462"/>
      <c r="H9" s="462"/>
      <c r="I9" s="463"/>
    </row>
    <row r="10" spans="1:9" ht="17.25" customHeight="1">
      <c r="B10" s="459" t="s">
        <v>53</v>
      </c>
      <c r="C10" s="460"/>
      <c r="D10" s="471" t="s">
        <v>55</v>
      </c>
      <c r="E10" s="471"/>
      <c r="F10" s="471"/>
      <c r="G10" s="471"/>
      <c r="H10" s="467" t="s">
        <v>56</v>
      </c>
      <c r="I10" s="468"/>
    </row>
    <row r="11" spans="1:9" ht="17.25" customHeight="1">
      <c r="B11" s="464" t="s">
        <v>54</v>
      </c>
      <c r="C11" s="465"/>
      <c r="D11" s="472"/>
      <c r="E11" s="472"/>
      <c r="F11" s="472"/>
      <c r="G11" s="472"/>
      <c r="H11" s="469"/>
      <c r="I11" s="470"/>
    </row>
    <row r="12" spans="1:9" s="16" customFormat="1" ht="24.75" customHeight="1">
      <c r="B12" s="153"/>
      <c r="C12" s="154"/>
      <c r="D12" s="473"/>
      <c r="E12" s="474"/>
      <c r="F12" s="474"/>
      <c r="G12" s="475"/>
      <c r="H12" s="148"/>
      <c r="I12" s="181"/>
    </row>
    <row r="13" spans="1:9" s="16" customFormat="1" ht="24.75" customHeight="1">
      <c r="B13" s="155"/>
      <c r="C13" s="156"/>
      <c r="D13" s="442"/>
      <c r="E13" s="443"/>
      <c r="F13" s="443"/>
      <c r="G13" s="444"/>
      <c r="H13" s="149"/>
      <c r="I13" s="182"/>
    </row>
    <row r="14" spans="1:9" s="16" customFormat="1" ht="24.75" customHeight="1">
      <c r="B14" s="155"/>
      <c r="C14" s="156"/>
      <c r="D14" s="442"/>
      <c r="E14" s="443"/>
      <c r="F14" s="443"/>
      <c r="G14" s="444"/>
      <c r="H14" s="149"/>
      <c r="I14" s="182"/>
    </row>
    <row r="15" spans="1:9" s="16" customFormat="1" ht="24.75" customHeight="1">
      <c r="B15" s="155"/>
      <c r="C15" s="156"/>
      <c r="D15" s="442"/>
      <c r="E15" s="443"/>
      <c r="F15" s="443"/>
      <c r="G15" s="444"/>
      <c r="H15" s="149"/>
      <c r="I15" s="182"/>
    </row>
    <row r="16" spans="1:9" s="16" customFormat="1" ht="24.75" customHeight="1">
      <c r="B16" s="155"/>
      <c r="C16" s="156"/>
      <c r="D16" s="442"/>
      <c r="E16" s="443"/>
      <c r="F16" s="443"/>
      <c r="G16" s="444"/>
      <c r="H16" s="149"/>
      <c r="I16" s="182"/>
    </row>
    <row r="17" spans="2:11" s="16" customFormat="1" ht="24.75" customHeight="1">
      <c r="B17" s="155"/>
      <c r="C17" s="156"/>
      <c r="D17" s="442"/>
      <c r="E17" s="443"/>
      <c r="F17" s="443"/>
      <c r="G17" s="444"/>
      <c r="H17" s="149"/>
      <c r="I17" s="182"/>
    </row>
    <row r="18" spans="2:11" s="16" customFormat="1" ht="24.75" customHeight="1">
      <c r="B18" s="155"/>
      <c r="C18" s="156"/>
      <c r="D18" s="442"/>
      <c r="E18" s="443"/>
      <c r="F18" s="443"/>
      <c r="G18" s="444"/>
      <c r="H18" s="149"/>
      <c r="I18" s="182"/>
    </row>
    <row r="19" spans="2:11" s="16" customFormat="1" ht="24.75" customHeight="1">
      <c r="B19" s="155"/>
      <c r="C19" s="156"/>
      <c r="D19" s="442"/>
      <c r="E19" s="443"/>
      <c r="F19" s="443"/>
      <c r="G19" s="444"/>
      <c r="H19" s="149"/>
      <c r="I19" s="182"/>
    </row>
    <row r="20" spans="2:11" s="16" customFormat="1" ht="24.75" customHeight="1">
      <c r="B20" s="155"/>
      <c r="C20" s="156"/>
      <c r="D20" s="456"/>
      <c r="E20" s="457"/>
      <c r="F20" s="457"/>
      <c r="G20" s="457"/>
      <c r="H20" s="149"/>
      <c r="I20" s="182"/>
    </row>
    <row r="21" spans="2:11" s="16" customFormat="1" ht="24.75" customHeight="1">
      <c r="B21" s="155"/>
      <c r="C21" s="156"/>
      <c r="D21" s="456"/>
      <c r="E21" s="457"/>
      <c r="F21" s="457"/>
      <c r="G21" s="457"/>
      <c r="H21" s="149"/>
      <c r="I21" s="182"/>
    </row>
    <row r="22" spans="2:11" s="16" customFormat="1" ht="24.75" customHeight="1">
      <c r="B22" s="155"/>
      <c r="C22" s="156"/>
      <c r="D22" s="442"/>
      <c r="E22" s="443"/>
      <c r="F22" s="443"/>
      <c r="G22" s="444"/>
      <c r="H22" s="149"/>
      <c r="I22" s="182"/>
    </row>
    <row r="23" spans="2:11" s="16" customFormat="1" ht="24.75" customHeight="1">
      <c r="B23" s="157"/>
      <c r="C23" s="158"/>
      <c r="D23" s="445"/>
      <c r="E23" s="446"/>
      <c r="F23" s="446"/>
      <c r="G23" s="447"/>
      <c r="H23" s="150"/>
      <c r="I23" s="183"/>
    </row>
    <row r="24" spans="2:11" ht="24.75" customHeight="1">
      <c r="B24" s="452" t="s">
        <v>142</v>
      </c>
      <c r="C24" s="453"/>
      <c r="D24" s="453"/>
      <c r="E24" s="453"/>
      <c r="F24" s="453"/>
      <c r="G24" s="454"/>
      <c r="H24" s="151">
        <f>SUM(H12:H23)</f>
        <v>0</v>
      </c>
      <c r="I24" s="159" t="s">
        <v>129</v>
      </c>
    </row>
    <row r="25" spans="2:11" ht="38.25" customHeight="1">
      <c r="B25" s="452" t="s">
        <v>144</v>
      </c>
      <c r="C25" s="453"/>
      <c r="D25" s="453"/>
      <c r="E25" s="453"/>
      <c r="F25" s="453"/>
      <c r="G25" s="454"/>
      <c r="H25" s="247">
        <f>ROUNDDOWN(H24*10*1.1,0)</f>
        <v>0</v>
      </c>
      <c r="I25" s="159" t="s">
        <v>141</v>
      </c>
    </row>
    <row r="26" spans="2:11" ht="24.75" customHeight="1" thickBot="1">
      <c r="B26" s="436" t="s">
        <v>143</v>
      </c>
      <c r="C26" s="437"/>
      <c r="D26" s="437"/>
      <c r="E26" s="437"/>
      <c r="F26" s="437"/>
      <c r="G26" s="438"/>
      <c r="H26" s="147">
        <v>7028</v>
      </c>
      <c r="I26" s="160" t="s">
        <v>23</v>
      </c>
      <c r="K26" s="221"/>
    </row>
    <row r="27" spans="2:11" ht="40.5" customHeight="1" thickBot="1">
      <c r="B27" s="439" t="s">
        <v>145</v>
      </c>
      <c r="C27" s="440"/>
      <c r="D27" s="440"/>
      <c r="E27" s="440"/>
      <c r="F27" s="440"/>
      <c r="G27" s="441"/>
      <c r="H27" s="152">
        <f>IF(H25&lt;H26,H25,H26)</f>
        <v>0</v>
      </c>
      <c r="I27" s="161" t="s">
        <v>23</v>
      </c>
    </row>
    <row r="28" spans="2:11" ht="10.5" customHeight="1">
      <c r="B28" s="43"/>
      <c r="C28" s="39"/>
      <c r="D28" s="40"/>
      <c r="E28" s="40"/>
      <c r="F28" s="40"/>
      <c r="G28" s="40"/>
      <c r="H28" s="40"/>
      <c r="I28" s="44"/>
    </row>
    <row r="29" spans="2:11" ht="21" customHeight="1">
      <c r="B29" s="448" t="s">
        <v>57</v>
      </c>
      <c r="C29" s="449"/>
      <c r="D29" s="449"/>
      <c r="E29" s="449"/>
      <c r="F29" s="449"/>
      <c r="G29" s="449"/>
      <c r="H29" s="449"/>
      <c r="I29" s="450"/>
    </row>
    <row r="30" spans="2:11" ht="23.25" customHeight="1">
      <c r="B30" s="430" t="s">
        <v>58</v>
      </c>
      <c r="C30" s="431"/>
      <c r="D30" s="51" t="s">
        <v>75</v>
      </c>
      <c r="E30" s="41"/>
      <c r="F30" s="41"/>
      <c r="G30" s="41"/>
      <c r="H30" s="41"/>
      <c r="I30" s="45"/>
    </row>
    <row r="31" spans="2:11" ht="21.75" customHeight="1">
      <c r="B31" s="432"/>
      <c r="C31" s="433"/>
      <c r="D31" s="42" t="s">
        <v>76</v>
      </c>
      <c r="E31" s="451"/>
      <c r="F31" s="451"/>
      <c r="G31" s="451"/>
      <c r="H31" s="451"/>
      <c r="I31" s="47" t="s">
        <v>81</v>
      </c>
    </row>
    <row r="32" spans="2:11" ht="7.5" customHeight="1">
      <c r="B32" s="432"/>
      <c r="C32" s="433"/>
      <c r="D32" s="42"/>
      <c r="E32" s="46"/>
      <c r="F32" s="46"/>
      <c r="G32" s="46"/>
      <c r="H32" s="46"/>
      <c r="I32" s="47"/>
    </row>
    <row r="33" spans="2:9" ht="23.25" customHeight="1">
      <c r="B33" s="432"/>
      <c r="C33" s="433"/>
      <c r="D33" s="42" t="s">
        <v>77</v>
      </c>
      <c r="E33" s="46"/>
      <c r="F33" s="46"/>
      <c r="G33" s="46"/>
      <c r="H33" s="46"/>
      <c r="I33" s="47"/>
    </row>
    <row r="34" spans="2:9" ht="23.25" customHeight="1">
      <c r="B34" s="432"/>
      <c r="C34" s="433"/>
      <c r="D34" s="52" t="s">
        <v>78</v>
      </c>
      <c r="E34" s="53" t="s">
        <v>79</v>
      </c>
      <c r="F34" s="53" t="s">
        <v>80</v>
      </c>
      <c r="G34" s="53" t="s">
        <v>83</v>
      </c>
      <c r="H34" s="53" t="s">
        <v>130</v>
      </c>
      <c r="I34" s="54"/>
    </row>
    <row r="35" spans="2:9" ht="6" customHeight="1">
      <c r="B35" s="432"/>
      <c r="C35" s="433"/>
      <c r="D35" s="42"/>
      <c r="E35" s="46"/>
      <c r="F35" s="46"/>
      <c r="G35" s="46"/>
      <c r="H35" s="46"/>
      <c r="I35" s="47"/>
    </row>
    <row r="36" spans="2:9" ht="19.5" customHeight="1">
      <c r="B36" s="432"/>
      <c r="C36" s="433"/>
      <c r="D36" s="42" t="s">
        <v>85</v>
      </c>
      <c r="E36" s="451"/>
      <c r="F36" s="451"/>
      <c r="G36" s="451"/>
      <c r="H36" s="451"/>
      <c r="I36" s="47" t="s">
        <v>81</v>
      </c>
    </row>
    <row r="37" spans="2:9" ht="19.5" customHeight="1">
      <c r="B37" s="432"/>
      <c r="C37" s="433"/>
      <c r="D37" s="42" t="s">
        <v>86</v>
      </c>
      <c r="E37" s="451"/>
      <c r="F37" s="451"/>
      <c r="G37" s="451"/>
      <c r="H37" s="451"/>
      <c r="I37" s="47" t="s">
        <v>81</v>
      </c>
    </row>
    <row r="38" spans="2:9" ht="19.5" customHeight="1">
      <c r="B38" s="432"/>
      <c r="C38" s="433"/>
      <c r="D38" s="42" t="s">
        <v>136</v>
      </c>
      <c r="E38" s="46"/>
      <c r="F38" s="46"/>
      <c r="G38" s="46"/>
      <c r="H38" s="46"/>
      <c r="I38" s="47"/>
    </row>
    <row r="39" spans="2:9" ht="6" customHeight="1" thickBot="1">
      <c r="B39" s="434"/>
      <c r="C39" s="435"/>
      <c r="D39" s="48"/>
      <c r="E39" s="49"/>
      <c r="F39" s="49"/>
      <c r="G39" s="49"/>
      <c r="H39" s="49"/>
      <c r="I39" s="50"/>
    </row>
    <row r="40" spans="2:9" ht="7.5" customHeight="1"/>
    <row r="41" spans="2:9" ht="17.25" customHeight="1">
      <c r="B41" s="429" t="s">
        <v>183</v>
      </c>
      <c r="C41" s="429"/>
      <c r="D41" s="429"/>
      <c r="E41" s="429"/>
      <c r="F41" s="429"/>
      <c r="G41" s="429"/>
      <c r="H41" s="429"/>
      <c r="I41" s="429"/>
    </row>
  </sheetData>
  <mergeCells count="30">
    <mergeCell ref="B41:I41"/>
    <mergeCell ref="B24:G24"/>
    <mergeCell ref="B25:G25"/>
    <mergeCell ref="B26:G26"/>
    <mergeCell ref="B27:G27"/>
    <mergeCell ref="B29:I29"/>
    <mergeCell ref="B30:C39"/>
    <mergeCell ref="E31:H31"/>
    <mergeCell ref="E36:H36"/>
    <mergeCell ref="E37:H37"/>
    <mergeCell ref="D23:G23"/>
    <mergeCell ref="D12:G12"/>
    <mergeCell ref="D13:G13"/>
    <mergeCell ref="D14:G14"/>
    <mergeCell ref="D15:G15"/>
    <mergeCell ref="D16:G16"/>
    <mergeCell ref="D17:G17"/>
    <mergeCell ref="D18:G18"/>
    <mergeCell ref="D19:G19"/>
    <mergeCell ref="D20:G20"/>
    <mergeCell ref="D21:G21"/>
    <mergeCell ref="D22:G22"/>
    <mergeCell ref="B5:I5"/>
    <mergeCell ref="F7:I7"/>
    <mergeCell ref="B9:C9"/>
    <mergeCell ref="F9:I9"/>
    <mergeCell ref="B10:C10"/>
    <mergeCell ref="D10:G11"/>
    <mergeCell ref="H10:I11"/>
    <mergeCell ref="B11:C11"/>
  </mergeCells>
  <phoneticPr fontId="8"/>
  <printOptions horizontalCentered="1"/>
  <pageMargins left="0.59055118110236227" right="0.39370078740157483" top="0.86614173228346458" bottom="0.39370078740157483" header="0.51181102362204722" footer="0.51181102362204722"/>
  <pageSetup paperSize="9" scale="93"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第1号</vt:lpstr>
      <vt:lpstr>第2号（一般）</vt:lpstr>
      <vt:lpstr>第3号（がん）</vt:lpstr>
      <vt:lpstr>第4号（一般精密）</vt:lpstr>
      <vt:lpstr>第4号の2（がん精密）</vt:lpstr>
      <vt:lpstr>第5号（子・一般）</vt:lpstr>
      <vt:lpstr>第6号（子・がん）</vt:lpstr>
      <vt:lpstr>第7号（子・一般精密）</vt:lpstr>
      <vt:lpstr>第7号の2（子・がん精密）</vt:lpstr>
      <vt:lpstr>第9号（年間実績報告書）</vt:lpstr>
      <vt:lpstr>第1号!Print_Area</vt:lpstr>
      <vt:lpstr>'第2号（一般）'!Print_Area</vt:lpstr>
      <vt:lpstr>'第3号（がん）'!Print_Area</vt:lpstr>
      <vt:lpstr>'第4号（一般精密）'!Print_Area</vt:lpstr>
      <vt:lpstr>'第4号の2（がん精密）'!Print_Area</vt:lpstr>
      <vt:lpstr>'第5号（子・一般）'!Print_Area</vt:lpstr>
      <vt:lpstr>'第6号（子・がん）'!Print_Area</vt:lpstr>
      <vt:lpstr>'第7号（子・一般精密）'!Print_Area</vt:lpstr>
      <vt:lpstr>'第7号の2（子・がん精密）'!Print_Area</vt:lpstr>
      <vt:lpstr>'第9号（年間実績報告書）'!Print_Area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2023-03-09T08:48:28Z</cp:lastPrinted>
  <dcterms:created xsi:type="dcterms:W3CDTF">2008-06-27T02:05:45Z</dcterms:created>
  <dcterms:modified xsi:type="dcterms:W3CDTF">2024-03-27T04:11:09Z</dcterms:modified>
</cp:coreProperties>
</file>