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8区東北部\〇PDF前\"/>
    </mc:Choice>
  </mc:AlternateContent>
  <xr:revisionPtr revIDLastSave="0" documentId="13_ncr:1_{37A4A77A-7960-4027-9E90-EA73B2E4B5A0}" xr6:coauthVersionLast="47" xr6:coauthVersionMax="47" xr10:uidLastSave="{00000000-0000-0000-0000-000000000000}"/>
  <bookViews>
    <workbookView xWindow="-120" yWindow="-120" windowWidth="29040" windowHeight="15720"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<sst xmlns="http://schemas.openxmlformats.org/spreadsheetml/2006/main" count="10892" uniqueCount="1259">
  <si>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</si>
  <si>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</si>
  <si>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</si>
  <si>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</si>
  <si>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</si>
  <si>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</si>
  <si>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</si>
  <si>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</si>
  <si>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</si>
  <si>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</si>
  <si>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</si>
  <si>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</si>
  <si>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</si>
  <si>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</si>
  <si>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</si>
  <si>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</si>
  <si>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</si>
  <si>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</si>
  <si>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</si>
  <si>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</si>
  <si>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</si>
  <si>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</si>
  <si>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</si>
  <si>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</si>
  <si>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</si>
  <si>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</si>
  <si>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</si>
  <si>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</si>
  <si>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</si>
  <si>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</si>
  <si>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</si>
  <si>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</si>
  <si>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</si>
  <si>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</si>
  <si>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</si>
  <si>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</si>
  <si>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</si>
  <si>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</si>
  <si>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</si>
  <si>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</si>
  <si>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</si>
  <si>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</si>
  <si>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</si>
  <si>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</si>
  <si>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</si>
  <si>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</si>
  <si>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</si>
  <si>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</si>
  <si>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</si>
  <si>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</si>
  <si>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</si>
  <si>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</si>
  <si>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</si>
  <si>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</si>
  <si>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</si>
  <si>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</si>
  <si>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</si>
  <si>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</si>
  <si>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</si>
  <si>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</si>
  <si>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</si>
  <si>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</si>
  <si>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</si>
  <si>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</si>
  <si>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</si>
  <si>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</si>
  <si>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</si>
  <si>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</si>
  <si>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</si>
  <si>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</si>
  <si>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</si>
  <si>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</si>
  <si>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</si>
  <si>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</si>
  <si>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</si>
  <si>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</si>
  <si>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</si>
  <si>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</si>
  <si>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</si>
  <si>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</si>
  <si>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</si>
  <si>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</si>
  <si>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</si>
  <si>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</si>
  <si>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</si>
  <si>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</si>
  <si>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</si>
  <si>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</si>
  <si>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</si>
  <si>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</si>
  <si>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</si>
  <si>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</si>
  <si>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</si>
  <si>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</si>
  <si>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</si>
  <si>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</si>
  <si>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</si>
  <si>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</si>
  <si>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</si>
  <si>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</si>
  <si>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</si>
  <si>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</si>
  <si>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</si>
  <si>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</si>
  <si>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</si>
  <si>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</si>
  <si>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</si>
  <si>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</si>
  <si>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</si>
  <si>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</si>
  <si>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</si>
  <si>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</si>
  <si>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</si>
  <si>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</si>
  <si>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</si>
  <si>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</si>
  <si>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</si>
  <si>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</si>
  <si>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</si>
  <si>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</si>
  <si>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</si>
  <si>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</si>
  <si>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</si>
  <si>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</si>
  <si>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</si>
  <si>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</si>
  <si>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</si>
  <si>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</si>
  <si>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</si>
  <si>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</si>
  <si>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</si>
  <si>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</si>
  <si>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</si>
  <si>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</si>
  <si>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</si>
  <si>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</si>
  <si>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</si>
  <si>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</si>
  <si>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</si>
  <si>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</si>
  <si>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</si>
  <si>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</si>
  <si>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</si>
  <si>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</si>
  <si>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</si>
  <si>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</si>
  <si>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</si>
  <si>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</si>
  <si>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</si>
  <si>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</si>
  <si>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</si>
  <si>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</si>
  <si>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</si>
  <si>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</si>
  <si>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</si>
  <si>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</si>
  <si>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</si>
  <si>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</si>
  <si>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</si>
  <si>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</si>
  <si>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</si>
  <si>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</si>
  <si>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</si>
  <si>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</si>
  <si>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</si>
  <si>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</si>
  <si>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</si>
  <si>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</si>
  <si>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</si>
  <si>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</si>
  <si>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</si>
  <si>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</si>
  <si>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</si>
  <si>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</si>
  <si>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</si>
  <si>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</si>
  <si>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</si>
  <si>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</si>
  <si>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</si>
  <si>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</si>
  <si>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</si>
  <si>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</si>
  <si>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</si>
  <si>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</si>
  <si>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</si>
  <si>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</si>
  <si>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</si>
  <si>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</si>
  <si>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</si>
  <si>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</si>
  <si>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</si>
  <si>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</si>
  <si>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</si>
  <si>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</si>
  <si>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</si>
  <si>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</si>
  <si>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</si>
  <si>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</si>
  <si>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</si>
  <si>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</si>
  <si>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</si>
  <si>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</si>
  <si>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</si>
  <si>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</si>
  <si>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</si>
  <si>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</si>
  <si>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</si>
  <si>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</si>
  <si>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</si>
  <si>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</si>
  <si>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</si>
  <si>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</si>
  <si>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</si>
  <si>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</si>
  <si>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</si>
  <si>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</si>
  <si>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</si>
  <si>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</si>
  <si>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</si>
  <si>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</si>
  <si>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</si>
  <si>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</si>
  <si>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</si>
  <si>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</si>
  <si>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</si>
  <si>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</si>
  <si>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</si>
  <si>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</si>
  <si>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</si>
  <si>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</si>
  <si>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</si>
  <si>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</si>
  <si>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</si>
  <si>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</si>
  <si>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</si>
  <si>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</si>
  <si>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</si>
  <si>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</si>
  <si>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</si>
  <si>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</si>
  <si>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</si>
  <si>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</si>
  <si>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</si>
  <si>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</si>
  <si>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</si>
  <si>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</si>
  <si>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</si>
  <si>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</si>
  <si>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</si>
  <si>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</si>
  <si>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</si>
  <si>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</si>
  <si>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</si>
  <si>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</si>
  <si>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</si>
  <si>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</si>
  <si>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</si>
  <si>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</si>
  <si>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</si>
  <si>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</si>
  <si>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</si>
  <si>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</si>
  <si>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</si>
  <si>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</si>
  <si>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</si>
  <si>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</si>
  <si>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</si>
  <si>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</si>
  <si>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</si>
  <si>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</si>
  <si>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</si>
  <si>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</si>
  <si>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</si>
  <si>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</si>
  <si>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</si>
  <si>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</si>
  <si>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</si>
  <si>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</si>
  <si>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</si>
  <si>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</si>
  <si>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</si>
  <si>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</si>
  <si>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</si>
  <si>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</si>
  <si>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</si>
  <si>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</si>
  <si>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</si>
  <si>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</si>
  <si>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</si>
  <si>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</si>
  <si>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</si>
  <si>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</si>
  <si>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</si>
  <si>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</si>
  <si>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</si>
  <si>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</si>
  <si>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</si>
  <si>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</si>
  <si>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</si>
  <si>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</si>
  <si>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</si>
  <si>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</si>
  <si>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</si>
  <si>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</si>
  <si>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</si>
  <si>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</si>
  <si>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</si>
  <si>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</si>
  <si>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</si>
  <si>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</si>
  <si>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</si>
  <si>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</si>
  <si>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</si>
  <si>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</si>
  <si>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</si>
  <si>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</si>
  <si>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</si>
  <si>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</si>
  <si>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</si>
  <si>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</si>
  <si>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</si>
  <si>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</si>
  <si>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</si>
  <si>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</si>
  <si>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</si>
  <si>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</si>
  <si>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</si>
  <si>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</si>
  <si>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</si>
  <si>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</si>
  <si>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</si>
  <si>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</si>
  <si>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</si>
  <si>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</si>
  <si>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</si>
  <si>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</si>
  <si>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</si>
  <si>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</si>
  <si>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</si>
  <si>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</si>
  <si>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</si>
  <si>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</si>
  <si>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</si>
  <si>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</si>
  <si>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</si>
  <si>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</si>
  <si>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</si>
  <si>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</si>
  <si>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</si>
  <si>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</si>
  <si>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</si>
  <si>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</si>
  <si>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</si>
  <si>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</si>
  <si>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</si>
  <si>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</si>
  <si>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</si>
  <si>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</si>
  <si>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</si>
  <si>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</si>
  <si>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</si>
  <si>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</si>
  <si>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</si>
  <si>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</si>
  <si>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</si>
  <si>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</si>
  <si>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</si>
  <si>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</si>
  <si>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</si>
  <si>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</si>
  <si>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</si>
  <si>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</si>
  <si>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</si>
  <si>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</si>
  <si>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</si>
  <si>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</si>
  <si>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</si>
  <si>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</si>
  <si>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</si>
  <si>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</si>
  <si>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</si>
  <si>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</si>
  <si>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</si>
  <si>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</si>
  <si>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</si>
  <si>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</si>
  <si>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</si>
  <si>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</si>
  <si>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</si>
  <si>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</si>
  <si>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</si>
  <si>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</si>
  <si>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</si>
  <si>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</si>
  <si>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</si>
  <si>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</si>
  <si>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</si>
  <si>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</si>
  <si>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</si>
  <si>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</si>
  <si>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</si>
  <si>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</si>
  <si>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</si>
  <si>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</si>
  <si>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</si>
  <si>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</si>
  <si>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</si>
  <si>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</si>
  <si>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</si>
  <si>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</si>
  <si>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</si>
  <si>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</si>
  <si>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</si>
  <si>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</si>
  <si>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</si>
  <si>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</si>
  <si>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</si>
  <si>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</si>
  <si>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</si>
  <si>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</si>
  <si>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</si>
  <si>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</si>
  <si>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</si>
  <si>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</si>
  <si>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</si>
  <si>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</si>
  <si>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</si>
  <si>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</si>
  <si>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</si>
  <si>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</si>
  <si>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</si>
  <si>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</si>
  <si>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</si>
  <si>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</si>
  <si>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</si>
  <si>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</si>
  <si>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</si>
  <si>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</si>
  <si>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</si>
  <si>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</si>
  <si>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</si>
  <si>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</si>
  <si>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</si>
  <si>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</si>
  <si>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</si>
  <si>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</si>
  <si>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</si>
  <si>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</si>
  <si>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</si>
  <si>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</si>
  <si>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</si>
  <si>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</si>
  <si>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</si>
  <si>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</si>
  <si>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</si>
  <si>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</si>
  <si>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</si>
  <si>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</si>
  <si>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</si>
  <si>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</si>
  <si>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</si>
  <si>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</si>
  <si>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</si>
  <si>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</si>
  <si>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</si>
  <si>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</si>
  <si>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</si>
  <si>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</si>
  <si>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</si>
  <si>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</si>
  <si>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</si>
  <si>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</si>
  <si>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</si>
  <si>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</si>
  <si>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</si>
  <si>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</si>
  <si>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</si>
  <si>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</si>
  <si>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</si>
  <si>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</si>
  <si>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</si>
  <si>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</si>
  <si>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</si>
  <si>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</si>
  <si>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</si>
  <si>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</si>
  <si>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</si>
  <si>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</si>
  <si>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</si>
  <si>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</si>
  <si>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</si>
  <si>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</si>
  <si>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</si>
  <si>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</si>
  <si>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</si>
  <si>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</si>
  <si>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</si>
  <si>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</si>
  <si>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</si>
  <si>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</si>
  <si>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</si>
  <si>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</si>
  <si>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</si>
  <si>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</si>
  <si>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</si>
  <si>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</si>
  <si>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</si>
  <si>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</si>
  <si>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</si>
  <si>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</si>
  <si>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</si>
  <si>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</si>
  <si>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</si>
  <si>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</si>
  <si>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</si>
  <si>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</si>
  <si>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</si>
  <si>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</si>
  <si>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</si>
  <si>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</si>
  <si>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</si>
  <si>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</si>
  <si>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</si>
  <si>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</si>
  <si>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</si>
  <si>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</si>
  <si>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</si>
  <si>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</si>
  <si>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</si>
  <si>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</si>
  <si>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</si>
  <si>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</si>
  <si>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</si>
  <si>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</si>
  <si>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</si>
  <si>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</si>
  <si>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</si>
  <si>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</si>
  <si>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</si>
  <si>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</si>
  <si>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</si>
  <si>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</si>
  <si>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</si>
  <si>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</si>
  <si>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</si>
  <si>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</si>
  <si>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</si>
  <si>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</si>
  <si>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</si>
  <si>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</si>
  <si>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</si>
  <si>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</si>
  <si>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</si>
  <si>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</si>
  <si>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</si>
  <si>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</si>
  <si>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</si>
  <si>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</si>
  <si>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</si>
  <si>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</si>
  <si>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</si>
  <si>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</si>
  <si>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</si>
  <si>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</si>
  <si>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</si>
  <si>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</si>
  <si>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</si>
  <si>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</si>
  <si>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</si>
  <si>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</si>
  <si>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</si>
  <si>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</si>
  <si>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</si>
  <si>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</si>
  <si>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</si>
  <si>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</si>
  <si>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</si>
  <si>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</si>
  <si>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</si>
  <si>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</si>
  <si>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</si>
  <si>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</si>
  <si>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</si>
  <si>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</si>
  <si>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</si>
  <si>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</si>
  <si>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</si>
  <si>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</si>
  <si>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</si>
  <si>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</si>
  <si>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</si>
  <si>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</si>
  <si>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</si>
  <si>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</si>
  <si>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</si>
  <si>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</si>
  <si>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</si>
  <si>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</si>
  <si>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</si>
  <si>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</si>
  <si>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</si>
  <si>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</si>
  <si>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</si>
  <si>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</si>
  <si>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</si>
  <si>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</si>
  <si>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</si>
  <si>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</si>
  <si>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</si>
  <si>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</si>
  <si>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</si>
  <si>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</si>
  <si>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</si>
  <si>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</si>
  <si>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</si>
  <si>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</si>
  <si>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</si>
  <si>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</si>
  <si>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</si>
  <si>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</si>
  <si>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</si>
  <si>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</si>
  <si>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</si>
  <si>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</si>
  <si>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</si>
  <si>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</si>
  <si>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</si>
  <si>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</si>
  <si>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</si>
  <si>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</si>
  <si>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</si>
  <si>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</si>
  <si>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</si>
  <si>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</si>
  <si>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</si>
  <si>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</si>
  <si>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</si>
  <si>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</si>
  <si>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</si>
  <si>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</si>
  <si>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</si>
  <si>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</si>
  <si>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</si>
  <si>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</si>
  <si>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</si>
  <si>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</si>
  <si>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</si>
  <si>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</si>
  <si>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</si>
  <si>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</si>
  <si>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</si>
  <si>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</si>
  <si>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</si>
  <si>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</si>
  <si>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</si>
  <si>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</si>
  <si>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</si>
  <si>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</si>
  <si>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</si>
  <si>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</si>
  <si>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</si>
  <si>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</si>
  <si>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</si>
  <si>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</si>
  <si>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</si>
  <si>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</si>
  <si>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</si>
  <si>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</si>
  <si>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</si>
  <si>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</si>
  <si>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</si>
  <si>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</si>
  <si>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</si>
  <si>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</si>
  <si>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</si>
  <si>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</si>
  <si>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</si>
  <si>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</si>
  <si>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</si>
  <si>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</si>
  <si>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</si>
  <si>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</si>
  <si>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</si>
  <si>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</si>
  <si>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</si>
  <si>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</si>
  <si>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</si>
  <si>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</si>
  <si>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</si>
  <si>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</si>
  <si>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</si>
  <si>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</si>
  <si>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</si>
  <si>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</si>
  <si>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</si>
  <si>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</si>
  <si>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</si>
  <si>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</si>
  <si>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</si>
  <si>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</si>
  <si>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</si>
  <si>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</si>
  <si>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</si>
  <si>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</si>
  <si>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</si>
  <si>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</si>
  <si>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</si>
  <si>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</si>
  <si>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</si>
  <si>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</si>
  <si>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</si>
  <si>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</si>
  <si>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</si>
  <si>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</si>
  <si>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</si>
  <si>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</si>
  <si>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</si>
  <si>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</si>
  <si>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</si>
  <si>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</si>
  <si>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</si>
  <si>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</si>
  <si>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</si>
  <si>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</si>
  <si>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</si>
  <si>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</si>
  <si>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</si>
  <si>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</si>
  <si>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</si>
  <si>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</si>
  <si>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</si>
  <si>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</si>
  <si>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</si>
  <si>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</si>
  <si>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</si>
  <si>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</si>
  <si>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</si>
  <si>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</si>
  <si>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</si>
  <si>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</si>
  <si>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</si>
  <si>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</si>
  <si>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</si>
  <si>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</si>
  <si>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</si>
  <si>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</si>
  <si>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</si>
  <si>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</si>
  <si>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</si>
  <si>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</si>
  <si>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</si>
  <si>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</si>
  <si>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</si>
  <si>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</si>
  <si>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</si>
  <si>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</si>
  <si>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</si>
  <si>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</si>
  <si>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</si>
  <si>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</si>
  <si>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</si>
  <si>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</si>
  <si>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</si>
  <si>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</si>
  <si>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</si>
  <si>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</si>
  <si>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</si>
  <si>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</si>
  <si>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</si>
  <si>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</si>
  <si>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</si>
  <si>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</si>
  <si>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</si>
  <si>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</si>
  <si>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</si>
  <si>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</si>
  <si>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</si>
  <si>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</si>
  <si>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</si>
  <si>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</si>
  <si>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</si>
  <si>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</si>
  <si>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</si>
  <si>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</si>
  <si>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</si>
  <si>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</si>
  <si>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</si>
  <si>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</si>
  <si>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</si>
  <si>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</si>
  <si>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</si>
  <si>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</si>
  <si>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</si>
  <si>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</si>
  <si>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</si>
  <si>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</si>
  <si>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</si>
  <si>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</si>
  <si>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</si>
  <si>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</si>
  <si>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</si>
  <si>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</si>
  <si>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</si>
  <si>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</si>
  <si>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</si>
  <si>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</si>
  <si>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</si>
  <si>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</si>
  <si>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</si>
  <si>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</si>
  <si>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</si>
  <si>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</si>
  <si>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</si>
  <si>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</si>
  <si>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</si>
  <si>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</si>
  <si>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</si>
  <si>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</si>
  <si>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</si>
  <si>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</si>
  <si>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</si>
  <si>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</si>
  <si>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</si>
  <si>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</si>
  <si>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</si>
  <si>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</si>
  <si>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</si>
  <si>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</si>
  <si>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</si>
  <si>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</si>
  <si>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</si>
  <si>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</si>
  <si>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</si>
  <si>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</si>
  <si>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</si>
  <si>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</si>
  <si>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</si>
  <si>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</si>
  <si>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</si>
  <si>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</si>
  <si>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</si>
  <si>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</si>
  <si>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</si>
  <si>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</si>
  <si>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</si>
  <si>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</si>
  <si>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</si>
  <si>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</si>
  <si>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</si>
  <si>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</si>
  <si>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</si>
  <si>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</si>
  <si>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</si>
  <si>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</si>
  <si>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</si>
  <si>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</si>
  <si>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</si>
  <si>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</si>
  <si>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</si>
  <si>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</si>
  <si>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</si>
  <si>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</si>
  <si>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</si>
  <si>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</si>
  <si>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</si>
  <si>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</si>
  <si>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</si>
  <si>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</si>
  <si>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</si>
  <si>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</si>
  <si>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</si>
  <si>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</si>
  <si>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</si>
  <si>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</si>
  <si>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</si>
  <si>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</si>
  <si>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</si>
  <si>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</si>
  <si>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</si>
  <si>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</si>
  <si>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</si>
  <si>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</si>
  <si>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</si>
  <si>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</si>
  <si>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</si>
  <si>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</si>
  <si>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</si>
  <si>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</si>
  <si>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</si>
  <si>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</si>
  <si>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</si>
  <si>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</si>
  <si>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</si>
  <si>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</si>
  <si>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</si>
  <si>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</si>
  <si>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</si>
  <si>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</si>
  <si>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</si>
  <si>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</si>
  <si>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</si>
  <si>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</si>
  <si>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</si>
  <si>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</si>
  <si>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</si>
  <si>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</si>
  <si>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</si>
  <si>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</si>
  <si>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</si>
  <si>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</si>
  <si>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</si>
  <si>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</si>
  <si>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</si>
  <si>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</si>
  <si>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</si>
  <si>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</si>
  <si>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</si>
  <si>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</si>
  <si>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</si>
  <si>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</si>
  <si>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</si>
  <si>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</si>
  <si>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</si>
  <si>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</si>
  <si>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</si>
  <si>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</si>
  <si>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</si>
  <si>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</si>
  <si>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</si>
  <si>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</si>
  <si>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</si>
  <si>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</si>
  <si>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</si>
  <si>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</si>
  <si>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</si>
  <si>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</si>
  <si>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</si>
  <si>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</si>
  <si>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</si>
  <si>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</si>
  <si>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</si>
  <si>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</si>
  <si>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</si>
  <si>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</si>
  <si>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</si>
  <si>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</si>
  <si>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</si>
  <si>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</si>
  <si>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</si>
  <si>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</si>
  <si>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</si>
  <si>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</si>
  <si>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</si>
  <si>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</si>
  <si>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</si>
  <si>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</si>
  <si>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</si>
  <si>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</si>
  <si>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</si>
  <si>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</si>
  <si>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</si>
  <si>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</si>
  <si>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</si>
  <si>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</si>
  <si>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</si>
  <si>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</si>
  <si>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</si>
  <si>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</si>
  <si>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</si>
  <si>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</si>
  <si>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</si>
  <si>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</si>
  <si>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</si>
  <si>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</si>
  <si>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</si>
  <si>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</si>
  <si>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</si>
  <si>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</si>
  <si>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</si>
  <si>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</si>
  <si>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</si>
  <si>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</si>
  <si>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</si>
  <si>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</si>
  <si>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</si>
  <si>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</si>
  <si>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</si>
  <si>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</si>
  <si>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</si>
  <si>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</si>
  <si>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</si>
  <si>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</si>
  <si>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</si>
  <si>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</si>
  <si>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</si>
  <si>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</si>
  <si>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</si>
  <si>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</si>
  <si>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</si>
  <si>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</si>
  <si>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</si>
  <si>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</si>
  <si>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</si>
  <si>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</si>
  <si>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</si>
  <si>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</si>
  <si>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</si>
  <si>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</si>
  <si>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</si>
  <si>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</si>
  <si>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</si>
  <si>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</si>
  <si>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</si>
  <si>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</si>
  <si>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</si>
  <si>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</si>
  <si>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</si>
  <si>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</si>
  <si>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</si>
  <si>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</si>
  <si>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</si>
  <si>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</si>
  <si>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</si>
  <si>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</si>
  <si>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</si>
  <si>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</si>
  <si>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</si>
  <si>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</si>
  <si>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</si>
  <si>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</si>
  <si>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</si>
  <si>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</si>
  <si>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</si>
  <si>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</si>
  <si>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</si>
  <si>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</si>
  <si>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</si>
  <si>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</si>
  <si>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</si>
  <si>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</si>
  <si>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</si>
  <si>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</si>
  <si>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</si>
  <si>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</si>
  <si>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</si>
  <si>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</si>
  <si>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</si>
  <si>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</si>
  <si>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</si>
  <si>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</si>
  <si>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</si>
  <si>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</si>
  <si>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</si>
  <si>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</si>
  <si>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</si>
  <si>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</si>
  <si>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</si>
  <si>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</si>
  <si>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</si>
  <si>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</si>
  <si>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</si>
  <si>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</si>
  <si>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</si>
  <si>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</si>
  <si>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</si>
  <si>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</si>
  <si>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</si>
  <si>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</si>
  <si>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</si>
  <si>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</si>
  <si>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</si>
  <si>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</si>
  <si>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</si>
  <si>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</si>
  <si>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</si>
  <si>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</si>
  <si>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</si>
  <si>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</si>
  <si>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</si>
  <si>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</si>
  <si>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</si>
  <si>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</si>
  <si>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</si>
  <si>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</si>
  <si>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</si>
  <si>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</si>
  <si>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</si>
  <si>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</si>
  <si>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</si>
  <si>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</si>
  <si>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</si>
  <si>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</si>
  <si>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</si>
  <si>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</si>
  <si>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</si>
  <si>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</si>
  <si>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</si>
  <si>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</si>
  <si>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</si>
  <si>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</si>
  <si>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</si>
  <si>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</si>
  <si>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</si>
  <si>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</si>
  <si>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</si>
  <si>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</si>
  <si>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</si>
  <si>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</si>
  <si>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</si>
  <si>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</si>
  <si>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</si>
  <si>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</si>
  <si>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</si>
  <si>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</si>
  <si>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</si>
  <si>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</si>
  <si>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</si>
  <si>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</si>
  <si>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</si>
  <si>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</si>
  <si>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</si>
  <si>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</si>
  <si>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</si>
  <si>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</si>
  <si>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</si>
  <si>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</si>
  <si>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</si>
  <si>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</si>
  <si>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</si>
  <si>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</si>
  <si>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</si>
  <si>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</si>
  <si>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</si>
  <si>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</si>
  <si>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</si>
  <si>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</si>
  <si>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</si>
  <si>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</si>
  <si>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</si>
  <si>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</si>
  <si>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</si>
  <si>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</si>
  <si>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</si>
  <si>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</si>
  <si>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</si>
  <si>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</si>
  <si>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</si>
  <si>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</si>
  <si>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</si>
  <si>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</si>
  <si>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</si>
  <si>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</si>
  <si>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</si>
  <si>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</si>
  <si>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</si>
  <si>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</si>
  <si>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</si>
  <si>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</si>
  <si>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</si>
  <si>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</si>
  <si>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</si>
  <si>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</si>
  <si>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</si>
  <si>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</si>
  <si>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</si>
  <si>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</si>
  <si>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</si>
  <si>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</si>
  <si>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</si>
  <si>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</si>
  <si>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</si>
  <si>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</si>
  <si>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</si>
  <si>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</si>
  <si>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</si>
  <si>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</si>
  <si>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</si>
  <si>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</si>
  <si>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</si>
  <si>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</si>
  <si>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</si>
  <si>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</si>
  <si>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</si>
  <si>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</si>
  <si>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</si>
  <si>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</si>
  <si>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</si>
  <si>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</si>
  <si>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</si>
  <si>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</si>
  <si>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</si>
  <si>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</si>
  <si>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</si>
  <si>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</si>
  <si>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</si>
  <si>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</si>
  <si>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</si>
  <si>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</si>
  <si>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</si>
  <si>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</si>
  <si>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</si>
  <si>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</si>
  <si>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</si>
  <si>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</si>
  <si>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</si>
  <si>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</si>
  <si>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</si>
  <si>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</si>
  <si>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</si>
  <si>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</si>
  <si>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</si>
  <si>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</si>
  <si>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</si>
  <si>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</si>
  <si>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</si>
  <si>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</si>
  <si>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</si>
  <si>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</si>
  <si>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</si>
  <si>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</si>
  <si>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</si>
  <si>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</si>
  <si>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【変更】
（東京都補記）対応方針：高度急性期661→619</t>
    <rPh sb="17" eb="19">
      <t>コウド</t>
    </rPh>
    <rPh sb="19" eb="22">
      <t>キュウセイキ</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</si>
  <si>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</si>
  <si>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</si>
  <si>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</si>
  <si>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</si>
  <si>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</si>
  <si>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</si>
  <si>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</si>
  <si>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</si>
  <si>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</si>
  <si>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</si>
  <si>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</si>
  <si>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</si>
  <si>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</si>
  <si>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</si>
  <si>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</si>
  <si>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</si>
  <si>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</si>
  <si>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</si>
  <si>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</si>
  <si>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【変更】（東京都補記）対応方針：地域医療支援病院×、高度急性期26→30、急性期324→300、回復期90→120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rPh sb="48" eb="50">
      <t>カイフク</t>
    </rPh>
    <rPh sb="50" eb="51">
      <t>キ</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</si>
  <si>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</si>
  <si>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</si>
  <si>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</si>
  <si>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</si>
  <si>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</si>
  <si>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</si>
  <si>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</si>
  <si>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</si>
  <si>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</si>
  <si>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</si>
  <si>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</si>
  <si>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</si>
  <si>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</si>
  <si>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</si>
  <si>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</si>
  <si>
    <t>【変更】（東京都補記）対応方針：高度急性期72→990、急性期918→0</t>
    <rPh sb="16" eb="18">
      <t>コウド</t>
    </rPh>
    <rPh sb="18" eb="21">
      <t>キュウセイキ</t>
    </rPh>
    <rPh sb="28" eb="31">
      <t>キュウセイキ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</si>
</sst>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46" fillId="0" borderId="37" xfId="0" applyFont="1" applyBorder="1" applyAlignment="1">
      <alignment horizontal="left" vertical="top"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6-2-1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Z9" activePane="bottomRight" state="frozen"/>
      <selection pane="topRight" activeCell="V1" sqref="V1"/>
      <selection pane="bottomLeft" activeCell="A9" sqref="A9"/>
      <selection pane="bottomRight" activeCell="I11" sqref="I11"/>
    </sheetView>
  </sheetViews>
  <sheetFormatPr defaultColWidth="8.625" defaultRowHeight="18.75"/>
  <cols>
    <col min="1" max="1" width="5.125" hidden="1" customWidth="1"/>
    <col min="2" max="2" width="11.375" customWidth="1"/>
    <col min="3" max="3" width="11.5" customWidth="1"/>
    <col min="4" max="4" width="5.125" style="12" customWidth="1"/>
    <col min="5" max="5" width="18.625" style="12" customWidth="1"/>
    <col min="6" max="6" width="34.375" style="5" customWidth="1"/>
    <col min="7" max="7" width="22.375" style="494" customWidth="1"/>
    <col min="8" max="22" width="5.125" style="7" customWidth="1"/>
    <col min="23" max="23" width="8" customWidth="1"/>
    <col min="24" max="24" width="7.375" customWidth="1"/>
    <col min="25" max="26" width="6.375" customWidth="1"/>
    <col min="27" max="27" width="5.375" customWidth="1"/>
    <col min="28" max="28" width="6.625" customWidth="1"/>
    <col min="29" max="29" width="7.875" style="3" customWidth="1"/>
    <col min="30" max="36" width="7.875" customWidth="1"/>
    <col min="37" max="37" width="7.875" style="6" customWidth="1"/>
    <col min="38" max="38" width="7.375" customWidth="1"/>
    <col min="39" max="39" width="7.875" customWidth="1"/>
    <col min="40" max="40" width="39.625" style="502" customWidth="1"/>
    <col min="41" max="41" width="1.625" style="14" customWidth="1"/>
    <col min="42" max="42" width="9.625" style="24" hidden="1" customWidth="1"/>
    <col min="43" max="43" width="18.625" style="4" hidden="1" customWidth="1"/>
    <col min="44" max="44" width="8.125" hidden="1" customWidth="1"/>
    <col min="45" max="45" width="5.625" hidden="1" customWidth="1"/>
    <col min="46" max="46" width="6.1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83" t="s">
        <v>1199</v>
      </c>
      <c r="C7" s="583"/>
      <c r="D7" s="583"/>
      <c r="E7" s="583"/>
      <c r="F7" s="583"/>
      <c r="G7" s="583"/>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84" t="s">
        <v>1132</v>
      </c>
      <c r="X8" s="585"/>
      <c r="Y8" s="585"/>
      <c r="Z8" s="585"/>
      <c r="AA8" s="585"/>
      <c r="AB8" s="586"/>
      <c r="AC8" s="587" t="s">
        <v>1133</v>
      </c>
      <c r="AD8" s="587"/>
      <c r="AE8" s="588"/>
      <c r="AF8" s="588"/>
      <c r="AG8" s="588"/>
      <c r="AH8" s="588"/>
      <c r="AI8" s="588"/>
      <c r="AJ8" s="588"/>
      <c r="AK8" s="588"/>
      <c r="AL8" s="588"/>
      <c r="AM8" s="588"/>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50000000000003"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57" t="s">
        <v>1221</v>
      </c>
      <c r="AO40" s="460"/>
      <c r="AP40" s="411"/>
      <c r="AQ40" s="484"/>
    </row>
    <row r="41" spans="1:43" ht="36.950000000000003"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69"/>
      <c r="AO41" s="465"/>
      <c r="AP41" s="472"/>
      <c r="AQ41" s="484"/>
    </row>
    <row r="42" spans="1:43" ht="36.950000000000003"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70"/>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57"/>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89"/>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90"/>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66" t="s">
        <v>1227</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78"/>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79"/>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57" t="s">
        <v>1224</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89"/>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90"/>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57"/>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89"/>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90"/>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57"/>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89"/>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90"/>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1237</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7.5">
      <c r="A116">
        <v>2</v>
      </c>
      <c r="B116" s="327" t="str">
        <f t="shared" ref="B116:B117" si="88">B115</f>
        <v>区中央部</v>
      </c>
      <c r="C116" s="390" t="str">
        <f t="shared" ref="C116:C117" si="89">C115</f>
        <v>文京区</v>
      </c>
      <c r="D116" s="287"/>
      <c r="E116" s="374"/>
      <c r="F116" s="351" t="s">
        <v>1237</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1237</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57"/>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89"/>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90"/>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95"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1242</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76"/>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450</v>
      </c>
      <c r="AD165" s="420">
        <v>30</v>
      </c>
      <c r="AE165" s="420">
        <v>300</v>
      </c>
      <c r="AF165" s="420">
        <v>120</v>
      </c>
      <c r="AG165" s="420"/>
      <c r="AH165" s="420"/>
      <c r="AI165" s="420"/>
      <c r="AJ165" s="407"/>
      <c r="AK165" s="157">
        <f t="shared" si="105"/>
        <v>0</v>
      </c>
      <c r="AL165" s="78"/>
      <c r="AM165" s="172"/>
      <c r="AN165" s="577"/>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66" t="s">
        <v>1245</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78"/>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79"/>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1257</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395"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91"/>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92"/>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93"/>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76"/>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77"/>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7377</v>
      </c>
      <c r="AD270" s="272">
        <f t="shared" ref="AD270:AJ270" si="203">SUMIF($A$151:$A$267,3,AD$151:AD$267)</f>
        <v>1842</v>
      </c>
      <c r="AE270" s="272">
        <f t="shared" si="203"/>
        <v>3700</v>
      </c>
      <c r="AF270" s="272">
        <f t="shared" si="203"/>
        <v>1118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1250</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57"/>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58"/>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59"/>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57"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58"/>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59"/>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57"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58"/>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59"/>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57"/>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58"/>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59"/>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57"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58"/>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59"/>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57"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58"/>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59"/>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57"/>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58"/>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59"/>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57"/>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58"/>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59"/>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1228</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0" t="s">
        <v>1241</v>
      </c>
      <c r="AQ514" s="484"/>
    </row>
    <row r="515" spans="1:43" ht="30" customHeight="1">
      <c r="A515">
        <v>2</v>
      </c>
      <c r="B515" s="327" t="str">
        <f t="shared" ref="B515:B516" si="384">B514</f>
        <v>区西部</v>
      </c>
      <c r="C515" s="390" t="str">
        <f t="shared" ref="C515:C516" si="385">C514</f>
        <v>杉並区</v>
      </c>
      <c r="D515" s="287"/>
      <c r="E515" s="374"/>
      <c r="F515" s="351" t="s">
        <v>1239</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1"/>
      <c r="AP515" s="472"/>
      <c r="AQ515" s="484"/>
    </row>
    <row r="516" spans="1:43" ht="30" customHeight="1" thickBot="1">
      <c r="A516">
        <v>3</v>
      </c>
      <c r="B516" s="327" t="str">
        <f t="shared" si="384"/>
        <v>区西部</v>
      </c>
      <c r="C516" s="390" t="str">
        <f t="shared" si="385"/>
        <v>杉並区</v>
      </c>
      <c r="D516" s="295"/>
      <c r="E516" s="452"/>
      <c r="F516" s="327" t="s">
        <v>1239</v>
      </c>
      <c r="G516" s="490"/>
      <c r="H516" s="35" t="s">
        <v>619</v>
      </c>
      <c r="I516" s="36"/>
      <c r="J516" s="36"/>
      <c r="K516" s="36"/>
      <c r="L516" s="36" t="s">
        <v>620</v>
      </c>
      <c r="M516" s="36" t="s">
        <v>620</v>
      </c>
      <c r="N516" s="36" t="s">
        <v>813</v>
      </c>
      <c r="O516" s="36"/>
      <c r="P516" s="36" t="s">
        <v>1240</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82"/>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1223</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69"/>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70"/>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57"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58"/>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59"/>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66"/>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67"/>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68"/>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60"/>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61"/>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62"/>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1232</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60"/>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61"/>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62"/>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15"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66" t="s">
        <v>1249</v>
      </c>
      <c r="AQ715" s="484"/>
    </row>
    <row r="716" spans="1:44" ht="25.15"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67"/>
      <c r="AO716" s="460"/>
      <c r="AP716" s="472"/>
      <c r="AQ716" s="484"/>
    </row>
    <row r="717" spans="1:44" ht="25.15"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68"/>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1251</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15"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15"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15"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540"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54" t="s">
        <v>1258</v>
      </c>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55"/>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990</v>
      </c>
      <c r="AE744" s="407">
        <v>0</v>
      </c>
      <c r="AF744" s="407" t="s">
        <v>3</v>
      </c>
      <c r="AG744" s="407" t="s">
        <v>3</v>
      </c>
      <c r="AH744" s="407" t="s">
        <v>3</v>
      </c>
      <c r="AI744" s="407" t="s">
        <v>3</v>
      </c>
      <c r="AJ744" s="407" t="s">
        <v>3</v>
      </c>
      <c r="AK744" s="157">
        <f t="shared" si="528"/>
        <v>0</v>
      </c>
      <c r="AL744" s="78"/>
      <c r="AM744" s="179"/>
      <c r="AN744" s="556"/>
      <c r="AO744" s="460"/>
      <c r="AP744" s="472"/>
      <c r="AQ744" s="484"/>
    </row>
    <row r="745" spans="1:43" ht="25.15"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1238</v>
      </c>
      <c r="AQ745" s="484">
        <v>2</v>
      </c>
    </row>
    <row r="746" spans="1:43" ht="25.15"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15"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15"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15"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15"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57"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58"/>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59"/>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57"/>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58"/>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59"/>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1243</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3041</v>
      </c>
      <c r="AE822" s="272">
        <f t="shared" si="609"/>
        <v>5048</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57"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58"/>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59"/>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57"/>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58"/>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59"/>
      <c r="AO846" s="460"/>
      <c r="AP846" s="472"/>
      <c r="AQ846" s="484"/>
    </row>
    <row r="847" spans="1:44" ht="28.15"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1235</v>
      </c>
      <c r="AQ847" s="484"/>
    </row>
    <row r="848" spans="1:44" ht="28.15" customHeight="1">
      <c r="A848">
        <v>2</v>
      </c>
      <c r="B848" s="327" t="str">
        <f t="shared" ref="B848:B849" si="629">B847</f>
        <v>区東北部</v>
      </c>
      <c r="C848" s="390" t="str">
        <f t="shared" ref="C848:C849" si="630">C847</f>
        <v>荒川区</v>
      </c>
      <c r="D848" s="287"/>
      <c r="E848" s="374"/>
      <c r="F848" s="351" t="s">
        <v>1233</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15" customHeight="1" thickBot="1">
      <c r="A849">
        <v>3</v>
      </c>
      <c r="B849" s="327" t="str">
        <f t="shared" si="629"/>
        <v>区東北部</v>
      </c>
      <c r="C849" s="390" t="str">
        <f t="shared" si="630"/>
        <v>荒川区</v>
      </c>
      <c r="D849" s="295"/>
      <c r="E849" s="452"/>
      <c r="F849" s="327" t="s">
        <v>1233</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1234</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1252</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1254</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1253</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57"/>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58"/>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59"/>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1255</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1255</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1255</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1226</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1244</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1236</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1225</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57"/>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71"/>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72"/>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5"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1230</v>
      </c>
      <c r="AQ1102" s="484"/>
    </row>
    <row r="1103" spans="1:43" ht="27.95"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5"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57"/>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58"/>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59"/>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1222</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57"/>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58"/>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59"/>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57"/>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58"/>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59"/>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1247</v>
      </c>
      <c r="AQ1246" s="484"/>
    </row>
    <row r="1247" spans="1:43" ht="18" customHeight="1">
      <c r="A1247">
        <v>2</v>
      </c>
      <c r="B1247" s="327" t="str">
        <f t="shared" ref="B1247:B1248" si="915">B1246</f>
        <v>西多摩</v>
      </c>
      <c r="C1247" s="390" t="str">
        <f t="shared" ref="C1247:C1248" si="916">C1246</f>
        <v>青梅市</v>
      </c>
      <c r="D1247" s="287"/>
      <c r="E1247" s="374"/>
      <c r="F1247" s="351" t="s">
        <v>1246</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1246</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73"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74"/>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75"/>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63"/>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64"/>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65"/>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9.5"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9.5"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9.5"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9.5"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9.5"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9.5"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9.5"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9.5"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57"/>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58"/>
      <c r="AO1358" s="460"/>
      <c r="AP1358" s="472"/>
      <c r="AQ1358" s="484"/>
    </row>
    <row r="1359" spans="1:44" ht="19.5"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59"/>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9.5"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9.5"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9.5"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7.5">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9.5"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9.5"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9.5"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9.5"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9.5"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9.5"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57"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58"/>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59"/>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9.5"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9.5"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9.5"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9.5"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57"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58"/>
      <c r="AO1403" s="460"/>
      <c r="AP1403" s="472"/>
      <c r="AQ1403" s="484"/>
    </row>
    <row r="1404" spans="1:44" ht="19.5"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59"/>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9.5"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9.5"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9.5"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9.5"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9.5"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9.5"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9.5"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9.5"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9.5"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1248</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9.5"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9.5"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9.5"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9.5"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9.5"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9.5"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9.5"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9.5"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9.5"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9.5"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9.5"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9.5"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7.5">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9.5"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9.5"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9.5"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9.5"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9.5"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9.5"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9.5"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9.5"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9.5"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9.5"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9.5"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9.5"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9.5"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9.5"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9.5"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66"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67"/>
      <c r="AO1514" s="462"/>
      <c r="AP1514" s="472"/>
      <c r="AQ1514" s="484"/>
    </row>
    <row r="1515" spans="1:44" ht="52.15"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68"/>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9.5"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9.5"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1229</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9.5"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9.5"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9.5"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9.5"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9.5"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9.5"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9.5"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9.5"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9.5"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9.5"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9.5"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9.5"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9.5"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9.5"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9.5"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9.5"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9.5"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9.5"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9.5"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9.5"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9.5"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9.5"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57"/>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58"/>
      <c r="AO1592" s="460"/>
      <c r="AP1592" s="472"/>
      <c r="AQ1592" s="484"/>
    </row>
    <row r="1593" spans="1:44" ht="19.5"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59"/>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57"/>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58"/>
      <c r="AO1595" s="460"/>
      <c r="AP1595" s="472"/>
      <c r="AQ1595" s="484"/>
    </row>
    <row r="1596" spans="1:44" ht="19.5"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59"/>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9.5"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9.5"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9.5"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9.5"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9.5"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9.5"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1256</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9.5"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9.5"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57"/>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58"/>
      <c r="AP1622" s="472"/>
      <c r="AQ1622" s="484"/>
    </row>
    <row r="1623" spans="1:44" ht="19.5"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59"/>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9.5"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5"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9.5"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9.5"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57" t="s">
        <v>1231</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58"/>
      <c r="AO1634" s="460"/>
      <c r="AP1634" s="472"/>
      <c r="AQ1634" s="484"/>
    </row>
    <row r="1635" spans="1:44" ht="19.5"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59"/>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9.5"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9.5"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9.5"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9.5"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9.5"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9.5"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9.5"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9.5"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9.5"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9.5"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9.5"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9.5"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9.5"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9.5"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9.5"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57"/>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58"/>
      <c r="AO1682" s="460"/>
      <c r="AP1682" s="472"/>
      <c r="AQ1682" s="484"/>
    </row>
    <row r="1683" spans="1:44" ht="19.5"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59"/>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9.5"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9.5"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9.5"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9.5"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9.5"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9.5"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9.5"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9.5"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9.5"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9.5"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9.5"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9.5"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9.5"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9.5"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9.5"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94"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95"/>
      <c r="AP1730" s="472"/>
      <c r="AQ1730" s="484"/>
    </row>
    <row r="1731" spans="1:43" ht="19.5"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96"/>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9.5"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9.5"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9.5"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9.5"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9.5"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9.5"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9.5"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9.5"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9.5"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9.5"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9.5"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9.5"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9.5"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57"/>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58"/>
      <c r="AO1772" s="460"/>
      <c r="AP1772" s="472"/>
      <c r="AQ1772" s="484">
        <v>2</v>
      </c>
    </row>
    <row r="1773" spans="1:44" ht="19.5"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59"/>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9.5"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9.5"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9.5"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9.5"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wnicIvxChVD5DMrg2zknURUTOjDtfCgzCl38tmvdsF0jZ8r+VRJKgB4KyEfpSqB6wGrplaZsMneKPrlOaWhBKA==" saltValue="k7RVlxAdNeuTXXV2RQiNdg=="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5">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AN847:AN849"/>
    <mergeCell ref="AN745:AN747"/>
    <mergeCell ref="AN853:AN855"/>
    <mergeCell ref="AN742:AN744"/>
    <mergeCell ref="AN31:AN33"/>
    <mergeCell ref="AN76:AN78"/>
    <mergeCell ref="AN118:AN120"/>
    <mergeCell ref="AN901:AN903"/>
    <mergeCell ref="AN676:AN678"/>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259:AN261"/>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customWidth="1"/>
    <col min="2" max="2" width="11.5" customWidth="1"/>
    <col min="3" max="3" width="5.125" style="12" customWidth="1"/>
    <col min="4" max="4" width="18.625" style="12" customWidth="1"/>
    <col min="5" max="5" width="31" style="5" customWidth="1"/>
    <col min="6" max="6" width="22.375" style="2" customWidth="1"/>
    <col min="7" max="21" width="5.125" style="7" customWidth="1"/>
    <col min="22" max="27" width="5.375" customWidth="1"/>
    <col min="28" max="29" width="7.875" style="3" customWidth="1"/>
    <col min="30" max="35" width="7.875" customWidth="1"/>
    <col min="36" max="36" width="7.875" style="6" customWidth="1"/>
    <col min="37" max="37" width="7.375" bestFit="1" customWidth="1"/>
    <col min="38" max="38" width="7.875" customWidth="1"/>
    <col min="39" max="40" width="7.5" bestFit="1" customWidth="1"/>
    <col min="41" max="41" width="9" bestFit="1" customWidth="1"/>
    <col min="42" max="42" width="7.5" bestFit="1" customWidth="1"/>
    <col min="43" max="43" width="39.625" style="14" customWidth="1"/>
    <col min="44" max="44" width="5.625" customWidth="1"/>
    <col min="45" max="45" width="6.125" customWidth="1"/>
  </cols>
  <sheetData>
    <row r="1" spans="1:45">
      <c r="E1" s="232"/>
      <c r="F1" s="21"/>
    </row>
    <row r="2" spans="1:45" ht="24">
      <c r="A2" s="25" t="s">
        <v>842</v>
      </c>
      <c r="B2" s="1"/>
      <c r="C2" s="11"/>
      <c r="D2" s="11"/>
      <c r="E2" s="232"/>
      <c r="F2" s="22"/>
      <c r="H2" s="1"/>
      <c r="I2" s="1"/>
      <c r="K2" s="1"/>
      <c r="L2" s="1"/>
      <c r="M2" s="1"/>
      <c r="N2" s="1"/>
      <c r="O2" s="1"/>
      <c r="P2" s="1"/>
      <c r="Q2" s="1"/>
      <c r="R2" s="1"/>
      <c r="S2" s="1"/>
      <c r="T2" s="1"/>
      <c r="U2" s="1"/>
      <c r="X2" s="6"/>
      <c r="Y2" s="6"/>
      <c r="Z2" s="6"/>
      <c r="AA2" s="6"/>
    </row>
    <row r="3" spans="1:45" ht="24">
      <c r="A3" s="25" t="s">
        <v>843</v>
      </c>
      <c r="B3" s="1"/>
      <c r="C3" s="11"/>
      <c r="D3" s="11"/>
      <c r="E3" s="232"/>
      <c r="F3" s="22"/>
      <c r="H3" s="1"/>
      <c r="I3" s="1"/>
      <c r="K3" s="1"/>
      <c r="L3" s="1"/>
      <c r="M3" s="1"/>
      <c r="N3" s="1"/>
      <c r="O3" s="1"/>
      <c r="P3" s="1"/>
      <c r="Q3" s="1"/>
      <c r="R3" s="1"/>
      <c r="S3" s="1"/>
      <c r="T3" s="1"/>
      <c r="U3" s="1"/>
      <c r="X3" s="6"/>
      <c r="Y3" s="6"/>
      <c r="Z3" s="6"/>
      <c r="AA3" s="6"/>
    </row>
    <row r="4" spans="1:45" ht="24">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5" customHeight="1">
      <c r="E7" s="232"/>
      <c r="F7" s="21"/>
    </row>
    <row r="8" spans="1:45" ht="24.95" customHeight="1">
      <c r="E8" s="232"/>
      <c r="F8" s="21"/>
    </row>
    <row r="9" spans="1:45" ht="24.95"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84" t="s">
        <v>754</v>
      </c>
      <c r="W11" s="585"/>
      <c r="X11" s="585"/>
      <c r="Y11" s="585"/>
      <c r="Z11" s="585"/>
      <c r="AA11" s="586"/>
      <c r="AB11" s="587" t="s">
        <v>753</v>
      </c>
      <c r="AC11" s="587"/>
      <c r="AD11" s="588"/>
      <c r="AE11" s="588"/>
      <c r="AF11" s="588"/>
      <c r="AG11" s="588"/>
      <c r="AH11" s="588"/>
      <c r="AI11" s="588"/>
      <c r="AJ11" s="588"/>
      <c r="AK11" s="588"/>
      <c r="AL11" s="588"/>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84" t="s">
        <v>754</v>
      </c>
      <c r="W19" s="585"/>
      <c r="X19" s="585"/>
      <c r="Y19" s="585"/>
      <c r="Z19" s="585"/>
      <c r="AA19" s="586"/>
      <c r="AB19" s="587" t="s">
        <v>753</v>
      </c>
      <c r="AC19" s="587"/>
      <c r="AD19" s="588"/>
      <c r="AE19" s="588"/>
      <c r="AF19" s="588"/>
      <c r="AG19" s="588"/>
      <c r="AH19" s="588"/>
      <c r="AI19" s="588"/>
      <c r="AJ19" s="588"/>
      <c r="AK19" s="588"/>
      <c r="AL19" s="588"/>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75"/>
  <cols>
    <col min="2" max="2" width="11.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1842</v>
      </c>
      <c r="J3" s="459">
        <f>SUMIFS('対応方針（病院）'!$AE$10:$AE$1785,'対応方針（病院）'!$A$10:$A$1785,3,'対応方針（病院）'!$B$10:$B$1785,"区南部")</f>
        <v>3700</v>
      </c>
      <c r="K3" s="459">
        <f>SUMIFS('対応方針（病院）'!$AF$10:$AF$1785,'対応方針（病院）'!$A$10:$A$1785,3,'対応方針（病院）'!$B$10:$B$1785,"区南部")</f>
        <v>1118</v>
      </c>
      <c r="L3" s="459">
        <f>SUMIFS('対応方針（病院）'!$AG$10:$AG$1785,'対応方針（病院）'!$A$10:$A$1785,3,'対応方針（病院）'!$B$10:$B$1785,"区南部")</f>
        <v>717</v>
      </c>
      <c r="M3" s="459">
        <f t="shared" ref="M3:M15" si="1">SUM(I3:L3)</f>
        <v>7377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3041</v>
      </c>
      <c r="J6" s="459">
        <f>SUMIFS('対応方針（病院）'!$AE$10:$AE$1785,'対応方針（病院）'!$A$10:$A$1785,3,'対応方針（病院）'!$B$10:$B$1785,"区西北部")</f>
        <v>5048</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25156</v>
      </c>
      <c r="J15" s="459">
        <f t="shared" ref="J15" si="3">SUM(J2:J14)</f>
        <v>40349</v>
      </c>
      <c r="K15" s="459">
        <f t="shared" ref="K15" si="4">SUM(K2:K14)</f>
        <v>15544</v>
      </c>
      <c r="L15" s="459">
        <f t="shared" ref="L15" si="5">SUM(L2:L14)</f>
        <v>19204</v>
      </c>
      <c r="M15" s="459">
        <f t="shared" si="1"/>
        <v>100253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75"/>
  <cols>
    <col min="2" max="2" width="23.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75"/>
  <cols>
    <col min="8" max="8" width="10.8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EEEA0-C58C-42A6-A5F1-BA9C8B9C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宮下　和大</cp:lastModifiedBy>
  <cp:lastPrinted>2024-12-05T01:46:33Z</cp:lastPrinted>
  <dcterms:created xsi:type="dcterms:W3CDTF">2022-03-23T15:33:39Z</dcterms:created>
  <dcterms:modified xsi:type="dcterms:W3CDTF">2025-01-22T09:20:18Z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