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TMG-0d9e.edstokyotocho.onmicrosoft.com\sfs115-003\疾病対策課\◆難病認定係◆\HP\R8年度\080713_申請書様式更新\"/>
    </mc:Choice>
  </mc:AlternateContent>
  <xr:revisionPtr revIDLastSave="0" documentId="13_ncr:1_{4D4B3AA3-2690-4FE5-A3BF-95883DE4F691}" xr6:coauthVersionLast="47" xr6:coauthVersionMax="47" xr10:uidLastSave="{00000000-0000-0000-0000-000000000000}"/>
  <bookViews>
    <workbookView xWindow="-108" yWindow="-108" windowWidth="23256" windowHeight="12456" activeTab="1" xr2:uid="{00000000-000D-0000-FFFF-FFFF00000000}"/>
  </bookViews>
  <sheets>
    <sheet name="入力してください" sheetId="2" r:id="rId1"/>
    <sheet name="印刷してください" sheetId="5" r:id="rId2"/>
    <sheet name="郵便番号" sheetId="6" state="hidden" r:id="rId3"/>
    <sheet name="都道府県" sheetId="4" state="hidden" r:id="rId4"/>
    <sheet name="指定難病一覧" sheetId="3" state="hidden" r:id="rId5"/>
  </sheets>
  <definedNames>
    <definedName name="_xlnm.Print_Area" localSheetId="1">印刷してください!$A:$AM</definedName>
    <definedName name="_xlnm.Print_Area" localSheetId="0">入力してください!$A:$AH</definedName>
    <definedName name="指定難病">指定難病一覧!$A$1:$A$346</definedName>
    <definedName name="都道府県">都道府県!$B$2:$B$48</definedName>
    <definedName name="郵便番号">郵便番号!$A$1:$B$98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111" i="5" l="1"/>
  <c r="AJ193" i="5"/>
  <c r="AJ29" i="5"/>
  <c r="H216" i="5" l="1"/>
  <c r="AD216" i="5"/>
  <c r="H217" i="5"/>
  <c r="AD217" i="5"/>
  <c r="H218" i="5"/>
  <c r="AD218" i="5"/>
  <c r="H219" i="5"/>
  <c r="AD219" i="5"/>
  <c r="H220" i="5"/>
  <c r="AD220" i="5"/>
  <c r="H221" i="5"/>
  <c r="AD221" i="5"/>
  <c r="G224" i="5"/>
  <c r="U224" i="5"/>
  <c r="K226" i="5"/>
  <c r="G231" i="5"/>
  <c r="M232" i="5"/>
  <c r="M233" i="5"/>
  <c r="M234" i="5"/>
  <c r="M235" i="5"/>
  <c r="N235" i="5"/>
  <c r="M236" i="5"/>
  <c r="H134" i="5"/>
  <c r="AD134" i="5"/>
  <c r="H135" i="5"/>
  <c r="AD135" i="5"/>
  <c r="H136" i="5"/>
  <c r="AD136" i="5"/>
  <c r="H137" i="5"/>
  <c r="AD137" i="5"/>
  <c r="H138" i="5"/>
  <c r="AD138" i="5"/>
  <c r="H139" i="5"/>
  <c r="AD139" i="5"/>
  <c r="G142" i="5"/>
  <c r="U142" i="5"/>
  <c r="K144" i="5"/>
  <c r="G149" i="5"/>
  <c r="M150" i="5"/>
  <c r="M151" i="5"/>
  <c r="M152" i="5"/>
  <c r="M153" i="5"/>
  <c r="N153" i="5"/>
  <c r="M154" i="5"/>
  <c r="K62" i="5"/>
  <c r="U60" i="5"/>
  <c r="G60" i="5"/>
  <c r="V84" i="2"/>
  <c r="B84" i="2"/>
  <c r="G174" i="5"/>
  <c r="G175" i="5"/>
  <c r="G177" i="5"/>
  <c r="G178" i="5"/>
  <c r="G179" i="5"/>
  <c r="P180" i="5"/>
  <c r="AB180" i="5"/>
  <c r="AK180" i="5"/>
  <c r="P181" i="5"/>
  <c r="AB181" i="5"/>
  <c r="P182" i="5"/>
  <c r="AB182" i="5"/>
  <c r="AK182" i="5"/>
  <c r="P183" i="5"/>
  <c r="AB183" i="5"/>
  <c r="P184" i="5"/>
  <c r="AB184" i="5"/>
  <c r="AK184" i="5"/>
  <c r="P185" i="5"/>
  <c r="AB185" i="5"/>
  <c r="P186" i="5"/>
  <c r="AB186" i="5"/>
  <c r="AK186" i="5"/>
  <c r="P187" i="5"/>
  <c r="AB187" i="5"/>
  <c r="G188" i="5"/>
  <c r="H192" i="5"/>
  <c r="L193" i="5"/>
  <c r="L194" i="5"/>
  <c r="L196" i="5"/>
  <c r="L197" i="5"/>
  <c r="AD197" i="5"/>
  <c r="L198" i="5"/>
  <c r="L199" i="5"/>
  <c r="L201" i="5"/>
  <c r="L202" i="5"/>
  <c r="L203" i="5"/>
  <c r="L204" i="5"/>
  <c r="N204" i="5"/>
  <c r="P204" i="5"/>
  <c r="R204" i="5"/>
  <c r="T204" i="5"/>
  <c r="V204" i="5"/>
  <c r="X204" i="5"/>
  <c r="Z204" i="5"/>
  <c r="L205" i="5"/>
  <c r="N205" i="5"/>
  <c r="P205" i="5"/>
  <c r="R205" i="5"/>
  <c r="T205" i="5"/>
  <c r="V205" i="5"/>
  <c r="X205" i="5"/>
  <c r="G92" i="5"/>
  <c r="G93" i="5"/>
  <c r="G95" i="5"/>
  <c r="G96" i="5"/>
  <c r="G97" i="5"/>
  <c r="P98" i="5"/>
  <c r="AB98" i="5"/>
  <c r="AK98" i="5"/>
  <c r="P99" i="5"/>
  <c r="AB99" i="5"/>
  <c r="P100" i="5"/>
  <c r="AB100" i="5"/>
  <c r="AK100" i="5"/>
  <c r="P101" i="5"/>
  <c r="AB101" i="5"/>
  <c r="P102" i="5"/>
  <c r="AB102" i="5"/>
  <c r="AK102" i="5"/>
  <c r="P103" i="5"/>
  <c r="AB103" i="5"/>
  <c r="P104" i="5"/>
  <c r="AB104" i="5"/>
  <c r="AK104" i="5"/>
  <c r="P105" i="5"/>
  <c r="AB105" i="5"/>
  <c r="G106" i="5"/>
  <c r="H110" i="5"/>
  <c r="L111" i="5"/>
  <c r="L112" i="5"/>
  <c r="L114" i="5"/>
  <c r="L115" i="5"/>
  <c r="AD115" i="5"/>
  <c r="L116" i="5"/>
  <c r="L117" i="5"/>
  <c r="L119" i="5"/>
  <c r="L120" i="5"/>
  <c r="L121" i="5"/>
  <c r="L122" i="5"/>
  <c r="N122" i="5"/>
  <c r="P122" i="5"/>
  <c r="R122" i="5"/>
  <c r="T122" i="5"/>
  <c r="V122" i="5"/>
  <c r="X122" i="5"/>
  <c r="Z122" i="5"/>
  <c r="L123" i="5"/>
  <c r="N123" i="5"/>
  <c r="P123" i="5"/>
  <c r="R123" i="5"/>
  <c r="T123" i="5"/>
  <c r="V123" i="5"/>
  <c r="X123" i="5"/>
  <c r="G15" i="5"/>
  <c r="G24" i="5"/>
  <c r="G14" i="5"/>
  <c r="G11" i="5"/>
  <c r="G13" i="5"/>
  <c r="H28" i="5"/>
  <c r="L39" i="5"/>
  <c r="L38" i="5"/>
  <c r="L37" i="5"/>
  <c r="L35" i="5"/>
  <c r="L34" i="5"/>
  <c r="AD53" i="5"/>
  <c r="AD54" i="5"/>
  <c r="AD55" i="5"/>
  <c r="AD56" i="5"/>
  <c r="AD57" i="5"/>
  <c r="AD52" i="5"/>
  <c r="H55" i="5"/>
  <c r="H56" i="5"/>
  <c r="H57" i="5"/>
  <c r="AK22" i="5"/>
  <c r="AK20" i="5"/>
  <c r="AK18" i="5"/>
  <c r="AK16" i="5"/>
  <c r="L33" i="5"/>
  <c r="L32" i="5"/>
  <c r="L30" i="5"/>
  <c r="AD33" i="5"/>
  <c r="Z40" i="5" l="1"/>
  <c r="X40" i="5"/>
  <c r="V40" i="5"/>
  <c r="T40" i="5"/>
  <c r="R40" i="5"/>
  <c r="P40" i="5"/>
  <c r="N40" i="5"/>
  <c r="L40" i="5"/>
  <c r="X41" i="5"/>
  <c r="V41" i="5"/>
  <c r="T41" i="5"/>
  <c r="R41" i="5"/>
  <c r="P41" i="5"/>
  <c r="N41" i="5"/>
  <c r="L41" i="5"/>
  <c r="L29" i="5" l="1"/>
  <c r="G83" i="2" l="1"/>
  <c r="G74" i="2"/>
  <c r="G67" i="5"/>
  <c r="G28" i="2"/>
  <c r="G18" i="2"/>
  <c r="G10" i="5"/>
  <c r="H54" i="5"/>
  <c r="H53" i="5"/>
  <c r="H52" i="5"/>
  <c r="N71" i="5"/>
  <c r="V76" i="2"/>
  <c r="M72" i="5"/>
  <c r="M71" i="5"/>
  <c r="M70" i="5"/>
  <c r="M69" i="5"/>
  <c r="M68" i="5"/>
  <c r="AB23" i="5"/>
  <c r="AB21" i="5"/>
  <c r="AB19" i="5"/>
  <c r="AB17" i="5"/>
  <c r="AB22" i="5"/>
  <c r="AB20" i="5"/>
  <c r="AB18" i="5"/>
  <c r="AB16" i="5"/>
  <c r="P23" i="5"/>
  <c r="P22" i="5"/>
  <c r="P21" i="5"/>
  <c r="P20" i="5"/>
  <c r="P19" i="5"/>
  <c r="P18" i="5"/>
  <c r="P17" i="5"/>
  <c r="P16" i="5"/>
  <c r="L200" i="5" l="1"/>
  <c r="L195" i="5"/>
  <c r="L113" i="5"/>
  <c r="L118" i="5"/>
  <c r="L31" i="5"/>
  <c r="L36" i="5"/>
  <c r="G33" i="2" l="1"/>
</calcChain>
</file>

<file path=xl/sharedStrings.xml><?xml version="1.0" encoding="utf-8"?>
<sst xmlns="http://schemas.openxmlformats.org/spreadsheetml/2006/main" count="1032" uniqueCount="663">
  <si>
    <t>（このシートの黄色のセルへ、必要事項を入力してください。）</t>
    <rPh sb="7" eb="9">
      <t>キイロ</t>
    </rPh>
    <rPh sb="14" eb="16">
      <t>ヒツヨウ</t>
    </rPh>
    <rPh sb="16" eb="18">
      <t>ジコウ</t>
    </rPh>
    <rPh sb="19" eb="21">
      <t>ニュウリョク</t>
    </rPh>
    <phoneticPr fontId="2"/>
  </si>
  <si>
    <t>氏名</t>
  </si>
  <si>
    <t>氏名</t>
    <rPh sb="0" eb="2">
      <t>シメイ</t>
    </rPh>
    <phoneticPr fontId="2"/>
  </si>
  <si>
    <t>フリガナ</t>
    <phoneticPr fontId="2"/>
  </si>
  <si>
    <t>生年月日</t>
  </si>
  <si>
    <t>昭和</t>
  </si>
  <si>
    <t>年</t>
  </si>
  <si>
    <t>月</t>
  </si>
  <si>
    <t>日</t>
  </si>
  <si>
    <t>　※和暦を選択し、生年月日を入力してください。</t>
  </si>
  <si>
    <t>郵便番号</t>
  </si>
  <si>
    <t>電話番号</t>
  </si>
  <si>
    <t>　※患者から見た関係性を入力してください。</t>
  </si>
  <si>
    <t xml:space="preserve">  1 球脊髄性筋萎縮症</t>
  </si>
  <si>
    <t xml:space="preserve">  2 筋萎縮性側索硬化症</t>
  </si>
  <si>
    <t xml:space="preserve">  3 脊髄性筋萎縮症</t>
  </si>
  <si>
    <t xml:space="preserve">  4 原発性側索硬化症</t>
  </si>
  <si>
    <t xml:space="preserve">  5 進行性核上性麻痺</t>
  </si>
  <si>
    <t xml:space="preserve">  6 パーキンソン病</t>
  </si>
  <si>
    <t xml:space="preserve">  7 大脳皮質基底核変性症</t>
  </si>
  <si>
    <t xml:space="preserve">  8 ハンチントン病</t>
  </si>
  <si>
    <t xml:space="preserve">  9 神経有棘赤血球症</t>
  </si>
  <si>
    <t xml:space="preserve"> 10 シャルコー・マリー・トゥース病</t>
  </si>
  <si>
    <t xml:space="preserve"> 11 重症筋無力症</t>
  </si>
  <si>
    <t xml:space="preserve"> 12 先天性筋無力症候群</t>
  </si>
  <si>
    <t xml:space="preserve"> 13 多発性硬化症／視神経脊髄炎</t>
  </si>
  <si>
    <t xml:space="preserve"> 14 慢性炎症性脱髄性多発神経炎／多巣性運動ニューロパチー</t>
  </si>
  <si>
    <t xml:space="preserve"> 15 封入体筋炎</t>
  </si>
  <si>
    <t xml:space="preserve"> 16 クロウ・深瀬症候群</t>
  </si>
  <si>
    <t xml:space="preserve"> 17 多系統萎縮症</t>
  </si>
  <si>
    <t xml:space="preserve"> 18 脊髄小脳変性症(多系統萎縮症を除く。)</t>
  </si>
  <si>
    <t xml:space="preserve"> 19 ライソゾーム病</t>
  </si>
  <si>
    <t xml:space="preserve"> 20 副腎白質ジストロフィー</t>
  </si>
  <si>
    <t xml:space="preserve"> 21 ミトコンドリア病</t>
  </si>
  <si>
    <t xml:space="preserve"> 22 もやもや病</t>
  </si>
  <si>
    <t xml:space="preserve"> 23 プリオン病</t>
  </si>
  <si>
    <t xml:space="preserve"> 24 亜急性硬化性全脳炎</t>
  </si>
  <si>
    <t xml:space="preserve"> 25 進行性多巣性白質脳症</t>
  </si>
  <si>
    <t xml:space="preserve"> 26 HTLV-1関連脊髄症</t>
  </si>
  <si>
    <t xml:space="preserve"> 27 特発性基底核石灰化症</t>
  </si>
  <si>
    <t xml:space="preserve"> 28 全身性アミロイドーシス</t>
  </si>
  <si>
    <t xml:space="preserve"> 29 ウルリッヒ病</t>
  </si>
  <si>
    <t xml:space="preserve"> 30 遠位型ミオパチー</t>
  </si>
  <si>
    <t xml:space="preserve"> 31 ベスレムミオパチー</t>
  </si>
  <si>
    <t xml:space="preserve"> 32 自己貪食空胞性ミオパチー</t>
  </si>
  <si>
    <t xml:space="preserve"> 33 シュワルツ・ヤンペル症候群</t>
  </si>
  <si>
    <t xml:space="preserve"> 34 神経線維腫症</t>
  </si>
  <si>
    <t xml:space="preserve"> 35 天疱瘡</t>
  </si>
  <si>
    <t xml:space="preserve"> 36 表皮水疱症</t>
  </si>
  <si>
    <t xml:space="preserve"> 37 膿疱性乾癬(汎発型)</t>
  </si>
  <si>
    <t xml:space="preserve"> 38 スティーヴンス・ジョンソン症候群</t>
  </si>
  <si>
    <t xml:space="preserve"> 39 中毒性表皮壊死症</t>
  </si>
  <si>
    <t xml:space="preserve"> 40 高安動脈炎</t>
  </si>
  <si>
    <t xml:space="preserve"> 41 巨細胞性動脈炎</t>
  </si>
  <si>
    <t xml:space="preserve"> 42 結節性多発動脈炎</t>
  </si>
  <si>
    <t xml:space="preserve"> 43 顕微鏡的多発血管炎</t>
  </si>
  <si>
    <t xml:space="preserve"> 44 多発血管炎性肉芽腫症</t>
  </si>
  <si>
    <t xml:space="preserve"> 45 好酸球性多発血管炎性肉芽腫症</t>
  </si>
  <si>
    <t xml:space="preserve"> 46 悪性関節リウマチ</t>
  </si>
  <si>
    <t xml:space="preserve"> 47 バージャー病</t>
  </si>
  <si>
    <t xml:space="preserve"> 48 原発性抗リン脂質抗体症候群</t>
  </si>
  <si>
    <t xml:space="preserve"> 49 全身性エリテマトーデス</t>
  </si>
  <si>
    <t xml:space="preserve"> 50 皮膚筋炎／多発性筋炎</t>
  </si>
  <si>
    <t xml:space="preserve"> 51 全身性強皮症</t>
  </si>
  <si>
    <t xml:space="preserve"> 52 混合性結合組織病</t>
  </si>
  <si>
    <t xml:space="preserve"> 53 シェーグレン症候群</t>
  </si>
  <si>
    <t xml:space="preserve"> 55 再発性多発軟骨炎</t>
  </si>
  <si>
    <t xml:space="preserve"> 56 ベーチェット病</t>
  </si>
  <si>
    <t xml:space="preserve"> 57 特発性拡張型心筋症</t>
  </si>
  <si>
    <t xml:space="preserve"> 58 肥大型心筋症</t>
  </si>
  <si>
    <t xml:space="preserve"> 59 拘束型心筋症</t>
  </si>
  <si>
    <t xml:space="preserve"> 60 再生不良性貧血</t>
  </si>
  <si>
    <t xml:space="preserve"> 61 自己免疫性溶血性貧血</t>
  </si>
  <si>
    <t xml:space="preserve"> 62 発作性夜間ヘモグロビン尿症</t>
  </si>
  <si>
    <t xml:space="preserve"> 64 血栓性血小板減少性紫斑病</t>
  </si>
  <si>
    <t xml:space="preserve"> 65 原発性免疫不全症候群</t>
  </si>
  <si>
    <t xml:space="preserve"> 66 IgA腎症</t>
  </si>
  <si>
    <t xml:space="preserve"> 67 多発性嚢胞腎</t>
  </si>
  <si>
    <t xml:space="preserve"> 68 黄色靱帯骨化症</t>
  </si>
  <si>
    <t xml:space="preserve"> 69 後縦靱帯骨化症</t>
  </si>
  <si>
    <t xml:space="preserve"> 70 広範脊柱管狭窄症</t>
  </si>
  <si>
    <t xml:space="preserve"> 71 特発性大腿骨頭壊死症</t>
  </si>
  <si>
    <t xml:space="preserve"> 72 下垂体性ADH分泌異常症</t>
  </si>
  <si>
    <t xml:space="preserve"> 73 下垂体性TSH分泌亢進症</t>
  </si>
  <si>
    <t xml:space="preserve"> 74 下垂体性PRL分泌亢進症</t>
  </si>
  <si>
    <t xml:space="preserve"> 75 クッシング病</t>
  </si>
  <si>
    <t xml:space="preserve"> 76 下垂体性ゴナドトロピン分泌亢進症</t>
  </si>
  <si>
    <t xml:space="preserve"> 77 下垂体性成長ホルモン分泌亢進症</t>
  </si>
  <si>
    <t xml:space="preserve"> 78 下垂体前葉機能低下症</t>
  </si>
  <si>
    <t xml:space="preserve"> 79 家族性高コレステロール血症(ホモ接合体)</t>
  </si>
  <si>
    <t xml:space="preserve"> 80 甲状腺ホルモン不応症</t>
  </si>
  <si>
    <t xml:space="preserve"> 81 先天性副腎皮質酵素欠損症</t>
  </si>
  <si>
    <t xml:space="preserve"> 82 先天性副腎低形成症</t>
  </si>
  <si>
    <t xml:space="preserve"> 83 アジソン病</t>
  </si>
  <si>
    <t xml:space="preserve"> 84 サルコイドーシス</t>
  </si>
  <si>
    <t xml:space="preserve"> 85 特発性間質性肺炎</t>
  </si>
  <si>
    <t xml:space="preserve"> 86 肺動脈性肺高血圧症</t>
  </si>
  <si>
    <t xml:space="preserve"> 87 肺静脈閉塞症／肺毛細血管腫症</t>
  </si>
  <si>
    <t xml:space="preserve"> 88 慢性血栓塞栓性肺高血圧症</t>
  </si>
  <si>
    <t xml:space="preserve"> 89 リンパ脈管筋腫症</t>
  </si>
  <si>
    <t xml:space="preserve"> 90 網膜色素変性症</t>
  </si>
  <si>
    <t xml:space="preserve"> 91 バッド・キアリ症候群</t>
  </si>
  <si>
    <t xml:space="preserve"> 92 特発性門脈圧亢進症</t>
  </si>
  <si>
    <t xml:space="preserve"> 93 原発性胆汁性胆管炎</t>
  </si>
  <si>
    <t xml:space="preserve"> 94 原発性硬化性胆管炎</t>
  </si>
  <si>
    <t xml:space="preserve"> 95 自己免疫性肝炎</t>
  </si>
  <si>
    <t xml:space="preserve"> 96 クローン病</t>
  </si>
  <si>
    <t xml:space="preserve"> 97 潰瘍性大腸炎</t>
  </si>
  <si>
    <t xml:space="preserve"> 98 好酸球性消化管疾患</t>
  </si>
  <si>
    <t xml:space="preserve"> 99 慢性特発性偽性腸閉塞症</t>
  </si>
  <si>
    <t>100 巨大膀胱短小結腸腸管蠕動不全症</t>
  </si>
  <si>
    <t>101 腸管神経節細胞僅少症</t>
  </si>
  <si>
    <t>102 ルビンシュタイン・テイビ症候群</t>
  </si>
  <si>
    <t>103 CFC症候群</t>
  </si>
  <si>
    <t>104 コステロ症候群</t>
  </si>
  <si>
    <t>105 チャージ症候群</t>
  </si>
  <si>
    <t>106 クリオピリン関連周期熱症候群</t>
  </si>
  <si>
    <t>107 若年性特発性関節炎</t>
  </si>
  <si>
    <t>108 TNF受容体関連周期性症候群</t>
  </si>
  <si>
    <t>109 非典型溶血性尿毒症症候群</t>
  </si>
  <si>
    <t>110 ブラウ症候群</t>
  </si>
  <si>
    <t>111 先天性ミオパチー</t>
  </si>
  <si>
    <t>112 マリネスコ・シェーグレン症候群</t>
  </si>
  <si>
    <t>113 筋ジストロフィー</t>
  </si>
  <si>
    <t>114 非ジストロフィー性ミオトニー症候群</t>
  </si>
  <si>
    <t>115 遺伝性周期性四肢麻痺</t>
  </si>
  <si>
    <t>116 アトピー性脊髄炎</t>
  </si>
  <si>
    <t>117 脊髄空洞症</t>
  </si>
  <si>
    <t>118 脊髄髄膜瘤</t>
  </si>
  <si>
    <t>119 アイザックス症候群</t>
  </si>
  <si>
    <t>120 遺伝性ジストニア</t>
  </si>
  <si>
    <t>122 脳表ヘモジデリン沈着症</t>
  </si>
  <si>
    <t>124 皮質下梗塞と白質脳症を伴う常染色体優性脳動脈症</t>
  </si>
  <si>
    <t>125 神経軸索スフェロイド形成を伴う遺伝性びまん性白質脳症</t>
  </si>
  <si>
    <t>127 前頭側頭葉変性症</t>
  </si>
  <si>
    <t>128 ビッカースタッフ脳幹脳炎</t>
  </si>
  <si>
    <t>129 痙攣重積型(二相性)急性脳症</t>
  </si>
  <si>
    <t>130 先天性無痛無汗症</t>
  </si>
  <si>
    <t>131 アレキサンダー病</t>
  </si>
  <si>
    <t>132 先天性核上性球麻痺</t>
  </si>
  <si>
    <t>133 メビウス症候群</t>
  </si>
  <si>
    <t>134 中隔視神経形成異常症／ドモルシア症候群</t>
  </si>
  <si>
    <t>135 アイカルディ症候群</t>
  </si>
  <si>
    <t>136 片側巨脳症</t>
  </si>
  <si>
    <t>137 限局性皮質異形成</t>
  </si>
  <si>
    <t>138 神経細胞移動異常症</t>
  </si>
  <si>
    <t>139 先天性大脳白質形成不全症</t>
  </si>
  <si>
    <t>140 ドラベ症候群</t>
  </si>
  <si>
    <t>141 海馬硬化を伴う内側側頭葉てんかん</t>
  </si>
  <si>
    <t>142 ミオクロニー欠神てんかん</t>
  </si>
  <si>
    <t>143 ミオクロニー脱力発作を伴うてんかん</t>
  </si>
  <si>
    <t>144 レノックス・ガストー症候群</t>
  </si>
  <si>
    <t>145 ウエスト症候群</t>
  </si>
  <si>
    <t>146 大田原症候群</t>
  </si>
  <si>
    <t>147 早期ミオクロニー脳症</t>
  </si>
  <si>
    <t>148 遊走性焦点発作を伴う乳児てんかん</t>
  </si>
  <si>
    <t>149 片側痙攣・片麻痺・てんかん症候群</t>
  </si>
  <si>
    <t>150 環状20番染色体症候群</t>
  </si>
  <si>
    <t>151 ラスムッセン脳炎</t>
  </si>
  <si>
    <t>152 PCDH19関連症候群</t>
  </si>
  <si>
    <t>153 難治頻回部分発作重積型急性脳炎</t>
  </si>
  <si>
    <t>155 ランドウ・クレフナー症候群</t>
  </si>
  <si>
    <t>156 レット症候群</t>
  </si>
  <si>
    <t>157 スタージ・ウェーバー症候群</t>
  </si>
  <si>
    <t>158 結節性硬化症</t>
  </si>
  <si>
    <t>159 色素性乾皮症</t>
  </si>
  <si>
    <t>160 先天性魚鱗癬</t>
  </si>
  <si>
    <t>161 家族性良性慢性天疱瘡</t>
  </si>
  <si>
    <t>162 類天疱瘡(後天性表皮水疱症を含む。)</t>
  </si>
  <si>
    <t>163 特発性後天性全身性無汗症</t>
  </si>
  <si>
    <t>164 眼皮膚白皮症</t>
  </si>
  <si>
    <t>165 肥厚性皮膚骨膜症</t>
  </si>
  <si>
    <t>166 弾性線維性仮性黄色腫</t>
  </si>
  <si>
    <t>168 エーラス・ダンロス症候群</t>
  </si>
  <si>
    <t>169 メンケス病</t>
  </si>
  <si>
    <t>170 オクシピタル・ホーン症候群</t>
  </si>
  <si>
    <t>171 ウィルソン病</t>
  </si>
  <si>
    <t>172 低ホスファターゼ症</t>
  </si>
  <si>
    <t>173 VATER症候群</t>
  </si>
  <si>
    <t>174 那須・ハコラ病</t>
  </si>
  <si>
    <t>175 ウィーバー症候群</t>
  </si>
  <si>
    <t>176 コフィン・ローリー症候群</t>
  </si>
  <si>
    <t>177 ジュベール症候群関連疾患</t>
  </si>
  <si>
    <t>178 モワット・ウィルソン症候群</t>
  </si>
  <si>
    <t>179 ウィリアムズ症候群</t>
  </si>
  <si>
    <t>180 ATR-X症候群</t>
  </si>
  <si>
    <t>181 クルーゾン症候群</t>
  </si>
  <si>
    <t>182 アペール症候群</t>
  </si>
  <si>
    <t>183 ファイファー症候群</t>
  </si>
  <si>
    <t>184 アントレー・ビクスラー症候群</t>
  </si>
  <si>
    <t>185 コフィン・シリス症候群</t>
  </si>
  <si>
    <t>186 ロスムンド・トムソン症候群</t>
  </si>
  <si>
    <t>187 歌舞伎症候群</t>
  </si>
  <si>
    <t>188 多脾症候群</t>
  </si>
  <si>
    <t>189 無脾症候群</t>
  </si>
  <si>
    <t>190 鰓耳腎症候群</t>
  </si>
  <si>
    <t>191 ウェルナー症候群</t>
  </si>
  <si>
    <t>192 コケイン症候群</t>
  </si>
  <si>
    <t>193 プラダー・ウィリ症候群</t>
  </si>
  <si>
    <t>194 ソトス症候群</t>
  </si>
  <si>
    <t>195 ヌーナン症候群</t>
  </si>
  <si>
    <t>196 ヤング・シンプソン症候群</t>
  </si>
  <si>
    <t>197 1p36欠失症候群</t>
  </si>
  <si>
    <t>198 4p欠失症候群</t>
  </si>
  <si>
    <t>199 5p欠失症候群</t>
  </si>
  <si>
    <t>200 第14番染色体父親性ダイソミー症候群</t>
  </si>
  <si>
    <t>201 アンジェルマン症候群</t>
  </si>
  <si>
    <t>202 スミス・マギニス症候群</t>
  </si>
  <si>
    <t>203 22q11.2欠失症候群</t>
  </si>
  <si>
    <t>204 エマヌエル症候群</t>
  </si>
  <si>
    <t>205 脆弱X症候群関連疾患</t>
  </si>
  <si>
    <t>206 脆弱X症候群</t>
  </si>
  <si>
    <t>207 総動脈幹遺残症</t>
  </si>
  <si>
    <t>208 修正大血管転位症</t>
  </si>
  <si>
    <t>209 完全大血管転位症</t>
  </si>
  <si>
    <t>210 単心室症</t>
  </si>
  <si>
    <t>211 左心低形成症候群</t>
  </si>
  <si>
    <t>212 三尖弁閉鎖症</t>
  </si>
  <si>
    <t>213 心室中隔欠損を伴わない肺動脈閉鎖症</t>
  </si>
  <si>
    <t>214 心室中隔欠損を伴う肺動脈閉鎖症</t>
  </si>
  <si>
    <t>215 ファロー四徴症</t>
  </si>
  <si>
    <t>216 両大血管右室起始症</t>
  </si>
  <si>
    <t>217 エプスタイン病</t>
  </si>
  <si>
    <t>218 アルポート症候群</t>
  </si>
  <si>
    <t>219 ギャロウェイ・モワト症候群</t>
  </si>
  <si>
    <t>220 急速進行性糸球体腎炎</t>
  </si>
  <si>
    <t>221 抗糸球体基底膜腎炎</t>
  </si>
  <si>
    <t>222 一次性ネフローゼ症候群</t>
  </si>
  <si>
    <t>223 一次性膜性増殖性糸球体腎炎</t>
  </si>
  <si>
    <t>224 紫斑病性腎炎</t>
  </si>
  <si>
    <t>225 先天性腎性尿崩症</t>
  </si>
  <si>
    <t>226 間質性膀胱炎(ハンナ型)</t>
  </si>
  <si>
    <t>227 オスラー病</t>
  </si>
  <si>
    <t>228 閉塞性細気管支炎</t>
  </si>
  <si>
    <t>229 肺胞蛋白症(自己免疫性又は先天性)</t>
  </si>
  <si>
    <t>230 肺胞低換気症候群</t>
  </si>
  <si>
    <t>231 α1-アンチトリプシン欠乏症</t>
  </si>
  <si>
    <t>232 カーニー複合</t>
  </si>
  <si>
    <t>233 ウォルフラム症候群</t>
  </si>
  <si>
    <t>234 ペルオキシソーム病(副腎白質ジストロフィーを除く。)</t>
  </si>
  <si>
    <t>235 副甲状腺機能低下症</t>
  </si>
  <si>
    <t>236 偽性副甲状腺機能低下症</t>
  </si>
  <si>
    <t>237 副腎皮質刺激ホルモン不応症</t>
  </si>
  <si>
    <t>238 ビタミンＤ抵抗性くる病／骨軟化症</t>
  </si>
  <si>
    <t>239 ビタミンＤ依存性くる病／骨軟化症</t>
  </si>
  <si>
    <t>240 フェニルケトン尿症</t>
  </si>
  <si>
    <t>241 高チロシン血症１型</t>
  </si>
  <si>
    <t>242 高チロシン血症２型</t>
  </si>
  <si>
    <t>243 高チロシン血症３型</t>
  </si>
  <si>
    <t>244 メープルシロップ尿症</t>
  </si>
  <si>
    <t>245 プロピオン酸血症</t>
  </si>
  <si>
    <t>246 メチルマロン酸血症</t>
  </si>
  <si>
    <t>247 イソ吉草酸血症</t>
  </si>
  <si>
    <t>248 グルコーストランスポーター１欠損症</t>
  </si>
  <si>
    <t>249 グルタル酸血症１型</t>
  </si>
  <si>
    <t>250 グルタル酸血症２型</t>
  </si>
  <si>
    <t>251 尿素サイクル異常症</t>
  </si>
  <si>
    <t>252 リジン尿性蛋白不耐症</t>
  </si>
  <si>
    <t>253 先天性葉酸吸収不全</t>
  </si>
  <si>
    <t>254 ポルフィリン症</t>
  </si>
  <si>
    <t>255 複合カルボキシラーゼ欠損症</t>
  </si>
  <si>
    <t>256 筋型糖原病</t>
  </si>
  <si>
    <t>257 肝型糖原病</t>
  </si>
  <si>
    <t>258 ガラクトース-1-リン酸ウリジルトランスフェラーゼ欠損症</t>
  </si>
  <si>
    <t>259 レシチンコレステロールアシルトランスフェラーゼ欠損症</t>
  </si>
  <si>
    <t>260 シトステロール血症</t>
  </si>
  <si>
    <t>261 タンジール病</t>
  </si>
  <si>
    <t>262 原発性高カイロミクロン血症</t>
  </si>
  <si>
    <t>263 脳腱黄色腫症</t>
  </si>
  <si>
    <t>264 無βリポタンパク血症</t>
  </si>
  <si>
    <t>265 脂肪萎縮症</t>
  </si>
  <si>
    <t>266 家族性地中海熱</t>
  </si>
  <si>
    <t>267 高IgD症候群</t>
  </si>
  <si>
    <t>268 中條・西村症候群</t>
  </si>
  <si>
    <t>269 化膿性無菌性関節炎・壊疽性膿皮症・アクネ症候群</t>
  </si>
  <si>
    <t>270 慢性再発性多発性骨髄炎</t>
  </si>
  <si>
    <t>271 強直性脊椎炎</t>
  </si>
  <si>
    <t>272 進行性骨化性線維異形成症</t>
  </si>
  <si>
    <t>273 肋骨異常を伴う先天性側弯症</t>
  </si>
  <si>
    <t>274 骨形成不全症</t>
  </si>
  <si>
    <t>275 タナトフォリック骨異形成症</t>
  </si>
  <si>
    <t>276 軟骨無形成症</t>
  </si>
  <si>
    <t>277 リンパ管腫症／ゴーハム病</t>
  </si>
  <si>
    <t>278 巨大リンパ管奇形(頚部顔面病変)</t>
  </si>
  <si>
    <t>279 巨大静脈奇形(頚部口腔咽頭びまん性病変)</t>
  </si>
  <si>
    <t>280 巨大動静脈奇形(頚部顔面又は四肢病変)</t>
  </si>
  <si>
    <t>281 クリッペル・トレノネー・ウェーバー症候群</t>
  </si>
  <si>
    <t>282 先天性赤血球形成異常性貧血</t>
  </si>
  <si>
    <t>283 後天性赤芽球癆</t>
  </si>
  <si>
    <t>284 ダイアモンド・ブラックファン貧血</t>
  </si>
  <si>
    <t>285 ファンコニ貧血</t>
  </si>
  <si>
    <t>286 遺伝性鉄芽球性貧血</t>
  </si>
  <si>
    <t>287 エプスタイン症候群</t>
  </si>
  <si>
    <t>288 自己免疫性後天性凝固因子欠乏症</t>
  </si>
  <si>
    <t>289 クロンカイト・カナダ症候群</t>
  </si>
  <si>
    <t>290 非特異性多発性小腸潰瘍症</t>
  </si>
  <si>
    <t>291 ヒルシュスプルング病(全結腸型又は小腸型)</t>
  </si>
  <si>
    <t>292 総排泄腔外反症</t>
  </si>
  <si>
    <t>293 総排泄腔遺残</t>
  </si>
  <si>
    <t>294 先天性横隔膜ヘルニア</t>
  </si>
  <si>
    <t>295 乳幼児肝巨大血管腫</t>
  </si>
  <si>
    <t>296 胆道閉鎖症</t>
  </si>
  <si>
    <t>297 アラジール症候群</t>
  </si>
  <si>
    <t>298 遺伝性膵炎</t>
  </si>
  <si>
    <t>299 嚢胞性線維症</t>
  </si>
  <si>
    <t>300 IgG4関連疾患</t>
  </si>
  <si>
    <t>301 黄斑ジストロフィー</t>
  </si>
  <si>
    <t>302 レーベル遺伝性視神経症</t>
  </si>
  <si>
    <t>303 アッシャー症候群</t>
  </si>
  <si>
    <t>304 若年発症型両側性感音難聴</t>
  </si>
  <si>
    <t>305 遅発性内リンパ水腫</t>
  </si>
  <si>
    <t>306 好酸球性副鼻腔炎</t>
  </si>
  <si>
    <t>307 カナバン病</t>
  </si>
  <si>
    <t>308 進行性白質脳症</t>
  </si>
  <si>
    <t>309 進行性ミオクローヌスてんかん</t>
  </si>
  <si>
    <t>310 先天異常症候群</t>
  </si>
  <si>
    <t>311 先天性三尖弁狭窄症</t>
  </si>
  <si>
    <t>312 先天性僧帽弁狭窄症</t>
  </si>
  <si>
    <t>313 先天性肺静脈狭窄症</t>
  </si>
  <si>
    <t>314 左肺動脈右肺動脈起始症</t>
  </si>
  <si>
    <t>315 ネイルパテラ症候群(爪膝蓋骨症候群)／LMX1B関連腎症</t>
  </si>
  <si>
    <t>316 カルニチン回路異常症</t>
  </si>
  <si>
    <t>317 三頭酵素欠損症</t>
  </si>
  <si>
    <t>318 シトリン欠損症</t>
  </si>
  <si>
    <t>319 セピアプテリン還元酵素(SR)欠損症</t>
  </si>
  <si>
    <t>320 先天性グリコシルホスファチジルイノシトール(GPI)欠損症</t>
  </si>
  <si>
    <t>321 非ケトーシス型高グリシン血症</t>
  </si>
  <si>
    <t>322 β-ケトチオラーゼ欠損症</t>
  </si>
  <si>
    <t>323 芳香族L-アミノ酸脱炭酸酵素欠損症</t>
  </si>
  <si>
    <t>324 メチルグルタコン酸尿症</t>
  </si>
  <si>
    <t>325 遺伝性自己炎症疾患</t>
  </si>
  <si>
    <t>326 大理石骨病</t>
  </si>
  <si>
    <t>327 特発性血栓症(遺伝性血栓性素因によるものに限る。)</t>
  </si>
  <si>
    <t>328 前眼部形成異常</t>
  </si>
  <si>
    <t>329 無虹彩症</t>
  </si>
  <si>
    <t>330 先天性気管狭窄症／先天性声門下狭窄症</t>
  </si>
  <si>
    <t>331 特発性多中心性キャッスルマン病</t>
  </si>
  <si>
    <t>332 膠様滴状角膜ジストロフィー</t>
  </si>
  <si>
    <t>333 ハッチンソン・ギルフォード症候群</t>
  </si>
  <si>
    <t>334 脳クレアチン欠乏症候群</t>
  </si>
  <si>
    <t>335 ネフロン癆</t>
  </si>
  <si>
    <t>336 家族性低βリポタンパク血症1(ホモ接合体)</t>
  </si>
  <si>
    <t>337 ホモシスチン尿症</t>
  </si>
  <si>
    <t>338 進行性家族性肝内胆汁うっ滞症</t>
  </si>
  <si>
    <t>都80 原発性骨髄線維症</t>
    <rPh sb="0" eb="1">
      <t>ト</t>
    </rPh>
    <rPh sb="4" eb="7">
      <t>ゲンパツセイ</t>
    </rPh>
    <rPh sb="7" eb="9">
      <t>コツズイ</t>
    </rPh>
    <rPh sb="9" eb="11">
      <t>センイ</t>
    </rPh>
    <rPh sb="11" eb="12">
      <t>ショウ</t>
    </rPh>
    <phoneticPr fontId="2"/>
  </si>
  <si>
    <t>都77 悪性高血圧</t>
    <rPh sb="0" eb="1">
      <t>ト</t>
    </rPh>
    <rPh sb="4" eb="6">
      <t>アクセイ</t>
    </rPh>
    <rPh sb="6" eb="9">
      <t>コウケツアツ</t>
    </rPh>
    <phoneticPr fontId="2"/>
  </si>
  <si>
    <t>都83 母斑症</t>
    <rPh sb="0" eb="1">
      <t>ト</t>
    </rPh>
    <rPh sb="4" eb="6">
      <t>ボハン</t>
    </rPh>
    <rPh sb="6" eb="7">
      <t>ショウ</t>
    </rPh>
    <phoneticPr fontId="2"/>
  </si>
  <si>
    <t>都866 肝内結石症</t>
    <rPh sb="0" eb="1">
      <t>ト</t>
    </rPh>
    <rPh sb="5" eb="6">
      <t>キモ</t>
    </rPh>
    <rPh sb="6" eb="7">
      <t>ナイ</t>
    </rPh>
    <rPh sb="7" eb="9">
      <t>ケッセキ</t>
    </rPh>
    <rPh sb="9" eb="10">
      <t>ショウ</t>
    </rPh>
    <phoneticPr fontId="2"/>
  </si>
  <si>
    <t>都88 古典的突発性好酸球増多症候群</t>
    <rPh sb="0" eb="1">
      <t>ト</t>
    </rPh>
    <rPh sb="4" eb="7">
      <t>コテンテキ</t>
    </rPh>
    <rPh sb="7" eb="10">
      <t>トッパツセイ</t>
    </rPh>
    <rPh sb="10" eb="13">
      <t>コウサンキュウ</t>
    </rPh>
    <rPh sb="13" eb="15">
      <t>ゾウタ</t>
    </rPh>
    <rPh sb="15" eb="18">
      <t>ショウコウグン</t>
    </rPh>
    <phoneticPr fontId="2"/>
  </si>
  <si>
    <t>都91 びまん性汎細気管支炎</t>
    <rPh sb="0" eb="1">
      <t>ト</t>
    </rPh>
    <rPh sb="7" eb="8">
      <t>セイ</t>
    </rPh>
    <rPh sb="8" eb="9">
      <t>ハン</t>
    </rPh>
    <rPh sb="9" eb="14">
      <t>サイキカンシエン</t>
    </rPh>
    <phoneticPr fontId="2"/>
  </si>
  <si>
    <t>都95 遺伝性QT延長症候群</t>
    <rPh sb="0" eb="1">
      <t>ト</t>
    </rPh>
    <rPh sb="4" eb="7">
      <t>イデンセイ</t>
    </rPh>
    <rPh sb="9" eb="11">
      <t>エンチョウ</t>
    </rPh>
    <rPh sb="11" eb="14">
      <t>ショウコウグン</t>
    </rPh>
    <phoneticPr fontId="2"/>
  </si>
  <si>
    <t>都97 網膜脈絡膜萎縮症</t>
    <rPh sb="0" eb="1">
      <t>ト</t>
    </rPh>
    <rPh sb="4" eb="6">
      <t>モウマク</t>
    </rPh>
    <rPh sb="6" eb="8">
      <t>ミャクラク</t>
    </rPh>
    <rPh sb="8" eb="9">
      <t>マク</t>
    </rPh>
    <rPh sb="9" eb="11">
      <t>イシュク</t>
    </rPh>
    <rPh sb="11" eb="12">
      <t>ショウ</t>
    </rPh>
    <phoneticPr fontId="2"/>
  </si>
  <si>
    <t>①</t>
    <phoneticPr fontId="2"/>
  </si>
  <si>
    <t>②</t>
    <phoneticPr fontId="2"/>
  </si>
  <si>
    <t>③</t>
    <phoneticPr fontId="2"/>
  </si>
  <si>
    <t>住所</t>
    <rPh sb="0" eb="2">
      <t>ジュウショ</t>
    </rPh>
    <phoneticPr fontId="2"/>
  </si>
  <si>
    <t>明治</t>
    <rPh sb="0" eb="2">
      <t>メイジ</t>
    </rPh>
    <phoneticPr fontId="2"/>
  </si>
  <si>
    <t>大正</t>
    <rPh sb="0" eb="2">
      <t>タイショウ</t>
    </rPh>
    <phoneticPr fontId="2"/>
  </si>
  <si>
    <t>昭和</t>
    <rPh sb="0" eb="2">
      <t>ショウワ</t>
    </rPh>
    <phoneticPr fontId="2"/>
  </si>
  <si>
    <t>平成</t>
    <rPh sb="0" eb="2">
      <t>ヘイセイ</t>
    </rPh>
    <phoneticPr fontId="2"/>
  </si>
  <si>
    <t>令和</t>
    <rPh sb="0" eb="2">
      <t>レイワ</t>
    </rPh>
    <phoneticPr fontId="2"/>
  </si>
  <si>
    <t>(マンション名等)</t>
    <rPh sb="6" eb="7">
      <t>メイ</t>
    </rPh>
    <rPh sb="7" eb="8">
      <t>トウ</t>
    </rPh>
    <phoneticPr fontId="2"/>
  </si>
  <si>
    <t>病名</t>
    <rPh sb="0" eb="2">
      <t>ビョウメイ</t>
    </rPh>
    <phoneticPr fontId="2"/>
  </si>
  <si>
    <t>受けている</t>
    <rPh sb="0" eb="1">
      <t>ウ</t>
    </rPh>
    <phoneticPr fontId="2"/>
  </si>
  <si>
    <t>受けていない</t>
    <rPh sb="0" eb="1">
      <t>ウ</t>
    </rPh>
    <phoneticPr fontId="2"/>
  </si>
  <si>
    <t>患者</t>
    <rPh sb="0" eb="2">
      <t>カンジャ</t>
    </rPh>
    <phoneticPr fontId="2"/>
  </si>
  <si>
    <t xml:space="preserve"> 「高額かつ長期」に該当しますか？</t>
    <rPh sb="2" eb="4">
      <t>コウガク</t>
    </rPh>
    <rPh sb="6" eb="8">
      <t>チョウキ</t>
    </rPh>
    <rPh sb="10" eb="12">
      <t>ガイトウ</t>
    </rPh>
    <phoneticPr fontId="2"/>
  </si>
  <si>
    <t>患者との続柄</t>
    <rPh sb="0" eb="2">
      <t>カンジャ</t>
    </rPh>
    <rPh sb="4" eb="5">
      <t>ツヅ</t>
    </rPh>
    <rPh sb="5" eb="6">
      <t>ガラ</t>
    </rPh>
    <phoneticPr fontId="2"/>
  </si>
  <si>
    <t>その他の場合</t>
    <rPh sb="2" eb="3">
      <t>タ</t>
    </rPh>
    <rPh sb="4" eb="6">
      <t>バアイ</t>
    </rPh>
    <phoneticPr fontId="2"/>
  </si>
  <si>
    <t xml:space="preserve"> 患者さんの情報を入力してください。</t>
    <phoneticPr fontId="2"/>
  </si>
  <si>
    <t>父</t>
    <rPh sb="0" eb="1">
      <t>チチ</t>
    </rPh>
    <phoneticPr fontId="2"/>
  </si>
  <si>
    <t>母</t>
    <rPh sb="0" eb="1">
      <t>ハハ</t>
    </rPh>
    <phoneticPr fontId="2"/>
  </si>
  <si>
    <t>子</t>
    <rPh sb="0" eb="1">
      <t>コ</t>
    </rPh>
    <phoneticPr fontId="2"/>
  </si>
  <si>
    <t>兄弟姉妹</t>
    <rPh sb="0" eb="2">
      <t>キョウダイ</t>
    </rPh>
    <rPh sb="2" eb="4">
      <t>シマイ</t>
    </rPh>
    <phoneticPr fontId="2"/>
  </si>
  <si>
    <t>祖父母</t>
    <rPh sb="0" eb="3">
      <t>ソフボ</t>
    </rPh>
    <phoneticPr fontId="2"/>
  </si>
  <si>
    <t>その他</t>
    <rPh sb="2" eb="3">
      <t>タ</t>
    </rPh>
    <phoneticPr fontId="2"/>
  </si>
  <si>
    <t>min1</t>
  </si>
  <si>
    <t>県</t>
  </si>
  <si>
    <t>北海道</t>
  </si>
  <si>
    <t>秋田県</t>
  </si>
  <si>
    <t>青森県</t>
  </si>
  <si>
    <t>岩手県</t>
  </si>
  <si>
    <t>東京都</t>
  </si>
  <si>
    <t>神奈川県</t>
  </si>
  <si>
    <t>千葉県</t>
  </si>
  <si>
    <t>茨城県</t>
  </si>
  <si>
    <t>栃木県</t>
  </si>
  <si>
    <t>埼玉県</t>
  </si>
  <si>
    <t>群馬県</t>
  </si>
  <si>
    <t>長野県</t>
  </si>
  <si>
    <t>新潟県</t>
  </si>
  <si>
    <t>山梨県</t>
  </si>
  <si>
    <t>静岡県</t>
  </si>
  <si>
    <t>愛知県</t>
  </si>
  <si>
    <t>三重県</t>
  </si>
  <si>
    <t>岐阜県</t>
  </si>
  <si>
    <t>滋賀県</t>
  </si>
  <si>
    <t>京都府</t>
  </si>
  <si>
    <t>大阪府</t>
  </si>
  <si>
    <t>兵庫県</t>
  </si>
  <si>
    <t>奈良県</t>
  </si>
  <si>
    <t>和歌山県</t>
  </si>
  <si>
    <t>鳥取県</t>
  </si>
  <si>
    <t>島根県</t>
  </si>
  <si>
    <t>岡山県</t>
  </si>
  <si>
    <t>広島県</t>
  </si>
  <si>
    <t>山口県</t>
  </si>
  <si>
    <t>香川県</t>
  </si>
  <si>
    <t>徳島県</t>
  </si>
  <si>
    <t>高知県</t>
  </si>
  <si>
    <t>愛媛県</t>
  </si>
  <si>
    <t>福岡県</t>
  </si>
  <si>
    <t>長崎県</t>
  </si>
  <si>
    <t>大分県</t>
  </si>
  <si>
    <t>佐賀県</t>
  </si>
  <si>
    <t>熊本県</t>
  </si>
  <si>
    <t>宮崎県</t>
  </si>
  <si>
    <t>鹿児島県</t>
  </si>
  <si>
    <t>沖縄県</t>
  </si>
  <si>
    <t>福井県</t>
  </si>
  <si>
    <t>石川県</t>
  </si>
  <si>
    <t>富山県</t>
  </si>
  <si>
    <t>福島県</t>
  </si>
  <si>
    <t>宮城県</t>
  </si>
  <si>
    <t>山形県</t>
  </si>
  <si>
    <t>生年月日</t>
    <rPh sb="0" eb="2">
      <t>セイネン</t>
    </rPh>
    <rPh sb="2" eb="4">
      <t>ガッピ</t>
    </rPh>
    <phoneticPr fontId="2"/>
  </si>
  <si>
    <t>受給者番号</t>
    <rPh sb="0" eb="3">
      <t>ジュキュウシャ</t>
    </rPh>
    <rPh sb="3" eb="5">
      <t>バンゴウ</t>
    </rPh>
    <phoneticPr fontId="2"/>
  </si>
  <si>
    <t>診断年月日</t>
    <rPh sb="0" eb="2">
      <t>シンダン</t>
    </rPh>
    <rPh sb="2" eb="5">
      <t>ネンガッピ</t>
    </rPh>
    <phoneticPr fontId="2"/>
  </si>
  <si>
    <t>時間を要した理由</t>
    <rPh sb="0" eb="2">
      <t>ジカン</t>
    </rPh>
    <rPh sb="3" eb="4">
      <t>ヨウ</t>
    </rPh>
    <rPh sb="6" eb="8">
      <t>リユウ</t>
    </rPh>
    <phoneticPr fontId="2"/>
  </si>
  <si>
    <t>臨床調査個人票の受領に時間を要したため</t>
    <rPh sb="0" eb="2">
      <t>リンショウ</t>
    </rPh>
    <rPh sb="2" eb="4">
      <t>チョウサ</t>
    </rPh>
    <rPh sb="4" eb="7">
      <t>コジンヒョウ</t>
    </rPh>
    <rPh sb="8" eb="10">
      <t>ジュリョウ</t>
    </rPh>
    <rPh sb="11" eb="13">
      <t>ジカン</t>
    </rPh>
    <rPh sb="14" eb="15">
      <t>ヨウ</t>
    </rPh>
    <phoneticPr fontId="2"/>
  </si>
  <si>
    <t>症状の悪化等により、申請書類の準備や提出に時間を要したため</t>
    <rPh sb="0" eb="2">
      <t>ショウジョウ</t>
    </rPh>
    <rPh sb="3" eb="5">
      <t>アッカ</t>
    </rPh>
    <rPh sb="5" eb="6">
      <t>トウ</t>
    </rPh>
    <rPh sb="10" eb="12">
      <t>シンセイ</t>
    </rPh>
    <rPh sb="12" eb="14">
      <t>ショルイ</t>
    </rPh>
    <rPh sb="15" eb="17">
      <t>ジュンビ</t>
    </rPh>
    <rPh sb="18" eb="20">
      <t>テイシュツ</t>
    </rPh>
    <rPh sb="21" eb="23">
      <t>ジカン</t>
    </rPh>
    <rPh sb="24" eb="25">
      <t>ヨウ</t>
    </rPh>
    <phoneticPr fontId="2"/>
  </si>
  <si>
    <t>大規模災害に被災したこと等により、申請書類の提出に時間を要したため</t>
    <rPh sb="0" eb="3">
      <t>ダイキボ</t>
    </rPh>
    <rPh sb="3" eb="5">
      <t>サイガイ</t>
    </rPh>
    <rPh sb="6" eb="8">
      <t>ヒサイ</t>
    </rPh>
    <rPh sb="12" eb="13">
      <t>トウ</t>
    </rPh>
    <rPh sb="17" eb="19">
      <t>シンセイ</t>
    </rPh>
    <rPh sb="19" eb="21">
      <t>ショルイ</t>
    </rPh>
    <rPh sb="22" eb="24">
      <t>テイシュツ</t>
    </rPh>
    <rPh sb="25" eb="27">
      <t>ジカン</t>
    </rPh>
    <rPh sb="28" eb="29">
      <t>ヨウ</t>
    </rPh>
    <phoneticPr fontId="2"/>
  </si>
  <si>
    <t>特段の理由なし</t>
    <rPh sb="0" eb="2">
      <t>トクダン</t>
    </rPh>
    <rPh sb="3" eb="5">
      <t>リユウ</t>
    </rPh>
    <phoneticPr fontId="2"/>
  </si>
  <si>
    <t xml:space="preserve"> 申請する日付と患者さんの署名をします。</t>
    <rPh sb="1" eb="3">
      <t>シンセイ</t>
    </rPh>
    <rPh sb="5" eb="7">
      <t>ヒヅケ</t>
    </rPh>
    <rPh sb="8" eb="10">
      <t>カンジャ</t>
    </rPh>
    <rPh sb="13" eb="15">
      <t>ショメイ</t>
    </rPh>
    <phoneticPr fontId="2"/>
  </si>
  <si>
    <t>日付</t>
    <rPh sb="0" eb="2">
      <t>ヒヅケ</t>
    </rPh>
    <phoneticPr fontId="2"/>
  </si>
  <si>
    <t>　※診断年月日が、申請日の1か月以上前の場合、時間を要した理由を選択してください。</t>
    <rPh sb="2" eb="4">
      <t>シンダン</t>
    </rPh>
    <rPh sb="4" eb="7">
      <t>ネンガッピ</t>
    </rPh>
    <rPh sb="9" eb="11">
      <t>シンセイ</t>
    </rPh>
    <rPh sb="11" eb="12">
      <t>ビ</t>
    </rPh>
    <rPh sb="15" eb="16">
      <t>ゲツ</t>
    </rPh>
    <rPh sb="16" eb="18">
      <t>イジョウ</t>
    </rPh>
    <rPh sb="18" eb="19">
      <t>マエ</t>
    </rPh>
    <rPh sb="20" eb="22">
      <t>バアイ</t>
    </rPh>
    <rPh sb="23" eb="25">
      <t>ジカン</t>
    </rPh>
    <rPh sb="26" eb="27">
      <t>ヨウ</t>
    </rPh>
    <rPh sb="29" eb="31">
      <t>リユウ</t>
    </rPh>
    <rPh sb="32" eb="34">
      <t>センタク</t>
    </rPh>
    <phoneticPr fontId="2"/>
  </si>
  <si>
    <t>　※このシートを作成した日付を入力してください。</t>
    <rPh sb="8" eb="10">
      <t>サクセイ</t>
    </rPh>
    <rPh sb="12" eb="14">
      <t>ヒヅケ</t>
    </rPh>
    <rPh sb="15" eb="17">
      <t>ニュウリョク</t>
    </rPh>
    <phoneticPr fontId="2"/>
  </si>
  <si>
    <t>入力お疲れ様でした。入力漏れがないか、今一度、ご確認ください。</t>
    <rPh sb="0" eb="2">
      <t>ニュウリョク</t>
    </rPh>
    <rPh sb="3" eb="4">
      <t>ツカ</t>
    </rPh>
    <rPh sb="5" eb="6">
      <t>サマ</t>
    </rPh>
    <rPh sb="10" eb="12">
      <t>ニュウリョク</t>
    </rPh>
    <rPh sb="12" eb="13">
      <t>モ</t>
    </rPh>
    <rPh sb="19" eb="22">
      <t>イマイチド</t>
    </rPh>
    <rPh sb="24" eb="26">
      <t>カクニン</t>
    </rPh>
    <phoneticPr fontId="2"/>
  </si>
  <si>
    <t>よろしければ、プリンタにA4用紙をご用意いただき、「印刷してください」というシートを</t>
    <rPh sb="14" eb="16">
      <t>ヨウシ</t>
    </rPh>
    <rPh sb="18" eb="20">
      <t>ヨウイ</t>
    </rPh>
    <rPh sb="26" eb="28">
      <t>インサツ</t>
    </rPh>
    <phoneticPr fontId="2"/>
  </si>
  <si>
    <t>　　リストの一番下にあります。</t>
    <phoneticPr fontId="2"/>
  </si>
  <si>
    <t>電話番号</t>
    <rPh sb="0" eb="2">
      <t>デンワ</t>
    </rPh>
    <rPh sb="2" eb="4">
      <t>バンゴウ</t>
    </rPh>
    <phoneticPr fontId="2"/>
  </si>
  <si>
    <t>患者との続柄</t>
    <rPh sb="0" eb="2">
      <t>カンジャ</t>
    </rPh>
    <rPh sb="4" eb="6">
      <t>ゾクガラ</t>
    </rPh>
    <phoneticPr fontId="2"/>
  </si>
  <si>
    <t>　本申請書の内容及び本申請書に添付された診断書(臨床調査個人票)の研究等への利用についての同意をされる方は、以下に署名をお願いいたします。</t>
    <phoneticPr fontId="2"/>
  </si>
  <si>
    <t>氏名</t>
    <phoneticPr fontId="2"/>
  </si>
  <si>
    <t>小児慢性特定疾病の医療費助成を受けている者</t>
  </si>
  <si>
    <t>受給者番号</t>
  </si>
  <si>
    <t>【左記の「診断年月日」欄が、申請日から１か月以上前の年月日となっている場合又は空欄の場合は、申請までに時間を要した理由をチェックしてください。】</t>
  </si>
  <si>
    <t>臨床調査個人票の受領に時間を要したため</t>
  </si>
  <si>
    <t>症状の悪化等により、申請書類の準備や提出に時間を要したため</t>
  </si>
  <si>
    <t>大規模災害に被災したこと等により、申請書類の提出に時間を要したため</t>
  </si>
  <si>
    <t>臨床調査個人票記載の診断年月日</t>
  </si>
  <si>
    <t>〕</t>
  </si>
  <si>
    <t>※臨床調査個人票の診断年月日を転記してください。臨床調査個人票に診断年月日の記載がない場合は、記載不要です。ただし、審査の結果、重症度分類を満たしていた場合は、改めて診断年月日を指定医に確認する必要があります。
※医療費助成の開始日は、臨床調査個人票に記載された内容を診断した日（診断年月日）まで遡ることができます。ただし、遡ることができる限度は、申請日から１か月前（上記でやむを得ない理由が確認できた場合は最長３か月前）の同じ日までとなります。</t>
    <phoneticPr fontId="2"/>
  </si>
  <si>
    <t>同意する</t>
    <rPh sb="0" eb="2">
      <t>ドウイ</t>
    </rPh>
    <phoneticPr fontId="2"/>
  </si>
  <si>
    <t>同意しない</t>
    <rPh sb="0" eb="2">
      <t>ドウイ</t>
    </rPh>
    <phoneticPr fontId="2"/>
  </si>
  <si>
    <t>上記のことに同意します</t>
    <rPh sb="0" eb="2">
      <t>ジョウキ</t>
    </rPh>
    <rPh sb="6" eb="8">
      <t>ドウイ</t>
    </rPh>
    <phoneticPr fontId="2"/>
  </si>
  <si>
    <r>
      <t>特段の理由なし</t>
    </r>
    <r>
      <rPr>
        <sz val="8"/>
        <color rgb="FF000000"/>
        <rFont val="ＭＳ 明朝"/>
        <family val="1"/>
        <charset val="128"/>
      </rPr>
      <t>⇒ここにチェックした場合、医療費助成開始日について遡ることができる限度は1か月前の同じ日までとなります。</t>
    </r>
    <phoneticPr fontId="2"/>
  </si>
  <si>
    <t>001-0000</t>
  </si>
  <si>
    <t>010-0000</t>
  </si>
  <si>
    <t>018-5501</t>
  </si>
  <si>
    <t>018-5511</t>
  </si>
  <si>
    <t>020-0000</t>
  </si>
  <si>
    <t>030-0111</t>
  </si>
  <si>
    <t>040-0000</t>
  </si>
  <si>
    <t>100-0000</t>
  </si>
  <si>
    <t>210-0000</t>
  </si>
  <si>
    <t>260-0000</t>
  </si>
  <si>
    <t>300-0000</t>
  </si>
  <si>
    <t>311-4411</t>
  </si>
  <si>
    <t>311-4501</t>
  </si>
  <si>
    <t>320-0001</t>
  </si>
  <si>
    <t>330-0000</t>
  </si>
  <si>
    <t>349-1221</t>
  </si>
  <si>
    <t>350-0001</t>
  </si>
  <si>
    <t>370-0000</t>
  </si>
  <si>
    <t>370-1507</t>
  </si>
  <si>
    <t>370-1511</t>
  </si>
  <si>
    <t>380-0801</t>
  </si>
  <si>
    <t>384-0097</t>
  </si>
  <si>
    <t>384-0301</t>
  </si>
  <si>
    <t>389-0121</t>
  </si>
  <si>
    <t>389-0200</t>
  </si>
  <si>
    <t>389-2261</t>
  </si>
  <si>
    <t>389-2300</t>
  </si>
  <si>
    <t>400-0000</t>
  </si>
  <si>
    <t>410-0000</t>
  </si>
  <si>
    <t>431-4121</t>
  </si>
  <si>
    <t>432-0000</t>
  </si>
  <si>
    <t>440-0001</t>
  </si>
  <si>
    <t>498-0801</t>
  </si>
  <si>
    <t>500-0000</t>
  </si>
  <si>
    <t>510-0000</t>
  </si>
  <si>
    <t>520-0000</t>
  </si>
  <si>
    <t>520-0461</t>
  </si>
  <si>
    <t>520-0471</t>
  </si>
  <si>
    <t>530-0000</t>
  </si>
  <si>
    <t>563-0801</t>
  </si>
  <si>
    <t>564-0000</t>
  </si>
  <si>
    <t>600-0000</t>
  </si>
  <si>
    <t>618-0000</t>
  </si>
  <si>
    <t>618-0071</t>
  </si>
  <si>
    <t>630-0000</t>
  </si>
  <si>
    <t>630-0271</t>
  </si>
  <si>
    <t>630-1101</t>
  </si>
  <si>
    <t>640-0000</t>
  </si>
  <si>
    <t>647-1271</t>
  </si>
  <si>
    <t>647-1321</t>
  </si>
  <si>
    <t>647-1581</t>
  </si>
  <si>
    <t>647-1600</t>
  </si>
  <si>
    <t>648-0300</t>
  </si>
  <si>
    <t>648-0401</t>
  </si>
  <si>
    <t>650-0000</t>
  </si>
  <si>
    <t>680-0000</t>
  </si>
  <si>
    <t>684-0100</t>
  </si>
  <si>
    <t>689-0101</t>
  </si>
  <si>
    <t>690-0000</t>
  </si>
  <si>
    <t>700-0000</t>
  </si>
  <si>
    <t>720-0001</t>
  </si>
  <si>
    <t>740-0000</t>
  </si>
  <si>
    <t>760-0000</t>
  </si>
  <si>
    <t>770-0000</t>
  </si>
  <si>
    <t>780-0000</t>
  </si>
  <si>
    <t>790-0001</t>
  </si>
  <si>
    <t>800-0000</t>
  </si>
  <si>
    <t>811-5100</t>
  </si>
  <si>
    <t>812-0000</t>
  </si>
  <si>
    <t>817-0000</t>
  </si>
  <si>
    <t>818-0000</t>
  </si>
  <si>
    <t>839-1421</t>
  </si>
  <si>
    <t>840-0001</t>
  </si>
  <si>
    <t>848-0401</t>
  </si>
  <si>
    <t>849-0000</t>
  </si>
  <si>
    <t>850-0000</t>
  </si>
  <si>
    <t>860-0001</t>
  </si>
  <si>
    <t>870-0001</t>
  </si>
  <si>
    <t>871-0226</t>
  </si>
  <si>
    <t>871-0311</t>
  </si>
  <si>
    <t>871-0801</t>
  </si>
  <si>
    <t>872-0000</t>
  </si>
  <si>
    <t>880-0000</t>
  </si>
  <si>
    <t>890-0000</t>
  </si>
  <si>
    <t>900-0000</t>
  </si>
  <si>
    <t>910-0001</t>
  </si>
  <si>
    <t>920-0000</t>
  </si>
  <si>
    <t>922-0679</t>
  </si>
  <si>
    <t>922-0801</t>
  </si>
  <si>
    <t>930-0001</t>
  </si>
  <si>
    <t>939-0171</t>
  </si>
  <si>
    <t>939-0231</t>
  </si>
  <si>
    <t>940-0000</t>
  </si>
  <si>
    <t>949-8321</t>
  </si>
  <si>
    <t>949-8401</t>
  </si>
  <si>
    <t>960-0000</t>
  </si>
  <si>
    <t>980-0000</t>
  </si>
  <si>
    <t>990-0000</t>
  </si>
  <si>
    <t>　※臨床調査個人票記載の診断年月日を令和又は西暦で入力してください。</t>
    <rPh sb="12" eb="14">
      <t>シンダン</t>
    </rPh>
    <rPh sb="14" eb="17">
      <t>ネンガッピ</t>
    </rPh>
    <rPh sb="18" eb="20">
      <t>レイワ</t>
    </rPh>
    <rPh sb="20" eb="21">
      <t>マタ</t>
    </rPh>
    <rPh sb="22" eb="24">
      <t>セイレキ</t>
    </rPh>
    <rPh sb="25" eb="27">
      <t>ニュウリョク</t>
    </rPh>
    <phoneticPr fontId="2"/>
  </si>
  <si>
    <t>このシートへ入力していただき、「印刷してください」シートを片面印刷で印刷してください。</t>
    <rPh sb="6" eb="8">
      <t>ニュウリョク</t>
    </rPh>
    <rPh sb="16" eb="18">
      <t>インサツ</t>
    </rPh>
    <rPh sb="29" eb="31">
      <t>カタメン</t>
    </rPh>
    <rPh sb="31" eb="33">
      <t>インサツ</t>
    </rPh>
    <rPh sb="34" eb="36">
      <t>インサツ</t>
    </rPh>
    <phoneticPr fontId="2"/>
  </si>
  <si>
    <r>
      <t>片面印刷で印刷してください。</t>
    </r>
    <r>
      <rPr>
        <b/>
        <sz val="12"/>
        <color rgb="FFFF0000"/>
        <rFont val="ＭＳ 明朝"/>
        <family val="1"/>
        <charset val="128"/>
      </rPr>
      <t>（このシートは印刷する必要はありません。）</t>
    </r>
    <rPh sb="0" eb="2">
      <t>カタメン</t>
    </rPh>
    <rPh sb="2" eb="4">
      <t>インサツ</t>
    </rPh>
    <rPh sb="5" eb="7">
      <t>インサツ</t>
    </rPh>
    <rPh sb="21" eb="23">
      <t>インサツ</t>
    </rPh>
    <rPh sb="25" eb="27">
      <t>ヒツヨウ</t>
    </rPh>
    <phoneticPr fontId="2"/>
  </si>
  <si>
    <t>東京都知事　殿</t>
    <rPh sb="0" eb="3">
      <t>トウキョウト</t>
    </rPh>
    <rPh sb="3" eb="5">
      <t>チジ</t>
    </rPh>
    <rPh sb="6" eb="7">
      <t>ドノ</t>
    </rPh>
    <phoneticPr fontId="2"/>
  </si>
  <si>
    <t>生年月日（和暦）</t>
    <rPh sb="0" eb="2">
      <t>セイネン</t>
    </rPh>
    <rPh sb="2" eb="4">
      <t>ガッピ</t>
    </rPh>
    <rPh sb="5" eb="7">
      <t>ワレキ</t>
    </rPh>
    <phoneticPr fontId="2"/>
  </si>
  <si>
    <t>公費負担番号</t>
    <rPh sb="0" eb="2">
      <t>コウヒ</t>
    </rPh>
    <rPh sb="2" eb="4">
      <t>フタン</t>
    </rPh>
    <rPh sb="4" eb="6">
      <t>バンゴウ</t>
    </rPh>
    <phoneticPr fontId="2"/>
  </si>
  <si>
    <t>第13号様式(第17条関係)</t>
    <phoneticPr fontId="2"/>
  </si>
  <si>
    <t>保護者</t>
    <rPh sb="0" eb="3">
      <t>ホゴシャ</t>
    </rPh>
    <phoneticPr fontId="2"/>
  </si>
  <si>
    <t>氏　　名</t>
    <rPh sb="0" eb="1">
      <t>シ</t>
    </rPh>
    <rPh sb="3" eb="4">
      <t>メイ</t>
    </rPh>
    <phoneticPr fontId="2"/>
  </si>
  <si>
    <t>住　　所</t>
    <rPh sb="0" eb="1">
      <t>ジュウ</t>
    </rPh>
    <rPh sb="3" eb="4">
      <t>ショ</t>
    </rPh>
    <phoneticPr fontId="2"/>
  </si>
  <si>
    <t>申請日</t>
    <rPh sb="0" eb="2">
      <t>シンセイ</t>
    </rPh>
    <rPh sb="2" eb="3">
      <t>ビ</t>
    </rPh>
    <phoneticPr fontId="2"/>
  </si>
  <si>
    <t>特定医療費支給認定内容変更申請書</t>
    <rPh sb="9" eb="11">
      <t>ナイヨウ</t>
    </rPh>
    <rPh sb="11" eb="13">
      <t>ヘンコウ</t>
    </rPh>
    <phoneticPr fontId="2"/>
  </si>
  <si>
    <t>83136010 都単独難病</t>
  </si>
  <si>
    <t>　※公費負担番号を選択してください。</t>
    <rPh sb="2" eb="4">
      <t>コウヒ</t>
    </rPh>
    <rPh sb="4" eb="6">
      <t>フタン</t>
    </rPh>
    <rPh sb="6" eb="8">
      <t>バンゴウ</t>
    </rPh>
    <rPh sb="9" eb="11">
      <t>センタク</t>
    </rPh>
    <phoneticPr fontId="2"/>
  </si>
  <si>
    <t>54136015 国難病</t>
  </si>
  <si>
    <t>54136023 国難病（生活保護）</t>
  </si>
  <si>
    <t>　※受給者番号を入力してください。</t>
    <rPh sb="2" eb="5">
      <t>ジュキュウシャ</t>
    </rPh>
    <rPh sb="5" eb="7">
      <t>バンゴウ</t>
    </rPh>
    <phoneticPr fontId="2"/>
  </si>
  <si>
    <t xml:space="preserve"> 高額かつ長期</t>
    <phoneticPr fontId="2"/>
  </si>
  <si>
    <t xml:space="preserve"> 患者が18歳未満の場合、保護者の情報を入力してください。</t>
    <rPh sb="1" eb="3">
      <t>カンジャ</t>
    </rPh>
    <rPh sb="6" eb="7">
      <t>サイ</t>
    </rPh>
    <rPh sb="7" eb="9">
      <t>ミマン</t>
    </rPh>
    <rPh sb="10" eb="12">
      <t>バアイ</t>
    </rPh>
    <phoneticPr fontId="2"/>
  </si>
  <si>
    <t xml:space="preserve"> 変更内容が負担上限月額の場合、該当するものを選び入力してください。</t>
    <rPh sb="1" eb="3">
      <t>ヘンコウ</t>
    </rPh>
    <rPh sb="3" eb="5">
      <t>ナイヨウ</t>
    </rPh>
    <rPh sb="6" eb="8">
      <t>フタン</t>
    </rPh>
    <rPh sb="8" eb="10">
      <t>ジョウゲン</t>
    </rPh>
    <rPh sb="10" eb="12">
      <t>ゲツガク</t>
    </rPh>
    <rPh sb="13" eb="15">
      <t>バアイ</t>
    </rPh>
    <rPh sb="16" eb="18">
      <t>ガイトウ</t>
    </rPh>
    <rPh sb="23" eb="24">
      <t>エラ</t>
    </rPh>
    <rPh sb="25" eb="27">
      <t>ニュウリョク</t>
    </rPh>
    <phoneticPr fontId="2"/>
  </si>
  <si>
    <t>　人口呼吸器を使用することになった。</t>
    <rPh sb="1" eb="3">
      <t>ジンコウ</t>
    </rPh>
    <rPh sb="3" eb="6">
      <t>コキュウキ</t>
    </rPh>
    <rPh sb="7" eb="9">
      <t>シヨウ</t>
    </rPh>
    <phoneticPr fontId="2"/>
  </si>
  <si>
    <t>　体外式補助人工心臓を使用することになった。</t>
    <rPh sb="1" eb="3">
      <t>タイガイ</t>
    </rPh>
    <rPh sb="3" eb="4">
      <t>シキ</t>
    </rPh>
    <rPh sb="4" eb="6">
      <t>ホジョ</t>
    </rPh>
    <rPh sb="6" eb="8">
      <t>ジンコウ</t>
    </rPh>
    <rPh sb="8" eb="10">
      <t>シンゾウ</t>
    </rPh>
    <rPh sb="11" eb="13">
      <t>シヨウ</t>
    </rPh>
    <phoneticPr fontId="2"/>
  </si>
  <si>
    <t>　小児慢性特定疾病の医療費助成も受けることになった。</t>
    <rPh sb="1" eb="3">
      <t>ショウニ</t>
    </rPh>
    <rPh sb="3" eb="5">
      <t>マンセイ</t>
    </rPh>
    <rPh sb="5" eb="7">
      <t>トクテイ</t>
    </rPh>
    <rPh sb="7" eb="9">
      <t>シッペイ</t>
    </rPh>
    <rPh sb="10" eb="13">
      <t>イリョウヒ</t>
    </rPh>
    <rPh sb="13" eb="15">
      <t>ジョセイ</t>
    </rPh>
    <rPh sb="16" eb="17">
      <t>ウ</t>
    </rPh>
    <phoneticPr fontId="2"/>
  </si>
  <si>
    <t>　同じ医療保険に加入している者に以下に該当する者がいる。</t>
    <phoneticPr fontId="2"/>
  </si>
  <si>
    <t>続柄</t>
    <rPh sb="0" eb="2">
      <t>ゾクガラ</t>
    </rPh>
    <phoneticPr fontId="2"/>
  </si>
  <si>
    <t>難病の医療費助成を受けている者</t>
    <rPh sb="0" eb="2">
      <t>ナンビョウ</t>
    </rPh>
    <rPh sb="3" eb="6">
      <t>イリョウヒ</t>
    </rPh>
    <rPh sb="6" eb="8">
      <t>ジョセイ</t>
    </rPh>
    <rPh sb="9" eb="10">
      <t>ウ</t>
    </rPh>
    <rPh sb="14" eb="15">
      <t>モノ</t>
    </rPh>
    <phoneticPr fontId="2"/>
  </si>
  <si>
    <t>負担上限月額の変更の場合</t>
    <rPh sb="0" eb="2">
      <t>フタン</t>
    </rPh>
    <rPh sb="2" eb="4">
      <t>ジョウゲン</t>
    </rPh>
    <rPh sb="4" eb="6">
      <t>ゲツガク</t>
    </rPh>
    <rPh sb="7" eb="9">
      <t>ヘンコウ</t>
    </rPh>
    <rPh sb="10" eb="12">
      <t>バアイ</t>
    </rPh>
    <phoneticPr fontId="2"/>
  </si>
  <si>
    <t>小児慢性特定疾病の医療費助成を受けている者</t>
    <rPh sb="0" eb="2">
      <t>ショウニ</t>
    </rPh>
    <rPh sb="2" eb="4">
      <t>マンセイ</t>
    </rPh>
    <rPh sb="4" eb="6">
      <t>トクテイ</t>
    </rPh>
    <rPh sb="6" eb="8">
      <t>シッペイ</t>
    </rPh>
    <rPh sb="9" eb="12">
      <t>イリョウヒ</t>
    </rPh>
    <rPh sb="12" eb="14">
      <t>ジョセイ</t>
    </rPh>
    <rPh sb="15" eb="16">
      <t>ウ</t>
    </rPh>
    <rPh sb="20" eb="21">
      <t>モノ</t>
    </rPh>
    <phoneticPr fontId="2"/>
  </si>
  <si>
    <t>はい</t>
    <phoneticPr fontId="2"/>
  </si>
  <si>
    <t>いいえ</t>
    <phoneticPr fontId="2"/>
  </si>
  <si>
    <t>　上記以外の理由で負担上限月額に変更がある。</t>
    <rPh sb="1" eb="3">
      <t>ジョウキ</t>
    </rPh>
    <rPh sb="3" eb="5">
      <t>イガイ</t>
    </rPh>
    <rPh sb="6" eb="8">
      <t>リユウ</t>
    </rPh>
    <rPh sb="9" eb="11">
      <t>フタン</t>
    </rPh>
    <rPh sb="11" eb="13">
      <t>ジョウゲン</t>
    </rPh>
    <rPh sb="13" eb="15">
      <t>ゲツガク</t>
    </rPh>
    <rPh sb="16" eb="18">
      <t>ヘンコウ</t>
    </rPh>
    <phoneticPr fontId="2"/>
  </si>
  <si>
    <t>　※該当する場合、氏名、フリガナ、</t>
    <rPh sb="2" eb="4">
      <t>ガイトウ</t>
    </rPh>
    <rPh sb="6" eb="8">
      <t>バアイ</t>
    </rPh>
    <rPh sb="9" eb="11">
      <t>シメイ</t>
    </rPh>
    <phoneticPr fontId="2"/>
  </si>
  <si>
    <t>　　生年月日、受給者番号、続柄を入力してください。</t>
    <rPh sb="13" eb="15">
      <t>ゾクガラ</t>
    </rPh>
    <phoneticPr fontId="2"/>
  </si>
  <si>
    <t>変更内容①</t>
    <rPh sb="0" eb="2">
      <t>ヘンコウ</t>
    </rPh>
    <rPh sb="2" eb="4">
      <t>ナイヨウ</t>
    </rPh>
    <phoneticPr fontId="2"/>
  </si>
  <si>
    <t>※該当する□に印を付けてください。
負担上限月額</t>
    <rPh sb="1" eb="3">
      <t>ガイトウ</t>
    </rPh>
    <rPh sb="7" eb="8">
      <t>シルシ</t>
    </rPh>
    <rPh sb="9" eb="10">
      <t>ツ</t>
    </rPh>
    <rPh sb="18" eb="20">
      <t>フタン</t>
    </rPh>
    <rPh sb="20" eb="22">
      <t>ジョウゲン</t>
    </rPh>
    <rPh sb="22" eb="24">
      <t>ゲツガク</t>
    </rPh>
    <phoneticPr fontId="2"/>
  </si>
  <si>
    <t>難病の医療費助成を受けている者</t>
    <phoneticPr fontId="2"/>
  </si>
  <si>
    <t>変更内容②</t>
    <rPh sb="0" eb="2">
      <t>ヘンコウ</t>
    </rPh>
    <rPh sb="2" eb="4">
      <t>ナイヨウ</t>
    </rPh>
    <phoneticPr fontId="2"/>
  </si>
  <si>
    <t>指定難病の追加・削除</t>
    <rPh sb="0" eb="2">
      <t>シテイ</t>
    </rPh>
    <rPh sb="2" eb="4">
      <t>ナンビョウ</t>
    </rPh>
    <rPh sb="5" eb="7">
      <t>ツイカ</t>
    </rPh>
    <rPh sb="8" eb="10">
      <t>サクジョ</t>
    </rPh>
    <phoneticPr fontId="2"/>
  </si>
  <si>
    <t>④</t>
    <phoneticPr fontId="2"/>
  </si>
  <si>
    <t>⑤</t>
    <phoneticPr fontId="2"/>
  </si>
  <si>
    <t>⑥</t>
    <phoneticPr fontId="2"/>
  </si>
  <si>
    <t>病　名</t>
    <rPh sb="0" eb="1">
      <t>ビョウ</t>
    </rPh>
    <rPh sb="2" eb="3">
      <t>メイ</t>
    </rPh>
    <phoneticPr fontId="2"/>
  </si>
  <si>
    <t xml:space="preserve"> 変更内容が指定難病の追加・削除の場合、追加または削除の病名を入力してください。</t>
    <rPh sb="1" eb="3">
      <t>ヘンコウ</t>
    </rPh>
    <rPh sb="3" eb="5">
      <t>ナイヨウ</t>
    </rPh>
    <rPh sb="6" eb="8">
      <t>シテイ</t>
    </rPh>
    <rPh sb="8" eb="10">
      <t>ナンビョウ</t>
    </rPh>
    <rPh sb="11" eb="13">
      <t>ツイカ</t>
    </rPh>
    <rPh sb="14" eb="16">
      <t>サクジョ</t>
    </rPh>
    <rPh sb="17" eb="19">
      <t>バアイ</t>
    </rPh>
    <rPh sb="20" eb="22">
      <t>ツイカ</t>
    </rPh>
    <rPh sb="25" eb="27">
      <t>サクジョ</t>
    </rPh>
    <rPh sb="28" eb="30">
      <t>ビョウメイ</t>
    </rPh>
    <rPh sb="31" eb="33">
      <t>ニュウリョク</t>
    </rPh>
    <phoneticPr fontId="2"/>
  </si>
  <si>
    <t>指定難病の追加削除</t>
    <rPh sb="0" eb="2">
      <t>シテイ</t>
    </rPh>
    <rPh sb="2" eb="4">
      <t>ナンビョウ</t>
    </rPh>
    <rPh sb="5" eb="7">
      <t>ツイカ</t>
    </rPh>
    <rPh sb="7" eb="9">
      <t>サクジョ</t>
    </rPh>
    <phoneticPr fontId="2"/>
  </si>
  <si>
    <t>追加</t>
    <rPh sb="0" eb="2">
      <t>ツイカ</t>
    </rPh>
    <phoneticPr fontId="2"/>
  </si>
  <si>
    <t>削除</t>
    <rPh sb="0" eb="2">
      <t>サクジョ</t>
    </rPh>
    <phoneticPr fontId="2"/>
  </si>
  <si>
    <t>　※病名と追加・削除を選択してください。都制度の対象疾病は、</t>
    <rPh sb="2" eb="4">
      <t>ビョウメイ</t>
    </rPh>
    <rPh sb="5" eb="7">
      <t>ツイカ</t>
    </rPh>
    <rPh sb="8" eb="10">
      <t>サクジョ</t>
    </rPh>
    <rPh sb="11" eb="13">
      <t>センタク</t>
    </rPh>
    <rPh sb="20" eb="21">
      <t>ト</t>
    </rPh>
    <rPh sb="21" eb="23">
      <t>セイド</t>
    </rPh>
    <rPh sb="24" eb="26">
      <t>タイショウ</t>
    </rPh>
    <rPh sb="26" eb="28">
      <t>シッペイ</t>
    </rPh>
    <phoneticPr fontId="2"/>
  </si>
  <si>
    <t>以下の欄は、変更内容②のうち「指定難病の追加」について申請する場合に、御記入ください。</t>
    <phoneticPr fontId="2"/>
  </si>
  <si>
    <t>(変更内容①（負担上限月額）について申請する場合には、記入不要です。)</t>
    <phoneticPr fontId="2"/>
  </si>
  <si>
    <r>
      <t>このまま</t>
    </r>
    <r>
      <rPr>
        <u/>
        <sz val="47"/>
        <color rgb="FF000000"/>
        <rFont val="ＭＳ 明朝"/>
        <family val="1"/>
        <charset val="128"/>
      </rPr>
      <t>片面印刷</t>
    </r>
    <r>
      <rPr>
        <sz val="47"/>
        <color rgb="FF000000"/>
        <rFont val="ＭＳ 明朝"/>
        <family val="1"/>
        <charset val="128"/>
      </rPr>
      <t>で印刷してください。A4の用紙が10枚出力されます。</t>
    </r>
    <rPh sb="4" eb="6">
      <t>カタメン</t>
    </rPh>
    <rPh sb="6" eb="8">
      <t>インサツ</t>
    </rPh>
    <rPh sb="9" eb="11">
      <t>インサツ</t>
    </rPh>
    <rPh sb="21" eb="23">
      <t>ヨウシ</t>
    </rPh>
    <rPh sb="26" eb="27">
      <t>マイ</t>
    </rPh>
    <rPh sb="27" eb="29">
      <t>シュツリョク</t>
    </rPh>
    <phoneticPr fontId="2"/>
  </si>
  <si>
    <t xml:space="preserve"> 本申請書に記載のとおり申請します。</t>
    <rPh sb="6" eb="8">
      <t>キサイ</t>
    </rPh>
    <rPh sb="12" eb="14">
      <t>シンセイ</t>
    </rPh>
    <phoneticPr fontId="2"/>
  </si>
  <si>
    <r>
      <t xml:space="preserve"> 人工呼吸器を使用することになった。</t>
    </r>
    <r>
      <rPr>
        <sz val="8.5"/>
        <color rgb="FF000000"/>
        <rFont val="ＭＳ 明朝"/>
        <family val="1"/>
        <charset val="128"/>
      </rPr>
      <t>※臨床調査個人票を添付してください。</t>
    </r>
    <phoneticPr fontId="2"/>
  </si>
  <si>
    <r>
      <t xml:space="preserve"> 体外式補助人工心臓を使用することになった。</t>
    </r>
    <r>
      <rPr>
        <sz val="8.5"/>
        <color rgb="FF000000"/>
        <rFont val="ＭＳ 明朝"/>
        <family val="1"/>
        <charset val="128"/>
      </rPr>
      <t>※臨床調査個人票を添付してください。</t>
    </r>
    <phoneticPr fontId="2"/>
  </si>
  <si>
    <r>
      <t xml:space="preserve"> 申請日の属する月以前の12か月の間に、上記の難病に関する月ごとの医療費総額が50,000円を超える月が6回以上あった。
</t>
    </r>
    <r>
      <rPr>
        <sz val="8.5"/>
        <color rgb="FF000000"/>
        <rFont val="ＭＳ 明朝"/>
        <family val="1"/>
        <charset val="128"/>
      </rPr>
      <t>※対象となるのは、助成開始日以降の医療費です。自己負担上限額管理票の写し又は別に定める医療機関の療養証明等を添付してください。
※ただし、特定医療費支給認定を受ける前の期間であって、小児慢性特定疾病の認定を受けている場合の医療費も対象になります。この場合、小児慢性特定疾病医療受給者証と自己負担上限額管理票の写しを添付してください。</t>
    </r>
    <phoneticPr fontId="2"/>
  </si>
  <si>
    <r>
      <t xml:space="preserve"> 同じ医療保険に加入している者に以下に該当する者がいる。
</t>
    </r>
    <r>
      <rPr>
        <sz val="8.5"/>
        <color rgb="FF000000"/>
        <rFont val="ＭＳ 明朝"/>
        <family val="1"/>
        <charset val="128"/>
      </rPr>
      <t>※該当する方の健康保険証等の写し及び医療受給者証を添付してください。</t>
    </r>
    <phoneticPr fontId="2"/>
  </si>
  <si>
    <r>
      <rPr>
        <sz val="8"/>
        <color rgb="FF000000"/>
        <rFont val="ＭＳ 明朝"/>
        <family val="1"/>
        <charset val="128"/>
      </rPr>
      <t>※患者が十八歳未満の場合のみ</t>
    </r>
    <r>
      <rPr>
        <sz val="10"/>
        <color rgb="FF000000"/>
        <rFont val="ＭＳ 明朝"/>
        <family val="1"/>
        <charset val="128"/>
      </rPr>
      <t xml:space="preserve">
保護者</t>
    </r>
    <rPh sb="1" eb="3">
      <t>カンジャ</t>
    </rPh>
    <rPh sb="4" eb="6">
      <t>１８</t>
    </rPh>
    <rPh sb="6" eb="7">
      <t>サイ</t>
    </rPh>
    <rPh sb="7" eb="9">
      <t>ミマン</t>
    </rPh>
    <rPh sb="10" eb="12">
      <t>バアイ</t>
    </rPh>
    <rPh sb="15" eb="18">
      <t>ホゴシャ</t>
    </rPh>
    <phoneticPr fontId="2"/>
  </si>
  <si>
    <t>備考　本申請書は、3枚複写式とし、2部は控えとすること。この場合において、当該控えにおける研究等への利用に係る同意の
　　　欄については、押印を要しない。</t>
    <rPh sb="10" eb="11">
      <t>マイ</t>
    </rPh>
    <phoneticPr fontId="2"/>
  </si>
  <si>
    <r>
      <t xml:space="preserve"> 現在認定を受けている難病以外の疾病で小児慢性特定疾病の医療費助成を受けることになった。
</t>
    </r>
    <r>
      <rPr>
        <sz val="8.5"/>
        <color rgb="FF000000"/>
        <rFont val="ＭＳ 明朝"/>
        <family val="1"/>
        <charset val="128"/>
      </rPr>
      <t>※当該医療費助成の医療受給者証を添付してください。</t>
    </r>
    <rPh sb="1" eb="3">
      <t>ゲンザイ</t>
    </rPh>
    <rPh sb="3" eb="5">
      <t>ニンテイ</t>
    </rPh>
    <rPh sb="6" eb="7">
      <t>ウ</t>
    </rPh>
    <rPh sb="11" eb="13">
      <t>ナンビョウ</t>
    </rPh>
    <rPh sb="13" eb="15">
      <t>イガイ</t>
    </rPh>
    <rPh sb="16" eb="18">
      <t>シッペイ</t>
    </rPh>
    <rPh sb="19" eb="21">
      <t>ショウニ</t>
    </rPh>
    <rPh sb="21" eb="23">
      <t>マンセイ</t>
    </rPh>
    <rPh sb="23" eb="25">
      <t>トクテイ</t>
    </rPh>
    <rPh sb="25" eb="27">
      <t>シッペイ</t>
    </rPh>
    <rPh sb="28" eb="31">
      <t>イリョウヒ</t>
    </rPh>
    <rPh sb="31" eb="33">
      <t>ジョセイ</t>
    </rPh>
    <rPh sb="34" eb="35">
      <t>ウ</t>
    </rPh>
    <rPh sb="46" eb="48">
      <t>トウガイ</t>
    </rPh>
    <rPh sb="48" eb="51">
      <t>イリョウヒ</t>
    </rPh>
    <rPh sb="51" eb="53">
      <t>ジョセイ</t>
    </rPh>
    <rPh sb="54" eb="56">
      <t>イリョウ</t>
    </rPh>
    <rPh sb="56" eb="59">
      <t>ジュキュウシャ</t>
    </rPh>
    <rPh sb="59" eb="60">
      <t>ショウ</t>
    </rPh>
    <rPh sb="61" eb="63">
      <t>テンプ</t>
    </rPh>
    <phoneticPr fontId="2"/>
  </si>
  <si>
    <t>（局提出用）①</t>
    <rPh sb="1" eb="2">
      <t>キョク</t>
    </rPh>
    <rPh sb="2" eb="4">
      <t>テイシュツ</t>
    </rPh>
    <phoneticPr fontId="2"/>
  </si>
  <si>
    <t xml:space="preserve"> 指定難病追加の場合、臨床調査個人票記載の診断年月日を入力してください。</t>
    <rPh sb="1" eb="3">
      <t>シテイ</t>
    </rPh>
    <rPh sb="3" eb="5">
      <t>ナンビョウ</t>
    </rPh>
    <rPh sb="5" eb="7">
      <t>ツイカ</t>
    </rPh>
    <rPh sb="8" eb="10">
      <t>バアイ</t>
    </rPh>
    <rPh sb="11" eb="13">
      <t>リンショウ</t>
    </rPh>
    <rPh sb="13" eb="15">
      <t>チョウサ</t>
    </rPh>
    <rPh sb="15" eb="18">
      <t>コジンヒョウ</t>
    </rPh>
    <rPh sb="18" eb="20">
      <t>キサイ</t>
    </rPh>
    <rPh sb="21" eb="23">
      <t>シンダン</t>
    </rPh>
    <rPh sb="23" eb="26">
      <t>ネンガッピ</t>
    </rPh>
    <rPh sb="27" eb="29">
      <t>ニュウリョク</t>
    </rPh>
    <phoneticPr fontId="2"/>
  </si>
  <si>
    <t>（受理所属控）②</t>
    <rPh sb="1" eb="3">
      <t>ジュリ</t>
    </rPh>
    <rPh sb="3" eb="5">
      <t>ショゾク</t>
    </rPh>
    <rPh sb="5" eb="6">
      <t>ヒカ</t>
    </rPh>
    <phoneticPr fontId="2"/>
  </si>
  <si>
    <t>（本人控）③</t>
    <rPh sb="1" eb="3">
      <t>ホンニン</t>
    </rPh>
    <rPh sb="3" eb="4">
      <t>ヒカ</t>
    </rPh>
    <phoneticPr fontId="2"/>
  </si>
  <si>
    <r>
      <t>このまま</t>
    </r>
    <r>
      <rPr>
        <u/>
        <sz val="47"/>
        <color rgb="FF000000"/>
        <rFont val="ＭＳ ゴシック"/>
        <family val="3"/>
        <charset val="128"/>
      </rPr>
      <t>片面印刷</t>
    </r>
    <r>
      <rPr>
        <sz val="47"/>
        <color rgb="FF000000"/>
        <rFont val="ＭＳ ゴシック"/>
        <family val="3"/>
        <charset val="128"/>
      </rPr>
      <t>で印刷してください。
A4の用紙が６枚出力されます。</t>
    </r>
    <rPh sb="4" eb="6">
      <t>カタメン</t>
    </rPh>
    <rPh sb="6" eb="8">
      <t>インサツ</t>
    </rPh>
    <rPh sb="9" eb="11">
      <t>インサツ</t>
    </rPh>
    <rPh sb="22" eb="24">
      <t>ヨウシ</t>
    </rPh>
    <rPh sb="26" eb="27">
      <t>マイ</t>
    </rPh>
    <rPh sb="27" eb="29">
      <t>シュツリョク</t>
    </rPh>
    <phoneticPr fontId="2"/>
  </si>
  <si>
    <t>&lt;臨床調査個人票の研究利用への同意について&gt;
 私は、別紙「指定難病の医療費助成・登録者証の申請における臨床調査個人票情報の研究等への利用についてのご説明」を読み、指定難病の医療接助成又は登録者証の申請にあたり提出した本申詰害の内容及び本申詑害に添付した臨床調査個人票の情報が、厚生労働省において、①データベースに登録されること、②研究機関等の第三者に提供され、指定難病に閑する創薬の研究開発等に利用されること、東京都及び区市町村において、③指定難病に係る政策立案、患者支援の基礎資料として利用されることに同意いたします。</t>
    <phoneticPr fontId="2"/>
  </si>
  <si>
    <t>　※必ずいずれか選択してください。</t>
    <rPh sb="2" eb="3">
      <t>カナラ</t>
    </rPh>
    <rPh sb="8" eb="10">
      <t>センタク</t>
    </rPh>
    <phoneticPr fontId="2"/>
  </si>
  <si>
    <t>本人に代わって代理人が同意する</t>
    <rPh sb="0" eb="2">
      <t>ホンニン</t>
    </rPh>
    <rPh sb="3" eb="4">
      <t>カ</t>
    </rPh>
    <rPh sb="7" eb="10">
      <t>ダイリニン</t>
    </rPh>
    <rPh sb="11" eb="13">
      <t>ドウイ</t>
    </rPh>
    <phoneticPr fontId="2"/>
  </si>
  <si>
    <t>　※お読みいただき、同意の有無を選択してください。
　　患者が未成年又は成年被後見人等の理由により、本人に代わって代理人が
　　同意する場合は、可能な限り本人にも確認したうえで、代理人が署名して
　　ください。</t>
    <rPh sb="3" eb="4">
      <t>ヨ</t>
    </rPh>
    <rPh sb="10" eb="12">
      <t>ドウイ</t>
    </rPh>
    <rPh sb="13" eb="15">
      <t>ウム</t>
    </rPh>
    <rPh sb="16" eb="18">
      <t>センタク</t>
    </rPh>
    <rPh sb="28" eb="30">
      <t>カンジャ</t>
    </rPh>
    <rPh sb="31" eb="34">
      <t>ミセイネン</t>
    </rPh>
    <rPh sb="34" eb="35">
      <t>マタ</t>
    </rPh>
    <rPh sb="36" eb="38">
      <t>セイネン</t>
    </rPh>
    <rPh sb="38" eb="42">
      <t>ヒコウケンニン</t>
    </rPh>
    <rPh sb="42" eb="43">
      <t>トウ</t>
    </rPh>
    <rPh sb="44" eb="46">
      <t>リユウ</t>
    </rPh>
    <rPh sb="50" eb="52">
      <t>ホンニン</t>
    </rPh>
    <rPh sb="53" eb="54">
      <t>カ</t>
    </rPh>
    <rPh sb="57" eb="60">
      <t>ダイリニン</t>
    </rPh>
    <rPh sb="64" eb="66">
      <t>ドウイ</t>
    </rPh>
    <rPh sb="68" eb="70">
      <t>バアイ</t>
    </rPh>
    <rPh sb="72" eb="74">
      <t>カノウ</t>
    </rPh>
    <rPh sb="75" eb="76">
      <t>カギ</t>
    </rPh>
    <rPh sb="77" eb="79">
      <t>ホンニン</t>
    </rPh>
    <rPh sb="81" eb="83">
      <t>カクニン</t>
    </rPh>
    <rPh sb="89" eb="92">
      <t>ダイリニン</t>
    </rPh>
    <rPh sb="93" eb="95">
      <t>ショメイ</t>
    </rPh>
    <phoneticPr fontId="2"/>
  </si>
  <si>
    <t>患者署名</t>
    <rPh sb="0" eb="2">
      <t>カンジャ</t>
    </rPh>
    <rPh sb="2" eb="4">
      <t>ショメイ</t>
    </rPh>
    <phoneticPr fontId="2"/>
  </si>
  <si>
    <t>※</t>
  </si>
  <si>
    <t xml:space="preserve"> 患者が未成年又は成年被後見人等の理由により、本人に代わって代理人が同意する場合には、可能な限り本人にも確認したうえで、以下も署名してください。</t>
    <phoneticPr fontId="2"/>
  </si>
  <si>
    <t>代理人署名</t>
    <rPh sb="0" eb="3">
      <t>ダイリニン</t>
    </rPh>
    <rPh sb="3" eb="5">
      <t>ショメイ</t>
    </rPh>
    <phoneticPr fontId="2"/>
  </si>
  <si>
    <t>収受印押印欄</t>
    <phoneticPr fontId="2"/>
  </si>
  <si>
    <t>特定医療費支給認定内容変更申請書　入力シート</t>
    <rPh sb="0" eb="2">
      <t>トクテイ</t>
    </rPh>
    <rPh sb="2" eb="5">
      <t>イリョウヒ</t>
    </rPh>
    <rPh sb="5" eb="7">
      <t>シキュウ</t>
    </rPh>
    <rPh sb="7" eb="9">
      <t>ニンテイ</t>
    </rPh>
    <rPh sb="9" eb="11">
      <t>ナイヨウ</t>
    </rPh>
    <rPh sb="11" eb="13">
      <t>ヘンコウ</t>
    </rPh>
    <rPh sb="13" eb="16">
      <t>シンセイショ</t>
    </rPh>
    <rPh sb="17" eb="19">
      <t>ニュウリョク</t>
    </rPh>
    <phoneticPr fontId="2"/>
  </si>
  <si>
    <t>性別</t>
    <rPh sb="0" eb="2">
      <t>セイベツ</t>
    </rPh>
    <phoneticPr fontId="2"/>
  </si>
  <si>
    <t>男</t>
    <rPh sb="0" eb="1">
      <t>オトコ</t>
    </rPh>
    <phoneticPr fontId="2"/>
  </si>
  <si>
    <t>女</t>
    <rPh sb="0" eb="1">
      <t>オンナ</t>
    </rPh>
    <phoneticPr fontId="2"/>
  </si>
  <si>
    <t>　※「東京都対象難病」の方のみ選択してください。</t>
    <rPh sb="3" eb="6">
      <t>トウキョウト</t>
    </rPh>
    <rPh sb="6" eb="8">
      <t>タイショウ</t>
    </rPh>
    <rPh sb="8" eb="10">
      <t>ナンビョウ</t>
    </rPh>
    <rPh sb="12" eb="13">
      <t>ホウ</t>
    </rPh>
    <rPh sb="15" eb="17">
      <t>センタク</t>
    </rPh>
    <phoneticPr fontId="2"/>
  </si>
  <si>
    <t>　※ハイフンを入れて入力してください。</t>
    <phoneticPr fontId="2"/>
  </si>
  <si>
    <t>　※該当するか選択してください。</t>
    <rPh sb="2" eb="4">
      <t>ガイトウ</t>
    </rPh>
    <rPh sb="7" eb="9">
      <t>センタク</t>
    </rPh>
    <phoneticPr fontId="2"/>
  </si>
  <si>
    <t>　私は、別紙「指定難病の医療費助成・登録者証の申請における臨床調査個人票情報の研究等への利用についてのご説明」を読み、指定難病の医療費助成又は登録者証の申請にあたり提出した本申請書の内容及び本申請書に添付した臨床調査個人票の情報が、厚生労働省において、①データベースに登録されること、②研究機関等の第三者に提供され、指定難病に関する創薬の研究開発等に利用されること、東京都及び区市町村において、③指定難病に係る政策立案、患者支援の基礎資料として利用されることに同意いたします。</t>
    <rPh sb="98" eb="99">
      <t>ショ</t>
    </rPh>
    <rPh sb="104" eb="106">
      <t>リンショウ</t>
    </rPh>
    <rPh sb="106" eb="108">
      <t>チョウサ</t>
    </rPh>
    <rPh sb="108" eb="111">
      <t>コジンヒョウ</t>
    </rPh>
    <phoneticPr fontId="2"/>
  </si>
  <si>
    <t>　</t>
    <phoneticPr fontId="2"/>
  </si>
  <si>
    <t xml:space="preserve"> □　情報連携する</t>
    <rPh sb="3" eb="5">
      <t>ジョウホウ</t>
    </rPh>
    <rPh sb="5" eb="7">
      <t>レンケイ</t>
    </rPh>
    <phoneticPr fontId="2"/>
  </si>
  <si>
    <t xml:space="preserve"> □　情報連携しない</t>
    <rPh sb="3" eb="5">
      <t>ジョウホウ</t>
    </rPh>
    <rPh sb="5" eb="7">
      <t>レンケイ</t>
    </rPh>
    <phoneticPr fontId="2"/>
  </si>
  <si>
    <t>病追・病変・負担上限月額の変更</t>
    <rPh sb="0" eb="1">
      <t>ビョウ</t>
    </rPh>
    <rPh sb="1" eb="2">
      <t>ツイ</t>
    </rPh>
    <rPh sb="3" eb="5">
      <t>ビョウヘン</t>
    </rPh>
    <rPh sb="6" eb="8">
      <t>フタン</t>
    </rPh>
    <rPh sb="8" eb="10">
      <t>ジョウゲン</t>
    </rPh>
    <rPh sb="10" eb="12">
      <t>ゲツガク</t>
    </rPh>
    <rPh sb="13" eb="15">
      <t>ヘンコウ</t>
    </rPh>
    <phoneticPr fontId="2"/>
  </si>
  <si>
    <t>更新申請</t>
    <rPh sb="0" eb="2">
      <t>コウシン</t>
    </rPh>
    <rPh sb="2" eb="4">
      <t>シンセイ</t>
    </rPh>
    <phoneticPr fontId="2"/>
  </si>
  <si>
    <t>・有（進達日　　　年　　月　　日）</t>
    <rPh sb="1" eb="2">
      <t>アリ</t>
    </rPh>
    <rPh sb="3" eb="5">
      <t>シンタツ</t>
    </rPh>
    <rPh sb="5" eb="6">
      <t>ビ</t>
    </rPh>
    <rPh sb="9" eb="10">
      <t>ネン</t>
    </rPh>
    <rPh sb="12" eb="13">
      <t>ガツ</t>
    </rPh>
    <rPh sb="15" eb="16">
      <t>ニチ</t>
    </rPh>
    <phoneticPr fontId="2"/>
  </si>
  <si>
    <t>・無　　</t>
    <rPh sb="1" eb="2">
      <t>ナ</t>
    </rPh>
    <phoneticPr fontId="2"/>
  </si>
  <si>
    <r>
      <rPr>
        <sz val="8"/>
        <color rgb="FF000000"/>
        <rFont val="ＭＳ 明朝"/>
        <family val="1"/>
        <charset val="128"/>
      </rPr>
      <t>・同時</t>
    </r>
    <r>
      <rPr>
        <sz val="6"/>
        <color rgb="FF000000"/>
        <rFont val="ＭＳ 明朝"/>
        <family val="1"/>
        <charset val="128"/>
      </rPr>
      <t>　</t>
    </r>
    <r>
      <rPr>
        <sz val="5"/>
        <color rgb="FF000000"/>
        <rFont val="ＭＳ 明朝"/>
        <family val="1"/>
        <charset val="128"/>
      </rPr>
      <t>※非課税証明書等の原本は変更申請書に添付してください。</t>
    </r>
    <rPh sb="1" eb="3">
      <t>ドウジ</t>
    </rPh>
    <rPh sb="5" eb="8">
      <t>ヒカゼイ</t>
    </rPh>
    <rPh sb="8" eb="11">
      <t>ショウメイショ</t>
    </rPh>
    <rPh sb="11" eb="12">
      <t>トウ</t>
    </rPh>
    <rPh sb="13" eb="15">
      <t>ゲンポン</t>
    </rPh>
    <rPh sb="16" eb="18">
      <t>ヘンコウ</t>
    </rPh>
    <rPh sb="18" eb="21">
      <t>シンセイショ</t>
    </rPh>
    <rPh sb="22" eb="24">
      <t>テンプ</t>
    </rPh>
    <phoneticPr fontId="2"/>
  </si>
  <si>
    <t>※該当する項目に赤字で丸をつけてください。</t>
    <rPh sb="1" eb="3">
      <t>ガイトウ</t>
    </rPh>
    <rPh sb="5" eb="7">
      <t>コウモク</t>
    </rPh>
    <rPh sb="8" eb="10">
      <t>アカジ</t>
    </rPh>
    <rPh sb="11" eb="12">
      <t>マル</t>
    </rPh>
    <phoneticPr fontId="2"/>
  </si>
  <si>
    <t xml:space="preserve"> 54 成人発症スチル病</t>
    <rPh sb="6" eb="8">
      <t>ハッショウ</t>
    </rPh>
    <phoneticPr fontId="2"/>
  </si>
  <si>
    <t xml:space="preserve"> 63 免疫性血小板減少性</t>
    <rPh sb="4" eb="7">
      <t>メンエキセイ</t>
    </rPh>
    <phoneticPr fontId="2"/>
  </si>
  <si>
    <t>121 脳内鉄沈着神経変性症</t>
    <rPh sb="4" eb="6">
      <t>ノウナイ</t>
    </rPh>
    <rPh sb="6" eb="7">
      <t>テツ</t>
    </rPh>
    <rPh sb="7" eb="9">
      <t>チンチャク</t>
    </rPh>
    <rPh sb="9" eb="11">
      <t>シンケイ</t>
    </rPh>
    <rPh sb="11" eb="13">
      <t>ヘンセイ</t>
    </rPh>
    <rPh sb="13" eb="14">
      <t>ショウ</t>
    </rPh>
    <phoneticPr fontId="2"/>
  </si>
  <si>
    <t>123 ＨＴＲＡ１関連脳小血管病</t>
    <rPh sb="9" eb="11">
      <t>カンレン</t>
    </rPh>
    <rPh sb="11" eb="12">
      <t>ノウ</t>
    </rPh>
    <rPh sb="12" eb="13">
      <t>ショウ</t>
    </rPh>
    <rPh sb="13" eb="15">
      <t>ケッカン</t>
    </rPh>
    <rPh sb="15" eb="16">
      <t>ビョウ</t>
    </rPh>
    <phoneticPr fontId="2"/>
  </si>
  <si>
    <t>126 ペリー病</t>
    <rPh sb="7" eb="8">
      <t>ビョウ</t>
    </rPh>
    <phoneticPr fontId="2"/>
  </si>
  <si>
    <t>154 睡眠時棘徐波活性化を示す発達性てんかん性脳症及びてんかん性脳症</t>
    <rPh sb="6" eb="7">
      <t>ジ</t>
    </rPh>
    <rPh sb="10" eb="13">
      <t>カッセイカ</t>
    </rPh>
    <rPh sb="16" eb="19">
      <t>ハッタツセイ</t>
    </rPh>
    <rPh sb="26" eb="27">
      <t>オヨ</t>
    </rPh>
    <rPh sb="32" eb="33">
      <t>セイ</t>
    </rPh>
    <rPh sb="33" eb="35">
      <t>ノウショウ</t>
    </rPh>
    <phoneticPr fontId="2"/>
  </si>
  <si>
    <t>167 マルファン症候群／ロイス・ディーツ症候群</t>
    <rPh sb="21" eb="24">
      <t>ショウコウグン</t>
    </rPh>
    <phoneticPr fontId="2"/>
  </si>
  <si>
    <t>339 ＭＥＣＰ２重複症候群</t>
    <rPh sb="9" eb="11">
      <t>チョウフク</t>
    </rPh>
    <rPh sb="11" eb="14">
      <t>ショウコウグン</t>
    </rPh>
    <phoneticPr fontId="2"/>
  </si>
  <si>
    <t>340 線毛機能不全症候群（カルタゲナー症候群を含む。）</t>
    <rPh sb="4" eb="8">
      <t>センモウキノウ</t>
    </rPh>
    <rPh sb="8" eb="13">
      <t>フゼンショウコウグン</t>
    </rPh>
    <rPh sb="20" eb="23">
      <t>ショウコウグン</t>
    </rPh>
    <rPh sb="24" eb="25">
      <t>フク</t>
    </rPh>
    <phoneticPr fontId="2"/>
  </si>
  <si>
    <t>341 ＴＲＰＶ４異常症</t>
    <rPh sb="9" eb="11">
      <t>イジョウ</t>
    </rPh>
    <rPh sb="11" eb="12">
      <t>ショウ</t>
    </rPh>
    <phoneticPr fontId="2"/>
  </si>
  <si>
    <t>342 ＬＭＮＢ１関連大脳白質脳症</t>
    <rPh sb="9" eb="11">
      <t>カンレン</t>
    </rPh>
    <rPh sb="11" eb="13">
      <t>ダイノウ</t>
    </rPh>
    <rPh sb="13" eb="15">
      <t>ハクシツ</t>
    </rPh>
    <rPh sb="15" eb="17">
      <t>ノウショウ</t>
    </rPh>
    <phoneticPr fontId="2"/>
  </si>
  <si>
    <t>343 ＰＵＲＡ関連神経発達異常症</t>
    <rPh sb="8" eb="10">
      <t>カンレン</t>
    </rPh>
    <rPh sb="10" eb="12">
      <t>シンケイ</t>
    </rPh>
    <rPh sb="12" eb="14">
      <t>ハッタツ</t>
    </rPh>
    <rPh sb="14" eb="16">
      <t>イジョウ</t>
    </rPh>
    <rPh sb="16" eb="17">
      <t>ショウ</t>
    </rPh>
    <phoneticPr fontId="2"/>
  </si>
  <si>
    <t>344 極長鎖アシル-ＣｏＡ脱水素酵素欠損症</t>
    <rPh sb="4" eb="5">
      <t>ゴク</t>
    </rPh>
    <rPh sb="5" eb="6">
      <t>ナガ</t>
    </rPh>
    <rPh sb="6" eb="7">
      <t>クサリ</t>
    </rPh>
    <rPh sb="14" eb="15">
      <t>ダツ</t>
    </rPh>
    <rPh sb="15" eb="17">
      <t>スイソ</t>
    </rPh>
    <rPh sb="17" eb="19">
      <t>コウソ</t>
    </rPh>
    <rPh sb="19" eb="22">
      <t>ケッソンショウ</t>
    </rPh>
    <phoneticPr fontId="2"/>
  </si>
  <si>
    <t>345 乳児発症ＳＴＩＮＧ関連血管炎</t>
    <rPh sb="4" eb="6">
      <t>ニュウジ</t>
    </rPh>
    <rPh sb="6" eb="8">
      <t>ハッショウ</t>
    </rPh>
    <rPh sb="13" eb="15">
      <t>カンレン</t>
    </rPh>
    <rPh sb="15" eb="18">
      <t>ケッカンエン</t>
    </rPh>
    <phoneticPr fontId="2"/>
  </si>
  <si>
    <t>346 原発性肝外門脈閉塞症</t>
    <rPh sb="4" eb="7">
      <t>ゲンパツセイ</t>
    </rPh>
    <rPh sb="7" eb="8">
      <t>カン</t>
    </rPh>
    <rPh sb="8" eb="9">
      <t>ガイ</t>
    </rPh>
    <rPh sb="9" eb="11">
      <t>モンミャク</t>
    </rPh>
    <rPh sb="11" eb="13">
      <t>ヘイソク</t>
    </rPh>
    <rPh sb="13" eb="14">
      <t>ショウ</t>
    </rPh>
    <phoneticPr fontId="2"/>
  </si>
  <si>
    <t>347 出血性線溶異常症</t>
    <rPh sb="4" eb="7">
      <t>シュッケツセイ</t>
    </rPh>
    <rPh sb="7" eb="8">
      <t>セン</t>
    </rPh>
    <rPh sb="8" eb="9">
      <t>ヨウ</t>
    </rPh>
    <rPh sb="9" eb="11">
      <t>イジョウ</t>
    </rPh>
    <rPh sb="11" eb="12">
      <t>ショウ</t>
    </rPh>
    <phoneticPr fontId="2"/>
  </si>
  <si>
    <t>348 ロウ症候群</t>
    <rPh sb="6" eb="9">
      <t>ショウコウグン</t>
    </rPh>
    <phoneticPr fontId="2"/>
  </si>
  <si>
    <r>
      <t xml:space="preserve"> 上記以外の事由で負担上限月額に変更がある。
</t>
    </r>
    <r>
      <rPr>
        <sz val="6"/>
        <color rgb="FF000000"/>
        <rFont val="ＭＳ 明朝"/>
        <family val="1"/>
        <charset val="128"/>
      </rPr>
      <t xml:space="preserve"> </t>
    </r>
    <r>
      <rPr>
        <sz val="5"/>
        <color rgb="FF000000"/>
        <rFont val="ＭＳ 明朝"/>
        <family val="1"/>
        <charset val="128"/>
      </rPr>
      <t>※該当する方の医療保険の資格を確認できる書類の写し及び国民健康保険・後期高齢医療の方は写し、住民票及び区市町村民税課税年額を証明できる書類を添付してください。
 ※区市町村民税課税年額を証明する書類の提出が必要な方全員が、区市町村民税委非課税であり、かつ、患者本人（患者が18歳未満の場合はその保護者）の公的年金等の収入額が82万6,500円以下の場合またマイナンバー情報連携により、区市町村民税課税年額を証明する書類を省略する場合は当該課税証明書類に加えて、患者本人（患者が18歳未満の場合はその保護者）に関する公的年金等に係る申出書の有無を確認する書類の提出が必要になります。</t>
    </r>
    <rPh sb="31" eb="33">
      <t>イリョウ</t>
    </rPh>
    <rPh sb="33" eb="35">
      <t>ホケン</t>
    </rPh>
    <rPh sb="36" eb="38">
      <t>シカク</t>
    </rPh>
    <rPh sb="39" eb="41">
      <t>カクニン</t>
    </rPh>
    <rPh sb="44" eb="46">
      <t>ショルイ</t>
    </rPh>
    <rPh sb="47" eb="48">
      <t>ウツ</t>
    </rPh>
    <rPh sb="49" eb="50">
      <t>オヨ</t>
    </rPh>
    <rPh sb="51" eb="53">
      <t>コクミン</t>
    </rPh>
    <rPh sb="53" eb="55">
      <t>ケンコウ</t>
    </rPh>
    <rPh sb="55" eb="57">
      <t>ホケン</t>
    </rPh>
    <rPh sb="58" eb="60">
      <t>コウキ</t>
    </rPh>
    <rPh sb="60" eb="62">
      <t>コウレイ</t>
    </rPh>
    <rPh sb="62" eb="64">
      <t>イリョウ</t>
    </rPh>
    <rPh sb="65" eb="66">
      <t>カタ</t>
    </rPh>
    <rPh sb="67" eb="68">
      <t>ウツ</t>
    </rPh>
    <rPh sb="70" eb="73">
      <t>ジュウミンヒョウ</t>
    </rPh>
    <rPh sb="73" eb="74">
      <t>オヨ</t>
    </rPh>
    <rPh sb="75" eb="76">
      <t>ク</t>
    </rPh>
    <rPh sb="76" eb="79">
      <t>シチョウソン</t>
    </rPh>
    <rPh sb="79" eb="80">
      <t>ミン</t>
    </rPh>
    <rPh sb="80" eb="81">
      <t>ゼイ</t>
    </rPh>
    <rPh sb="81" eb="83">
      <t>カゼイ</t>
    </rPh>
    <rPh sb="83" eb="85">
      <t>ネンガク</t>
    </rPh>
    <rPh sb="86" eb="88">
      <t>ショウメイ</t>
    </rPh>
    <rPh sb="91" eb="93">
      <t>ショルイ</t>
    </rPh>
    <rPh sb="94" eb="96">
      <t>テンプ</t>
    </rPh>
    <rPh sb="106" eb="107">
      <t>ク</t>
    </rPh>
    <rPh sb="107" eb="110">
      <t>シチョウソン</t>
    </rPh>
    <rPh sb="110" eb="111">
      <t>ミン</t>
    </rPh>
    <rPh sb="111" eb="112">
      <t>ゼイ</t>
    </rPh>
    <rPh sb="112" eb="114">
      <t>カゼイ</t>
    </rPh>
    <rPh sb="114" eb="116">
      <t>ネンガク</t>
    </rPh>
    <rPh sb="117" eb="119">
      <t>ショウメイ</t>
    </rPh>
    <rPh sb="121" eb="123">
      <t>ショルイ</t>
    </rPh>
    <rPh sb="124" eb="126">
      <t>テイシュツ</t>
    </rPh>
    <rPh sb="127" eb="129">
      <t>ヒツヨウ</t>
    </rPh>
    <rPh sb="130" eb="131">
      <t>カタ</t>
    </rPh>
    <rPh sb="131" eb="133">
      <t>ゼンイン</t>
    </rPh>
    <rPh sb="135" eb="136">
      <t>ク</t>
    </rPh>
    <rPh sb="136" eb="139">
      <t>シチョウソン</t>
    </rPh>
    <rPh sb="139" eb="140">
      <t>ミン</t>
    </rPh>
    <rPh sb="140" eb="141">
      <t>ゼイ</t>
    </rPh>
    <rPh sb="141" eb="142">
      <t>イ</t>
    </rPh>
    <rPh sb="142" eb="145">
      <t>ヒカゼイ</t>
    </rPh>
    <rPh sb="152" eb="154">
      <t>カンジャ</t>
    </rPh>
    <rPh sb="154" eb="156">
      <t>ホンニン</t>
    </rPh>
    <rPh sb="157" eb="159">
      <t>カンジャ</t>
    </rPh>
    <rPh sb="162" eb="165">
      <t>サイミマン</t>
    </rPh>
    <rPh sb="166" eb="168">
      <t>バアイ</t>
    </rPh>
    <rPh sb="171" eb="174">
      <t>ホゴシャ</t>
    </rPh>
    <rPh sb="176" eb="178">
      <t>コウテキ</t>
    </rPh>
    <rPh sb="178" eb="180">
      <t>ネンキン</t>
    </rPh>
    <rPh sb="180" eb="181">
      <t>トウ</t>
    </rPh>
    <rPh sb="182" eb="184">
      <t>シュウニュウ</t>
    </rPh>
    <rPh sb="184" eb="185">
      <t>ガク</t>
    </rPh>
    <rPh sb="188" eb="189">
      <t>マン</t>
    </rPh>
    <rPh sb="195" eb="197">
      <t>イカ</t>
    </rPh>
    <rPh sb="198" eb="200">
      <t>バアイ</t>
    </rPh>
    <rPh sb="208" eb="210">
      <t>ジョウホウ</t>
    </rPh>
    <rPh sb="210" eb="212">
      <t>レンケイ</t>
    </rPh>
    <rPh sb="216" eb="217">
      <t>ク</t>
    </rPh>
    <rPh sb="217" eb="220">
      <t>シチョウソン</t>
    </rPh>
    <rPh sb="220" eb="221">
      <t>ミン</t>
    </rPh>
    <rPh sb="221" eb="222">
      <t>ゼイ</t>
    </rPh>
    <rPh sb="222" eb="224">
      <t>カゼイ</t>
    </rPh>
    <rPh sb="224" eb="226">
      <t>ネンガク</t>
    </rPh>
    <rPh sb="227" eb="229">
      <t>ショウメイ</t>
    </rPh>
    <rPh sb="231" eb="233">
      <t>ショルイ</t>
    </rPh>
    <rPh sb="234" eb="236">
      <t>ショウリャク</t>
    </rPh>
    <rPh sb="238" eb="240">
      <t>バアイ</t>
    </rPh>
    <rPh sb="241" eb="243">
      <t>トウガイ</t>
    </rPh>
    <rPh sb="243" eb="245">
      <t>カゼイ</t>
    </rPh>
    <rPh sb="245" eb="248">
      <t>ショウメイショ</t>
    </rPh>
    <rPh sb="248" eb="249">
      <t>ルイ</t>
    </rPh>
    <rPh sb="250" eb="251">
      <t>クワ</t>
    </rPh>
    <rPh sb="254" eb="256">
      <t>カンジャ</t>
    </rPh>
    <rPh sb="256" eb="258">
      <t>ホンニン</t>
    </rPh>
    <rPh sb="259" eb="261">
      <t>カンジャ</t>
    </rPh>
    <rPh sb="278" eb="279">
      <t>カン</t>
    </rPh>
    <rPh sb="281" eb="283">
      <t>コウテキ</t>
    </rPh>
    <rPh sb="283" eb="285">
      <t>ネンキン</t>
    </rPh>
    <rPh sb="285" eb="286">
      <t>トウ</t>
    </rPh>
    <rPh sb="287" eb="288">
      <t>カカ</t>
    </rPh>
    <rPh sb="289" eb="292">
      <t>モウシデショ</t>
    </rPh>
    <rPh sb="293" eb="295">
      <t>ウム</t>
    </rPh>
    <rPh sb="296" eb="298">
      <t>カクニン</t>
    </rPh>
    <rPh sb="300" eb="302">
      <t>ショルイ</t>
    </rPh>
    <rPh sb="303" eb="305">
      <t>テイシュツ</t>
    </rPh>
    <rPh sb="306" eb="308">
      <t>ヒツヨウ</t>
    </rPh>
    <phoneticPr fontId="2"/>
  </si>
  <si>
    <r>
      <t xml:space="preserve"> 上記以外の事由で負担上限月額に変更がある。
</t>
    </r>
    <r>
      <rPr>
        <sz val="6"/>
        <color rgb="FF000000"/>
        <rFont val="ＭＳ 明朝"/>
        <family val="1"/>
        <charset val="128"/>
      </rPr>
      <t xml:space="preserve"> </t>
    </r>
    <r>
      <rPr>
        <sz val="5"/>
        <color rgb="FF000000"/>
        <rFont val="ＭＳ 明朝"/>
        <family val="1"/>
        <charset val="128"/>
      </rPr>
      <t>※該当する方の医療保険の資格を確認できる書類の写し及び国民健康保険・後期高齢医療の方は写し、住民票及び区市町村民税課税年額を証明できる書類を添付してください。
 ※区市町村民税課税年額を証明する書類の提出が必要な方全員が、区市町村民税委非課税であり、かつ、患者本人（患者が18歳未満の場合はその保護者）の公的年金等の収入額が82万6,500千円以下の場合またマイナンバー情報連携により、区市町村民税課税年額を証明する書類を省略する場合は当該課税証明書類に加えて、患者本人（患者が18歳未満の場合はその保護者）に関する公的年金等に係る申出書の有無を確認する書類の提出が必要になります。</t>
    </r>
    <rPh sb="31" eb="33">
      <t>イリョウ</t>
    </rPh>
    <rPh sb="33" eb="35">
      <t>ホケン</t>
    </rPh>
    <rPh sb="36" eb="38">
      <t>シカク</t>
    </rPh>
    <rPh sb="39" eb="41">
      <t>カクニン</t>
    </rPh>
    <rPh sb="44" eb="46">
      <t>ショルイ</t>
    </rPh>
    <rPh sb="47" eb="48">
      <t>ウツ</t>
    </rPh>
    <rPh sb="49" eb="50">
      <t>オヨ</t>
    </rPh>
    <rPh sb="51" eb="53">
      <t>コクミン</t>
    </rPh>
    <rPh sb="53" eb="55">
      <t>ケンコウ</t>
    </rPh>
    <rPh sb="55" eb="57">
      <t>ホケン</t>
    </rPh>
    <rPh sb="58" eb="60">
      <t>コウキ</t>
    </rPh>
    <rPh sb="60" eb="62">
      <t>コウレイ</t>
    </rPh>
    <rPh sb="62" eb="64">
      <t>イリョウ</t>
    </rPh>
    <rPh sb="65" eb="66">
      <t>カタ</t>
    </rPh>
    <rPh sb="67" eb="68">
      <t>ウツ</t>
    </rPh>
    <rPh sb="70" eb="73">
      <t>ジュウミンヒョウ</t>
    </rPh>
    <rPh sb="73" eb="74">
      <t>オヨ</t>
    </rPh>
    <rPh sb="75" eb="76">
      <t>ク</t>
    </rPh>
    <rPh sb="76" eb="79">
      <t>シチョウソン</t>
    </rPh>
    <rPh sb="79" eb="80">
      <t>ミン</t>
    </rPh>
    <rPh sb="80" eb="81">
      <t>ゼイ</t>
    </rPh>
    <rPh sb="81" eb="83">
      <t>カゼイ</t>
    </rPh>
    <rPh sb="83" eb="85">
      <t>ネンガク</t>
    </rPh>
    <rPh sb="86" eb="88">
      <t>ショウメイ</t>
    </rPh>
    <rPh sb="91" eb="93">
      <t>ショルイ</t>
    </rPh>
    <rPh sb="94" eb="96">
      <t>テンプ</t>
    </rPh>
    <rPh sb="106" eb="107">
      <t>ク</t>
    </rPh>
    <rPh sb="107" eb="110">
      <t>シチョウソン</t>
    </rPh>
    <rPh sb="110" eb="111">
      <t>ミン</t>
    </rPh>
    <rPh sb="111" eb="112">
      <t>ゼイ</t>
    </rPh>
    <rPh sb="112" eb="114">
      <t>カゼイ</t>
    </rPh>
    <rPh sb="114" eb="116">
      <t>ネンガク</t>
    </rPh>
    <rPh sb="117" eb="119">
      <t>ショウメイ</t>
    </rPh>
    <rPh sb="121" eb="123">
      <t>ショルイ</t>
    </rPh>
    <rPh sb="124" eb="126">
      <t>テイシュツ</t>
    </rPh>
    <rPh sb="127" eb="129">
      <t>ヒツヨウ</t>
    </rPh>
    <rPh sb="130" eb="131">
      <t>カタ</t>
    </rPh>
    <rPh sb="131" eb="133">
      <t>ゼンイン</t>
    </rPh>
    <rPh sb="135" eb="136">
      <t>ク</t>
    </rPh>
    <rPh sb="136" eb="139">
      <t>シチョウソン</t>
    </rPh>
    <rPh sb="139" eb="140">
      <t>ミン</t>
    </rPh>
    <rPh sb="140" eb="141">
      <t>ゼイ</t>
    </rPh>
    <rPh sb="141" eb="142">
      <t>イ</t>
    </rPh>
    <rPh sb="142" eb="145">
      <t>ヒカゼイ</t>
    </rPh>
    <rPh sb="152" eb="154">
      <t>カンジャ</t>
    </rPh>
    <rPh sb="154" eb="156">
      <t>ホンニン</t>
    </rPh>
    <rPh sb="157" eb="159">
      <t>カンジャ</t>
    </rPh>
    <rPh sb="162" eb="165">
      <t>サイミマン</t>
    </rPh>
    <rPh sb="166" eb="168">
      <t>バアイ</t>
    </rPh>
    <rPh sb="171" eb="174">
      <t>ホゴシャ</t>
    </rPh>
    <rPh sb="176" eb="178">
      <t>コウテキ</t>
    </rPh>
    <rPh sb="178" eb="180">
      <t>ネンキン</t>
    </rPh>
    <rPh sb="180" eb="181">
      <t>トウ</t>
    </rPh>
    <rPh sb="182" eb="184">
      <t>シュウニュウ</t>
    </rPh>
    <rPh sb="184" eb="185">
      <t>ガク</t>
    </rPh>
    <rPh sb="188" eb="189">
      <t>マン</t>
    </rPh>
    <rPh sb="194" eb="196">
      <t>センエン</t>
    </rPh>
    <rPh sb="196" eb="198">
      <t>イカ</t>
    </rPh>
    <rPh sb="199" eb="201">
      <t>バアイ</t>
    </rPh>
    <rPh sb="209" eb="211">
      <t>ジョウホウ</t>
    </rPh>
    <rPh sb="211" eb="213">
      <t>レンケイ</t>
    </rPh>
    <rPh sb="217" eb="218">
      <t>ク</t>
    </rPh>
    <rPh sb="218" eb="221">
      <t>シチョウソン</t>
    </rPh>
    <rPh sb="221" eb="222">
      <t>ミン</t>
    </rPh>
    <rPh sb="222" eb="223">
      <t>ゼイ</t>
    </rPh>
    <rPh sb="223" eb="225">
      <t>カゼイ</t>
    </rPh>
    <rPh sb="225" eb="227">
      <t>ネンガク</t>
    </rPh>
    <rPh sb="228" eb="230">
      <t>ショウメイ</t>
    </rPh>
    <rPh sb="232" eb="234">
      <t>ショルイ</t>
    </rPh>
    <rPh sb="235" eb="237">
      <t>ショウリャク</t>
    </rPh>
    <rPh sb="239" eb="241">
      <t>バアイ</t>
    </rPh>
    <rPh sb="242" eb="244">
      <t>トウガイ</t>
    </rPh>
    <rPh sb="244" eb="246">
      <t>カゼイ</t>
    </rPh>
    <rPh sb="246" eb="249">
      <t>ショウメイショ</t>
    </rPh>
    <rPh sb="249" eb="250">
      <t>ルイ</t>
    </rPh>
    <rPh sb="251" eb="252">
      <t>クワ</t>
    </rPh>
    <rPh sb="255" eb="257">
      <t>カンジャ</t>
    </rPh>
    <rPh sb="257" eb="259">
      <t>ホンニン</t>
    </rPh>
    <rPh sb="260" eb="262">
      <t>カンジャ</t>
    </rPh>
    <rPh sb="279" eb="280">
      <t>カン</t>
    </rPh>
    <rPh sb="282" eb="284">
      <t>コウテキ</t>
    </rPh>
    <rPh sb="284" eb="286">
      <t>ネンキン</t>
    </rPh>
    <rPh sb="286" eb="287">
      <t>トウ</t>
    </rPh>
    <rPh sb="288" eb="289">
      <t>カカ</t>
    </rPh>
    <rPh sb="290" eb="293">
      <t>モウシデショ</t>
    </rPh>
    <rPh sb="294" eb="296">
      <t>ウム</t>
    </rPh>
    <rPh sb="297" eb="299">
      <t>カクニン</t>
    </rPh>
    <rPh sb="301" eb="303">
      <t>ショルイ</t>
    </rPh>
    <rPh sb="304" eb="306">
      <t>テイシュツ</t>
    </rPh>
    <rPh sb="307" eb="309">
      <t>ヒツヨウ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</si>
</sst>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color rgb="FF000000"/>
      <name val="Times New Roman"/>
      <charset val="204"/>
    </font>
    <font>
      <sz val="11"/>
      <color theme="1"/>
      <name val="ＭＳ Ｐゴシック"/>
      <family val="2"/>
      <charset val="128"/>
      <scheme val="minor"/>
    </font>
    <font>
      <sz val="6"/>
      <name val="ＭＳ Ｐゴシック"/>
      <family val="3"/>
      <charset val="128"/>
    </font>
    <font>
      <sz val="10"/>
      <color rgb="FF000000"/>
      <name val="ＭＳ Ｐゴシック"/>
      <family val="3"/>
      <charset val="128"/>
    </font>
    <font>
      <sz val="10"/>
      <color rgb="FF000000"/>
      <name val="ＭＳ 明朝"/>
      <family val="1"/>
      <charset val="128"/>
    </font>
    <font>
      <sz val="12"/>
      <color theme="1"/>
      <name val="ＭＳ 明朝"/>
      <family val="2"/>
      <charset val="128"/>
    </font>
    <font>
      <b/>
      <sz val="10"/>
      <color rgb="FF000000"/>
      <name val="ＭＳ 明朝"/>
      <family val="1"/>
      <charset val="128"/>
    </font>
    <font>
      <sz val="10"/>
      <color theme="0"/>
      <name val="ＭＳ 明朝"/>
      <family val="1"/>
      <charset val="128"/>
    </font>
    <font>
      <b/>
      <sz val="12"/>
      <color rgb="FF000000"/>
      <name val="ＭＳ 明朝"/>
      <family val="1"/>
      <charset val="128"/>
    </font>
    <font>
      <b/>
      <sz val="12"/>
      <color rgb="FFFF0000"/>
      <name val="ＭＳ 明朝"/>
      <family val="1"/>
      <charset val="128"/>
    </font>
    <font>
      <sz val="8"/>
      <color rgb="FF000000"/>
      <name val="ＭＳ 明朝"/>
      <family val="1"/>
      <charset val="128"/>
    </font>
    <font>
      <sz val="10"/>
      <name val="ＭＳ 明朝"/>
      <family val="1"/>
      <charset val="128"/>
    </font>
    <font>
      <sz val="9"/>
      <color rgb="FF000000"/>
      <name val="ＭＳ 明朝"/>
      <family val="1"/>
      <charset val="128"/>
    </font>
    <font>
      <sz val="9.5"/>
      <color rgb="FF000000"/>
      <name val="ＭＳ 明朝"/>
      <family val="1"/>
      <charset val="128"/>
    </font>
    <font>
      <b/>
      <sz val="11"/>
      <color rgb="FF000000"/>
      <name val="ＭＳ 明朝"/>
      <family val="1"/>
      <charset val="128"/>
    </font>
    <font>
      <sz val="11"/>
      <color rgb="FF000000"/>
      <name val="ＭＳ 明朝"/>
      <family val="1"/>
      <charset val="128"/>
    </font>
    <font>
      <sz val="10"/>
      <color theme="0"/>
      <name val="Times New Roman"/>
      <family val="1"/>
    </font>
    <font>
      <sz val="47"/>
      <color rgb="FF000000"/>
      <name val="ＭＳ 明朝"/>
      <family val="1"/>
      <charset val="128"/>
    </font>
    <font>
      <u/>
      <sz val="47"/>
      <color rgb="FF000000"/>
      <name val="ＭＳ 明朝"/>
      <family val="1"/>
      <charset val="128"/>
    </font>
    <font>
      <sz val="12"/>
      <color rgb="FF000000"/>
      <name val="ＭＳ 明朝"/>
      <family val="1"/>
      <charset val="128"/>
    </font>
    <font>
      <sz val="8.5"/>
      <color rgb="FF000000"/>
      <name val="ＭＳ 明朝"/>
      <family val="1"/>
      <charset val="128"/>
    </font>
    <font>
      <sz val="47"/>
      <color rgb="FF000000"/>
      <name val="ＭＳ ゴシック"/>
      <family val="3"/>
      <charset val="128"/>
    </font>
    <font>
      <u/>
      <sz val="47"/>
      <color rgb="FF000000"/>
      <name val="ＭＳ ゴシック"/>
      <family val="3"/>
      <charset val="128"/>
    </font>
    <font>
      <sz val="6"/>
      <color rgb="FF000000"/>
      <name val="ＭＳ 明朝"/>
      <family val="1"/>
      <charset val="128"/>
    </font>
    <font>
      <sz val="5"/>
      <color rgb="FF000000"/>
      <name val="ＭＳ 明朝"/>
      <family val="1"/>
      <charset val="128"/>
    </font>
    <font>
      <b/>
      <sz val="8"/>
      <color rgb="FF000000"/>
      <name val="ＭＳ 明朝"/>
      <family val="1"/>
      <charset val="128"/>
    </font>
    <font>
      <sz val="7"/>
      <color rgb="FF000000"/>
      <name val="ＭＳ 明朝"/>
      <family val="1"/>
      <charset val="128"/>
    </font>
  </fonts>
  <fills count="9">
    <fill>
      <patternFill patternType="none"/>
    </fill>
    <fill>
      <patternFill patternType="gray125"/>
    </fill>
    <fill>
      <patternFill patternType="solid">
        <fgColor rgb="FFFFFF99"/>
        <bgColor indexed="64"/>
      </patternFill>
    </fill>
    <fill>
      <patternFill patternType="solid">
        <fgColor theme="2"/>
        <bgColor indexed="64"/>
      </patternFill>
    </fill>
    <fill>
      <patternFill patternType="solid">
        <fgColor rgb="FFFFCCFF"/>
        <bgColor indexed="64"/>
      </patternFill>
    </fill>
    <fill>
      <patternFill patternType="solid">
        <fgColor rgb="FF99FFCC"/>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s>
  <borders count="62">
    <border>
      <left/>
      <right/>
      <top/>
      <bottom/>
      <diagonal/>
    </border>
    <border>
      <left/>
      <right/>
      <top/>
      <bottom style="thick">
        <color rgb="FFFF0000"/>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right style="medium">
        <color auto="1"/>
      </right>
      <top style="thin">
        <color auto="1"/>
      </top>
      <bottom style="thin">
        <color auto="1"/>
      </bottom>
      <diagonal/>
    </border>
    <border>
      <left style="thick">
        <color rgb="FF006600"/>
      </left>
      <right/>
      <top style="thick">
        <color rgb="FF006600"/>
      </top>
      <bottom/>
      <diagonal/>
    </border>
    <border>
      <left/>
      <right/>
      <top style="thick">
        <color rgb="FF006600"/>
      </top>
      <bottom/>
      <diagonal/>
    </border>
    <border>
      <left/>
      <right style="thick">
        <color rgb="FF006600"/>
      </right>
      <top style="thick">
        <color rgb="FF006600"/>
      </top>
      <bottom/>
      <diagonal/>
    </border>
    <border>
      <left style="thick">
        <color rgb="FF006600"/>
      </left>
      <right/>
      <top/>
      <bottom/>
      <diagonal/>
    </border>
    <border>
      <left/>
      <right style="thick">
        <color rgb="FF006600"/>
      </right>
      <top/>
      <bottom/>
      <diagonal/>
    </border>
    <border>
      <left style="thick">
        <color rgb="FF006600"/>
      </left>
      <right/>
      <top/>
      <bottom style="thick">
        <color rgb="FF006600"/>
      </bottom>
      <diagonal/>
    </border>
    <border>
      <left/>
      <right/>
      <top/>
      <bottom style="thick">
        <color rgb="FF006600"/>
      </bottom>
      <diagonal/>
    </border>
    <border>
      <left/>
      <right style="thick">
        <color rgb="FF006600"/>
      </right>
      <top/>
      <bottom style="thick">
        <color rgb="FF006600"/>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medium">
        <color auto="1"/>
      </left>
      <right/>
      <top/>
      <bottom/>
      <diagonal/>
    </border>
    <border>
      <left/>
      <right style="medium">
        <color auto="1"/>
      </right>
      <top/>
      <bottom/>
      <diagonal/>
    </border>
    <border diagonalUp="1">
      <left/>
      <right/>
      <top style="thin">
        <color auto="1"/>
      </top>
      <bottom style="thin">
        <color auto="1"/>
      </bottom>
      <diagonal style="thin">
        <color auto="1"/>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5" fillId="0" borderId="0">
      <alignment vertical="center"/>
    </xf>
    <xf numFmtId="0" fontId="1" fillId="0" borderId="0">
      <alignment vertical="center"/>
    </xf>
  </cellStyleXfs>
  <cellXfs count="338">
    <xf numFmtId="0" fontId="0" fillId="0" borderId="0" xfId="0" applyAlignment="1">
      <alignment horizontal="left" vertical="top"/>
    </xf>
    <xf numFmtId="0" fontId="3" fillId="0" borderId="0" xfId="0" applyFont="1" applyAlignment="1">
      <alignment horizontal="left" vertical="top"/>
    </xf>
    <xf numFmtId="0" fontId="5" fillId="0" borderId="0" xfId="1">
      <alignment vertical="center"/>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left"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6" fillId="0" borderId="1" xfId="0" applyFont="1" applyBorder="1" applyAlignment="1">
      <alignment horizontal="left" vertical="center"/>
    </xf>
    <xf numFmtId="0" fontId="4" fillId="0" borderId="0" xfId="0" applyFont="1" applyAlignment="1">
      <alignment horizontal="left" vertical="center" wrapText="1" indent="1"/>
    </xf>
    <xf numFmtId="0" fontId="7" fillId="0" borderId="0" xfId="0" applyFont="1" applyAlignment="1" applyProtection="1">
      <alignment horizontal="left" vertical="center"/>
      <protection hidden="1"/>
    </xf>
    <xf numFmtId="0" fontId="6" fillId="0" borderId="0" xfId="0" applyFont="1" applyAlignment="1">
      <alignment horizontal="left" vertical="center"/>
    </xf>
    <xf numFmtId="14" fontId="4" fillId="0" borderId="0" xfId="0" applyNumberFormat="1" applyFont="1" applyAlignment="1">
      <alignment horizontal="left" vertical="center"/>
    </xf>
    <xf numFmtId="0" fontId="7" fillId="0" borderId="0" xfId="0" applyFont="1" applyAlignment="1">
      <alignment horizontal="left" vertical="center"/>
    </xf>
    <xf numFmtId="0" fontId="4" fillId="5" borderId="0" xfId="0" applyFont="1" applyFill="1" applyAlignment="1">
      <alignment horizontal="left" vertical="center"/>
    </xf>
    <xf numFmtId="0" fontId="4" fillId="5" borderId="23" xfId="0" applyFont="1" applyFill="1" applyBorder="1" applyAlignment="1">
      <alignment horizontal="left" vertical="center"/>
    </xf>
    <xf numFmtId="0" fontId="4" fillId="5" borderId="24" xfId="0" applyFont="1" applyFill="1" applyBorder="1" applyAlignment="1">
      <alignment horizontal="left" vertical="center"/>
    </xf>
    <xf numFmtId="0" fontId="4" fillId="5" borderId="25" xfId="0" applyFont="1" applyFill="1" applyBorder="1" applyAlignment="1">
      <alignment horizontal="left" vertical="center"/>
    </xf>
    <xf numFmtId="0" fontId="8" fillId="5" borderId="26" xfId="0" applyFont="1" applyFill="1" applyBorder="1" applyAlignment="1">
      <alignment horizontal="left" vertical="center" indent="1"/>
    </xf>
    <xf numFmtId="0" fontId="4" fillId="5" borderId="27" xfId="0" applyFont="1" applyFill="1" applyBorder="1" applyAlignment="1">
      <alignment horizontal="left" vertical="center"/>
    </xf>
    <xf numFmtId="0" fontId="4" fillId="5" borderId="28" xfId="0" applyFont="1" applyFill="1" applyBorder="1" applyAlignment="1">
      <alignment horizontal="left" vertical="center"/>
    </xf>
    <xf numFmtId="0" fontId="4" fillId="5" borderId="29" xfId="0" applyFont="1" applyFill="1" applyBorder="1" applyAlignment="1">
      <alignment horizontal="left" vertical="center"/>
    </xf>
    <xf numFmtId="0" fontId="4" fillId="5" borderId="30" xfId="0" applyFont="1" applyFill="1" applyBorder="1" applyAlignment="1">
      <alignment horizontal="left" vertical="center"/>
    </xf>
    <xf numFmtId="0" fontId="10" fillId="0" borderId="0" xfId="0" applyFont="1" applyAlignment="1">
      <alignment horizontal="left" vertical="center"/>
    </xf>
    <xf numFmtId="0" fontId="10" fillId="0" borderId="43" xfId="0" applyFont="1" applyBorder="1" applyAlignment="1">
      <alignment horizontal="left" vertical="center"/>
    </xf>
    <xf numFmtId="0" fontId="10" fillId="0" borderId="44" xfId="0" applyFont="1" applyBorder="1" applyAlignment="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2" fillId="0" borderId="40" xfId="0" applyFont="1" applyBorder="1" applyAlignment="1">
      <alignment horizontal="left" vertical="center"/>
    </xf>
    <xf numFmtId="0" fontId="12" fillId="0" borderId="41" xfId="0" applyFont="1" applyBorder="1" applyAlignment="1">
      <alignment horizontal="left" vertical="center"/>
    </xf>
    <xf numFmtId="0" fontId="12" fillId="0" borderId="43" xfId="0" applyFont="1" applyBorder="1" applyAlignment="1">
      <alignment horizontal="left" vertical="center"/>
    </xf>
    <xf numFmtId="0" fontId="12" fillId="0" borderId="44" xfId="0" applyFont="1" applyBorder="1" applyAlignment="1">
      <alignment horizontal="left" vertical="center"/>
    </xf>
    <xf numFmtId="0" fontId="12" fillId="0" borderId="11" xfId="0" applyFont="1" applyBorder="1" applyAlignment="1">
      <alignment horizontal="left" vertical="center"/>
    </xf>
    <xf numFmtId="0" fontId="12" fillId="0" borderId="42" xfId="0" applyFont="1" applyBorder="1" applyAlignment="1">
      <alignment horizontal="left" vertical="center"/>
    </xf>
    <xf numFmtId="0" fontId="12" fillId="0" borderId="37" xfId="0" applyFont="1" applyBorder="1" applyAlignment="1">
      <alignment horizontal="right" vertical="center"/>
    </xf>
    <xf numFmtId="0" fontId="12" fillId="0" borderId="38" xfId="0" applyFont="1" applyBorder="1" applyAlignment="1">
      <alignment horizontal="left" vertical="center"/>
    </xf>
    <xf numFmtId="0" fontId="12" fillId="0" borderId="39" xfId="0" applyFont="1" applyBorder="1" applyAlignment="1">
      <alignment horizontal="left" vertical="center"/>
    </xf>
    <xf numFmtId="0" fontId="12" fillId="0" borderId="11" xfId="0" applyFont="1" applyBorder="1" applyAlignment="1">
      <alignment horizontal="right" vertical="center"/>
    </xf>
    <xf numFmtId="0" fontId="12" fillId="0" borderId="37" xfId="0" applyFont="1" applyBorder="1" applyAlignment="1">
      <alignment horizontal="right" vertical="top"/>
    </xf>
    <xf numFmtId="0" fontId="12" fillId="0" borderId="37" xfId="0" applyFont="1" applyBorder="1" applyAlignment="1">
      <alignment horizontal="left" vertical="center"/>
    </xf>
    <xf numFmtId="0" fontId="12" fillId="0" borderId="44" xfId="0" applyFont="1" applyBorder="1" applyAlignment="1">
      <alignment vertical="center"/>
    </xf>
    <xf numFmtId="0" fontId="12" fillId="0" borderId="43" xfId="0" applyFont="1" applyBorder="1" applyAlignment="1">
      <alignment vertical="center"/>
    </xf>
    <xf numFmtId="0" fontId="12" fillId="0" borderId="37" xfId="0" applyFont="1" applyBorder="1" applyAlignment="1">
      <alignment vertical="center"/>
    </xf>
    <xf numFmtId="0" fontId="12" fillId="0" borderId="38" xfId="0" applyFont="1" applyBorder="1" applyAlignment="1">
      <alignment vertical="center"/>
    </xf>
    <xf numFmtId="0" fontId="12" fillId="0" borderId="39" xfId="0" applyFont="1" applyBorder="1" applyAlignment="1">
      <alignment vertical="center"/>
    </xf>
    <xf numFmtId="0" fontId="14" fillId="0" borderId="0" xfId="0" applyFont="1" applyAlignment="1">
      <alignment horizontal="centerContinuous" vertical="center"/>
    </xf>
    <xf numFmtId="0" fontId="4" fillId="0" borderId="0" xfId="0" applyFont="1" applyAlignment="1">
      <alignment horizontal="centerContinuous" vertical="center"/>
    </xf>
    <xf numFmtId="0" fontId="1" fillId="0" borderId="0" xfId="2">
      <alignment vertical="center"/>
    </xf>
    <xf numFmtId="0" fontId="10" fillId="0" borderId="0" xfId="0" applyFont="1" applyAlignment="1">
      <alignment horizontal="right" vertical="center"/>
    </xf>
    <xf numFmtId="0" fontId="12" fillId="0" borderId="38" xfId="0" applyFont="1" applyBorder="1" applyAlignment="1">
      <alignment horizontal="center" vertical="center"/>
    </xf>
    <xf numFmtId="0" fontId="4" fillId="0" borderId="9" xfId="0" applyFont="1" applyBorder="1" applyAlignment="1">
      <alignment horizontal="center" vertical="center"/>
    </xf>
    <xf numFmtId="0" fontId="16" fillId="0" borderId="0" xfId="0" applyFont="1" applyAlignment="1">
      <alignment horizontal="left" vertical="top"/>
    </xf>
    <xf numFmtId="0" fontId="12" fillId="0" borderId="0" xfId="0" applyFont="1" applyAlignment="1">
      <alignment horizontal="center" vertical="center"/>
    </xf>
    <xf numFmtId="0" fontId="17" fillId="6" borderId="0" xfId="0" applyFont="1" applyFill="1" applyAlignment="1">
      <alignment vertical="center" wrapText="1"/>
    </xf>
    <xf numFmtId="0" fontId="4" fillId="0" borderId="0" xfId="0" applyFont="1" applyAlignment="1">
      <alignment horizontal="left" vertical="top"/>
    </xf>
    <xf numFmtId="0" fontId="4" fillId="0" borderId="43" xfId="0" applyFont="1" applyBorder="1" applyAlignment="1">
      <alignment horizontal="left" vertical="top"/>
    </xf>
    <xf numFmtId="0" fontId="4" fillId="0" borderId="38" xfId="0" applyFont="1" applyBorder="1" applyAlignment="1">
      <alignment horizontal="center" vertical="center"/>
    </xf>
    <xf numFmtId="0" fontId="4" fillId="0" borderId="38" xfId="0" applyFont="1" applyBorder="1" applyAlignment="1">
      <alignment horizontal="left" vertical="top"/>
    </xf>
    <xf numFmtId="0" fontId="15" fillId="0" borderId="0" xfId="0" applyFont="1" applyAlignment="1">
      <alignment horizontal="left" vertical="center"/>
    </xf>
    <xf numFmtId="0" fontId="12" fillId="0" borderId="43" xfId="0" applyFont="1" applyBorder="1" applyAlignment="1">
      <alignment horizontal="right" vertical="top"/>
    </xf>
    <xf numFmtId="0" fontId="12" fillId="0" borderId="44" xfId="0" applyFont="1" applyBorder="1" applyAlignment="1">
      <alignment vertical="top"/>
    </xf>
    <xf numFmtId="0" fontId="10" fillId="0" borderId="37" xfId="0" applyFont="1" applyBorder="1" applyAlignment="1">
      <alignment horizontal="left" vertical="center" wrapText="1"/>
    </xf>
    <xf numFmtId="0" fontId="21" fillId="6" borderId="0" xfId="0" applyFont="1" applyFill="1" applyAlignment="1">
      <alignment vertical="center" wrapText="1"/>
    </xf>
    <xf numFmtId="0" fontId="10" fillId="0" borderId="44" xfId="0" applyFont="1" applyBorder="1" applyAlignment="1">
      <alignment vertical="center"/>
    </xf>
    <xf numFmtId="0" fontId="10" fillId="0" borderId="43" xfId="0" applyFont="1" applyBorder="1" applyAlignment="1">
      <alignment horizontal="right" vertical="top"/>
    </xf>
    <xf numFmtId="0" fontId="10" fillId="0" borderId="38" xfId="0" applyFont="1" applyBorder="1" applyAlignment="1">
      <alignment horizontal="left" vertical="center"/>
    </xf>
    <xf numFmtId="0" fontId="10" fillId="0" borderId="39" xfId="0" applyFont="1" applyBorder="1" applyAlignment="1">
      <alignment horizontal="left" vertical="center"/>
    </xf>
    <xf numFmtId="0" fontId="12" fillId="0" borderId="42" xfId="0" applyFont="1" applyBorder="1" applyAlignment="1">
      <alignment vertical="center" wrapText="1"/>
    </xf>
    <xf numFmtId="0" fontId="12" fillId="0" borderId="44" xfId="0" applyFont="1" applyBorder="1" applyAlignment="1">
      <alignment vertical="top" wrapText="1"/>
    </xf>
    <xf numFmtId="0" fontId="12" fillId="0" borderId="13" xfId="0" applyFont="1" applyBorder="1" applyAlignment="1">
      <alignment vertical="center" wrapText="1"/>
    </xf>
    <xf numFmtId="0" fontId="10" fillId="0" borderId="0" xfId="0" applyFont="1" applyAlignment="1">
      <alignment vertical="center"/>
    </xf>
    <xf numFmtId="0" fontId="12" fillId="0" borderId="0" xfId="0" applyFont="1" applyAlignment="1">
      <alignment vertical="center"/>
    </xf>
    <xf numFmtId="0" fontId="12" fillId="0" borderId="11" xfId="0" applyFont="1" applyBorder="1" applyAlignment="1">
      <alignment horizontal="right" vertical="top"/>
    </xf>
    <xf numFmtId="0" fontId="12" fillId="0" borderId="11" xfId="0" applyFont="1" applyBorder="1" applyAlignment="1">
      <alignment horizontal="center" vertical="top"/>
    </xf>
    <xf numFmtId="0" fontId="12" fillId="0" borderId="40" xfId="0" applyFont="1" applyBorder="1" applyAlignment="1">
      <alignment horizontal="left" vertical="center" wrapText="1" indent="1"/>
    </xf>
    <xf numFmtId="0" fontId="12" fillId="0" borderId="41" xfId="0" applyFont="1" applyBorder="1" applyAlignment="1">
      <alignment horizontal="left" vertical="center" wrapText="1" indent="1"/>
    </xf>
    <xf numFmtId="0" fontId="12" fillId="0" borderId="41" xfId="0" applyFont="1" applyBorder="1" applyAlignment="1">
      <alignment horizontal="right" vertical="center"/>
    </xf>
    <xf numFmtId="0" fontId="10" fillId="0" borderId="11" xfId="0" applyFont="1" applyBorder="1" applyAlignment="1">
      <alignment vertical="center"/>
    </xf>
    <xf numFmtId="0" fontId="10" fillId="0" borderId="12" xfId="0" applyFont="1" applyBorder="1" applyAlignment="1">
      <alignment vertical="center"/>
    </xf>
    <xf numFmtId="0" fontId="10" fillId="0" borderId="13" xfId="0" applyFont="1" applyBorder="1" applyAlignment="1">
      <alignment vertical="center"/>
    </xf>
    <xf numFmtId="0" fontId="19" fillId="0" borderId="0" xfId="0" applyFont="1" applyAlignment="1">
      <alignment vertical="top"/>
    </xf>
    <xf numFmtId="0" fontId="26" fillId="0" borderId="0" xfId="0" applyFont="1" applyAlignment="1">
      <alignment horizontal="left" vertical="center"/>
    </xf>
    <xf numFmtId="0" fontId="23" fillId="0" borderId="59" xfId="0" applyFont="1" applyBorder="1" applyAlignment="1">
      <alignment horizontal="left" vertical="center"/>
    </xf>
    <xf numFmtId="0" fontId="12" fillId="0" borderId="60" xfId="0" applyFont="1" applyBorder="1" applyAlignment="1">
      <alignment horizontal="left" vertical="center"/>
    </xf>
    <xf numFmtId="0" fontId="12" fillId="0" borderId="61" xfId="0" applyFont="1" applyBorder="1" applyAlignment="1">
      <alignment horizontal="left" vertical="center"/>
    </xf>
    <xf numFmtId="0" fontId="12" fillId="0" borderId="41" xfId="0" applyFont="1" applyBorder="1" applyAlignment="1">
      <alignment horizontal="left" vertical="center" wrapText="1"/>
    </xf>
    <xf numFmtId="0" fontId="12" fillId="0" borderId="42" xfId="0" applyFont="1" applyBorder="1" applyAlignment="1">
      <alignment horizontal="left" vertical="center" wrapText="1"/>
    </xf>
    <xf numFmtId="0" fontId="10" fillId="0" borderId="15" xfId="0" applyFont="1" applyBorder="1" applyAlignment="1">
      <alignment horizontal="left" vertical="center"/>
    </xf>
    <xf numFmtId="0" fontId="12" fillId="0" borderId="48" xfId="0" applyFont="1" applyBorder="1" applyAlignment="1">
      <alignment horizontal="left" vertical="center"/>
    </xf>
    <xf numFmtId="0" fontId="10" fillId="0" borderId="40" xfId="0" applyFont="1" applyBorder="1" applyAlignment="1">
      <alignment horizontal="center" vertical="center"/>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10" fillId="0" borderId="37" xfId="0" applyFont="1" applyBorder="1" applyAlignment="1">
      <alignment horizontal="center" vertical="center"/>
    </xf>
    <xf numFmtId="0" fontId="10" fillId="0" borderId="38" xfId="0" applyFont="1" applyBorder="1" applyAlignment="1">
      <alignment horizontal="center" vertical="center"/>
    </xf>
    <xf numFmtId="0" fontId="10" fillId="0" borderId="39" xfId="0" applyFont="1" applyBorder="1" applyAlignment="1">
      <alignment horizontal="center" vertical="center"/>
    </xf>
    <xf numFmtId="0" fontId="10" fillId="0" borderId="40" xfId="0" applyFont="1" applyBorder="1" applyAlignment="1">
      <alignment horizontal="left" vertical="center"/>
    </xf>
    <xf numFmtId="0" fontId="10" fillId="0" borderId="42" xfId="0" applyFont="1" applyBorder="1" applyAlignment="1">
      <alignment horizontal="left" vertical="center"/>
    </xf>
    <xf numFmtId="0" fontId="10" fillId="0" borderId="37" xfId="0" applyFont="1" applyBorder="1" applyAlignment="1">
      <alignment horizontal="left" vertical="center"/>
    </xf>
    <xf numFmtId="0" fontId="10" fillId="0" borderId="39" xfId="0" applyFont="1" applyBorder="1" applyAlignment="1">
      <alignment horizontal="left" vertical="center"/>
    </xf>
    <xf numFmtId="0" fontId="23" fillId="0" borderId="40" xfId="0" applyFont="1" applyBorder="1" applyAlignment="1">
      <alignment horizontal="center" vertical="center"/>
    </xf>
    <xf numFmtId="0" fontId="23" fillId="0" borderId="41" xfId="0" applyFont="1" applyBorder="1" applyAlignment="1">
      <alignment horizontal="center" vertical="center"/>
    </xf>
    <xf numFmtId="0" fontId="23" fillId="0" borderId="42" xfId="0" applyFont="1" applyBorder="1" applyAlignment="1">
      <alignment horizontal="center" vertical="center"/>
    </xf>
    <xf numFmtId="0" fontId="23" fillId="0" borderId="37" xfId="0" applyFont="1" applyBorder="1" applyAlignment="1">
      <alignment horizontal="center" vertical="center"/>
    </xf>
    <xf numFmtId="0" fontId="23" fillId="0" borderId="38" xfId="0" applyFont="1" applyBorder="1" applyAlignment="1">
      <alignment horizontal="center" vertical="center"/>
    </xf>
    <xf numFmtId="0" fontId="23" fillId="0" borderId="39" xfId="0" applyFont="1" applyBorder="1" applyAlignment="1">
      <alignment horizontal="center" vertical="center"/>
    </xf>
    <xf numFmtId="0" fontId="25" fillId="0" borderId="56" xfId="0" applyFont="1" applyBorder="1" applyAlignment="1">
      <alignment horizontal="center" vertical="center"/>
    </xf>
    <xf numFmtId="0" fontId="25" fillId="0" borderId="57" xfId="0" applyFont="1" applyBorder="1" applyAlignment="1">
      <alignment horizontal="center" vertical="center"/>
    </xf>
    <xf numFmtId="0" fontId="25" fillId="0" borderId="58" xfId="0" applyFont="1" applyBorder="1" applyAlignment="1">
      <alignment horizontal="center" vertical="center"/>
    </xf>
    <xf numFmtId="0" fontId="25" fillId="0" borderId="48" xfId="0" applyFont="1" applyBorder="1" applyAlignment="1">
      <alignment horizontal="center" vertical="center"/>
    </xf>
    <xf numFmtId="0" fontId="25" fillId="0" borderId="0" xfId="0" applyFont="1" applyAlignment="1">
      <alignment horizontal="center" vertical="center"/>
    </xf>
    <xf numFmtId="0" fontId="25" fillId="0" borderId="49" xfId="0" applyFont="1" applyBorder="1" applyAlignment="1">
      <alignment horizontal="center" vertical="center"/>
    </xf>
    <xf numFmtId="0" fontId="25" fillId="0" borderId="40" xfId="0" applyFont="1" applyBorder="1" applyAlignment="1">
      <alignment horizontal="center" vertical="center"/>
    </xf>
    <xf numFmtId="0" fontId="25" fillId="0" borderId="41" xfId="0" applyFont="1" applyBorder="1" applyAlignment="1">
      <alignment horizontal="center" vertical="center"/>
    </xf>
    <xf numFmtId="0" fontId="25" fillId="0" borderId="42" xfId="0" applyFont="1" applyBorder="1" applyAlignment="1">
      <alignment horizontal="center" vertical="center"/>
    </xf>
    <xf numFmtId="0" fontId="25" fillId="0" borderId="37" xfId="0" applyFont="1" applyBorder="1" applyAlignment="1">
      <alignment horizontal="center" vertical="center"/>
    </xf>
    <xf numFmtId="0" fontId="25" fillId="0" borderId="38" xfId="0" applyFont="1" applyBorder="1" applyAlignment="1">
      <alignment horizontal="center" vertical="center"/>
    </xf>
    <xf numFmtId="0" fontId="25" fillId="0" borderId="39" xfId="0" applyFont="1" applyBorder="1" applyAlignment="1">
      <alignment horizontal="center" vertical="center"/>
    </xf>
    <xf numFmtId="0" fontId="12" fillId="0" borderId="0" xfId="0" applyFont="1" applyAlignment="1">
      <alignment horizontal="left" vertical="center" wrapText="1"/>
    </xf>
    <xf numFmtId="0" fontId="15" fillId="0" borderId="37" xfId="0" applyFont="1" applyBorder="1" applyAlignment="1">
      <alignment horizontal="left" vertical="top" indent="1"/>
    </xf>
    <xf numFmtId="0" fontId="15" fillId="0" borderId="38" xfId="0" applyFont="1" applyBorder="1" applyAlignment="1">
      <alignment horizontal="left" vertical="top" indent="1"/>
    </xf>
    <xf numFmtId="0" fontId="15" fillId="0" borderId="39" xfId="0" applyFont="1" applyBorder="1" applyAlignment="1">
      <alignment horizontal="left" vertical="top" indent="1"/>
    </xf>
    <xf numFmtId="0" fontId="15" fillId="0" borderId="40" xfId="0" applyFont="1" applyBorder="1" applyAlignment="1">
      <alignment horizontal="left" indent="1"/>
    </xf>
    <xf numFmtId="0" fontId="15" fillId="0" borderId="41" xfId="0" applyFont="1" applyBorder="1" applyAlignment="1">
      <alignment horizontal="left" indent="1"/>
    </xf>
    <xf numFmtId="0" fontId="15" fillId="0" borderId="42" xfId="0" applyFont="1" applyBorder="1" applyAlignment="1">
      <alignment horizontal="left" indent="1"/>
    </xf>
    <xf numFmtId="0" fontId="4" fillId="8" borderId="11" xfId="0" applyFont="1" applyFill="1" applyBorder="1" applyAlignment="1">
      <alignment horizontal="center" vertical="center"/>
    </xf>
    <xf numFmtId="0" fontId="4" fillId="8" borderId="12" xfId="0" applyFont="1" applyFill="1" applyBorder="1" applyAlignment="1">
      <alignment horizontal="center" vertical="center"/>
    </xf>
    <xf numFmtId="0" fontId="4" fillId="8" borderId="13" xfId="0" applyFont="1" applyFill="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5" fillId="0" borderId="46" xfId="0" applyFont="1" applyBorder="1" applyAlignment="1">
      <alignment horizontal="center" vertical="center"/>
    </xf>
    <xf numFmtId="0" fontId="15" fillId="0" borderId="50" xfId="0" applyFont="1" applyBorder="1" applyAlignment="1">
      <alignment horizontal="center" vertical="center"/>
    </xf>
    <xf numFmtId="0" fontId="15" fillId="0" borderId="47" xfId="0" applyFont="1" applyBorder="1" applyAlignment="1">
      <alignment horizontal="center" vertical="center"/>
    </xf>
    <xf numFmtId="0" fontId="15" fillId="0" borderId="13" xfId="0" applyFont="1" applyBorder="1" applyAlignment="1">
      <alignment horizontal="center" vertical="center"/>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8" borderId="40" xfId="0" applyFont="1" applyFill="1" applyBorder="1" applyAlignment="1">
      <alignment horizontal="left" vertical="center" wrapText="1"/>
    </xf>
    <xf numFmtId="0" fontId="12" fillId="8" borderId="41" xfId="0" applyFont="1" applyFill="1" applyBorder="1" applyAlignment="1">
      <alignment horizontal="left" vertical="center" wrapText="1"/>
    </xf>
    <xf numFmtId="0" fontId="12" fillId="8" borderId="42" xfId="0" applyFont="1" applyFill="1" applyBorder="1" applyAlignment="1">
      <alignment horizontal="left" vertical="center" wrapText="1"/>
    </xf>
    <xf numFmtId="0" fontId="12" fillId="8" borderId="43" xfId="0" applyFont="1" applyFill="1" applyBorder="1" applyAlignment="1">
      <alignment horizontal="left" vertical="center" wrapText="1"/>
    </xf>
    <xf numFmtId="0" fontId="12" fillId="8" borderId="0" xfId="0" applyFont="1" applyFill="1" applyAlignment="1">
      <alignment horizontal="left" vertical="center" wrapText="1"/>
    </xf>
    <xf numFmtId="0" fontId="12" fillId="8" borderId="44" xfId="0" applyFont="1" applyFill="1" applyBorder="1" applyAlignment="1">
      <alignment horizontal="left" vertical="center" wrapText="1"/>
    </xf>
    <xf numFmtId="0" fontId="12" fillId="8" borderId="37" xfId="0" applyFont="1" applyFill="1" applyBorder="1" applyAlignment="1">
      <alignment horizontal="left" vertical="center" wrapText="1"/>
    </xf>
    <xf numFmtId="0" fontId="12" fillId="8" borderId="38" xfId="0" applyFont="1" applyFill="1" applyBorder="1" applyAlignment="1">
      <alignment horizontal="left" vertical="center" wrapText="1"/>
    </xf>
    <xf numFmtId="0" fontId="12" fillId="8" borderId="39" xfId="0" applyFont="1" applyFill="1" applyBorder="1" applyAlignment="1">
      <alignment horizontal="left" vertical="center" wrapText="1"/>
    </xf>
    <xf numFmtId="0" fontId="4" fillId="8" borderId="34" xfId="0" applyFont="1" applyFill="1" applyBorder="1" applyAlignment="1">
      <alignment horizontal="center" vertical="center"/>
    </xf>
    <xf numFmtId="0" fontId="4" fillId="8" borderId="35" xfId="0" applyFont="1" applyFill="1" applyBorder="1" applyAlignment="1">
      <alignment horizontal="center" vertical="center"/>
    </xf>
    <xf numFmtId="0" fontId="4" fillId="8" borderId="36" xfId="0" applyFont="1" applyFill="1" applyBorder="1" applyAlignment="1">
      <alignment horizontal="center" vertical="center"/>
    </xf>
    <xf numFmtId="0" fontId="19" fillId="0" borderId="34" xfId="0" applyFont="1" applyBorder="1" applyAlignment="1">
      <alignment horizontal="center" vertical="center"/>
    </xf>
    <xf numFmtId="0" fontId="19" fillId="0" borderId="35" xfId="0" applyFont="1" applyBorder="1" applyAlignment="1">
      <alignment horizontal="center" vertical="center"/>
    </xf>
    <xf numFmtId="0" fontId="19" fillId="0" borderId="36" xfId="0" applyFont="1" applyBorder="1" applyAlignment="1">
      <alignment horizontal="center" vertical="center"/>
    </xf>
    <xf numFmtId="0" fontId="4" fillId="8" borderId="40" xfId="0" applyFont="1" applyFill="1" applyBorder="1" applyAlignment="1">
      <alignment horizontal="center" vertical="center"/>
    </xf>
    <xf numFmtId="0" fontId="4" fillId="8" borderId="41" xfId="0" applyFont="1" applyFill="1" applyBorder="1" applyAlignment="1">
      <alignment horizontal="center" vertical="center"/>
    </xf>
    <xf numFmtId="0" fontId="4" fillId="8" borderId="42" xfId="0" applyFont="1" applyFill="1" applyBorder="1" applyAlignment="1">
      <alignment horizontal="center" vertical="center"/>
    </xf>
    <xf numFmtId="0" fontId="4" fillId="8" borderId="37" xfId="0" applyFont="1" applyFill="1" applyBorder="1" applyAlignment="1">
      <alignment horizontal="center" vertical="center"/>
    </xf>
    <xf numFmtId="0" fontId="4" fillId="8" borderId="38" xfId="0" applyFont="1" applyFill="1" applyBorder="1" applyAlignment="1">
      <alignment horizontal="center" vertical="center"/>
    </xf>
    <xf numFmtId="0" fontId="4" fillId="8" borderId="39" xfId="0" applyFont="1" applyFill="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23" fillId="0" borderId="0" xfId="0" applyFont="1" applyAlignment="1">
      <alignment horizontal="center" vertical="center"/>
    </xf>
    <xf numFmtId="0" fontId="12" fillId="8" borderId="2" xfId="0" applyFont="1" applyFill="1" applyBorder="1" applyAlignment="1">
      <alignment horizontal="center" vertical="center"/>
    </xf>
    <xf numFmtId="0" fontId="15"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2" xfId="0" applyFont="1" applyBorder="1" applyAlignment="1">
      <alignment horizontal="center" vertical="center"/>
    </xf>
    <xf numFmtId="0" fontId="12" fillId="8" borderId="2" xfId="0" applyFont="1" applyFill="1" applyBorder="1" applyAlignment="1">
      <alignment horizontal="center" vertical="center" textRotation="255"/>
    </xf>
    <xf numFmtId="0" fontId="12" fillId="8" borderId="2" xfId="0" applyFont="1" applyFill="1" applyBorder="1" applyAlignment="1">
      <alignment horizontal="center" vertical="center" textRotation="255" wrapText="1"/>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8" borderId="2" xfId="0" applyFont="1" applyFill="1" applyBorder="1" applyAlignment="1">
      <alignment horizontal="center" vertical="center" textRotation="255"/>
    </xf>
    <xf numFmtId="0" fontId="12" fillId="0" borderId="0" xfId="0" applyFont="1" applyAlignment="1">
      <alignment horizontal="left" vertical="top"/>
    </xf>
    <xf numFmtId="0" fontId="12" fillId="0" borderId="44" xfId="0" applyFont="1" applyBorder="1" applyAlignment="1">
      <alignment horizontal="left" vertical="top"/>
    </xf>
    <xf numFmtId="0" fontId="12" fillId="0" borderId="0" xfId="0" applyFont="1" applyAlignment="1">
      <alignment horizontal="left" vertical="top" shrinkToFit="1"/>
    </xf>
    <xf numFmtId="0" fontId="12" fillId="0" borderId="38" xfId="0" applyFont="1" applyBorder="1" applyAlignment="1">
      <alignment horizontal="left" vertical="top" wrapText="1"/>
    </xf>
    <xf numFmtId="0" fontId="12" fillId="0" borderId="39" xfId="0" applyFont="1" applyBorder="1" applyAlignment="1">
      <alignment horizontal="left" vertical="top" wrapText="1"/>
    </xf>
    <xf numFmtId="0" fontId="12" fillId="0" borderId="11" xfId="0" applyFont="1" applyBorder="1" applyAlignment="1">
      <alignment horizontal="left" vertical="center" wrapText="1" indent="1"/>
    </xf>
    <xf numFmtId="0" fontId="12" fillId="0" borderId="12" xfId="0" applyFont="1" applyBorder="1" applyAlignment="1">
      <alignment horizontal="left" vertical="center" wrapText="1" indent="1"/>
    </xf>
    <xf numFmtId="0" fontId="12" fillId="0" borderId="40" xfId="0" applyFont="1" applyBorder="1" applyAlignment="1">
      <alignment horizontal="left" vertical="center" wrapText="1" indent="1"/>
    </xf>
    <xf numFmtId="0" fontId="12" fillId="0" borderId="41" xfId="0" applyFont="1" applyBorder="1" applyAlignment="1">
      <alignment horizontal="left" vertical="center" wrapText="1" indent="1"/>
    </xf>
    <xf numFmtId="0" fontId="4" fillId="0" borderId="0" xfId="0" applyFont="1" applyAlignment="1">
      <alignment horizontal="distributed" vertical="center"/>
    </xf>
    <xf numFmtId="0" fontId="4" fillId="0" borderId="0" xfId="0" applyFont="1" applyAlignment="1">
      <alignment horizontal="left" vertical="center"/>
    </xf>
    <xf numFmtId="0" fontId="12" fillId="0" borderId="0" xfId="0" applyFont="1" applyAlignment="1">
      <alignment horizontal="left" vertical="top" wrapText="1"/>
    </xf>
    <xf numFmtId="0" fontId="4" fillId="0" borderId="38" xfId="0" applyFont="1" applyBorder="1" applyAlignment="1">
      <alignment horizontal="left" vertical="center"/>
    </xf>
    <xf numFmtId="0" fontId="12" fillId="0" borderId="37" xfId="0" applyFont="1" applyBorder="1" applyAlignment="1">
      <alignment horizontal="left" vertical="top" wrapText="1"/>
    </xf>
    <xf numFmtId="0" fontId="12" fillId="0" borderId="42" xfId="0" applyFont="1" applyBorder="1" applyAlignment="1">
      <alignment horizontal="left" vertical="center" wrapText="1" indent="1"/>
    </xf>
    <xf numFmtId="0" fontId="12" fillId="0" borderId="43" xfId="0" applyFont="1" applyBorder="1" applyAlignment="1">
      <alignment horizontal="left" vertical="center" wrapText="1" indent="1"/>
    </xf>
    <xf numFmtId="0" fontId="12" fillId="0" borderId="0" xfId="0" applyFont="1" applyAlignment="1">
      <alignment horizontal="left" vertical="center" wrapText="1" indent="1"/>
    </xf>
    <xf numFmtId="0" fontId="12" fillId="0" borderId="44" xfId="0" applyFont="1" applyBorder="1" applyAlignment="1">
      <alignment horizontal="left" vertical="center" wrapText="1" indent="1"/>
    </xf>
    <xf numFmtId="0" fontId="12" fillId="0" borderId="37" xfId="0" applyFont="1" applyBorder="1" applyAlignment="1">
      <alignment horizontal="left" vertical="center" wrapText="1" indent="1"/>
    </xf>
    <xf numFmtId="0" fontId="12" fillId="0" borderId="38" xfId="0" applyFont="1" applyBorder="1" applyAlignment="1">
      <alignment horizontal="left" vertical="center" wrapText="1" indent="1"/>
    </xf>
    <xf numFmtId="0" fontId="12" fillId="0" borderId="39" xfId="0" applyFont="1" applyBorder="1" applyAlignment="1">
      <alignment horizontal="left" vertical="center" wrapText="1" indent="1"/>
    </xf>
    <xf numFmtId="0" fontId="12" fillId="0" borderId="40" xfId="0" applyFont="1" applyBorder="1" applyAlignment="1">
      <alignment horizontal="right" vertical="center"/>
    </xf>
    <xf numFmtId="0" fontId="12" fillId="0" borderId="41" xfId="0" applyFont="1" applyBorder="1" applyAlignment="1">
      <alignment horizontal="right" vertical="center"/>
    </xf>
    <xf numFmtId="0" fontId="12" fillId="0" borderId="42" xfId="0" applyFont="1" applyBorder="1" applyAlignment="1">
      <alignment horizontal="right" vertical="center"/>
    </xf>
    <xf numFmtId="0" fontId="12" fillId="0" borderId="43" xfId="0" applyFont="1" applyBorder="1" applyAlignment="1">
      <alignment horizontal="right" vertical="center"/>
    </xf>
    <xf numFmtId="0" fontId="12" fillId="0" borderId="0" xfId="0" applyFont="1" applyAlignment="1">
      <alignment horizontal="right" vertical="center"/>
    </xf>
    <xf numFmtId="0" fontId="12" fillId="0" borderId="44" xfId="0" applyFont="1" applyBorder="1" applyAlignment="1">
      <alignment horizontal="right" vertical="center"/>
    </xf>
    <xf numFmtId="0" fontId="12" fillId="0" borderId="37" xfId="0" applyFont="1" applyBorder="1" applyAlignment="1">
      <alignment horizontal="right" vertical="center"/>
    </xf>
    <xf numFmtId="0" fontId="12" fillId="0" borderId="38" xfId="0" applyFont="1" applyBorder="1" applyAlignment="1">
      <alignment horizontal="right" vertical="center"/>
    </xf>
    <xf numFmtId="0" fontId="12" fillId="0" borderId="39" xfId="0" applyFont="1" applyBorder="1" applyAlignment="1">
      <alignment horizontal="right" vertical="center"/>
    </xf>
    <xf numFmtId="0" fontId="12" fillId="0" borderId="40" xfId="0" applyFont="1" applyBorder="1" applyAlignment="1">
      <alignment horizontal="left" vertical="center" wrapText="1"/>
    </xf>
    <xf numFmtId="0" fontId="12" fillId="0" borderId="41" xfId="0" applyFont="1" applyBorder="1" applyAlignment="1">
      <alignment horizontal="left" vertical="center" wrapText="1"/>
    </xf>
    <xf numFmtId="0" fontId="12" fillId="0" borderId="42" xfId="0" applyFont="1" applyBorder="1" applyAlignment="1">
      <alignment horizontal="left" vertical="center" wrapText="1"/>
    </xf>
    <xf numFmtId="0" fontId="12" fillId="0" borderId="12" xfId="0" applyFont="1" applyBorder="1" applyAlignment="1">
      <alignment horizontal="left" vertical="center"/>
    </xf>
    <xf numFmtId="0" fontId="12" fillId="0" borderId="13" xfId="0" applyFont="1" applyBorder="1" applyAlignment="1">
      <alignment horizontal="left" vertical="center"/>
    </xf>
    <xf numFmtId="0" fontId="12" fillId="0" borderId="40" xfId="0" applyFont="1" applyBorder="1" applyAlignment="1">
      <alignment horizontal="left"/>
    </xf>
    <xf numFmtId="0" fontId="12" fillId="0" borderId="41" xfId="0" applyFont="1" applyBorder="1" applyAlignment="1">
      <alignment horizontal="left"/>
    </xf>
    <xf numFmtId="0" fontId="12" fillId="0" borderId="42" xfId="0" applyFont="1" applyBorder="1" applyAlignment="1">
      <alignment horizontal="left"/>
    </xf>
    <xf numFmtId="0" fontId="12" fillId="8" borderId="11" xfId="0" applyFont="1" applyFill="1" applyBorder="1" applyAlignment="1">
      <alignment horizontal="center" vertical="center"/>
    </xf>
    <xf numFmtId="0" fontId="12" fillId="8" borderId="12" xfId="0" applyFont="1" applyFill="1" applyBorder="1" applyAlignment="1">
      <alignment horizontal="center" vertical="center"/>
    </xf>
    <xf numFmtId="0" fontId="12" fillId="8" borderId="13" xfId="0" applyFont="1" applyFill="1" applyBorder="1" applyAlignment="1">
      <alignment horizontal="center" vertical="center"/>
    </xf>
    <xf numFmtId="0" fontId="15" fillId="0" borderId="2" xfId="0" applyFont="1" applyBorder="1" applyAlignment="1">
      <alignment horizontal="center" vertical="center"/>
    </xf>
    <xf numFmtId="0" fontId="4" fillId="8" borderId="14" xfId="0" applyFont="1" applyFill="1" applyBorder="1" applyAlignment="1">
      <alignment horizontal="center" vertical="center"/>
    </xf>
    <xf numFmtId="0" fontId="4" fillId="8" borderId="15" xfId="0" applyFont="1" applyFill="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31" xfId="0" applyFont="1" applyBorder="1" applyAlignment="1">
      <alignment horizontal="center" vertical="center"/>
    </xf>
    <xf numFmtId="0" fontId="15" fillId="0" borderId="32" xfId="0" applyFont="1" applyBorder="1" applyAlignment="1">
      <alignment horizontal="center" vertical="center"/>
    </xf>
    <xf numFmtId="0" fontId="15" fillId="0" borderId="33" xfId="0" applyFont="1" applyBorder="1" applyAlignment="1">
      <alignment horizontal="center" vertical="center"/>
    </xf>
    <xf numFmtId="0" fontId="15" fillId="0" borderId="34" xfId="0" applyFont="1" applyBorder="1" applyAlignment="1">
      <alignment horizontal="center" vertical="center"/>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19" fillId="0" borderId="11" xfId="0" applyFont="1" applyBorder="1" applyAlignment="1">
      <alignment horizontal="center" vertical="center"/>
    </xf>
    <xf numFmtId="0" fontId="19" fillId="0" borderId="13" xfId="0" applyFont="1" applyBorder="1" applyAlignment="1">
      <alignment horizontal="center" vertical="center"/>
    </xf>
    <xf numFmtId="0" fontId="19" fillId="0" borderId="46" xfId="0" applyFont="1" applyBorder="1" applyAlignment="1">
      <alignment horizontal="center" vertical="center"/>
    </xf>
    <xf numFmtId="0" fontId="19" fillId="0" borderId="47" xfId="0" applyFont="1" applyBorder="1" applyAlignment="1">
      <alignment horizontal="center" vertical="center"/>
    </xf>
    <xf numFmtId="0" fontId="15" fillId="0" borderId="12" xfId="0" applyFont="1" applyBorder="1" applyAlignment="1">
      <alignment horizontal="distributed" vertical="center" indent="2"/>
    </xf>
    <xf numFmtId="0" fontId="15" fillId="0" borderId="13" xfId="0" applyFont="1" applyBorder="1" applyAlignment="1">
      <alignment horizontal="distributed" vertical="center" indent="2"/>
    </xf>
    <xf numFmtId="0" fontId="4" fillId="8" borderId="40" xfId="0" applyFont="1" applyFill="1" applyBorder="1" applyAlignment="1">
      <alignment horizontal="center" vertical="center" textRotation="255"/>
    </xf>
    <xf numFmtId="0" fontId="4" fillId="8" borderId="42" xfId="0" applyFont="1" applyFill="1" applyBorder="1" applyAlignment="1">
      <alignment horizontal="center" vertical="center" textRotation="255"/>
    </xf>
    <xf numFmtId="0" fontId="4" fillId="8" borderId="43" xfId="0" applyFont="1" applyFill="1" applyBorder="1" applyAlignment="1">
      <alignment horizontal="center" vertical="center" textRotation="255"/>
    </xf>
    <xf numFmtId="0" fontId="4" fillId="8" borderId="44" xfId="0" applyFont="1" applyFill="1" applyBorder="1" applyAlignment="1">
      <alignment horizontal="center" vertical="center" textRotation="255"/>
    </xf>
    <xf numFmtId="0" fontId="4" fillId="8" borderId="37" xfId="0" applyFont="1" applyFill="1" applyBorder="1" applyAlignment="1">
      <alignment horizontal="center" vertical="center" textRotation="255"/>
    </xf>
    <xf numFmtId="0" fontId="4" fillId="8" borderId="39" xfId="0" applyFont="1" applyFill="1" applyBorder="1" applyAlignment="1">
      <alignment horizontal="center" vertical="center" textRotation="255"/>
    </xf>
    <xf numFmtId="0" fontId="4" fillId="8" borderId="31" xfId="0" applyFont="1" applyFill="1" applyBorder="1" applyAlignment="1">
      <alignment horizontal="center" vertical="center"/>
    </xf>
    <xf numFmtId="0" fontId="4" fillId="8" borderId="32" xfId="0" applyFont="1" applyFill="1" applyBorder="1" applyAlignment="1">
      <alignment horizontal="center" vertical="center"/>
    </xf>
    <xf numFmtId="0" fontId="4" fillId="8" borderId="33" xfId="0" applyFont="1" applyFill="1" applyBorder="1" applyAlignment="1">
      <alignment horizontal="center" vertical="center"/>
    </xf>
    <xf numFmtId="0" fontId="4" fillId="8" borderId="40" xfId="0" applyFont="1" applyFill="1" applyBorder="1" applyAlignment="1">
      <alignment horizontal="center" vertical="center" textRotation="255" wrapText="1"/>
    </xf>
    <xf numFmtId="0" fontId="4" fillId="8" borderId="42" xfId="0" applyFont="1" applyFill="1" applyBorder="1" applyAlignment="1">
      <alignment horizontal="center" vertical="center" textRotation="255" wrapText="1"/>
    </xf>
    <xf numFmtId="0" fontId="4" fillId="8" borderId="43" xfId="0" applyFont="1" applyFill="1" applyBorder="1" applyAlignment="1">
      <alignment horizontal="center" vertical="center" textRotation="255" wrapText="1"/>
    </xf>
    <xf numFmtId="0" fontId="4" fillId="8" borderId="44" xfId="0" applyFont="1" applyFill="1" applyBorder="1" applyAlignment="1">
      <alignment horizontal="center" vertical="center" textRotation="255" wrapText="1"/>
    </xf>
    <xf numFmtId="0" fontId="4" fillId="8" borderId="37" xfId="0" applyFont="1" applyFill="1" applyBorder="1" applyAlignment="1">
      <alignment horizontal="center" vertical="center" textRotation="255" wrapText="1"/>
    </xf>
    <xf numFmtId="0" fontId="4" fillId="8" borderId="39" xfId="0" applyFont="1" applyFill="1" applyBorder="1" applyAlignment="1">
      <alignment horizontal="center" vertical="center" textRotation="255" wrapText="1"/>
    </xf>
    <xf numFmtId="0" fontId="4" fillId="8" borderId="2" xfId="0" applyFont="1" applyFill="1" applyBorder="1" applyAlignment="1">
      <alignment horizontal="center" vertical="center"/>
    </xf>
    <xf numFmtId="0" fontId="12" fillId="0" borderId="44" xfId="0" applyFont="1" applyBorder="1" applyAlignment="1">
      <alignment horizontal="left" vertical="top" wrapText="1"/>
    </xf>
    <xf numFmtId="0" fontId="21" fillId="6" borderId="0" xfId="0" applyFont="1" applyFill="1" applyAlignment="1">
      <alignment horizontal="left" vertical="center" wrapText="1"/>
    </xf>
    <xf numFmtId="49" fontId="4" fillId="2" borderId="2" xfId="0" applyNumberFormat="1" applyFont="1" applyFill="1" applyBorder="1" applyAlignment="1" applyProtection="1">
      <alignment horizontal="center" vertical="center"/>
      <protection locked="0"/>
    </xf>
    <xf numFmtId="49" fontId="4" fillId="2" borderId="7" xfId="0" applyNumberFormat="1" applyFont="1" applyFill="1" applyBorder="1" applyAlignment="1" applyProtection="1">
      <alignment horizontal="center" vertical="center"/>
      <protection locked="0"/>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48" xfId="0" applyFont="1" applyBorder="1" applyAlignment="1">
      <alignment horizontal="left" vertical="center" wrapText="1"/>
    </xf>
    <xf numFmtId="0" fontId="4" fillId="0" borderId="0" xfId="0" applyFont="1" applyAlignment="1">
      <alignment horizontal="left" vertical="center" wrapText="1"/>
    </xf>
    <xf numFmtId="0" fontId="6" fillId="4" borderId="51" xfId="0" applyFont="1" applyFill="1" applyBorder="1" applyAlignment="1">
      <alignment horizontal="center" vertical="center"/>
    </xf>
    <xf numFmtId="0" fontId="6" fillId="4" borderId="52" xfId="0" applyFont="1" applyFill="1" applyBorder="1" applyAlignment="1">
      <alignment horizontal="center" vertical="center"/>
    </xf>
    <xf numFmtId="0" fontId="6" fillId="4" borderId="53" xfId="0" applyFont="1" applyFill="1" applyBorder="1" applyAlignment="1">
      <alignment horizontal="center" vertical="center"/>
    </xf>
    <xf numFmtId="0" fontId="6" fillId="2" borderId="54" xfId="0" applyFont="1" applyFill="1" applyBorder="1" applyAlignment="1" applyProtection="1">
      <alignment horizontal="center" vertical="center"/>
      <protection locked="0"/>
    </xf>
    <xf numFmtId="0" fontId="6" fillId="2" borderId="52" xfId="0" applyFont="1" applyFill="1" applyBorder="1" applyAlignment="1" applyProtection="1">
      <alignment horizontal="center" vertical="center"/>
      <protection locked="0"/>
    </xf>
    <xf numFmtId="0" fontId="6" fillId="2" borderId="55" xfId="0" applyFont="1" applyFill="1" applyBorder="1" applyAlignment="1" applyProtection="1">
      <alignment horizontal="center" vertical="center"/>
      <protection locked="0"/>
    </xf>
    <xf numFmtId="0" fontId="4" fillId="2" borderId="21" xfId="0" applyFont="1" applyFill="1" applyBorder="1" applyAlignment="1" applyProtection="1">
      <alignment horizontal="center" vertical="center"/>
      <protection locked="0"/>
    </xf>
    <xf numFmtId="0" fontId="4" fillId="2" borderId="17" xfId="0" applyFont="1" applyFill="1" applyBorder="1" applyAlignment="1" applyProtection="1">
      <alignment horizontal="center" vertical="center"/>
      <protection locked="0"/>
    </xf>
    <xf numFmtId="0" fontId="4" fillId="0" borderId="21"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3" borderId="2" xfId="0" applyFont="1" applyFill="1" applyBorder="1" applyAlignment="1" applyProtection="1">
      <alignment horizontal="center" vertical="center"/>
      <protection locked="0"/>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4" fillId="2" borderId="4" xfId="0" applyFont="1" applyFill="1" applyBorder="1" applyAlignment="1" applyProtection="1">
      <alignment horizontal="center" vertical="center"/>
      <protection locked="0"/>
    </xf>
    <xf numFmtId="0" fontId="4" fillId="2" borderId="9" xfId="0" applyFont="1" applyFill="1" applyBorder="1" applyAlignment="1" applyProtection="1">
      <alignment horizontal="left" vertical="center" shrinkToFit="1"/>
      <protection locked="0"/>
    </xf>
    <xf numFmtId="0" fontId="4" fillId="2" borderId="9"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0" borderId="3" xfId="0" applyFont="1" applyBorder="1" applyAlignment="1">
      <alignment horizontal="center" vertical="center"/>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3" borderId="2" xfId="0" applyFont="1" applyFill="1" applyBorder="1" applyAlignment="1" applyProtection="1">
      <alignment horizontal="left" vertical="center" wrapText="1" indent="1"/>
      <protection locked="0"/>
    </xf>
    <xf numFmtId="0" fontId="4" fillId="3" borderId="7" xfId="0" applyFont="1" applyFill="1" applyBorder="1" applyAlignment="1" applyProtection="1">
      <alignment horizontal="left" vertical="center" wrapText="1" indent="1"/>
      <protection locked="0"/>
    </xf>
    <xf numFmtId="0" fontId="4" fillId="3" borderId="9" xfId="0" applyFont="1" applyFill="1" applyBorder="1" applyAlignment="1" applyProtection="1">
      <alignment horizontal="left" vertical="center" wrapText="1"/>
      <protection locked="0"/>
    </xf>
    <xf numFmtId="0" fontId="4" fillId="3" borderId="10" xfId="0" applyFont="1" applyFill="1" applyBorder="1" applyAlignment="1" applyProtection="1">
      <alignment horizontal="left" vertical="center" wrapText="1"/>
      <protection locked="0"/>
    </xf>
    <xf numFmtId="0" fontId="4" fillId="2" borderId="2" xfId="0" applyFont="1" applyFill="1" applyBorder="1" applyAlignment="1" applyProtection="1">
      <alignment horizontal="left" vertical="center" shrinkToFit="1"/>
      <protection locked="0"/>
    </xf>
    <xf numFmtId="0" fontId="4" fillId="2" borderId="2" xfId="0" applyFont="1" applyFill="1" applyBorder="1" applyAlignment="1" applyProtection="1">
      <alignment horizontal="center" vertical="center"/>
      <protection locked="0"/>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3" borderId="11"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0" fontId="4" fillId="3" borderId="11" xfId="0" applyFont="1" applyFill="1" applyBorder="1" applyAlignment="1" applyProtection="1">
      <alignment horizontal="left" vertical="center" indent="1"/>
      <protection locked="0"/>
    </xf>
    <xf numFmtId="0" fontId="4" fillId="3" borderId="12" xfId="0" applyFont="1" applyFill="1" applyBorder="1" applyAlignment="1" applyProtection="1">
      <alignment horizontal="left" vertical="center" indent="1"/>
      <protection locked="0"/>
    </xf>
    <xf numFmtId="0" fontId="4" fillId="3" borderId="22" xfId="0" applyFont="1" applyFill="1" applyBorder="1" applyAlignment="1" applyProtection="1">
      <alignment horizontal="left" vertical="center" indent="1"/>
      <protection locked="0"/>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7" xfId="0" applyFont="1" applyBorder="1" applyAlignment="1">
      <alignment horizontal="center" vertical="center"/>
    </xf>
    <xf numFmtId="0" fontId="4" fillId="2" borderId="4" xfId="0" applyFont="1" applyFill="1" applyBorder="1" applyAlignment="1" applyProtection="1">
      <alignment horizontal="left" vertical="center" shrinkToFit="1"/>
      <protection locked="0"/>
    </xf>
    <xf numFmtId="0" fontId="4" fillId="0" borderId="2" xfId="0" applyFont="1" applyBorder="1" applyAlignment="1">
      <alignment horizontal="center" vertical="top" shrinkToFit="1"/>
    </xf>
    <xf numFmtId="0" fontId="4" fillId="4" borderId="3" xfId="0" applyFont="1" applyFill="1" applyBorder="1" applyAlignment="1">
      <alignment horizontal="center" vertical="center" textRotation="255"/>
    </xf>
    <xf numFmtId="0" fontId="4" fillId="4" borderId="6" xfId="0" applyFont="1" applyFill="1" applyBorder="1" applyAlignment="1">
      <alignment horizontal="center" vertical="center" textRotation="255"/>
    </xf>
    <xf numFmtId="0" fontId="4" fillId="4" borderId="8" xfId="0" applyFont="1" applyFill="1" applyBorder="1" applyAlignment="1">
      <alignment horizontal="center" vertical="center" textRotation="255"/>
    </xf>
    <xf numFmtId="0" fontId="4" fillId="2" borderId="11" xfId="0" applyFont="1" applyFill="1" applyBorder="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4" fillId="2" borderId="13" xfId="0" applyFont="1" applyFill="1" applyBorder="1" applyAlignment="1" applyProtection="1">
      <alignment horizontal="center" vertical="center"/>
      <protection locked="0"/>
    </xf>
    <xf numFmtId="0" fontId="4" fillId="4" borderId="18" xfId="0" applyFont="1" applyFill="1" applyBorder="1" applyAlignment="1">
      <alignment horizontal="center" vertical="center" textRotation="255"/>
    </xf>
    <xf numFmtId="0" fontId="4" fillId="4" borderId="19" xfId="0" applyFont="1" applyFill="1" applyBorder="1" applyAlignment="1">
      <alignment horizontal="center" vertical="center" textRotation="255"/>
    </xf>
    <xf numFmtId="0" fontId="4" fillId="4" borderId="20" xfId="0" applyFont="1" applyFill="1" applyBorder="1" applyAlignment="1">
      <alignment horizontal="center" vertical="center" textRotation="255"/>
    </xf>
    <xf numFmtId="49" fontId="4" fillId="2" borderId="4" xfId="0" applyNumberFormat="1" applyFont="1" applyFill="1" applyBorder="1" applyAlignment="1" applyProtection="1">
      <alignment horizontal="center" vertical="center"/>
      <protection locked="0"/>
    </xf>
    <xf numFmtId="49" fontId="4" fillId="2" borderId="5" xfId="0" applyNumberFormat="1"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11" xfId="0" applyFont="1" applyFill="1" applyBorder="1" applyAlignment="1" applyProtection="1">
      <alignment horizontal="left" vertical="center" indent="1"/>
      <protection locked="0"/>
    </xf>
    <xf numFmtId="0" fontId="4" fillId="2" borderId="12" xfId="0" applyFont="1" applyFill="1" applyBorder="1" applyAlignment="1" applyProtection="1">
      <alignment horizontal="left" vertical="center" indent="1"/>
      <protection locked="0"/>
    </xf>
    <xf numFmtId="0" fontId="4" fillId="2" borderId="22" xfId="0" applyFont="1" applyFill="1" applyBorder="1" applyAlignment="1" applyProtection="1">
      <alignment horizontal="left" vertical="center" indent="1"/>
      <protection locked="0"/>
    </xf>
    <xf numFmtId="0" fontId="4" fillId="2" borderId="2" xfId="0" applyFont="1" applyFill="1" applyBorder="1" applyAlignment="1" applyProtection="1">
      <alignment horizontal="left" vertical="center" indent="1"/>
      <protection locked="0"/>
    </xf>
    <xf numFmtId="0" fontId="4" fillId="2" borderId="7" xfId="0" applyFont="1" applyFill="1" applyBorder="1" applyAlignment="1" applyProtection="1">
      <alignment horizontal="left" vertical="center" indent="1"/>
      <protection locked="0"/>
    </xf>
    <xf numFmtId="0" fontId="4" fillId="3" borderId="7" xfId="0" applyFont="1" applyFill="1" applyBorder="1" applyAlignment="1" applyProtection="1">
      <alignment horizontal="center" vertical="center"/>
      <protection locked="0"/>
    </xf>
    <xf numFmtId="0" fontId="4" fillId="3" borderId="2" xfId="0" applyFont="1" applyFill="1" applyBorder="1" applyAlignment="1" applyProtection="1">
      <alignment horizontal="left" vertical="center" indent="1"/>
      <protection locked="0"/>
    </xf>
    <xf numFmtId="0" fontId="4" fillId="3" borderId="7" xfId="0" applyFont="1" applyFill="1" applyBorder="1" applyAlignment="1" applyProtection="1">
      <alignment horizontal="left" vertical="center" indent="1"/>
      <protection locked="0"/>
    </xf>
    <xf numFmtId="0" fontId="4" fillId="3" borderId="9" xfId="0" applyFont="1" applyFill="1" applyBorder="1" applyAlignment="1" applyProtection="1">
      <alignment horizontal="center" vertical="center"/>
      <protection locked="0"/>
    </xf>
    <xf numFmtId="0" fontId="4" fillId="3" borderId="10"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4" fillId="3" borderId="22" xfId="0" applyFont="1" applyFill="1" applyBorder="1" applyAlignment="1" applyProtection="1">
      <alignment horizontal="center" vertical="center"/>
      <protection locked="0"/>
    </xf>
    <xf numFmtId="0" fontId="4" fillId="4" borderId="14" xfId="0" applyFont="1" applyFill="1" applyBorder="1" applyAlignment="1">
      <alignment horizontal="center" vertical="center" textRotation="255"/>
    </xf>
    <xf numFmtId="0" fontId="4" fillId="4" borderId="45" xfId="0" applyFont="1" applyFill="1" applyBorder="1" applyAlignment="1">
      <alignment horizontal="center" vertical="center" textRotation="255"/>
    </xf>
    <xf numFmtId="0" fontId="4" fillId="4" borderId="15" xfId="0" applyFont="1" applyFill="1" applyBorder="1" applyAlignment="1">
      <alignment horizontal="center" vertical="center" textRotation="255"/>
    </xf>
    <xf numFmtId="0" fontId="4" fillId="7" borderId="4" xfId="0" applyFont="1" applyFill="1" applyBorder="1" applyAlignment="1">
      <alignment horizontal="center" vertical="center" textRotation="255"/>
    </xf>
    <xf numFmtId="0" fontId="4" fillId="7" borderId="2" xfId="0" applyFont="1" applyFill="1" applyBorder="1" applyAlignment="1">
      <alignment horizontal="center" vertical="center" textRotation="255"/>
    </xf>
    <xf numFmtId="0" fontId="4" fillId="7" borderId="9" xfId="0" applyFont="1" applyFill="1" applyBorder="1" applyAlignment="1">
      <alignment horizontal="center" vertical="center" textRotation="255"/>
    </xf>
    <xf numFmtId="0" fontId="0" fillId="2" borderId="4" xfId="0" applyFill="1" applyBorder="1" applyAlignment="1" applyProtection="1">
      <alignment horizontal="center" vertical="center"/>
      <protection locked="0"/>
    </xf>
    <xf numFmtId="0" fontId="0" fillId="2" borderId="5" xfId="0"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0" fillId="2" borderId="10" xfId="0" applyFill="1" applyBorder="1" applyAlignment="1" applyProtection="1">
      <alignment horizontal="center" vertical="center"/>
      <protection locked="0"/>
    </xf>
  </cellXfs>
  <cellStyles count="3">
    <cellStyle name="標準" xfId="0" builtinId="0"/>
    <cellStyle name="標準 2" xfId="1" xr:uid="{550131DD-14CF-4E70-85FF-EE3BA939D311}"/>
    <cellStyle name="標準 3" xfId="2" xr:uid="{1BE6744A-3337-4609-B8E7-878FAB9CFD6F}"/>
  </cellStyles>
  <dxfs count="5">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9" defaultPivotStyle="PivotStyleLight16"/>
  <colors>
    <mruColors>
      <color rgb="FFFFFF99"/>
      <color rgb="FFFFCCFF"/>
      <color rgb="FF006600"/>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100E0-F897-43E9-81B3-D1D140B5FA08}">
  <sheetPr codeName="Sheet2">
    <tabColor rgb="FFFF0000"/>
    <pageSetUpPr fitToPage="1"/>
  </sheetPr>
  <dimension ref="A1:BM93"/>
  <sheetViews>
    <sheetView showGridLines="0" zoomScale="120" zoomScaleNormal="120" workbookViewId="0">
      <selection activeCell="G8" sqref="G8:U8"/>
    </sheetView>
  </sheetViews>
  <sheetFormatPr defaultColWidth="4" defaultRowHeight="18.75" customHeight="1" x14ac:dyDescent="0.25"/>
  <cols>
    <col min="1" max="1" width="3.77734375" style="3" customWidth="1"/>
    <col min="2" max="18" width="4" style="3"/>
    <col min="19" max="19" width="3.77734375" style="3" customWidth="1"/>
    <col min="20" max="28" width="4" style="3"/>
    <col min="29" max="29" width="4" style="3" customWidth="1"/>
    <col min="30" max="39" width="4" style="3"/>
    <col min="40" max="46" width="4" style="27"/>
    <col min="47" max="60" width="4" style="14"/>
    <col min="61" max="64" width="4" style="27"/>
    <col min="65" max="16384" width="4" style="3"/>
  </cols>
  <sheetData>
    <row r="1" spans="1:51" ht="18.75" customHeight="1" x14ac:dyDescent="0.25">
      <c r="B1" s="46" t="s">
        <v>627</v>
      </c>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row>
    <row r="2" spans="1:51" ht="7.5" customHeight="1" thickBot="1" x14ac:dyDescent="0.3"/>
    <row r="3" spans="1:51" ht="18.75" customHeight="1" thickTop="1" x14ac:dyDescent="0.25">
      <c r="B3" s="16"/>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8"/>
    </row>
    <row r="4" spans="1:51" ht="18.75" customHeight="1" x14ac:dyDescent="0.25">
      <c r="B4" s="19" t="s">
        <v>556</v>
      </c>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20"/>
    </row>
    <row r="5" spans="1:51" ht="18.75" customHeight="1" x14ac:dyDescent="0.25">
      <c r="B5" s="19" t="s">
        <v>0</v>
      </c>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20"/>
    </row>
    <row r="6" spans="1:51" ht="18.75" customHeight="1" thickBot="1" x14ac:dyDescent="0.3">
      <c r="B6" s="21"/>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3"/>
    </row>
    <row r="7" spans="1:51" ht="18.75" customHeight="1" thickTop="1" x14ac:dyDescent="0.25"/>
    <row r="8" spans="1:51" ht="18.75" customHeight="1" x14ac:dyDescent="0.25">
      <c r="B8" s="165" t="s">
        <v>560</v>
      </c>
      <c r="C8" s="165"/>
      <c r="D8" s="165"/>
      <c r="E8" s="165"/>
      <c r="F8" s="165"/>
      <c r="G8" s="304"/>
      <c r="H8" s="305"/>
      <c r="I8" s="305"/>
      <c r="J8" s="305"/>
      <c r="K8" s="305"/>
      <c r="L8" s="305"/>
      <c r="M8" s="305"/>
      <c r="N8" s="305"/>
      <c r="O8" s="305"/>
      <c r="P8" s="305"/>
      <c r="Q8" s="305"/>
      <c r="R8" s="305"/>
      <c r="S8" s="305"/>
      <c r="T8" s="305"/>
      <c r="U8" s="306"/>
      <c r="V8" s="3" t="s">
        <v>568</v>
      </c>
      <c r="AN8" s="3"/>
      <c r="AO8" s="3"/>
      <c r="AP8" s="3"/>
      <c r="AQ8" s="3"/>
      <c r="AR8" s="3"/>
      <c r="AS8" s="3"/>
      <c r="AT8" s="3"/>
      <c r="AU8" s="52" t="s">
        <v>569</v>
      </c>
      <c r="AV8" s="52" t="s">
        <v>570</v>
      </c>
      <c r="AW8" s="52" t="s">
        <v>567</v>
      </c>
    </row>
    <row r="9" spans="1:51" ht="18.75" customHeight="1" x14ac:dyDescent="0.25">
      <c r="B9" s="165" t="s">
        <v>426</v>
      </c>
      <c r="C9" s="165"/>
      <c r="D9" s="165"/>
      <c r="E9" s="165"/>
      <c r="F9" s="165"/>
      <c r="G9" s="285"/>
      <c r="H9" s="285"/>
      <c r="I9" s="285"/>
      <c r="J9" s="285"/>
      <c r="K9" s="285"/>
      <c r="L9" s="285"/>
      <c r="V9" s="3" t="s">
        <v>571</v>
      </c>
    </row>
    <row r="11" spans="1:51" ht="18.75" customHeight="1" thickBot="1" x14ac:dyDescent="0.3">
      <c r="A11" s="9" t="s">
        <v>369</v>
      </c>
      <c r="B11" s="6"/>
      <c r="C11" s="6"/>
      <c r="D11" s="6"/>
      <c r="E11" s="6"/>
      <c r="F11" s="6"/>
      <c r="G11" s="6"/>
      <c r="H11" s="6"/>
      <c r="I11" s="6"/>
      <c r="J11" s="6"/>
      <c r="K11" s="6"/>
    </row>
    <row r="12" spans="1:51" ht="9" customHeight="1" thickTop="1" thickBot="1" x14ac:dyDescent="0.3"/>
    <row r="13" spans="1:51" ht="18.75" customHeight="1" x14ac:dyDescent="0.25">
      <c r="B13" s="301" t="s">
        <v>365</v>
      </c>
      <c r="C13" s="265" t="s">
        <v>1</v>
      </c>
      <c r="D13" s="265"/>
      <c r="E13" s="265"/>
      <c r="F13" s="265"/>
      <c r="G13" s="310"/>
      <c r="H13" s="310"/>
      <c r="I13" s="310"/>
      <c r="J13" s="310"/>
      <c r="K13" s="310"/>
      <c r="L13" s="310"/>
      <c r="M13" s="310"/>
      <c r="N13" s="310"/>
      <c r="O13" s="310"/>
      <c r="P13" s="310"/>
      <c r="Q13" s="310"/>
      <c r="R13" s="310"/>
      <c r="S13" s="310"/>
      <c r="T13" s="310"/>
      <c r="U13" s="311"/>
    </row>
    <row r="14" spans="1:51" ht="18.75" customHeight="1" x14ac:dyDescent="0.25">
      <c r="B14" s="302"/>
      <c r="C14" s="165" t="s">
        <v>3</v>
      </c>
      <c r="D14" s="165"/>
      <c r="E14" s="165"/>
      <c r="F14" s="165"/>
      <c r="G14" s="248"/>
      <c r="H14" s="248"/>
      <c r="I14" s="248"/>
      <c r="J14" s="248"/>
      <c r="K14" s="248"/>
      <c r="L14" s="248"/>
      <c r="M14" s="248"/>
      <c r="N14" s="248"/>
      <c r="O14" s="248"/>
      <c r="P14" s="248"/>
      <c r="Q14" s="248"/>
      <c r="R14" s="248"/>
      <c r="S14" s="248"/>
      <c r="T14" s="248"/>
      <c r="U14" s="249"/>
    </row>
    <row r="15" spans="1:51" ht="18.75" customHeight="1" x14ac:dyDescent="0.25">
      <c r="B15" s="302"/>
      <c r="C15" s="165" t="s">
        <v>628</v>
      </c>
      <c r="D15" s="165"/>
      <c r="E15" s="165"/>
      <c r="F15" s="165"/>
      <c r="G15" s="248"/>
      <c r="H15" s="248"/>
      <c r="I15" s="248"/>
      <c r="J15" s="248"/>
      <c r="K15" s="248"/>
      <c r="L15" s="248"/>
      <c r="M15" s="248"/>
      <c r="N15" s="248"/>
      <c r="O15" s="248"/>
      <c r="P15" s="248"/>
      <c r="Q15" s="248"/>
      <c r="R15" s="248"/>
      <c r="S15" s="248"/>
      <c r="T15" s="248"/>
      <c r="U15" s="249"/>
      <c r="V15" s="3" t="s">
        <v>631</v>
      </c>
      <c r="AU15" s="14" t="s">
        <v>629</v>
      </c>
      <c r="AV15" s="14" t="s">
        <v>630</v>
      </c>
    </row>
    <row r="16" spans="1:51" ht="18.75" customHeight="1" x14ac:dyDescent="0.25">
      <c r="B16" s="302"/>
      <c r="C16" s="165" t="s">
        <v>4</v>
      </c>
      <c r="D16" s="165"/>
      <c r="E16" s="165"/>
      <c r="F16" s="165"/>
      <c r="G16" s="285" t="s">
        <v>358</v>
      </c>
      <c r="H16" s="285"/>
      <c r="I16" s="285"/>
      <c r="J16" s="285"/>
      <c r="K16" s="285"/>
      <c r="L16" s="165" t="s">
        <v>6</v>
      </c>
      <c r="M16" s="165"/>
      <c r="N16" s="285"/>
      <c r="O16" s="285"/>
      <c r="P16" s="165" t="s">
        <v>7</v>
      </c>
      <c r="Q16" s="165"/>
      <c r="R16" s="285"/>
      <c r="S16" s="285"/>
      <c r="T16" s="165" t="s">
        <v>8</v>
      </c>
      <c r="U16" s="298"/>
      <c r="V16" s="3" t="s">
        <v>9</v>
      </c>
      <c r="AU16" s="14" t="s">
        <v>356</v>
      </c>
      <c r="AV16" s="14" t="s">
        <v>357</v>
      </c>
      <c r="AW16" s="14" t="s">
        <v>358</v>
      </c>
      <c r="AX16" s="14" t="s">
        <v>359</v>
      </c>
      <c r="AY16" s="14" t="s">
        <v>360</v>
      </c>
    </row>
    <row r="17" spans="1:52" ht="18.75" customHeight="1" x14ac:dyDescent="0.25">
      <c r="B17" s="302"/>
      <c r="C17" s="165" t="s">
        <v>10</v>
      </c>
      <c r="D17" s="165"/>
      <c r="E17" s="165"/>
      <c r="F17" s="165"/>
      <c r="G17" s="285"/>
      <c r="H17" s="285"/>
      <c r="I17" s="285"/>
      <c r="J17" s="285"/>
      <c r="K17" s="285"/>
      <c r="L17" s="285"/>
      <c r="M17" s="285"/>
      <c r="N17" s="285"/>
      <c r="O17" s="285"/>
      <c r="P17" s="285"/>
      <c r="Q17" s="285"/>
      <c r="R17" s="285"/>
      <c r="S17" s="285"/>
      <c r="T17" s="285"/>
      <c r="U17" s="312"/>
      <c r="V17" s="3" t="s">
        <v>632</v>
      </c>
    </row>
    <row r="18" spans="1:52" ht="18.75" customHeight="1" x14ac:dyDescent="0.25">
      <c r="B18" s="302"/>
      <c r="C18" s="165" t="s">
        <v>355</v>
      </c>
      <c r="D18" s="165"/>
      <c r="E18" s="165"/>
      <c r="F18" s="165"/>
      <c r="G18" s="162" t="str">
        <f>_xlfn.IFNA(VLOOKUP(G17,郵便番号,2,TRUE),"東京都")</f>
        <v>東京都</v>
      </c>
      <c r="H18" s="163"/>
      <c r="I18" s="164"/>
      <c r="J18" s="313"/>
      <c r="K18" s="314"/>
      <c r="L18" s="314"/>
      <c r="M18" s="314"/>
      <c r="N18" s="314"/>
      <c r="O18" s="314"/>
      <c r="P18" s="314"/>
      <c r="Q18" s="314"/>
      <c r="R18" s="314"/>
      <c r="S18" s="314"/>
      <c r="T18" s="314"/>
      <c r="U18" s="315"/>
    </row>
    <row r="19" spans="1:52" ht="18.75" customHeight="1" x14ac:dyDescent="0.25">
      <c r="B19" s="302"/>
      <c r="C19" s="165"/>
      <c r="D19" s="165"/>
      <c r="E19" s="165"/>
      <c r="F19" s="165"/>
      <c r="G19" s="300" t="s">
        <v>361</v>
      </c>
      <c r="H19" s="300"/>
      <c r="I19" s="300"/>
      <c r="J19" s="316"/>
      <c r="K19" s="316"/>
      <c r="L19" s="316"/>
      <c r="M19" s="316"/>
      <c r="N19" s="316"/>
      <c r="O19" s="316"/>
      <c r="P19" s="316"/>
      <c r="Q19" s="316"/>
      <c r="R19" s="316"/>
      <c r="S19" s="316"/>
      <c r="T19" s="316"/>
      <c r="U19" s="317"/>
    </row>
    <row r="20" spans="1:52" ht="18.75" customHeight="1" thickBot="1" x14ac:dyDescent="0.3">
      <c r="B20" s="303"/>
      <c r="C20" s="251" t="s">
        <v>11</v>
      </c>
      <c r="D20" s="251"/>
      <c r="E20" s="251"/>
      <c r="F20" s="251"/>
      <c r="G20" s="273"/>
      <c r="H20" s="273"/>
      <c r="I20" s="273"/>
      <c r="J20" s="273"/>
      <c r="K20" s="273"/>
      <c r="L20" s="273"/>
      <c r="M20" s="273"/>
      <c r="N20" s="273"/>
      <c r="O20" s="273"/>
      <c r="P20" s="273"/>
      <c r="Q20" s="273"/>
      <c r="R20" s="273"/>
      <c r="S20" s="273"/>
      <c r="T20" s="273"/>
      <c r="U20" s="274"/>
      <c r="V20" s="3" t="s">
        <v>632</v>
      </c>
    </row>
    <row r="22" spans="1:52" ht="18.75" customHeight="1" thickBot="1" x14ac:dyDescent="0.3">
      <c r="A22" s="9" t="s">
        <v>573</v>
      </c>
      <c r="B22" s="6"/>
      <c r="C22" s="6"/>
      <c r="D22" s="6"/>
      <c r="E22" s="6"/>
      <c r="F22" s="6"/>
      <c r="G22" s="6"/>
      <c r="H22" s="6"/>
      <c r="I22" s="6"/>
      <c r="J22" s="6"/>
      <c r="K22" s="6"/>
      <c r="L22" s="9"/>
      <c r="M22" s="6"/>
      <c r="N22" s="6"/>
      <c r="O22"/>
    </row>
    <row r="23" spans="1:52" ht="18.75" customHeight="1" thickTop="1" thickBot="1" x14ac:dyDescent="0.3"/>
    <row r="24" spans="1:52" ht="18.75" customHeight="1" x14ac:dyDescent="0.25">
      <c r="B24" s="307" t="s">
        <v>562</v>
      </c>
      <c r="C24" s="265" t="s">
        <v>1</v>
      </c>
      <c r="D24" s="265"/>
      <c r="E24" s="265"/>
      <c r="F24" s="265"/>
      <c r="G24" s="323"/>
      <c r="H24" s="323"/>
      <c r="I24" s="323"/>
      <c r="J24" s="323"/>
      <c r="K24" s="323"/>
      <c r="L24" s="323"/>
      <c r="M24" s="323"/>
      <c r="N24" s="323"/>
      <c r="O24" s="323"/>
      <c r="P24" s="323"/>
      <c r="Q24" s="323"/>
      <c r="R24" s="323"/>
      <c r="S24" s="323"/>
      <c r="T24" s="323"/>
      <c r="U24" s="324"/>
    </row>
    <row r="25" spans="1:52" ht="18.75" customHeight="1" x14ac:dyDescent="0.25">
      <c r="B25" s="308"/>
      <c r="C25" s="165" t="s">
        <v>3</v>
      </c>
      <c r="D25" s="165"/>
      <c r="E25" s="165"/>
      <c r="F25" s="165"/>
      <c r="G25" s="267"/>
      <c r="H25" s="267"/>
      <c r="I25" s="267"/>
      <c r="J25" s="267"/>
      <c r="K25" s="267"/>
      <c r="L25" s="267"/>
      <c r="M25" s="267"/>
      <c r="N25" s="267"/>
      <c r="O25" s="267"/>
      <c r="P25" s="267"/>
      <c r="Q25" s="267"/>
      <c r="R25" s="267"/>
      <c r="S25" s="267"/>
      <c r="T25" s="267"/>
      <c r="U25" s="318"/>
    </row>
    <row r="26" spans="1:52" ht="18.75" customHeight="1" x14ac:dyDescent="0.25">
      <c r="B26" s="308"/>
      <c r="C26" s="165" t="s">
        <v>367</v>
      </c>
      <c r="D26" s="165"/>
      <c r="E26" s="165"/>
      <c r="F26" s="165"/>
      <c r="G26" s="289"/>
      <c r="H26" s="290"/>
      <c r="I26" s="290"/>
      <c r="J26" s="290"/>
      <c r="K26" s="291"/>
      <c r="L26" s="162" t="s">
        <v>368</v>
      </c>
      <c r="M26" s="163"/>
      <c r="N26" s="163"/>
      <c r="O26" s="163"/>
      <c r="P26" s="164"/>
      <c r="Q26" s="289"/>
      <c r="R26" s="290"/>
      <c r="S26" s="290"/>
      <c r="T26" s="290"/>
      <c r="U26" s="325"/>
      <c r="V26" s="3" t="s">
        <v>12</v>
      </c>
      <c r="AU26" s="14" t="s">
        <v>370</v>
      </c>
      <c r="AV26" s="14" t="s">
        <v>371</v>
      </c>
      <c r="AW26" s="14" t="s">
        <v>372</v>
      </c>
      <c r="AX26" s="14" t="s">
        <v>373</v>
      </c>
      <c r="AY26" s="14" t="s">
        <v>374</v>
      </c>
      <c r="AZ26" s="14" t="s">
        <v>375</v>
      </c>
    </row>
    <row r="27" spans="1:52" ht="18.75" customHeight="1" x14ac:dyDescent="0.25">
      <c r="B27" s="308"/>
      <c r="C27" s="165" t="s">
        <v>10</v>
      </c>
      <c r="D27" s="165"/>
      <c r="E27" s="165"/>
      <c r="F27" s="165"/>
      <c r="G27" s="267"/>
      <c r="H27" s="267"/>
      <c r="I27" s="267"/>
      <c r="J27" s="267"/>
      <c r="K27" s="267"/>
      <c r="L27" s="267"/>
      <c r="M27" s="267"/>
      <c r="N27" s="267"/>
      <c r="O27" s="267"/>
      <c r="P27" s="267"/>
      <c r="Q27" s="267"/>
      <c r="R27" s="267"/>
      <c r="S27" s="267"/>
      <c r="T27" s="267"/>
      <c r="U27" s="318"/>
      <c r="V27" s="3" t="s">
        <v>632</v>
      </c>
    </row>
    <row r="28" spans="1:52" ht="18.75" customHeight="1" x14ac:dyDescent="0.25">
      <c r="B28" s="308"/>
      <c r="C28" s="165" t="s">
        <v>355</v>
      </c>
      <c r="D28" s="165"/>
      <c r="E28" s="165"/>
      <c r="F28" s="165"/>
      <c r="G28" s="295" t="str">
        <f>_xlfn.IFNA(VLOOKUP(G27,郵便番号,2,TRUE),"東京都")</f>
        <v>東京都</v>
      </c>
      <c r="H28" s="296"/>
      <c r="I28" s="297"/>
      <c r="J28" s="292"/>
      <c r="K28" s="293"/>
      <c r="L28" s="293"/>
      <c r="M28" s="293"/>
      <c r="N28" s="293"/>
      <c r="O28" s="293"/>
      <c r="P28" s="293"/>
      <c r="Q28" s="293"/>
      <c r="R28" s="293"/>
      <c r="S28" s="293"/>
      <c r="T28" s="293"/>
      <c r="U28" s="294"/>
    </row>
    <row r="29" spans="1:52" ht="18.75" customHeight="1" x14ac:dyDescent="0.25">
      <c r="B29" s="308"/>
      <c r="C29" s="165"/>
      <c r="D29" s="165"/>
      <c r="E29" s="165"/>
      <c r="F29" s="165"/>
      <c r="G29" s="300" t="s">
        <v>361</v>
      </c>
      <c r="H29" s="300"/>
      <c r="I29" s="300"/>
      <c r="J29" s="319"/>
      <c r="K29" s="319"/>
      <c r="L29" s="319"/>
      <c r="M29" s="319"/>
      <c r="N29" s="319"/>
      <c r="O29" s="319"/>
      <c r="P29" s="319"/>
      <c r="Q29" s="319"/>
      <c r="R29" s="319"/>
      <c r="S29" s="319"/>
      <c r="T29" s="319"/>
      <c r="U29" s="320"/>
    </row>
    <row r="30" spans="1:52" ht="18.75" customHeight="1" thickBot="1" x14ac:dyDescent="0.3">
      <c r="B30" s="309"/>
      <c r="C30" s="251" t="s">
        <v>11</v>
      </c>
      <c r="D30" s="251"/>
      <c r="E30" s="251"/>
      <c r="F30" s="251"/>
      <c r="G30" s="321"/>
      <c r="H30" s="321"/>
      <c r="I30" s="321"/>
      <c r="J30" s="321"/>
      <c r="K30" s="321"/>
      <c r="L30" s="321"/>
      <c r="M30" s="321"/>
      <c r="N30" s="321"/>
      <c r="O30" s="321"/>
      <c r="P30" s="321"/>
      <c r="Q30" s="321"/>
      <c r="R30" s="321"/>
      <c r="S30" s="321"/>
      <c r="T30" s="321"/>
      <c r="U30" s="322"/>
      <c r="V30" s="3" t="s">
        <v>632</v>
      </c>
    </row>
    <row r="32" spans="1:52" ht="18.75" customHeight="1" thickBot="1" x14ac:dyDescent="0.3">
      <c r="A32" s="9" t="s">
        <v>574</v>
      </c>
      <c r="B32" s="6"/>
      <c r="C32" s="6"/>
      <c r="D32" s="6"/>
      <c r="E32" s="6"/>
      <c r="F32" s="6"/>
      <c r="G32" s="6"/>
      <c r="H32" s="6"/>
      <c r="I32" s="6"/>
      <c r="J32" s="6"/>
      <c r="K32" s="6"/>
      <c r="L32" s="9"/>
      <c r="M32" s="9"/>
      <c r="N32" s="9"/>
      <c r="O32" s="9"/>
      <c r="P32" s="9"/>
      <c r="Q32" s="9"/>
      <c r="R32" s="9"/>
      <c r="S32" s="9"/>
      <c r="T32" s="9"/>
    </row>
    <row r="33" spans="2:48" ht="8.25" customHeight="1" thickTop="1" x14ac:dyDescent="0.25">
      <c r="G33" s="11" t="str">
        <f>G13 &amp; ""</f>
        <v/>
      </c>
    </row>
    <row r="34" spans="2:48" ht="18.75" customHeight="1" x14ac:dyDescent="0.25">
      <c r="B34" s="326" t="s">
        <v>581</v>
      </c>
      <c r="C34" s="286" t="s">
        <v>575</v>
      </c>
      <c r="D34" s="287"/>
      <c r="E34" s="287"/>
      <c r="F34" s="287"/>
      <c r="G34" s="287"/>
      <c r="H34" s="287"/>
      <c r="I34" s="287"/>
      <c r="J34" s="287"/>
      <c r="K34" s="287"/>
      <c r="L34" s="287"/>
      <c r="M34" s="287"/>
      <c r="N34" s="287"/>
      <c r="O34" s="287"/>
      <c r="P34" s="287"/>
      <c r="Q34" s="287"/>
      <c r="R34" s="288"/>
      <c r="S34" s="285"/>
      <c r="T34" s="285"/>
      <c r="U34" s="285"/>
      <c r="V34" s="3" t="s">
        <v>633</v>
      </c>
      <c r="W34" s="4"/>
      <c r="AU34" s="14" t="s">
        <v>583</v>
      </c>
      <c r="AV34" s="14" t="s">
        <v>584</v>
      </c>
    </row>
    <row r="35" spans="2:48" ht="18.75" customHeight="1" x14ac:dyDescent="0.25">
      <c r="B35" s="327"/>
      <c r="C35" s="286" t="s">
        <v>576</v>
      </c>
      <c r="D35" s="287"/>
      <c r="E35" s="287"/>
      <c r="F35" s="287"/>
      <c r="G35" s="287"/>
      <c r="H35" s="287"/>
      <c r="I35" s="287"/>
      <c r="J35" s="287"/>
      <c r="K35" s="287"/>
      <c r="L35" s="287"/>
      <c r="M35" s="287"/>
      <c r="N35" s="287"/>
      <c r="O35" s="287"/>
      <c r="P35" s="287"/>
      <c r="Q35" s="287"/>
      <c r="R35" s="288"/>
      <c r="S35" s="285"/>
      <c r="T35" s="285"/>
      <c r="U35" s="285"/>
      <c r="V35" s="3" t="s">
        <v>633</v>
      </c>
    </row>
    <row r="36" spans="2:48" ht="18.75" customHeight="1" x14ac:dyDescent="0.25">
      <c r="B36" s="327"/>
      <c r="C36" s="286" t="s">
        <v>366</v>
      </c>
      <c r="D36" s="287"/>
      <c r="E36" s="287"/>
      <c r="F36" s="287"/>
      <c r="G36" s="287"/>
      <c r="H36" s="287"/>
      <c r="I36" s="287"/>
      <c r="J36" s="287"/>
      <c r="K36" s="287"/>
      <c r="L36" s="287"/>
      <c r="M36" s="287"/>
      <c r="N36" s="287"/>
      <c r="O36" s="287"/>
      <c r="P36" s="287"/>
      <c r="Q36" s="287"/>
      <c r="R36" s="288"/>
      <c r="S36" s="285"/>
      <c r="T36" s="285"/>
      <c r="U36" s="285"/>
      <c r="V36" s="3" t="s">
        <v>633</v>
      </c>
    </row>
    <row r="37" spans="2:48" ht="18.75" customHeight="1" x14ac:dyDescent="0.25">
      <c r="B37" s="327"/>
      <c r="C37" s="286" t="s">
        <v>577</v>
      </c>
      <c r="D37" s="287"/>
      <c r="E37" s="287"/>
      <c r="F37" s="287"/>
      <c r="G37" s="287"/>
      <c r="H37" s="287"/>
      <c r="I37" s="287"/>
      <c r="J37" s="287"/>
      <c r="K37" s="287"/>
      <c r="L37" s="287"/>
      <c r="M37" s="287"/>
      <c r="N37" s="287"/>
      <c r="O37" s="287"/>
      <c r="P37" s="287"/>
      <c r="Q37" s="287"/>
      <c r="R37" s="288"/>
      <c r="S37" s="285"/>
      <c r="T37" s="285"/>
      <c r="U37" s="285"/>
      <c r="V37" s="3" t="s">
        <v>633</v>
      </c>
      <c r="AU37" s="14" t="s">
        <v>363</v>
      </c>
      <c r="AV37" s="14" t="s">
        <v>364</v>
      </c>
    </row>
    <row r="38" spans="2:48" ht="18.75" customHeight="1" x14ac:dyDescent="0.25">
      <c r="B38" s="327"/>
      <c r="C38" s="286" t="s">
        <v>578</v>
      </c>
      <c r="D38" s="287"/>
      <c r="E38" s="287"/>
      <c r="F38" s="287"/>
      <c r="G38" s="287"/>
      <c r="H38" s="287"/>
      <c r="I38" s="287"/>
      <c r="J38" s="287"/>
      <c r="K38" s="287"/>
      <c r="L38" s="287"/>
      <c r="M38" s="287"/>
      <c r="N38" s="287"/>
      <c r="O38" s="287"/>
      <c r="P38" s="287"/>
      <c r="Q38" s="287"/>
      <c r="R38" s="288"/>
      <c r="S38" s="285"/>
      <c r="T38" s="285"/>
      <c r="U38" s="285"/>
      <c r="V38" s="3" t="s">
        <v>633</v>
      </c>
      <c r="AU38" s="14" t="s">
        <v>363</v>
      </c>
      <c r="AV38" s="14" t="s">
        <v>364</v>
      </c>
    </row>
    <row r="39" spans="2:48" ht="18.75" customHeight="1" x14ac:dyDescent="0.25">
      <c r="B39" s="327"/>
      <c r="C39" s="277" t="s">
        <v>580</v>
      </c>
      <c r="D39" s="277"/>
      <c r="E39" s="277"/>
      <c r="F39" s="277"/>
      <c r="G39" s="165" t="s">
        <v>2</v>
      </c>
      <c r="H39" s="165"/>
      <c r="I39" s="165"/>
      <c r="J39" s="165"/>
      <c r="K39" s="267"/>
      <c r="L39" s="267"/>
      <c r="M39" s="267"/>
      <c r="N39" s="267"/>
      <c r="O39" s="267"/>
      <c r="P39" s="267"/>
      <c r="Q39" s="267"/>
      <c r="R39" s="267"/>
      <c r="S39" s="267"/>
      <c r="T39" s="267"/>
      <c r="U39" s="267"/>
      <c r="V39" s="3" t="s">
        <v>586</v>
      </c>
    </row>
    <row r="40" spans="2:48" ht="18.75" customHeight="1" x14ac:dyDescent="0.25">
      <c r="B40" s="327"/>
      <c r="C40" s="277"/>
      <c r="D40" s="277"/>
      <c r="E40" s="277"/>
      <c r="F40" s="277"/>
      <c r="G40" s="165" t="s">
        <v>3</v>
      </c>
      <c r="H40" s="165"/>
      <c r="I40" s="165"/>
      <c r="J40" s="165"/>
      <c r="K40" s="267"/>
      <c r="L40" s="267"/>
      <c r="M40" s="267"/>
      <c r="N40" s="267"/>
      <c r="O40" s="267"/>
      <c r="P40" s="267"/>
      <c r="Q40" s="267"/>
      <c r="R40" s="267"/>
      <c r="S40" s="267"/>
      <c r="T40" s="267"/>
      <c r="U40" s="267"/>
      <c r="V40" s="3" t="s">
        <v>587</v>
      </c>
    </row>
    <row r="41" spans="2:48" ht="18.75" customHeight="1" x14ac:dyDescent="0.25">
      <c r="B41" s="327"/>
      <c r="C41" s="277"/>
      <c r="D41" s="277"/>
      <c r="E41" s="277"/>
      <c r="F41" s="277"/>
      <c r="G41" s="165" t="s">
        <v>425</v>
      </c>
      <c r="H41" s="165"/>
      <c r="I41" s="165"/>
      <c r="J41" s="165"/>
      <c r="K41" s="267" t="s">
        <v>358</v>
      </c>
      <c r="L41" s="267"/>
      <c r="M41" s="267"/>
      <c r="N41" s="267"/>
      <c r="O41" s="8" t="s">
        <v>6</v>
      </c>
      <c r="P41" s="267"/>
      <c r="Q41" s="267"/>
      <c r="R41" s="8" t="s">
        <v>7</v>
      </c>
      <c r="S41" s="267"/>
      <c r="T41" s="267"/>
      <c r="U41" s="8" t="s">
        <v>8</v>
      </c>
    </row>
    <row r="42" spans="2:48" ht="18.75" customHeight="1" x14ac:dyDescent="0.25">
      <c r="B42" s="327"/>
      <c r="C42" s="277"/>
      <c r="D42" s="277"/>
      <c r="E42" s="277"/>
      <c r="F42" s="277"/>
      <c r="G42" s="165" t="s">
        <v>426</v>
      </c>
      <c r="H42" s="165"/>
      <c r="I42" s="165"/>
      <c r="J42" s="165"/>
      <c r="K42" s="267"/>
      <c r="L42" s="267"/>
      <c r="M42" s="267"/>
      <c r="N42" s="267"/>
      <c r="O42" s="267"/>
      <c r="P42" s="267"/>
      <c r="Q42" s="267"/>
      <c r="R42" s="267"/>
      <c r="S42" s="267"/>
      <c r="T42" s="267"/>
      <c r="U42" s="267"/>
    </row>
    <row r="43" spans="2:48" ht="18.75" customHeight="1" x14ac:dyDescent="0.25">
      <c r="B43" s="327"/>
      <c r="C43" s="277"/>
      <c r="D43" s="277"/>
      <c r="E43" s="277"/>
      <c r="F43" s="277"/>
      <c r="G43" s="165" t="s">
        <v>579</v>
      </c>
      <c r="H43" s="165"/>
      <c r="I43" s="165"/>
      <c r="J43" s="165"/>
      <c r="K43" s="267"/>
      <c r="L43" s="267"/>
      <c r="M43" s="267"/>
      <c r="N43" s="267"/>
      <c r="O43" s="267"/>
      <c r="P43" s="267"/>
      <c r="Q43" s="267"/>
      <c r="R43" s="267"/>
      <c r="S43" s="267"/>
      <c r="T43" s="267"/>
      <c r="U43" s="267"/>
    </row>
    <row r="44" spans="2:48" ht="18.75" customHeight="1" x14ac:dyDescent="0.25">
      <c r="B44" s="327"/>
      <c r="C44" s="277"/>
      <c r="D44" s="277"/>
      <c r="E44" s="277"/>
      <c r="F44" s="277"/>
      <c r="G44" s="165" t="s">
        <v>2</v>
      </c>
      <c r="H44" s="165"/>
      <c r="I44" s="165"/>
      <c r="J44" s="165"/>
      <c r="K44" s="267"/>
      <c r="L44" s="267"/>
      <c r="M44" s="267"/>
      <c r="N44" s="267"/>
      <c r="O44" s="267"/>
      <c r="P44" s="267"/>
      <c r="Q44" s="267"/>
      <c r="R44" s="267"/>
      <c r="S44" s="267"/>
      <c r="T44" s="267"/>
      <c r="U44" s="267"/>
    </row>
    <row r="45" spans="2:48" ht="18.75" customHeight="1" x14ac:dyDescent="0.25">
      <c r="B45" s="327"/>
      <c r="C45" s="277"/>
      <c r="D45" s="277"/>
      <c r="E45" s="277"/>
      <c r="F45" s="277"/>
      <c r="G45" s="165" t="s">
        <v>3</v>
      </c>
      <c r="H45" s="165"/>
      <c r="I45" s="165"/>
      <c r="J45" s="165"/>
      <c r="K45" s="267"/>
      <c r="L45" s="267"/>
      <c r="M45" s="267"/>
      <c r="N45" s="267"/>
      <c r="O45" s="267"/>
      <c r="P45" s="267"/>
      <c r="Q45" s="267"/>
      <c r="R45" s="267"/>
      <c r="S45" s="267"/>
      <c r="T45" s="267"/>
      <c r="U45" s="267"/>
    </row>
    <row r="46" spans="2:48" ht="18.75" customHeight="1" x14ac:dyDescent="0.25">
      <c r="B46" s="327"/>
      <c r="C46" s="277"/>
      <c r="D46" s="277"/>
      <c r="E46" s="277"/>
      <c r="F46" s="277"/>
      <c r="G46" s="165" t="s">
        <v>425</v>
      </c>
      <c r="H46" s="165"/>
      <c r="I46" s="165"/>
      <c r="J46" s="165"/>
      <c r="K46" s="267" t="s">
        <v>5</v>
      </c>
      <c r="L46" s="267"/>
      <c r="M46" s="267"/>
      <c r="N46" s="267"/>
      <c r="O46" s="8" t="s">
        <v>6</v>
      </c>
      <c r="P46" s="267"/>
      <c r="Q46" s="267"/>
      <c r="R46" s="8" t="s">
        <v>7</v>
      </c>
      <c r="S46" s="267"/>
      <c r="T46" s="267"/>
      <c r="U46" s="8" t="s">
        <v>8</v>
      </c>
    </row>
    <row r="47" spans="2:48" ht="18.75" customHeight="1" x14ac:dyDescent="0.25">
      <c r="B47" s="327"/>
      <c r="C47" s="277"/>
      <c r="D47" s="277"/>
      <c r="E47" s="277"/>
      <c r="F47" s="277"/>
      <c r="G47" s="165" t="s">
        <v>426</v>
      </c>
      <c r="H47" s="165"/>
      <c r="I47" s="165"/>
      <c r="J47" s="165"/>
      <c r="K47" s="267"/>
      <c r="L47" s="267"/>
      <c r="M47" s="267"/>
      <c r="N47" s="267"/>
      <c r="O47" s="267"/>
      <c r="P47" s="267"/>
      <c r="Q47" s="267"/>
      <c r="R47" s="267"/>
      <c r="S47" s="267"/>
      <c r="T47" s="267"/>
      <c r="U47" s="267"/>
    </row>
    <row r="48" spans="2:48" ht="18.75" customHeight="1" x14ac:dyDescent="0.25">
      <c r="B48" s="327"/>
      <c r="C48" s="277"/>
      <c r="D48" s="277"/>
      <c r="E48" s="277"/>
      <c r="F48" s="277"/>
      <c r="G48" s="165" t="s">
        <v>579</v>
      </c>
      <c r="H48" s="165"/>
      <c r="I48" s="165"/>
      <c r="J48" s="165"/>
      <c r="K48" s="267"/>
      <c r="L48" s="267"/>
      <c r="M48" s="267"/>
      <c r="N48" s="267"/>
      <c r="O48" s="267"/>
      <c r="P48" s="267"/>
      <c r="Q48" s="267"/>
      <c r="R48" s="267"/>
      <c r="S48" s="267"/>
      <c r="T48" s="267"/>
      <c r="U48" s="267"/>
    </row>
    <row r="49" spans="1:48" ht="18.75" customHeight="1" x14ac:dyDescent="0.25">
      <c r="B49" s="327"/>
      <c r="C49" s="277" t="s">
        <v>582</v>
      </c>
      <c r="D49" s="277"/>
      <c r="E49" s="277"/>
      <c r="F49" s="277"/>
      <c r="G49" s="165" t="s">
        <v>2</v>
      </c>
      <c r="H49" s="165"/>
      <c r="I49" s="165"/>
      <c r="J49" s="165"/>
      <c r="K49" s="267"/>
      <c r="L49" s="267"/>
      <c r="M49" s="267"/>
      <c r="N49" s="267"/>
      <c r="O49" s="267"/>
      <c r="P49" s="267"/>
      <c r="Q49" s="267"/>
      <c r="R49" s="267"/>
      <c r="S49" s="267"/>
      <c r="T49" s="267"/>
      <c r="U49" s="267"/>
      <c r="V49" s="3" t="s">
        <v>586</v>
      </c>
    </row>
    <row r="50" spans="1:48" ht="18.75" customHeight="1" x14ac:dyDescent="0.25">
      <c r="B50" s="327"/>
      <c r="C50" s="277"/>
      <c r="D50" s="277"/>
      <c r="E50" s="277"/>
      <c r="F50" s="277"/>
      <c r="G50" s="165" t="s">
        <v>3</v>
      </c>
      <c r="H50" s="165"/>
      <c r="I50" s="165"/>
      <c r="J50" s="165"/>
      <c r="K50" s="267"/>
      <c r="L50" s="267"/>
      <c r="M50" s="267"/>
      <c r="N50" s="267"/>
      <c r="O50" s="267"/>
      <c r="P50" s="267"/>
      <c r="Q50" s="267"/>
      <c r="R50" s="267"/>
      <c r="S50" s="267"/>
      <c r="T50" s="267"/>
      <c r="U50" s="267"/>
      <c r="V50" s="3" t="s">
        <v>587</v>
      </c>
    </row>
    <row r="51" spans="1:48" ht="18.75" customHeight="1" x14ac:dyDescent="0.25">
      <c r="B51" s="327"/>
      <c r="C51" s="277"/>
      <c r="D51" s="277"/>
      <c r="E51" s="277"/>
      <c r="F51" s="277"/>
      <c r="G51" s="165" t="s">
        <v>425</v>
      </c>
      <c r="H51" s="165"/>
      <c r="I51" s="165"/>
      <c r="J51" s="165"/>
      <c r="K51" s="267" t="s">
        <v>5</v>
      </c>
      <c r="L51" s="267"/>
      <c r="M51" s="267"/>
      <c r="N51" s="267"/>
      <c r="O51" s="8" t="s">
        <v>6</v>
      </c>
      <c r="P51" s="267"/>
      <c r="Q51" s="267"/>
      <c r="R51" s="8" t="s">
        <v>7</v>
      </c>
      <c r="S51" s="267"/>
      <c r="T51" s="267"/>
      <c r="U51" s="8" t="s">
        <v>8</v>
      </c>
    </row>
    <row r="52" spans="1:48" ht="18.75" customHeight="1" x14ac:dyDescent="0.25">
      <c r="B52" s="327"/>
      <c r="C52" s="277"/>
      <c r="D52" s="277"/>
      <c r="E52" s="277"/>
      <c r="F52" s="277"/>
      <c r="G52" s="165" t="s">
        <v>426</v>
      </c>
      <c r="H52" s="165"/>
      <c r="I52" s="165"/>
      <c r="J52" s="165"/>
      <c r="K52" s="267"/>
      <c r="L52" s="267"/>
      <c r="M52" s="267"/>
      <c r="N52" s="267"/>
      <c r="O52" s="267"/>
      <c r="P52" s="267"/>
      <c r="Q52" s="267"/>
      <c r="R52" s="267"/>
      <c r="S52" s="267"/>
      <c r="T52" s="267"/>
      <c r="U52" s="267"/>
    </row>
    <row r="53" spans="1:48" ht="18.75" customHeight="1" x14ac:dyDescent="0.25">
      <c r="B53" s="327"/>
      <c r="C53" s="277"/>
      <c r="D53" s="277"/>
      <c r="E53" s="277"/>
      <c r="F53" s="277"/>
      <c r="G53" s="165" t="s">
        <v>579</v>
      </c>
      <c r="H53" s="165"/>
      <c r="I53" s="165"/>
      <c r="J53" s="165"/>
      <c r="K53" s="267"/>
      <c r="L53" s="267"/>
      <c r="M53" s="267"/>
      <c r="N53" s="267"/>
      <c r="O53" s="267"/>
      <c r="P53" s="267"/>
      <c r="Q53" s="267"/>
      <c r="R53" s="267"/>
      <c r="S53" s="267"/>
      <c r="T53" s="267"/>
      <c r="U53" s="267"/>
    </row>
    <row r="54" spans="1:48" ht="18.75" customHeight="1" x14ac:dyDescent="0.25">
      <c r="B54" s="327"/>
      <c r="C54" s="277"/>
      <c r="D54" s="277"/>
      <c r="E54" s="277"/>
      <c r="F54" s="277"/>
      <c r="G54" s="165" t="s">
        <v>2</v>
      </c>
      <c r="H54" s="165"/>
      <c r="I54" s="165"/>
      <c r="J54" s="165"/>
      <c r="K54" s="267"/>
      <c r="L54" s="267"/>
      <c r="M54" s="267"/>
      <c r="N54" s="267"/>
      <c r="O54" s="267"/>
      <c r="P54" s="267"/>
      <c r="Q54" s="267"/>
      <c r="R54" s="267"/>
      <c r="S54" s="267"/>
      <c r="T54" s="267"/>
      <c r="U54" s="267"/>
    </row>
    <row r="55" spans="1:48" ht="18.75" customHeight="1" x14ac:dyDescent="0.25">
      <c r="B55" s="327"/>
      <c r="C55" s="277"/>
      <c r="D55" s="277"/>
      <c r="E55" s="277"/>
      <c r="F55" s="277"/>
      <c r="G55" s="165" t="s">
        <v>3</v>
      </c>
      <c r="H55" s="165"/>
      <c r="I55" s="165"/>
      <c r="J55" s="165"/>
      <c r="K55" s="267"/>
      <c r="L55" s="267"/>
      <c r="M55" s="267"/>
      <c r="N55" s="267"/>
      <c r="O55" s="267"/>
      <c r="P55" s="267"/>
      <c r="Q55" s="267"/>
      <c r="R55" s="267"/>
      <c r="S55" s="267"/>
      <c r="T55" s="267"/>
      <c r="U55" s="267"/>
    </row>
    <row r="56" spans="1:48" ht="18.75" customHeight="1" x14ac:dyDescent="0.25">
      <c r="B56" s="327"/>
      <c r="C56" s="277"/>
      <c r="D56" s="277"/>
      <c r="E56" s="277"/>
      <c r="F56" s="277"/>
      <c r="G56" s="165" t="s">
        <v>425</v>
      </c>
      <c r="H56" s="165"/>
      <c r="I56" s="165"/>
      <c r="J56" s="165"/>
      <c r="K56" s="267" t="s">
        <v>5</v>
      </c>
      <c r="L56" s="267"/>
      <c r="M56" s="267"/>
      <c r="N56" s="267"/>
      <c r="O56" s="8" t="s">
        <v>6</v>
      </c>
      <c r="P56" s="267"/>
      <c r="Q56" s="267"/>
      <c r="R56" s="8" t="s">
        <v>7</v>
      </c>
      <c r="S56" s="267"/>
      <c r="T56" s="267"/>
      <c r="U56" s="8" t="s">
        <v>8</v>
      </c>
    </row>
    <row r="57" spans="1:48" ht="18.75" customHeight="1" x14ac:dyDescent="0.25">
      <c r="B57" s="327"/>
      <c r="C57" s="277"/>
      <c r="D57" s="277"/>
      <c r="E57" s="277"/>
      <c r="F57" s="277"/>
      <c r="G57" s="165" t="s">
        <v>426</v>
      </c>
      <c r="H57" s="165"/>
      <c r="I57" s="165"/>
      <c r="J57" s="165"/>
      <c r="K57" s="267"/>
      <c r="L57" s="267"/>
      <c r="M57" s="267"/>
      <c r="N57" s="267"/>
      <c r="O57" s="267"/>
      <c r="P57" s="267"/>
      <c r="Q57" s="267"/>
      <c r="R57" s="267"/>
      <c r="S57" s="267"/>
      <c r="T57" s="267"/>
      <c r="U57" s="267"/>
    </row>
    <row r="58" spans="1:48" ht="18.75" customHeight="1" x14ac:dyDescent="0.25">
      <c r="B58" s="327"/>
      <c r="C58" s="277"/>
      <c r="D58" s="277"/>
      <c r="E58" s="277"/>
      <c r="F58" s="277"/>
      <c r="G58" s="165" t="s">
        <v>579</v>
      </c>
      <c r="H58" s="165"/>
      <c r="I58" s="165"/>
      <c r="J58" s="165"/>
      <c r="K58" s="267"/>
      <c r="L58" s="267"/>
      <c r="M58" s="267"/>
      <c r="N58" s="267"/>
      <c r="O58" s="267"/>
      <c r="P58" s="267"/>
      <c r="Q58" s="267"/>
      <c r="R58" s="267"/>
      <c r="S58" s="267"/>
      <c r="T58" s="267"/>
      <c r="U58" s="267"/>
    </row>
    <row r="59" spans="1:48" ht="18.75" customHeight="1" x14ac:dyDescent="0.25">
      <c r="B59" s="328"/>
      <c r="C59" s="286" t="s">
        <v>585</v>
      </c>
      <c r="D59" s="287"/>
      <c r="E59" s="287"/>
      <c r="F59" s="287"/>
      <c r="G59" s="287"/>
      <c r="H59" s="287"/>
      <c r="I59" s="287"/>
      <c r="J59" s="287"/>
      <c r="K59" s="287"/>
      <c r="L59" s="287"/>
      <c r="M59" s="287"/>
      <c r="N59" s="287"/>
      <c r="O59" s="287"/>
      <c r="P59" s="287"/>
      <c r="Q59" s="287"/>
      <c r="R59" s="288"/>
      <c r="S59" s="285"/>
      <c r="T59" s="285"/>
      <c r="U59" s="285"/>
      <c r="V59" s="3" t="s">
        <v>633</v>
      </c>
      <c r="AU59" s="14" t="s">
        <v>363</v>
      </c>
      <c r="AV59" s="14" t="s">
        <v>364</v>
      </c>
    </row>
    <row r="60" spans="1:48" ht="18.75" customHeight="1" x14ac:dyDescent="0.25">
      <c r="C60" s="10"/>
      <c r="D60" s="10"/>
      <c r="E60" s="10"/>
      <c r="F60" s="10"/>
      <c r="G60" s="5"/>
      <c r="H60" s="5"/>
      <c r="I60" s="5"/>
      <c r="J60" s="5"/>
      <c r="K60"/>
      <c r="L60"/>
      <c r="M60"/>
      <c r="N60"/>
      <c r="O60"/>
      <c r="P60"/>
      <c r="Q60"/>
      <c r="R60"/>
      <c r="S60"/>
      <c r="T60"/>
      <c r="U60"/>
    </row>
    <row r="61" spans="1:48" ht="18.75" customHeight="1" thickBot="1" x14ac:dyDescent="0.3">
      <c r="A61" s="9" t="s">
        <v>597</v>
      </c>
      <c r="B61" s="6"/>
      <c r="C61" s="6"/>
      <c r="D61" s="6"/>
      <c r="E61" s="6"/>
      <c r="F61" s="6"/>
      <c r="G61" s="6"/>
      <c r="H61" s="6"/>
      <c r="I61" s="6"/>
      <c r="J61" s="6"/>
      <c r="K61" s="6"/>
      <c r="L61" s="9"/>
      <c r="M61" s="9"/>
      <c r="N61" s="9"/>
      <c r="O61" s="9"/>
      <c r="P61" s="9"/>
      <c r="Q61" s="9"/>
      <c r="R61" s="9"/>
      <c r="S61" s="9"/>
      <c r="T61" s="9"/>
      <c r="U61" s="9"/>
      <c r="V61" s="9"/>
      <c r="W61" s="9"/>
      <c r="X61" s="9"/>
    </row>
    <row r="62" spans="1:48" ht="8.25" customHeight="1" thickTop="1" thickBot="1" x14ac:dyDescent="0.3">
      <c r="A62" s="12"/>
      <c r="L62" s="12"/>
      <c r="M62" s="12"/>
      <c r="N62" s="12"/>
      <c r="O62" s="12"/>
      <c r="P62" s="12"/>
      <c r="Q62" s="12"/>
      <c r="R62" s="12"/>
      <c r="S62" s="12"/>
      <c r="T62" s="12"/>
    </row>
    <row r="63" spans="1:48" ht="18.75" customHeight="1" x14ac:dyDescent="0.25">
      <c r="B63" s="301" t="s">
        <v>598</v>
      </c>
      <c r="C63" s="329" t="s">
        <v>362</v>
      </c>
      <c r="D63" s="7" t="s">
        <v>352</v>
      </c>
      <c r="E63" s="299"/>
      <c r="F63" s="299"/>
      <c r="G63" s="299"/>
      <c r="H63" s="299"/>
      <c r="I63" s="299"/>
      <c r="J63" s="299"/>
      <c r="K63" s="299"/>
      <c r="L63" s="299"/>
      <c r="M63" s="299"/>
      <c r="N63" s="299"/>
      <c r="O63" s="299"/>
      <c r="P63" s="299"/>
      <c r="Q63" s="299"/>
      <c r="R63" s="299"/>
      <c r="S63" s="332"/>
      <c r="T63" s="332"/>
      <c r="U63" s="333"/>
      <c r="V63" s="3" t="s">
        <v>601</v>
      </c>
      <c r="AU63" s="14" t="s">
        <v>599</v>
      </c>
      <c r="AV63" s="14" t="s">
        <v>600</v>
      </c>
    </row>
    <row r="64" spans="1:48" ht="18.75" customHeight="1" x14ac:dyDescent="0.25">
      <c r="B64" s="302"/>
      <c r="C64" s="330"/>
      <c r="D64" s="8" t="s">
        <v>353</v>
      </c>
      <c r="E64" s="284"/>
      <c r="F64" s="284"/>
      <c r="G64" s="284"/>
      <c r="H64" s="284"/>
      <c r="I64" s="284"/>
      <c r="J64" s="284"/>
      <c r="K64" s="284"/>
      <c r="L64" s="284"/>
      <c r="M64" s="284"/>
      <c r="N64" s="284"/>
      <c r="O64" s="284"/>
      <c r="P64" s="284"/>
      <c r="Q64" s="284"/>
      <c r="R64" s="284"/>
      <c r="S64" s="334"/>
      <c r="T64" s="334"/>
      <c r="U64" s="335"/>
      <c r="V64" s="3" t="s">
        <v>439</v>
      </c>
    </row>
    <row r="65" spans="1:65" ht="18.75" customHeight="1" x14ac:dyDescent="0.25">
      <c r="B65" s="302"/>
      <c r="C65" s="330"/>
      <c r="D65" s="8" t="s">
        <v>354</v>
      </c>
      <c r="E65" s="284"/>
      <c r="F65" s="284"/>
      <c r="G65" s="284"/>
      <c r="H65" s="284"/>
      <c r="I65" s="284"/>
      <c r="J65" s="284"/>
      <c r="K65" s="284"/>
      <c r="L65" s="284"/>
      <c r="M65" s="284"/>
      <c r="N65" s="284"/>
      <c r="O65" s="284"/>
      <c r="P65" s="284"/>
      <c r="Q65" s="284"/>
      <c r="R65" s="284"/>
      <c r="S65" s="334"/>
      <c r="T65" s="334"/>
      <c r="U65" s="335"/>
      <c r="V65"/>
      <c r="AN65" s="3"/>
      <c r="AU65" s="27"/>
      <c r="BI65" s="14"/>
      <c r="BM65" s="27"/>
    </row>
    <row r="66" spans="1:65" ht="18.75" customHeight="1" x14ac:dyDescent="0.25">
      <c r="B66" s="302"/>
      <c r="C66" s="330"/>
      <c r="D66" s="8" t="s">
        <v>593</v>
      </c>
      <c r="E66" s="284"/>
      <c r="F66" s="284"/>
      <c r="G66" s="284"/>
      <c r="H66" s="284"/>
      <c r="I66" s="284"/>
      <c r="J66" s="284"/>
      <c r="K66" s="284"/>
      <c r="L66" s="284"/>
      <c r="M66" s="284"/>
      <c r="N66" s="284"/>
      <c r="O66" s="284"/>
      <c r="P66" s="284"/>
      <c r="Q66" s="284"/>
      <c r="R66" s="284"/>
      <c r="S66" s="334"/>
      <c r="T66" s="334"/>
      <c r="U66" s="335"/>
      <c r="V66"/>
      <c r="AN66" s="3"/>
      <c r="AU66" s="27"/>
      <c r="BI66" s="14"/>
      <c r="BM66" s="27"/>
    </row>
    <row r="67" spans="1:65" ht="18.75" customHeight="1" x14ac:dyDescent="0.25">
      <c r="B67" s="302"/>
      <c r="C67" s="330"/>
      <c r="D67" s="8" t="s">
        <v>594</v>
      </c>
      <c r="E67" s="284"/>
      <c r="F67" s="284"/>
      <c r="G67" s="284"/>
      <c r="H67" s="284"/>
      <c r="I67" s="284"/>
      <c r="J67" s="284"/>
      <c r="K67" s="284"/>
      <c r="L67" s="284"/>
      <c r="M67" s="284"/>
      <c r="N67" s="284"/>
      <c r="O67" s="284"/>
      <c r="P67" s="284"/>
      <c r="Q67" s="284"/>
      <c r="R67" s="284"/>
      <c r="S67" s="334"/>
      <c r="T67" s="334"/>
      <c r="U67" s="335"/>
      <c r="V67"/>
      <c r="AN67" s="3"/>
      <c r="AU67" s="27"/>
      <c r="BI67" s="14"/>
      <c r="BM67" s="27"/>
    </row>
    <row r="68" spans="1:65" ht="18.75" customHeight="1" thickBot="1" x14ac:dyDescent="0.3">
      <c r="B68" s="303"/>
      <c r="C68" s="331"/>
      <c r="D68" s="51" t="s">
        <v>595</v>
      </c>
      <c r="E68" s="272"/>
      <c r="F68" s="272"/>
      <c r="G68" s="272"/>
      <c r="H68" s="272"/>
      <c r="I68" s="272"/>
      <c r="J68" s="272"/>
      <c r="K68" s="272"/>
      <c r="L68" s="272"/>
      <c r="M68" s="272"/>
      <c r="N68" s="272"/>
      <c r="O68" s="272"/>
      <c r="P68" s="272"/>
      <c r="Q68" s="272"/>
      <c r="R68" s="272"/>
      <c r="S68" s="336"/>
      <c r="T68" s="336"/>
      <c r="U68" s="337"/>
      <c r="V68"/>
      <c r="AN68" s="3"/>
      <c r="AU68" s="27"/>
      <c r="BI68" s="14"/>
      <c r="BM68" s="27"/>
    </row>
    <row r="69" spans="1:65" ht="18.75" customHeight="1" x14ac:dyDescent="0.25">
      <c r="C69" s="10"/>
      <c r="D69" s="10"/>
      <c r="E69" s="10"/>
      <c r="F69" s="10"/>
      <c r="G69" s="5"/>
      <c r="H69" s="5"/>
      <c r="I69" s="5"/>
      <c r="J69" s="5"/>
      <c r="K69"/>
      <c r="L69"/>
      <c r="M69"/>
      <c r="N69"/>
      <c r="O69"/>
      <c r="P69"/>
      <c r="Q69"/>
      <c r="R69"/>
      <c r="S69"/>
      <c r="T69"/>
      <c r="U69"/>
    </row>
    <row r="70" spans="1:65" ht="18.75" customHeight="1" x14ac:dyDescent="0.25">
      <c r="C70" s="10"/>
      <c r="D70" s="10"/>
      <c r="E70" s="10"/>
      <c r="F70" s="10"/>
      <c r="G70" s="5"/>
      <c r="H70" s="5"/>
      <c r="I70" s="5"/>
      <c r="J70" s="5"/>
      <c r="K70"/>
      <c r="L70"/>
      <c r="M70"/>
      <c r="N70"/>
      <c r="O70"/>
      <c r="P70"/>
      <c r="Q70"/>
      <c r="R70"/>
      <c r="S70"/>
      <c r="T70"/>
      <c r="U70"/>
    </row>
    <row r="71" spans="1:65" ht="18.75" customHeight="1" x14ac:dyDescent="0.25">
      <c r="C71" s="10"/>
      <c r="D71" s="10"/>
      <c r="E71" s="10"/>
      <c r="F71" s="10"/>
      <c r="G71" s="5"/>
      <c r="H71" s="5"/>
      <c r="I71" s="5"/>
      <c r="J71" s="5"/>
      <c r="K71"/>
      <c r="L71"/>
      <c r="M71"/>
      <c r="N71"/>
      <c r="O71"/>
      <c r="P71"/>
      <c r="Q71"/>
      <c r="R71"/>
      <c r="S71"/>
      <c r="T71"/>
      <c r="U71"/>
    </row>
    <row r="72" spans="1:65" ht="18.75" customHeight="1" thickBot="1" x14ac:dyDescent="0.3">
      <c r="A72" s="9" t="s">
        <v>614</v>
      </c>
      <c r="B72" s="6"/>
      <c r="C72" s="6"/>
      <c r="D72" s="6"/>
      <c r="E72" s="6"/>
      <c r="F72" s="6"/>
      <c r="G72" s="6"/>
      <c r="H72" s="6"/>
      <c r="I72" s="6"/>
      <c r="J72" s="6"/>
      <c r="K72" s="6"/>
      <c r="L72" s="9"/>
      <c r="M72" s="6"/>
      <c r="N72" s="6"/>
      <c r="O72" s="6"/>
      <c r="P72" s="9"/>
      <c r="Q72" s="9"/>
      <c r="R72" s="9"/>
      <c r="S72" s="9"/>
      <c r="T72" s="9"/>
      <c r="U72" s="9"/>
      <c r="V72" s="9"/>
    </row>
    <row r="73" spans="1:65" ht="10.5" customHeight="1" thickTop="1" thickBot="1" x14ac:dyDescent="0.3">
      <c r="A73" s="12"/>
      <c r="L73" s="12"/>
      <c r="P73" s="5"/>
      <c r="Q73" s="5"/>
      <c r="R73" s="5"/>
      <c r="S73" s="5"/>
      <c r="T73" s="5"/>
      <c r="U73" s="5"/>
    </row>
    <row r="74" spans="1:65" ht="18.75" customHeight="1" x14ac:dyDescent="0.25">
      <c r="B74" s="275" t="s">
        <v>427</v>
      </c>
      <c r="C74" s="265"/>
      <c r="D74" s="265"/>
      <c r="E74" s="265"/>
      <c r="F74" s="265"/>
      <c r="G74" s="262" t="str">
        <f>IF(J74="","令和又は西暦",IF(J74&lt;20,"令和","西暦"))</f>
        <v>令和又は西暦</v>
      </c>
      <c r="H74" s="263"/>
      <c r="I74" s="264"/>
      <c r="J74" s="260"/>
      <c r="K74" s="261"/>
      <c r="L74" s="265" t="s">
        <v>6</v>
      </c>
      <c r="M74" s="265"/>
      <c r="N74" s="271"/>
      <c r="O74" s="271"/>
      <c r="P74" s="265" t="s">
        <v>7</v>
      </c>
      <c r="Q74" s="265"/>
      <c r="R74" s="271"/>
      <c r="S74" s="271"/>
      <c r="T74" s="265" t="s">
        <v>8</v>
      </c>
      <c r="U74" s="266"/>
      <c r="V74" s="3" t="s">
        <v>555</v>
      </c>
    </row>
    <row r="75" spans="1:65" ht="31.5" customHeight="1" x14ac:dyDescent="0.25">
      <c r="B75" s="276" t="s">
        <v>428</v>
      </c>
      <c r="C75" s="277"/>
      <c r="D75" s="277"/>
      <c r="E75" s="277"/>
      <c r="F75" s="277"/>
      <c r="G75" s="280"/>
      <c r="H75" s="280"/>
      <c r="I75" s="280"/>
      <c r="J75" s="280"/>
      <c r="K75" s="280"/>
      <c r="L75" s="280"/>
      <c r="M75" s="280"/>
      <c r="N75" s="280"/>
      <c r="O75" s="280"/>
      <c r="P75" s="280"/>
      <c r="Q75" s="280"/>
      <c r="R75" s="280"/>
      <c r="S75" s="280"/>
      <c r="T75" s="280"/>
      <c r="U75" s="281"/>
      <c r="V75" s="3" t="s">
        <v>435</v>
      </c>
      <c r="AU75" s="14" t="s">
        <v>429</v>
      </c>
      <c r="AV75" s="14" t="s">
        <v>430</v>
      </c>
      <c r="AW75" s="14" t="s">
        <v>431</v>
      </c>
      <c r="AX75" s="14" t="s">
        <v>375</v>
      </c>
      <c r="AY75" s="14" t="s">
        <v>432</v>
      </c>
    </row>
    <row r="76" spans="1:65" ht="31.5" customHeight="1" thickBot="1" x14ac:dyDescent="0.3">
      <c r="B76" s="278"/>
      <c r="C76" s="279"/>
      <c r="D76" s="279"/>
      <c r="E76" s="279"/>
      <c r="F76" s="279"/>
      <c r="G76" s="251" t="s">
        <v>375</v>
      </c>
      <c r="H76" s="251"/>
      <c r="I76" s="251"/>
      <c r="J76" s="282"/>
      <c r="K76" s="282"/>
      <c r="L76" s="282"/>
      <c r="M76" s="282"/>
      <c r="N76" s="282"/>
      <c r="O76" s="282"/>
      <c r="P76" s="282"/>
      <c r="Q76" s="282"/>
      <c r="R76" s="282"/>
      <c r="S76" s="282"/>
      <c r="T76" s="282"/>
      <c r="U76" s="283"/>
      <c r="V76" s="3" t="str">
        <f>IF(LEFT(G75,2)="その","　※その他の理由を入力してください。","")</f>
        <v/>
      </c>
    </row>
    <row r="79" spans="1:65" ht="18.75" customHeight="1" thickBot="1" x14ac:dyDescent="0.3">
      <c r="A79" s="9" t="s">
        <v>433</v>
      </c>
      <c r="B79" s="6"/>
      <c r="C79" s="6"/>
      <c r="D79" s="6"/>
      <c r="E79" s="6"/>
      <c r="F79" s="6"/>
      <c r="G79" s="6"/>
      <c r="H79" s="6"/>
      <c r="I79" s="6"/>
      <c r="J79" s="6"/>
      <c r="K79" s="6"/>
      <c r="L79" s="9"/>
      <c r="AC79" s="13"/>
    </row>
    <row r="80" spans="1:65" ht="8.25" customHeight="1" thickTop="1" thickBot="1" x14ac:dyDescent="0.3"/>
    <row r="81" spans="2:49" ht="111.75" customHeight="1" x14ac:dyDescent="0.25">
      <c r="B81" s="268" t="s">
        <v>618</v>
      </c>
      <c r="C81" s="269"/>
      <c r="D81" s="269"/>
      <c r="E81" s="269"/>
      <c r="F81" s="269"/>
      <c r="G81" s="269"/>
      <c r="H81" s="269"/>
      <c r="I81" s="269"/>
      <c r="J81" s="269"/>
      <c r="K81" s="269"/>
      <c r="L81" s="269"/>
      <c r="M81" s="269"/>
      <c r="N81" s="269"/>
      <c r="O81" s="269"/>
      <c r="P81" s="269"/>
      <c r="Q81" s="269"/>
      <c r="R81" s="269"/>
      <c r="S81" s="269"/>
      <c r="T81" s="269"/>
      <c r="U81" s="270"/>
      <c r="V81" s="252" t="s">
        <v>621</v>
      </c>
      <c r="W81" s="253"/>
      <c r="X81" s="253"/>
      <c r="Y81" s="253"/>
      <c r="Z81" s="253"/>
      <c r="AA81" s="253"/>
      <c r="AB81" s="253"/>
      <c r="AC81" s="253"/>
      <c r="AD81" s="253"/>
      <c r="AE81" s="253"/>
      <c r="AF81" s="253"/>
      <c r="AG81" s="253"/>
      <c r="AH81" s="253"/>
      <c r="AI81" s="253"/>
      <c r="AJ81" s="253"/>
      <c r="AK81" s="253"/>
      <c r="AL81" s="253"/>
      <c r="AM81" s="253"/>
      <c r="AN81" s="253"/>
      <c r="AO81" s="253"/>
    </row>
    <row r="82" spans="2:49" ht="18.75" customHeight="1" thickBot="1" x14ac:dyDescent="0.3">
      <c r="B82" s="254" t="s">
        <v>455</v>
      </c>
      <c r="C82" s="255"/>
      <c r="D82" s="255"/>
      <c r="E82" s="255"/>
      <c r="F82" s="255"/>
      <c r="G82" s="255"/>
      <c r="H82" s="255"/>
      <c r="I82" s="255"/>
      <c r="J82" s="256"/>
      <c r="K82" s="257"/>
      <c r="L82" s="258"/>
      <c r="M82" s="258"/>
      <c r="N82" s="258"/>
      <c r="O82" s="258"/>
      <c r="P82" s="258"/>
      <c r="Q82" s="258"/>
      <c r="R82" s="258"/>
      <c r="S82" s="258"/>
      <c r="T82" s="258"/>
      <c r="U82" s="259"/>
      <c r="V82" s="3" t="s">
        <v>619</v>
      </c>
      <c r="AU82" s="14" t="s">
        <v>453</v>
      </c>
      <c r="AV82" s="14" t="s">
        <v>620</v>
      </c>
      <c r="AW82" s="14" t="s">
        <v>454</v>
      </c>
    </row>
    <row r="83" spans="2:49" ht="18.75" customHeight="1" x14ac:dyDescent="0.25">
      <c r="B83" s="275" t="s">
        <v>434</v>
      </c>
      <c r="C83" s="265"/>
      <c r="D83" s="265"/>
      <c r="E83" s="265"/>
      <c r="F83" s="265"/>
      <c r="G83" s="262" t="str">
        <f>IF(J83="","令和又は西暦",IF(J83&lt;20,"令和","西暦"))</f>
        <v>令和又は西暦</v>
      </c>
      <c r="H83" s="263"/>
      <c r="I83" s="264"/>
      <c r="J83" s="260"/>
      <c r="K83" s="261"/>
      <c r="L83" s="265" t="s">
        <v>6</v>
      </c>
      <c r="M83" s="265"/>
      <c r="N83" s="271"/>
      <c r="O83" s="271"/>
      <c r="P83" s="265" t="s">
        <v>7</v>
      </c>
      <c r="Q83" s="265"/>
      <c r="R83" s="271"/>
      <c r="S83" s="271"/>
      <c r="T83" s="265" t="s">
        <v>8</v>
      </c>
      <c r="U83" s="266"/>
      <c r="V83" s="3" t="s">
        <v>436</v>
      </c>
    </row>
    <row r="84" spans="2:49" ht="18.75" customHeight="1" thickBot="1" x14ac:dyDescent="0.3">
      <c r="B84" s="250" t="str">
        <f>IF(LEFT(K82,2)="本人","代理人","患者")&amp;"署名"</f>
        <v>患者署名</v>
      </c>
      <c r="C84" s="251"/>
      <c r="D84" s="251"/>
      <c r="E84" s="251"/>
      <c r="F84" s="251"/>
      <c r="G84" s="273"/>
      <c r="H84" s="273"/>
      <c r="I84" s="273"/>
      <c r="J84" s="273"/>
      <c r="K84" s="273"/>
      <c r="L84" s="273"/>
      <c r="M84" s="273"/>
      <c r="N84" s="273"/>
      <c r="O84" s="273"/>
      <c r="P84" s="273"/>
      <c r="Q84" s="273"/>
      <c r="R84" s="273"/>
      <c r="S84" s="273"/>
      <c r="T84" s="273"/>
      <c r="U84" s="274"/>
      <c r="V84" s="3" t="str">
        <f>"　※"&amp;IF(LEFT(K82,2)="本人","代理人","患者")&amp;"氏名を入力してください。"</f>
        <v>　※患者氏名を入力してください。</v>
      </c>
    </row>
    <row r="85" spans="2:49" ht="18.75" customHeight="1" thickBot="1" x14ac:dyDescent="0.3"/>
    <row r="86" spans="2:49" ht="18.75" customHeight="1" thickTop="1" x14ac:dyDescent="0.25">
      <c r="B86" s="16"/>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8"/>
    </row>
    <row r="87" spans="2:49" ht="18.75" customHeight="1" x14ac:dyDescent="0.25">
      <c r="B87" s="19" t="s">
        <v>437</v>
      </c>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20"/>
    </row>
    <row r="88" spans="2:49" ht="18.75" customHeight="1" x14ac:dyDescent="0.25">
      <c r="B88" s="19" t="s">
        <v>438</v>
      </c>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20"/>
    </row>
    <row r="89" spans="2:49" ht="18.75" customHeight="1" x14ac:dyDescent="0.25">
      <c r="B89" s="19" t="s">
        <v>557</v>
      </c>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20"/>
    </row>
    <row r="90" spans="2:49" ht="18.75" customHeight="1" x14ac:dyDescent="0.25">
      <c r="B90" s="19"/>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20"/>
    </row>
    <row r="91" spans="2:49" ht="18.75" customHeight="1" x14ac:dyDescent="0.25">
      <c r="B91" s="19"/>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20"/>
    </row>
    <row r="92" spans="2:49" ht="18.75" customHeight="1" thickBot="1" x14ac:dyDescent="0.3">
      <c r="B92" s="21"/>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3"/>
    </row>
    <row r="93" spans="2:49" ht="18.75" customHeight="1" thickTop="1" x14ac:dyDescent="0.25"/>
  </sheetData>
  <sheetProtection algorithmName="SHA-512" hashValue="moF0MV7YP+/wcEuMTm5Q/ahELqwVHHuOZxQV6I+sqM1tZmL7RCloup8qrzfxTJ2clUwQoDfx+pfJnf9Ye9vmEw==" saltValue="gvk1L7WVz1sKyhozzG0nnQ==" spinCount="100000" sheet="1" selectLockedCells="1"/>
  <mergeCells count="153">
    <mergeCell ref="E67:R67"/>
    <mergeCell ref="B63:B68"/>
    <mergeCell ref="C63:C68"/>
    <mergeCell ref="S63:U63"/>
    <mergeCell ref="S64:U64"/>
    <mergeCell ref="S65:U65"/>
    <mergeCell ref="S66:U66"/>
    <mergeCell ref="S67:U67"/>
    <mergeCell ref="S68:U68"/>
    <mergeCell ref="B8:F8"/>
    <mergeCell ref="G8:U8"/>
    <mergeCell ref="B24:B30"/>
    <mergeCell ref="G43:J43"/>
    <mergeCell ref="K43:U43"/>
    <mergeCell ref="C20:F20"/>
    <mergeCell ref="G13:U13"/>
    <mergeCell ref="G14:U14"/>
    <mergeCell ref="G17:U17"/>
    <mergeCell ref="J18:U18"/>
    <mergeCell ref="J19:U19"/>
    <mergeCell ref="G27:U27"/>
    <mergeCell ref="G29:I29"/>
    <mergeCell ref="J29:U29"/>
    <mergeCell ref="G30:U30"/>
    <mergeCell ref="C24:F24"/>
    <mergeCell ref="C25:F25"/>
    <mergeCell ref="C26:F26"/>
    <mergeCell ref="G24:U24"/>
    <mergeCell ref="G25:U25"/>
    <mergeCell ref="Q26:U26"/>
    <mergeCell ref="L26:P26"/>
    <mergeCell ref="B34:B59"/>
    <mergeCell ref="G58:J58"/>
    <mergeCell ref="T16:U16"/>
    <mergeCell ref="E63:R63"/>
    <mergeCell ref="G20:U20"/>
    <mergeCell ref="G19:I19"/>
    <mergeCell ref="B13:B20"/>
    <mergeCell ref="C13:F13"/>
    <mergeCell ref="C14:F14"/>
    <mergeCell ref="C16:F16"/>
    <mergeCell ref="C17:F17"/>
    <mergeCell ref="C18:F19"/>
    <mergeCell ref="C35:R35"/>
    <mergeCell ref="C36:R36"/>
    <mergeCell ref="C37:R37"/>
    <mergeCell ref="C38:R38"/>
    <mergeCell ref="G18:I18"/>
    <mergeCell ref="C59:R59"/>
    <mergeCell ref="S59:U59"/>
    <mergeCell ref="K58:U58"/>
    <mergeCell ref="C39:F48"/>
    <mergeCell ref="C49:F58"/>
    <mergeCell ref="S34:U34"/>
    <mergeCell ref="S35:U35"/>
    <mergeCell ref="S36:U36"/>
    <mergeCell ref="S37:U37"/>
    <mergeCell ref="B9:F9"/>
    <mergeCell ref="G9:L9"/>
    <mergeCell ref="E64:R64"/>
    <mergeCell ref="E65:R65"/>
    <mergeCell ref="G16:H16"/>
    <mergeCell ref="I16:K16"/>
    <mergeCell ref="N16:O16"/>
    <mergeCell ref="R16:S16"/>
    <mergeCell ref="L16:M16"/>
    <mergeCell ref="P16:Q16"/>
    <mergeCell ref="S38:U38"/>
    <mergeCell ref="C34:R34"/>
    <mergeCell ref="G26:K26"/>
    <mergeCell ref="J28:U28"/>
    <mergeCell ref="C27:F27"/>
    <mergeCell ref="C28:F29"/>
    <mergeCell ref="C30:F30"/>
    <mergeCell ref="G28:I28"/>
    <mergeCell ref="M41:N41"/>
    <mergeCell ref="G55:J55"/>
    <mergeCell ref="K55:U55"/>
    <mergeCell ref="G47:J47"/>
    <mergeCell ref="K47:U47"/>
    <mergeCell ref="G49:J49"/>
    <mergeCell ref="G50:J50"/>
    <mergeCell ref="P41:Q41"/>
    <mergeCell ref="G48:J48"/>
    <mergeCell ref="K48:U48"/>
    <mergeCell ref="K53:U53"/>
    <mergeCell ref="G84:U84"/>
    <mergeCell ref="B83:F83"/>
    <mergeCell ref="L83:M83"/>
    <mergeCell ref="N83:O83"/>
    <mergeCell ref="G83:I83"/>
    <mergeCell ref="J83:K83"/>
    <mergeCell ref="B74:F74"/>
    <mergeCell ref="B75:F76"/>
    <mergeCell ref="G75:U75"/>
    <mergeCell ref="G76:I76"/>
    <mergeCell ref="J76:U76"/>
    <mergeCell ref="L74:M74"/>
    <mergeCell ref="N74:O74"/>
    <mergeCell ref="P74:Q74"/>
    <mergeCell ref="R74:S74"/>
    <mergeCell ref="K46:L46"/>
    <mergeCell ref="M46:N46"/>
    <mergeCell ref="P46:Q46"/>
    <mergeCell ref="E66:R66"/>
    <mergeCell ref="K45:U45"/>
    <mergeCell ref="G46:J46"/>
    <mergeCell ref="S46:T46"/>
    <mergeCell ref="G57:J57"/>
    <mergeCell ref="K57:U57"/>
    <mergeCell ref="B81:U81"/>
    <mergeCell ref="P83:Q83"/>
    <mergeCell ref="R83:S83"/>
    <mergeCell ref="T83:U83"/>
    <mergeCell ref="G56:J56"/>
    <mergeCell ref="K56:L56"/>
    <mergeCell ref="M56:N56"/>
    <mergeCell ref="P56:Q56"/>
    <mergeCell ref="S56:T56"/>
    <mergeCell ref="M51:N51"/>
    <mergeCell ref="P51:Q51"/>
    <mergeCell ref="S51:T51"/>
    <mergeCell ref="G52:J52"/>
    <mergeCell ref="K52:U52"/>
    <mergeCell ref="G54:J54"/>
    <mergeCell ref="K54:U54"/>
    <mergeCell ref="G53:J53"/>
    <mergeCell ref="E68:R68"/>
    <mergeCell ref="K49:U49"/>
    <mergeCell ref="C15:F15"/>
    <mergeCell ref="G15:U15"/>
    <mergeCell ref="B84:F84"/>
    <mergeCell ref="V81:AO81"/>
    <mergeCell ref="B82:J82"/>
    <mergeCell ref="K82:U82"/>
    <mergeCell ref="J74:K74"/>
    <mergeCell ref="G74:I74"/>
    <mergeCell ref="T74:U74"/>
    <mergeCell ref="G42:J42"/>
    <mergeCell ref="K39:U39"/>
    <mergeCell ref="K40:U40"/>
    <mergeCell ref="K42:U42"/>
    <mergeCell ref="G44:J44"/>
    <mergeCell ref="K44:U44"/>
    <mergeCell ref="S41:T41"/>
    <mergeCell ref="G39:J39"/>
    <mergeCell ref="G40:J40"/>
    <mergeCell ref="G41:J41"/>
    <mergeCell ref="K41:L41"/>
    <mergeCell ref="K50:U50"/>
    <mergeCell ref="G51:J51"/>
    <mergeCell ref="K51:L51"/>
    <mergeCell ref="G45:J45"/>
  </mergeCells>
  <phoneticPr fontId="2"/>
  <conditionalFormatting sqref="G24:U25 G26:K26 G27:U27 J28:U29 G30:U30">
    <cfRule type="expression" dxfId="4" priority="1">
      <formula>NOW()-DATEVALUE($G$16&amp;$I$16&amp;$L$16&amp;$N$16&amp;$P$16&amp;$R$16&amp;$T$16)&lt;6583</formula>
    </cfRule>
  </conditionalFormatting>
  <conditionalFormatting sqref="G75:U75">
    <cfRule type="expression" dxfId="3" priority="10">
      <formula>DATEVALUE(IF($J$74&lt;10,"R","") &amp; $J$74 &amp; "/" &amp; $N$74 &amp; "/" &amp; $R$74)&lt;NOW()-31</formula>
    </cfRule>
  </conditionalFormatting>
  <conditionalFormatting sqref="J76:U76">
    <cfRule type="expression" dxfId="2" priority="9">
      <formula>$G$75="その他"</formula>
    </cfRule>
  </conditionalFormatting>
  <conditionalFormatting sqref="K39:U40 K41:N41 P41:Q41 S41:T41 K42:U45 K46:N46 P46:Q46 S46:T46 K47:U50 K51:N51 P51:Q51 S51:T51 K52:U55 K56:N56 P56:Q56 S56:T56 K57:U58">
    <cfRule type="expression" dxfId="1" priority="2">
      <formula>$S$38="はい"</formula>
    </cfRule>
  </conditionalFormatting>
  <conditionalFormatting sqref="Q26:U26">
    <cfRule type="expression" dxfId="0" priority="19">
      <formula>$G$26="その他"</formula>
    </cfRule>
  </conditionalFormatting>
  <dataValidations count="16">
    <dataValidation type="list" allowBlank="1" showInputMessage="1" showErrorMessage="1" sqref="G16:H16 K56 K51 K46 K41" xr:uid="{9BF2A488-6DFE-43B4-AC6E-96D36CD8A6FF}">
      <formula1>$AU$16:$AY$16</formula1>
    </dataValidation>
    <dataValidation type="list" allowBlank="1" showInputMessage="1" showErrorMessage="1" sqref="G26:K26" xr:uid="{D2C18CFC-3203-460E-93B8-5BEC46C4CC2F}">
      <formula1>$AU$26:$AZ$26</formula1>
    </dataValidation>
    <dataValidation type="list" allowBlank="1" showInputMessage="1" showErrorMessage="1" sqref="G75:U75" xr:uid="{14E97659-6360-410F-B565-022A05BA18ED}">
      <formula1>$AU$75:$AY$75</formula1>
    </dataValidation>
    <dataValidation type="whole" imeMode="disabled" allowBlank="1" showInputMessage="1" showErrorMessage="1" sqref="N74:O74 N83:O83 N16:O16 P41:Q41 P46:Q46 P51:Q51 P56:Q56" xr:uid="{77219F7C-E093-4014-8F87-4EA68C9CD965}">
      <formula1>1</formula1>
      <formula2>12</formula2>
    </dataValidation>
    <dataValidation type="whole" imeMode="disabled" allowBlank="1" showInputMessage="1" showErrorMessage="1" sqref="R74:S74 R83:S83 R16:S16 S41:T41 S46:T46 S51:T51 S56:T56" xr:uid="{13F5891C-EF0A-4D5C-BE34-5947856A07CA}">
      <formula1>1</formula1>
      <formula2>31</formula2>
    </dataValidation>
    <dataValidation type="textLength" imeMode="disabled" allowBlank="1" showInputMessage="1" showErrorMessage="1" sqref="G20:U20 G30:U30" xr:uid="{A72D8F81-8816-4F71-97E8-3BC89879ED50}">
      <formula1>8</formula1>
      <formula2>20</formula2>
    </dataValidation>
    <dataValidation imeMode="fullKatakana" allowBlank="1" showInputMessage="1" showErrorMessage="1" sqref="G25:U25 K40:U40 K45:U45 K50:U50 K55:U55 G14:U14" xr:uid="{2751B625-07FB-4433-B44D-CB5B507093E5}"/>
    <dataValidation type="textLength" imeMode="disabled" allowBlank="1" showInputMessage="1" showErrorMessage="1" sqref="G17:U17 G27:U27" xr:uid="{7B87B327-484E-462E-99C1-F7EB2A5F8628}">
      <formula1>8</formula1>
      <formula2>8</formula2>
    </dataValidation>
    <dataValidation type="whole" imeMode="disabled" allowBlank="1" showInputMessage="1" showErrorMessage="1" sqref="I16:K16 M41:N41 M46:N46 M51:N51 M56:N56" xr:uid="{7C531B2F-D172-4CAC-827E-DBD0219B2331}">
      <formula1>1</formula1>
      <formula2>64</formula2>
    </dataValidation>
    <dataValidation type="whole" imeMode="disabled" operator="notBetween" allowBlank="1" showInputMessage="1" showErrorMessage="1" sqref="J83:K83 J74:K74" xr:uid="{61E595CF-0479-4E13-8994-EF78C5B73A13}">
      <formula1>20</formula1>
      <formula2>2020</formula2>
    </dataValidation>
    <dataValidation type="textLength" imeMode="disabled" operator="equal" allowBlank="1" showInputMessage="1" showErrorMessage="1" sqref="G9:L9 K57:U57 K42:U42 K52:U52 K47:U47" xr:uid="{04E18940-240B-410C-8ADF-4AE9033A5C2A}">
      <formula1>7</formula1>
    </dataValidation>
    <dataValidation type="list" allowBlank="1" showInputMessage="1" showErrorMessage="1" sqref="G8:U8" xr:uid="{6942F99B-4703-4A07-99EA-ECB6B4695DF6}">
      <formula1>$AU$13:$AW$13</formula1>
    </dataValidation>
    <dataValidation type="list" allowBlank="1" showInputMessage="1" showErrorMessage="1" sqref="S34:S35 S59:U59 S36:U38" xr:uid="{D07CFCE9-2E56-45D0-B2A6-06131D388F4F}">
      <formula1>$AU$34:$AV$34</formula1>
    </dataValidation>
    <dataValidation type="list" allowBlank="1" showInputMessage="1" showErrorMessage="1" sqref="S63:U68" xr:uid="{9088D9DE-7364-47D7-BEC9-19C6C3C03D6A}">
      <formula1>$AU$63:$AV$63</formula1>
    </dataValidation>
    <dataValidation type="list" allowBlank="1" showInputMessage="1" showErrorMessage="1" sqref="K82:U82" xr:uid="{C8BCB11C-1FEE-424D-83FA-8F274E74EF1C}">
      <formula1>$AU$82:$AW$82</formula1>
    </dataValidation>
    <dataValidation type="list" imeMode="fullKatakana" allowBlank="1" showInputMessage="1" showErrorMessage="1" sqref="G15:U15" xr:uid="{385E1FBD-167C-4D07-839A-2937FB028971}">
      <formula1>$AU$15:$AV$15</formula1>
    </dataValidation>
  </dataValidations>
  <pageMargins left="0.7" right="0.7" top="0.75" bottom="0.75" header="0.3" footer="0.3"/>
  <pageSetup paperSize="9" scale="72"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1BC70F0-4BE8-4AFA-98B6-FC1727D46CCB}">
          <x14:formula1>
            <xm:f>指定難病一覧!$A$1:$A$356</xm:f>
          </x14:formula1>
          <xm:sqref>E63:R68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44717-A386-40FC-8769-566E0DF7E2A0}">
  <sheetPr codeName="Sheet4">
    <tabColor rgb="FFFFFF00"/>
    <pageSetUpPr fitToPage="1"/>
  </sheetPr>
  <dimension ref="A1:CA245"/>
  <sheetViews>
    <sheetView showGridLines="0" tabSelected="1" view="pageBreakPreview" zoomScaleNormal="120" zoomScaleSheetLayoutView="100" workbookViewId="0">
      <selection activeCell="H188" sqref="H188:AL188"/>
    </sheetView>
  </sheetViews>
  <sheetFormatPr defaultColWidth="2.77734375" defaultRowHeight="12.75" customHeight="1" x14ac:dyDescent="0.25"/>
  <cols>
    <col min="1" max="5" width="2.77734375" style="24"/>
    <col min="6" max="6" width="2.77734375" style="24" customWidth="1"/>
    <col min="7" max="9" width="2.77734375" style="24"/>
    <col min="10" max="10" width="2.77734375" style="24" customWidth="1"/>
    <col min="11" max="22" width="2.77734375" style="24"/>
    <col min="23" max="23" width="3.21875" style="24" customWidth="1"/>
    <col min="24" max="24" width="2.77734375" style="24"/>
    <col min="25" max="25" width="2.77734375" style="24" customWidth="1"/>
    <col min="26" max="38" width="2.77734375" style="24"/>
    <col min="39" max="39" width="2.77734375" style="24" customWidth="1"/>
    <col min="40" max="40" width="1" style="24" customWidth="1"/>
    <col min="41" max="16384" width="2.77734375" style="24"/>
  </cols>
  <sheetData>
    <row r="1" spans="1:79" ht="12.75" customHeight="1" thickBot="1" x14ac:dyDescent="0.3">
      <c r="A1" s="28"/>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49" t="s">
        <v>613</v>
      </c>
    </row>
    <row r="2" spans="1:79" ht="13.8" customHeight="1" x14ac:dyDescent="0.25">
      <c r="A2" s="28"/>
      <c r="B2" s="78" t="s">
        <v>636</v>
      </c>
      <c r="C2" s="79"/>
      <c r="D2" s="79"/>
      <c r="E2" s="79"/>
      <c r="F2" s="79"/>
      <c r="G2" s="80"/>
      <c r="H2" s="78" t="s">
        <v>637</v>
      </c>
      <c r="I2" s="79"/>
      <c r="J2" s="79"/>
      <c r="K2" s="79"/>
      <c r="L2" s="79"/>
      <c r="M2" s="80"/>
      <c r="O2" s="106" t="s">
        <v>638</v>
      </c>
      <c r="P2" s="107"/>
      <c r="Q2" s="107"/>
      <c r="R2" s="107"/>
      <c r="S2" s="107"/>
      <c r="T2" s="107"/>
      <c r="U2" s="107"/>
      <c r="V2" s="107"/>
      <c r="W2" s="108"/>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D2" s="81"/>
    </row>
    <row r="3" spans="1:79" ht="3.75" customHeight="1" x14ac:dyDescent="0.25">
      <c r="A3" s="28"/>
      <c r="B3" s="28"/>
      <c r="L3"/>
      <c r="M3" s="28"/>
      <c r="O3" s="109"/>
      <c r="P3" s="110"/>
      <c r="Q3" s="110"/>
      <c r="R3" s="110"/>
      <c r="S3" s="110"/>
      <c r="T3" s="110"/>
      <c r="U3" s="110"/>
      <c r="V3" s="110"/>
      <c r="W3" s="111"/>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D3" s="81"/>
    </row>
    <row r="4" spans="1:79" ht="7.2" customHeight="1" x14ac:dyDescent="0.25">
      <c r="L4"/>
      <c r="N4" s="82"/>
      <c r="O4" s="109"/>
      <c r="P4" s="110"/>
      <c r="Q4" s="110"/>
      <c r="R4" s="110"/>
      <c r="S4" s="110"/>
      <c r="T4" s="110"/>
      <c r="U4" s="110"/>
      <c r="V4" s="110"/>
      <c r="W4" s="111"/>
      <c r="AB4" s="157"/>
      <c r="AC4" s="157"/>
      <c r="AD4" s="157"/>
      <c r="AE4" s="157"/>
      <c r="AF4" s="157"/>
      <c r="AG4" s="157"/>
      <c r="AH4" s="157"/>
      <c r="AI4" s="157"/>
      <c r="AJ4" s="157"/>
      <c r="AK4" s="157"/>
      <c r="AL4" s="158"/>
      <c r="AM4" s="158"/>
      <c r="AN4" s="159"/>
      <c r="AO4" s="159"/>
      <c r="AP4" s="159"/>
      <c r="AQ4" s="159"/>
      <c r="AR4" s="159"/>
      <c r="AS4" s="159"/>
      <c r="AT4" s="159"/>
      <c r="AU4" s="159"/>
      <c r="AV4" s="159"/>
      <c r="AW4" s="159"/>
      <c r="AX4" s="159"/>
      <c r="AY4" s="159"/>
      <c r="AZ4" s="159"/>
    </row>
    <row r="5" spans="1:79" ht="9.6" customHeight="1" thickBot="1" x14ac:dyDescent="0.3">
      <c r="A5" s="28"/>
      <c r="B5" s="28"/>
      <c r="C5" s="28"/>
      <c r="D5" s="28"/>
      <c r="E5" s="28"/>
      <c r="F5" s="28"/>
      <c r="G5" s="28"/>
      <c r="H5" s="28"/>
      <c r="I5" s="28"/>
      <c r="J5" s="28"/>
      <c r="K5" s="28"/>
      <c r="L5" s="28"/>
      <c r="M5" s="28"/>
      <c r="N5" s="28"/>
      <c r="O5" s="83" t="s">
        <v>643</v>
      </c>
      <c r="P5" s="84"/>
      <c r="Q5" s="84"/>
      <c r="R5" s="84"/>
      <c r="S5" s="84"/>
      <c r="T5" s="84"/>
      <c r="U5" s="84"/>
      <c r="V5" s="84"/>
      <c r="W5" s="85"/>
      <c r="X5" s="89"/>
      <c r="Y5" s="28"/>
      <c r="Z5" s="28"/>
      <c r="AA5" s="28"/>
      <c r="AB5" s="157"/>
      <c r="AC5" s="157"/>
      <c r="AD5" s="157"/>
      <c r="AE5" s="157"/>
      <c r="AF5" s="157"/>
      <c r="AG5" s="157"/>
      <c r="AH5" s="157"/>
      <c r="AI5" s="157"/>
      <c r="AJ5" s="157"/>
      <c r="AK5" s="157"/>
      <c r="AL5" s="158"/>
      <c r="AM5" s="158"/>
      <c r="AN5" s="159"/>
      <c r="AO5" s="159"/>
      <c r="AP5" s="159"/>
      <c r="AQ5" s="159"/>
      <c r="AR5" s="159"/>
      <c r="AS5" s="159"/>
      <c r="AT5" s="159"/>
      <c r="AU5" s="159"/>
      <c r="AV5" s="159"/>
      <c r="AW5" s="159"/>
      <c r="AX5" s="159"/>
      <c r="AY5" s="159"/>
      <c r="AZ5" s="159"/>
      <c r="BA5"/>
      <c r="BB5"/>
      <c r="BC5"/>
      <c r="BD5"/>
      <c r="BE5"/>
      <c r="BF5"/>
      <c r="BG5"/>
      <c r="BH5"/>
      <c r="BI5"/>
      <c r="BJ5"/>
      <c r="BK5"/>
      <c r="BL5"/>
      <c r="BM5"/>
      <c r="BN5"/>
      <c r="BO5"/>
      <c r="BP5"/>
      <c r="BQ5"/>
      <c r="CA5" s="49" t="s">
        <v>613</v>
      </c>
    </row>
    <row r="6" spans="1:79" ht="12.75" customHeight="1" x14ac:dyDescent="0.25">
      <c r="A6" s="28" t="s">
        <v>561</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O6" s="54" t="s">
        <v>604</v>
      </c>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row>
    <row r="7" spans="1:79" ht="3.75" customHeight="1" x14ac:dyDescent="0.25">
      <c r="A7" s="28"/>
      <c r="B7" s="29"/>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4"/>
      <c r="AO7" s="54"/>
      <c r="AP7" s="247" t="s">
        <v>617</v>
      </c>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row>
    <row r="8" spans="1:79" ht="11.25" customHeight="1" x14ac:dyDescent="0.25">
      <c r="A8" s="28"/>
      <c r="B8" s="31"/>
      <c r="C8" s="161" t="s">
        <v>566</v>
      </c>
      <c r="D8" s="161"/>
      <c r="E8" s="161"/>
      <c r="F8" s="161"/>
      <c r="G8" s="161"/>
      <c r="H8" s="161"/>
      <c r="I8" s="161"/>
      <c r="J8" s="161"/>
      <c r="K8" s="161"/>
      <c r="L8" s="161"/>
      <c r="M8" s="161"/>
      <c r="N8" s="161"/>
      <c r="O8" s="161"/>
      <c r="P8" s="161"/>
      <c r="Q8" s="161"/>
      <c r="R8" s="161"/>
      <c r="S8" s="161"/>
      <c r="T8" s="161"/>
      <c r="U8" s="161"/>
      <c r="V8" s="161"/>
      <c r="W8" s="161"/>
      <c r="X8" s="161"/>
      <c r="Y8" s="161"/>
      <c r="Z8" s="161"/>
      <c r="AA8" s="161"/>
      <c r="AB8" s="161"/>
      <c r="AC8" s="161"/>
      <c r="AD8" s="161"/>
      <c r="AE8" s="161"/>
      <c r="AF8" s="161"/>
      <c r="AG8" s="161"/>
      <c r="AH8" s="161"/>
      <c r="AI8" s="161"/>
      <c r="AJ8" s="161"/>
      <c r="AK8" s="161"/>
      <c r="AL8" s="161"/>
      <c r="AM8" s="32"/>
      <c r="AO8" s="54"/>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row>
    <row r="9" spans="1:79" ht="7.5" customHeight="1" x14ac:dyDescent="0.25">
      <c r="A9" s="28"/>
      <c r="B9" s="31"/>
      <c r="C9" s="28"/>
      <c r="D9" s="28"/>
      <c r="E9" s="28"/>
      <c r="F9" s="28"/>
      <c r="G9" s="28"/>
      <c r="H9" s="28"/>
      <c r="I9" s="28"/>
      <c r="J9" s="28"/>
      <c r="K9" s="28"/>
      <c r="L9" s="28"/>
      <c r="M9" s="28"/>
      <c r="N9" s="55"/>
      <c r="O9" s="55"/>
      <c r="P9" s="55"/>
      <c r="Q9" s="55"/>
      <c r="R9" s="55"/>
      <c r="S9" s="55"/>
      <c r="T9" s="55"/>
      <c r="U9" s="55"/>
      <c r="V9" s="55"/>
      <c r="W9" s="55"/>
      <c r="X9" s="55"/>
      <c r="Y9" s="55"/>
      <c r="Z9" s="55"/>
      <c r="AA9" s="55"/>
      <c r="AB9" s="55"/>
      <c r="AC9" s="55"/>
      <c r="AD9" s="55"/>
      <c r="AE9" s="28"/>
      <c r="AF9" s="28"/>
      <c r="AG9" s="28"/>
      <c r="AH9" s="28"/>
      <c r="AI9" s="28"/>
      <c r="AJ9" s="28"/>
      <c r="AK9" s="28"/>
      <c r="AL9" s="28"/>
      <c r="AM9" s="32"/>
      <c r="AO9" s="54"/>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row>
    <row r="10" spans="1:79" ht="17.25" customHeight="1" x14ac:dyDescent="0.25">
      <c r="A10" s="28"/>
      <c r="B10" s="31"/>
      <c r="C10" s="166" t="s">
        <v>588</v>
      </c>
      <c r="D10" s="167" t="s">
        <v>589</v>
      </c>
      <c r="E10" s="166"/>
      <c r="F10" s="166"/>
      <c r="G10" s="38" t="str">
        <f>IF(入力してください!S34=入力してください!AU34,"☑","□")</f>
        <v>□</v>
      </c>
      <c r="H10" s="205" t="s">
        <v>606</v>
      </c>
      <c r="I10" s="205"/>
      <c r="J10" s="205"/>
      <c r="K10" s="205"/>
      <c r="L10" s="205"/>
      <c r="M10" s="205"/>
      <c r="N10" s="205"/>
      <c r="O10" s="205"/>
      <c r="P10" s="205"/>
      <c r="Q10" s="205"/>
      <c r="R10" s="205"/>
      <c r="S10" s="205"/>
      <c r="T10" s="205"/>
      <c r="U10" s="205"/>
      <c r="V10" s="205"/>
      <c r="W10" s="205"/>
      <c r="X10" s="205"/>
      <c r="Y10" s="205"/>
      <c r="Z10" s="205"/>
      <c r="AA10" s="205"/>
      <c r="AB10" s="205"/>
      <c r="AC10" s="205"/>
      <c r="AD10" s="205"/>
      <c r="AE10" s="205"/>
      <c r="AF10" s="205"/>
      <c r="AG10" s="205"/>
      <c r="AH10" s="205"/>
      <c r="AI10" s="205"/>
      <c r="AJ10" s="205"/>
      <c r="AK10" s="205"/>
      <c r="AL10" s="206"/>
      <c r="AM10" s="26"/>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row>
    <row r="11" spans="1:79" ht="17.25" customHeight="1" x14ac:dyDescent="0.25">
      <c r="A11" s="28"/>
      <c r="B11" s="31"/>
      <c r="C11" s="166"/>
      <c r="D11" s="166"/>
      <c r="E11" s="166"/>
      <c r="F11" s="166"/>
      <c r="G11" s="38" t="str">
        <f>IF(入力してください!S35=入力してください!AU34,"☑","□")</f>
        <v>□</v>
      </c>
      <c r="H11" s="205" t="s">
        <v>607</v>
      </c>
      <c r="I11" s="205"/>
      <c r="J11" s="205"/>
      <c r="K11" s="205"/>
      <c r="L11" s="205"/>
      <c r="M11" s="205"/>
      <c r="N11" s="205"/>
      <c r="O11" s="205"/>
      <c r="P11" s="205"/>
      <c r="Q11" s="205"/>
      <c r="R11" s="205"/>
      <c r="S11" s="205"/>
      <c r="T11" s="205"/>
      <c r="U11" s="205"/>
      <c r="V11" s="205"/>
      <c r="W11" s="205"/>
      <c r="X11" s="205"/>
      <c r="Y11" s="205"/>
      <c r="Z11" s="205"/>
      <c r="AA11" s="205"/>
      <c r="AB11" s="205"/>
      <c r="AC11" s="205"/>
      <c r="AD11" s="205"/>
      <c r="AE11" s="205"/>
      <c r="AF11" s="205"/>
      <c r="AG11" s="205"/>
      <c r="AH11" s="205"/>
      <c r="AI11" s="205"/>
      <c r="AJ11" s="205"/>
      <c r="AK11" s="205"/>
      <c r="AL11" s="206"/>
      <c r="AM11" s="26"/>
      <c r="AP11" s="247"/>
      <c r="AQ11" s="247"/>
      <c r="AR11" s="247"/>
      <c r="AS11" s="247"/>
      <c r="AT11" s="247"/>
      <c r="AU11" s="247"/>
      <c r="AV11" s="247"/>
      <c r="AW11" s="247"/>
      <c r="AX11" s="247"/>
      <c r="AY11" s="247"/>
      <c r="AZ11" s="247"/>
      <c r="BA11" s="247"/>
      <c r="BB11" s="247"/>
      <c r="BC11" s="247"/>
      <c r="BD11" s="247"/>
      <c r="BE11" s="247"/>
      <c r="BF11" s="247"/>
      <c r="BG11" s="247"/>
      <c r="BH11" s="247"/>
      <c r="BI11" s="247"/>
      <c r="BJ11" s="247"/>
      <c r="BK11" s="247"/>
      <c r="BL11" s="247"/>
      <c r="BM11" s="247"/>
      <c r="BN11" s="247"/>
      <c r="BO11" s="247"/>
      <c r="BP11" s="247"/>
      <c r="BQ11" s="247"/>
    </row>
    <row r="12" spans="1:79" ht="12.75" customHeight="1" x14ac:dyDescent="0.15">
      <c r="A12" s="28"/>
      <c r="B12" s="31"/>
      <c r="C12" s="166"/>
      <c r="D12" s="166"/>
      <c r="E12" s="166"/>
      <c r="F12" s="166"/>
      <c r="G12" s="207" t="s">
        <v>572</v>
      </c>
      <c r="H12" s="208"/>
      <c r="I12" s="208"/>
      <c r="J12" s="208"/>
      <c r="K12" s="208"/>
      <c r="L12" s="208"/>
      <c r="M12" s="208"/>
      <c r="N12" s="208"/>
      <c r="O12" s="208"/>
      <c r="P12" s="208"/>
      <c r="Q12" s="208"/>
      <c r="R12" s="208"/>
      <c r="S12" s="208"/>
      <c r="T12" s="208"/>
      <c r="U12" s="208"/>
      <c r="V12" s="208"/>
      <c r="W12" s="208"/>
      <c r="X12" s="208"/>
      <c r="Y12" s="208"/>
      <c r="Z12" s="208"/>
      <c r="AA12" s="208"/>
      <c r="AB12" s="208"/>
      <c r="AC12" s="208"/>
      <c r="AD12" s="208"/>
      <c r="AE12" s="208"/>
      <c r="AF12" s="208"/>
      <c r="AG12" s="208"/>
      <c r="AH12" s="208"/>
      <c r="AI12" s="208"/>
      <c r="AJ12" s="208"/>
      <c r="AK12" s="208"/>
      <c r="AL12" s="209"/>
      <c r="AM12" s="26"/>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row>
    <row r="13" spans="1:79" ht="77.25" customHeight="1" x14ac:dyDescent="0.25">
      <c r="A13" s="28"/>
      <c r="B13" s="31"/>
      <c r="C13" s="166"/>
      <c r="D13" s="166"/>
      <c r="E13" s="166"/>
      <c r="F13" s="166"/>
      <c r="G13" s="35" t="str">
        <f>IF(入力してください!S36=入力してください!AU34,"☑","□")</f>
        <v>□</v>
      </c>
      <c r="H13" s="175" t="s">
        <v>608</v>
      </c>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75"/>
      <c r="AL13" s="176"/>
      <c r="AM13" s="26"/>
      <c r="AP13" s="247"/>
      <c r="AQ13" s="247"/>
      <c r="AR13" s="247"/>
      <c r="AS13" s="247"/>
      <c r="AT13" s="247"/>
      <c r="AU13" s="247"/>
      <c r="AV13" s="247"/>
      <c r="AW13" s="247"/>
      <c r="AX13" s="247"/>
      <c r="AY13" s="247"/>
      <c r="AZ13" s="247"/>
      <c r="BA13" s="247"/>
      <c r="BB13" s="247"/>
      <c r="BC13" s="247"/>
      <c r="BD13" s="247"/>
      <c r="BE13" s="247"/>
      <c r="BF13" s="247"/>
      <c r="BG13" s="247"/>
      <c r="BH13" s="247"/>
      <c r="BI13" s="247"/>
      <c r="BJ13" s="247"/>
      <c r="BK13" s="247"/>
      <c r="BL13" s="247"/>
      <c r="BM13" s="247"/>
      <c r="BN13" s="247"/>
      <c r="BO13" s="247"/>
      <c r="BP13" s="247"/>
      <c r="BQ13" s="247"/>
    </row>
    <row r="14" spans="1:79" ht="27" customHeight="1" x14ac:dyDescent="0.25">
      <c r="A14" s="28"/>
      <c r="B14" s="31"/>
      <c r="C14" s="166"/>
      <c r="D14" s="166"/>
      <c r="E14" s="166"/>
      <c r="F14" s="166"/>
      <c r="G14" s="38" t="str">
        <f>IF(入力してください!S37=入力してください!AU34,"☑","□")</f>
        <v>□</v>
      </c>
      <c r="H14" s="134" t="s">
        <v>612</v>
      </c>
      <c r="I14" s="134"/>
      <c r="J14" s="134"/>
      <c r="K14" s="134"/>
      <c r="L14" s="134"/>
      <c r="M14" s="134"/>
      <c r="N14" s="134"/>
      <c r="O14" s="134"/>
      <c r="P14" s="134"/>
      <c r="Q14" s="134"/>
      <c r="R14" s="134"/>
      <c r="S14" s="134"/>
      <c r="T14" s="134"/>
      <c r="U14" s="134"/>
      <c r="V14" s="134"/>
      <c r="W14" s="134"/>
      <c r="X14" s="134"/>
      <c r="Y14" s="134"/>
      <c r="Z14" s="134"/>
      <c r="AA14" s="134"/>
      <c r="AB14" s="134"/>
      <c r="AC14" s="134"/>
      <c r="AD14" s="134"/>
      <c r="AE14" s="134"/>
      <c r="AF14" s="134"/>
      <c r="AG14" s="134"/>
      <c r="AH14" s="134"/>
      <c r="AI14" s="134"/>
      <c r="AJ14" s="134"/>
      <c r="AK14" s="134"/>
      <c r="AL14" s="135"/>
      <c r="AM14" s="26"/>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row>
    <row r="15" spans="1:79" ht="27" customHeight="1" x14ac:dyDescent="0.25">
      <c r="A15" s="28"/>
      <c r="B15" s="31"/>
      <c r="C15" s="166"/>
      <c r="D15" s="166"/>
      <c r="E15" s="166"/>
      <c r="F15" s="166"/>
      <c r="G15" s="38" t="str">
        <f>IF(入力してください!S38=入力してください!AU34,"☑","□")</f>
        <v>□</v>
      </c>
      <c r="H15" s="134" t="s">
        <v>609</v>
      </c>
      <c r="I15" s="134"/>
      <c r="J15" s="134"/>
      <c r="K15" s="134"/>
      <c r="L15" s="134"/>
      <c r="M15" s="134"/>
      <c r="N15" s="134"/>
      <c r="O15" s="134"/>
      <c r="P15" s="134"/>
      <c r="Q15" s="134"/>
      <c r="R15" s="134"/>
      <c r="S15" s="134"/>
      <c r="T15" s="134"/>
      <c r="U15" s="134"/>
      <c r="V15" s="134"/>
      <c r="W15" s="134"/>
      <c r="X15" s="134"/>
      <c r="Y15" s="134"/>
      <c r="Z15" s="134"/>
      <c r="AA15" s="134"/>
      <c r="AB15" s="134"/>
      <c r="AC15" s="134"/>
      <c r="AD15" s="134"/>
      <c r="AE15" s="134"/>
      <c r="AF15" s="134"/>
      <c r="AG15" s="134"/>
      <c r="AH15" s="134"/>
      <c r="AI15" s="134"/>
      <c r="AJ15" s="134"/>
      <c r="AK15" s="134"/>
      <c r="AL15" s="135"/>
      <c r="AM15" s="26"/>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row>
    <row r="16" spans="1:79" ht="15" customHeight="1" x14ac:dyDescent="0.25">
      <c r="A16" s="28"/>
      <c r="B16" s="31"/>
      <c r="C16" s="166"/>
      <c r="D16" s="166"/>
      <c r="E16" s="166"/>
      <c r="F16" s="166"/>
      <c r="G16" s="136" t="s">
        <v>590</v>
      </c>
      <c r="H16" s="137"/>
      <c r="I16" s="137"/>
      <c r="J16" s="137"/>
      <c r="K16" s="138"/>
      <c r="L16" s="160" t="s">
        <v>3</v>
      </c>
      <c r="M16" s="160"/>
      <c r="N16" s="160"/>
      <c r="O16" s="160"/>
      <c r="P16" s="162" t="str">
        <f>入力してください!K40 &amp; ""</f>
        <v/>
      </c>
      <c r="Q16" s="163"/>
      <c r="R16" s="163"/>
      <c r="S16" s="163"/>
      <c r="T16" s="163"/>
      <c r="U16" s="163"/>
      <c r="V16" s="163"/>
      <c r="W16" s="164"/>
      <c r="X16" s="160" t="s">
        <v>425</v>
      </c>
      <c r="Y16" s="160"/>
      <c r="Z16" s="160"/>
      <c r="AA16" s="160"/>
      <c r="AB16" s="165" t="str">
        <f>IF(入力してください!M41&lt;&gt;"",入力してください!K41 &amp; 入力してください!M41 &amp; "年" &amp; 入力してください!P41 &amp; "月" &amp; 入力してください!S41 &amp; "日","")</f>
        <v/>
      </c>
      <c r="AC16" s="165"/>
      <c r="AD16" s="165"/>
      <c r="AE16" s="165"/>
      <c r="AF16" s="165"/>
      <c r="AG16" s="165"/>
      <c r="AH16" s="165"/>
      <c r="AI16" s="160" t="s">
        <v>579</v>
      </c>
      <c r="AJ16" s="160"/>
      <c r="AK16" s="165" t="str">
        <f>入力してください!K43&amp;""</f>
        <v/>
      </c>
      <c r="AL16" s="165"/>
      <c r="AM16" s="26"/>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row>
    <row r="17" spans="1:69" ht="15" customHeight="1" x14ac:dyDescent="0.25">
      <c r="A17" s="28"/>
      <c r="B17" s="31"/>
      <c r="C17" s="166"/>
      <c r="D17" s="166"/>
      <c r="E17" s="166"/>
      <c r="F17" s="166"/>
      <c r="G17" s="139"/>
      <c r="H17" s="140"/>
      <c r="I17" s="140"/>
      <c r="J17" s="140"/>
      <c r="K17" s="141"/>
      <c r="L17" s="160" t="s">
        <v>443</v>
      </c>
      <c r="M17" s="160"/>
      <c r="N17" s="160"/>
      <c r="O17" s="160"/>
      <c r="P17" s="162" t="str">
        <f>入力してください!K39 &amp; ""</f>
        <v/>
      </c>
      <c r="Q17" s="163"/>
      <c r="R17" s="163"/>
      <c r="S17" s="163"/>
      <c r="T17" s="163"/>
      <c r="U17" s="163"/>
      <c r="V17" s="163"/>
      <c r="W17" s="164"/>
      <c r="X17" s="160" t="s">
        <v>445</v>
      </c>
      <c r="Y17" s="160"/>
      <c r="Z17" s="160"/>
      <c r="AA17" s="160"/>
      <c r="AB17" s="165" t="str">
        <f>入力してください!K42 &amp; ""</f>
        <v/>
      </c>
      <c r="AC17" s="165"/>
      <c r="AD17" s="165"/>
      <c r="AE17" s="165"/>
      <c r="AF17" s="165"/>
      <c r="AG17" s="165"/>
      <c r="AH17" s="165"/>
      <c r="AI17" s="160"/>
      <c r="AJ17" s="160"/>
      <c r="AK17" s="165"/>
      <c r="AL17" s="165"/>
      <c r="AM17" s="26"/>
      <c r="AP17" s="247"/>
      <c r="AQ17" s="247"/>
      <c r="AR17" s="247"/>
      <c r="AS17" s="247"/>
      <c r="AT17" s="247"/>
      <c r="AU17" s="247"/>
      <c r="AV17" s="247"/>
      <c r="AW17" s="247"/>
      <c r="AX17" s="247"/>
      <c r="AY17" s="247"/>
      <c r="AZ17" s="247"/>
      <c r="BA17" s="247"/>
      <c r="BB17" s="247"/>
      <c r="BC17" s="247"/>
      <c r="BD17" s="247"/>
      <c r="BE17" s="247"/>
      <c r="BF17" s="247"/>
      <c r="BG17" s="247"/>
      <c r="BH17" s="247"/>
      <c r="BI17" s="247"/>
      <c r="BJ17" s="247"/>
      <c r="BK17" s="247"/>
      <c r="BL17" s="247"/>
      <c r="BM17" s="247"/>
      <c r="BN17" s="247"/>
      <c r="BO17" s="247"/>
      <c r="BP17" s="247"/>
      <c r="BQ17" s="247"/>
    </row>
    <row r="18" spans="1:69" ht="15" customHeight="1" x14ac:dyDescent="0.25">
      <c r="A18" s="28"/>
      <c r="B18" s="31"/>
      <c r="C18" s="166"/>
      <c r="D18" s="166"/>
      <c r="E18" s="166"/>
      <c r="F18" s="166"/>
      <c r="G18" s="139"/>
      <c r="H18" s="140"/>
      <c r="I18" s="140"/>
      <c r="J18" s="140"/>
      <c r="K18" s="141"/>
      <c r="L18" s="160" t="s">
        <v>3</v>
      </c>
      <c r="M18" s="160"/>
      <c r="N18" s="160"/>
      <c r="O18" s="160"/>
      <c r="P18" s="162" t="str">
        <f>入力してください!K45 &amp; ""</f>
        <v/>
      </c>
      <c r="Q18" s="163"/>
      <c r="R18" s="163"/>
      <c r="S18" s="163"/>
      <c r="T18" s="163"/>
      <c r="U18" s="163"/>
      <c r="V18" s="163"/>
      <c r="W18" s="164"/>
      <c r="X18" s="160" t="s">
        <v>425</v>
      </c>
      <c r="Y18" s="160"/>
      <c r="Z18" s="160"/>
      <c r="AA18" s="160"/>
      <c r="AB18" s="165" t="str">
        <f>IF(入力してください!M46&lt;&gt;"",入力してください!K46 &amp; 入力してください!M46 &amp; "年" &amp; 入力してください!P46 &amp; "月" &amp; 入力してください!S46 &amp; "日","")</f>
        <v/>
      </c>
      <c r="AC18" s="165"/>
      <c r="AD18" s="165"/>
      <c r="AE18" s="165"/>
      <c r="AF18" s="165"/>
      <c r="AG18" s="165"/>
      <c r="AH18" s="165"/>
      <c r="AI18" s="160" t="s">
        <v>579</v>
      </c>
      <c r="AJ18" s="160"/>
      <c r="AK18" s="165" t="str">
        <f>入力してください!K48&amp;""</f>
        <v/>
      </c>
      <c r="AL18" s="165"/>
      <c r="AM18" s="26"/>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row>
    <row r="19" spans="1:69" ht="15" customHeight="1" x14ac:dyDescent="0.25">
      <c r="A19" s="28"/>
      <c r="B19" s="31"/>
      <c r="C19" s="166"/>
      <c r="D19" s="166"/>
      <c r="E19" s="166"/>
      <c r="F19" s="166"/>
      <c r="G19" s="142"/>
      <c r="H19" s="143"/>
      <c r="I19" s="143"/>
      <c r="J19" s="143"/>
      <c r="K19" s="144"/>
      <c r="L19" s="160" t="s">
        <v>443</v>
      </c>
      <c r="M19" s="160"/>
      <c r="N19" s="160"/>
      <c r="O19" s="160"/>
      <c r="P19" s="162" t="str">
        <f>入力してください!K44 &amp; ""</f>
        <v/>
      </c>
      <c r="Q19" s="163"/>
      <c r="R19" s="163"/>
      <c r="S19" s="163"/>
      <c r="T19" s="163"/>
      <c r="U19" s="163"/>
      <c r="V19" s="163"/>
      <c r="W19" s="164"/>
      <c r="X19" s="160" t="s">
        <v>445</v>
      </c>
      <c r="Y19" s="160"/>
      <c r="Z19" s="160"/>
      <c r="AA19" s="160"/>
      <c r="AB19" s="165" t="str">
        <f>入力してください!K47 &amp; ""</f>
        <v/>
      </c>
      <c r="AC19" s="165"/>
      <c r="AD19" s="165"/>
      <c r="AE19" s="165"/>
      <c r="AF19" s="165"/>
      <c r="AG19" s="165"/>
      <c r="AH19" s="165"/>
      <c r="AI19" s="160"/>
      <c r="AJ19" s="160"/>
      <c r="AK19" s="165"/>
      <c r="AL19" s="165"/>
      <c r="AM19" s="26"/>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7"/>
      <c r="BM19" s="247"/>
      <c r="BN19" s="247"/>
      <c r="BO19" s="247"/>
      <c r="BP19" s="247"/>
      <c r="BQ19" s="247"/>
    </row>
    <row r="20" spans="1:69" ht="15" customHeight="1" x14ac:dyDescent="0.25">
      <c r="A20" s="28"/>
      <c r="B20" s="31"/>
      <c r="C20" s="166"/>
      <c r="D20" s="166"/>
      <c r="E20" s="166"/>
      <c r="F20" s="166"/>
      <c r="G20" s="136" t="s">
        <v>444</v>
      </c>
      <c r="H20" s="137"/>
      <c r="I20" s="137"/>
      <c r="J20" s="137"/>
      <c r="K20" s="138"/>
      <c r="L20" s="160" t="s">
        <v>3</v>
      </c>
      <c r="M20" s="160"/>
      <c r="N20" s="160"/>
      <c r="O20" s="160"/>
      <c r="P20" s="162" t="str">
        <f>入力してください!K50 &amp; ""</f>
        <v/>
      </c>
      <c r="Q20" s="163"/>
      <c r="R20" s="163"/>
      <c r="S20" s="163"/>
      <c r="T20" s="163"/>
      <c r="U20" s="163"/>
      <c r="V20" s="163"/>
      <c r="W20" s="164"/>
      <c r="X20" s="160" t="s">
        <v>425</v>
      </c>
      <c r="Y20" s="160"/>
      <c r="Z20" s="160"/>
      <c r="AA20" s="160"/>
      <c r="AB20" s="165" t="str">
        <f>IF(入力してください!M51&lt;&gt;"",入力してください!K51 &amp; 入力してください!M51 &amp; "年" &amp; 入力してください!P51 &amp; "月" &amp; 入力してください!S51 &amp; "日","")</f>
        <v/>
      </c>
      <c r="AC20" s="165"/>
      <c r="AD20" s="165"/>
      <c r="AE20" s="165"/>
      <c r="AF20" s="165"/>
      <c r="AG20" s="165"/>
      <c r="AH20" s="165"/>
      <c r="AI20" s="160" t="s">
        <v>579</v>
      </c>
      <c r="AJ20" s="160"/>
      <c r="AK20" s="165" t="str">
        <f>入力してください!K53&amp;""</f>
        <v/>
      </c>
      <c r="AL20" s="165"/>
      <c r="AM20" s="26"/>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row>
    <row r="21" spans="1:69" ht="15" customHeight="1" x14ac:dyDescent="0.25">
      <c r="A21" s="28"/>
      <c r="B21" s="31"/>
      <c r="C21" s="166"/>
      <c r="D21" s="166"/>
      <c r="E21" s="166"/>
      <c r="F21" s="166"/>
      <c r="G21" s="139"/>
      <c r="H21" s="140"/>
      <c r="I21" s="140"/>
      <c r="J21" s="140"/>
      <c r="K21" s="141"/>
      <c r="L21" s="160" t="s">
        <v>443</v>
      </c>
      <c r="M21" s="160"/>
      <c r="N21" s="160"/>
      <c r="O21" s="160"/>
      <c r="P21" s="162" t="str">
        <f>入力してください!K49 &amp; ""</f>
        <v/>
      </c>
      <c r="Q21" s="163"/>
      <c r="R21" s="163"/>
      <c r="S21" s="163"/>
      <c r="T21" s="163"/>
      <c r="U21" s="163"/>
      <c r="V21" s="163"/>
      <c r="W21" s="164"/>
      <c r="X21" s="160" t="s">
        <v>445</v>
      </c>
      <c r="Y21" s="160"/>
      <c r="Z21" s="160"/>
      <c r="AA21" s="160"/>
      <c r="AB21" s="165" t="str">
        <f>入力してください!K52 &amp; ""</f>
        <v/>
      </c>
      <c r="AC21" s="165"/>
      <c r="AD21" s="165"/>
      <c r="AE21" s="165"/>
      <c r="AF21" s="165"/>
      <c r="AG21" s="165"/>
      <c r="AH21" s="165"/>
      <c r="AI21" s="160"/>
      <c r="AJ21" s="160"/>
      <c r="AK21" s="165"/>
      <c r="AL21" s="165"/>
      <c r="AM21" s="26"/>
      <c r="AP21" s="247"/>
      <c r="AQ21" s="247"/>
      <c r="AR21" s="247"/>
      <c r="AS21" s="247"/>
      <c r="AT21" s="247"/>
      <c r="AU21" s="247"/>
      <c r="AV21" s="247"/>
      <c r="AW21" s="247"/>
      <c r="AX21" s="247"/>
      <c r="AY21" s="247"/>
      <c r="AZ21" s="247"/>
      <c r="BA21" s="247"/>
      <c r="BB21" s="247"/>
      <c r="BC21" s="247"/>
      <c r="BD21" s="247"/>
      <c r="BE21" s="247"/>
      <c r="BF21" s="247"/>
      <c r="BG21" s="247"/>
      <c r="BH21" s="247"/>
      <c r="BI21" s="247"/>
      <c r="BJ21" s="247"/>
      <c r="BK21" s="247"/>
      <c r="BL21" s="247"/>
      <c r="BM21" s="247"/>
      <c r="BN21" s="247"/>
      <c r="BO21" s="247"/>
      <c r="BP21" s="247"/>
      <c r="BQ21" s="247"/>
    </row>
    <row r="22" spans="1:69" ht="15" customHeight="1" x14ac:dyDescent="0.25">
      <c r="A22" s="28"/>
      <c r="B22" s="31"/>
      <c r="C22" s="166"/>
      <c r="D22" s="166"/>
      <c r="E22" s="166"/>
      <c r="F22" s="166"/>
      <c r="G22" s="139"/>
      <c r="H22" s="140"/>
      <c r="I22" s="140"/>
      <c r="J22" s="140"/>
      <c r="K22" s="141"/>
      <c r="L22" s="160" t="s">
        <v>3</v>
      </c>
      <c r="M22" s="160"/>
      <c r="N22" s="160"/>
      <c r="O22" s="160"/>
      <c r="P22" s="162" t="str">
        <f>入力してください!K55 &amp; ""</f>
        <v/>
      </c>
      <c r="Q22" s="163"/>
      <c r="R22" s="163"/>
      <c r="S22" s="163"/>
      <c r="T22" s="163"/>
      <c r="U22" s="163"/>
      <c r="V22" s="163"/>
      <c r="W22" s="164"/>
      <c r="X22" s="160" t="s">
        <v>425</v>
      </c>
      <c r="Y22" s="160"/>
      <c r="Z22" s="160"/>
      <c r="AA22" s="160"/>
      <c r="AB22" s="165" t="str">
        <f>IF(入力してください!M56&lt;&gt;"",入力してください!K56 &amp; 入力してください!M56 &amp; "年" &amp; 入力してください!P56 &amp; "月" &amp; 入力してください!S56 &amp; "日","")</f>
        <v/>
      </c>
      <c r="AC22" s="165"/>
      <c r="AD22" s="165"/>
      <c r="AE22" s="165"/>
      <c r="AF22" s="165"/>
      <c r="AG22" s="165"/>
      <c r="AH22" s="165"/>
      <c r="AI22" s="160" t="s">
        <v>579</v>
      </c>
      <c r="AJ22" s="160"/>
      <c r="AK22" s="165" t="str">
        <f>入力してください!K58&amp;""</f>
        <v/>
      </c>
      <c r="AL22" s="165"/>
      <c r="AM22" s="26"/>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row>
    <row r="23" spans="1:69" ht="15" customHeight="1" x14ac:dyDescent="0.25">
      <c r="A23" s="28"/>
      <c r="B23" s="31"/>
      <c r="C23" s="166"/>
      <c r="D23" s="166"/>
      <c r="E23" s="166"/>
      <c r="F23" s="166"/>
      <c r="G23" s="142"/>
      <c r="H23" s="143"/>
      <c r="I23" s="143"/>
      <c r="J23" s="143"/>
      <c r="K23" s="144"/>
      <c r="L23" s="160" t="s">
        <v>443</v>
      </c>
      <c r="M23" s="160"/>
      <c r="N23" s="160"/>
      <c r="O23" s="160"/>
      <c r="P23" s="162" t="str">
        <f>入力してください!K54 &amp; ""</f>
        <v/>
      </c>
      <c r="Q23" s="163"/>
      <c r="R23" s="163"/>
      <c r="S23" s="163"/>
      <c r="T23" s="163"/>
      <c r="U23" s="163"/>
      <c r="V23" s="163"/>
      <c r="W23" s="164"/>
      <c r="X23" s="160" t="s">
        <v>445</v>
      </c>
      <c r="Y23" s="160"/>
      <c r="Z23" s="160"/>
      <c r="AA23" s="160"/>
      <c r="AB23" s="165" t="str">
        <f>入力してください!K57 &amp; ""</f>
        <v/>
      </c>
      <c r="AC23" s="165"/>
      <c r="AD23" s="165"/>
      <c r="AE23" s="165"/>
      <c r="AF23" s="165"/>
      <c r="AG23" s="165"/>
      <c r="AH23" s="165"/>
      <c r="AI23" s="160"/>
      <c r="AJ23" s="160"/>
      <c r="AK23" s="165"/>
      <c r="AL23" s="165"/>
      <c r="AM23" s="26"/>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row>
    <row r="24" spans="1:69" ht="39" customHeight="1" x14ac:dyDescent="0.25">
      <c r="A24" s="28"/>
      <c r="B24" s="31"/>
      <c r="C24" s="166"/>
      <c r="D24" s="166"/>
      <c r="E24" s="166"/>
      <c r="F24" s="166"/>
      <c r="G24" s="73" t="str">
        <f>IF(入力してください!S59=入力してください!AU34,"☑","□")</f>
        <v>□</v>
      </c>
      <c r="H24" s="134" t="s">
        <v>661</v>
      </c>
      <c r="I24" s="134"/>
      <c r="J24" s="134"/>
      <c r="K24" s="134"/>
      <c r="L24" s="134"/>
      <c r="M24" s="134"/>
      <c r="N24" s="134"/>
      <c r="O24" s="134"/>
      <c r="P24" s="134"/>
      <c r="Q24" s="134"/>
      <c r="R24" s="134"/>
      <c r="S24" s="134"/>
      <c r="T24" s="134"/>
      <c r="U24" s="134"/>
      <c r="V24" s="134"/>
      <c r="W24" s="134"/>
      <c r="X24" s="134"/>
      <c r="Y24" s="134"/>
      <c r="Z24" s="134"/>
      <c r="AA24" s="134"/>
      <c r="AB24" s="134"/>
      <c r="AC24" s="134"/>
      <c r="AD24" s="134"/>
      <c r="AE24" s="134"/>
      <c r="AF24" s="134"/>
      <c r="AG24" s="134"/>
      <c r="AH24" s="134"/>
      <c r="AI24" s="134"/>
      <c r="AJ24" s="134"/>
      <c r="AK24" s="134"/>
      <c r="AL24" s="135"/>
      <c r="AM24" s="88"/>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row>
    <row r="25" spans="1:69" ht="6" customHeight="1" x14ac:dyDescent="0.25">
      <c r="A25" s="28"/>
      <c r="B25" s="31"/>
      <c r="C25" s="28"/>
      <c r="D25" s="28"/>
      <c r="E25" s="28"/>
      <c r="F25" s="28"/>
      <c r="G25" s="28"/>
      <c r="H25" s="28" t="s">
        <v>635</v>
      </c>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P25" s="63"/>
      <c r="AQ25" s="63"/>
      <c r="AR25" s="63"/>
      <c r="AS25" s="63"/>
      <c r="AT25" s="63"/>
      <c r="AU25" s="63"/>
      <c r="AV25" s="63"/>
      <c r="AW25" s="63"/>
      <c r="AX25" s="63"/>
      <c r="AY25" s="63"/>
      <c r="AZ25" s="63"/>
      <c r="BA25" s="63"/>
      <c r="BB25" s="63"/>
      <c r="BC25" s="63"/>
      <c r="BD25" s="63"/>
      <c r="BE25" s="63"/>
      <c r="BF25" s="63"/>
      <c r="BG25" s="63"/>
      <c r="BH25" s="63"/>
      <c r="BI25" s="63"/>
      <c r="BJ25" s="63"/>
      <c r="BK25" s="63"/>
      <c r="BL25" s="63"/>
      <c r="BM25" s="63"/>
      <c r="BN25" s="63"/>
      <c r="BO25" s="63"/>
      <c r="BP25" s="63"/>
      <c r="BQ25" s="63"/>
    </row>
    <row r="26" spans="1:69" ht="12.75" customHeight="1" x14ac:dyDescent="0.25">
      <c r="B26" s="25"/>
      <c r="C26" s="28" t="s">
        <v>605</v>
      </c>
    </row>
    <row r="27" spans="1:69" ht="19.5" customHeight="1" x14ac:dyDescent="0.25">
      <c r="A27" s="28"/>
      <c r="B27" s="31"/>
      <c r="C27" s="59" t="s">
        <v>558</v>
      </c>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55"/>
      <c r="AN27" s="55"/>
    </row>
    <row r="28" spans="1:69" ht="16.5" customHeight="1" x14ac:dyDescent="0.25">
      <c r="A28" s="28"/>
      <c r="B28" s="31"/>
      <c r="C28" s="162" t="s">
        <v>565</v>
      </c>
      <c r="D28" s="163"/>
      <c r="E28" s="163"/>
      <c r="F28" s="163"/>
      <c r="G28" s="163"/>
      <c r="H28" s="228" t="str">
        <f>IF(入力してください!J83&lt;&gt;"","令和" &amp; IF(入力してください!J83&gt;2020,入力してください!J83-2018,入力してください!J83) &amp; "年"&amp;入力してください!N83&amp;"月"&amp;入力してください!R83&amp;"日","年    月    日")</f>
        <v>年    月    日</v>
      </c>
      <c r="I28" s="228"/>
      <c r="J28" s="228"/>
      <c r="K28" s="228"/>
      <c r="L28" s="228"/>
      <c r="M28" s="228"/>
      <c r="N28" s="228"/>
      <c r="O28" s="228"/>
      <c r="P28" s="228"/>
      <c r="Q28" s="229"/>
      <c r="R28" s="28"/>
      <c r="S28" s="28"/>
      <c r="T28" s="28"/>
      <c r="U28" s="28"/>
      <c r="V28" s="28"/>
      <c r="W28" s="28"/>
      <c r="X28" s="28"/>
      <c r="Y28" s="28"/>
      <c r="Z28" s="28"/>
      <c r="AA28" s="28"/>
      <c r="AB28" s="28"/>
      <c r="AC28" s="28"/>
      <c r="AD28" s="28"/>
      <c r="AE28" s="28"/>
      <c r="AF28" s="28"/>
      <c r="AG28" s="28"/>
      <c r="AH28" s="28"/>
      <c r="AI28" s="28"/>
      <c r="AJ28" s="28"/>
      <c r="AK28" s="28"/>
      <c r="AL28" s="28"/>
      <c r="AM28" s="55"/>
      <c r="AN28" s="55"/>
    </row>
    <row r="29" spans="1:69" ht="19.5" customHeight="1" x14ac:dyDescent="0.25">
      <c r="A29" s="28"/>
      <c r="B29" s="31"/>
      <c r="C29" s="230" t="s">
        <v>365</v>
      </c>
      <c r="D29" s="231"/>
      <c r="E29" s="236" t="s">
        <v>3</v>
      </c>
      <c r="F29" s="237"/>
      <c r="G29" s="237"/>
      <c r="H29" s="237"/>
      <c r="I29" s="237"/>
      <c r="J29" s="237"/>
      <c r="K29" s="238"/>
      <c r="L29" s="218" t="str">
        <f>入力してください!G14 &amp; ""</f>
        <v/>
      </c>
      <c r="M29" s="219"/>
      <c r="N29" s="219"/>
      <c r="O29" s="219"/>
      <c r="P29" s="219"/>
      <c r="Q29" s="219"/>
      <c r="R29" s="219"/>
      <c r="S29" s="219"/>
      <c r="T29" s="219"/>
      <c r="U29" s="219"/>
      <c r="V29" s="219"/>
      <c r="W29" s="219"/>
      <c r="X29" s="219"/>
      <c r="Y29" s="219"/>
      <c r="Z29" s="219"/>
      <c r="AA29" s="219"/>
      <c r="AB29" s="219"/>
      <c r="AC29" s="219"/>
      <c r="AD29" s="219"/>
      <c r="AE29" s="219"/>
      <c r="AF29" s="220"/>
      <c r="AG29" s="214" t="s">
        <v>628</v>
      </c>
      <c r="AH29" s="214"/>
      <c r="AI29" s="214"/>
      <c r="AJ29" s="216" t="str">
        <f>入力してください!G15&amp;""</f>
        <v/>
      </c>
      <c r="AK29" s="216"/>
      <c r="AL29" s="216"/>
      <c r="AM29" s="55"/>
      <c r="AN29" s="55"/>
      <c r="AO29" s="55"/>
      <c r="AP29" s="55"/>
      <c r="AQ29" s="55"/>
      <c r="AR29" s="55"/>
      <c r="AS29" s="55"/>
      <c r="AT29" s="55"/>
    </row>
    <row r="30" spans="1:69" ht="23.25" customHeight="1" x14ac:dyDescent="0.25">
      <c r="A30" s="28"/>
      <c r="B30" s="31"/>
      <c r="C30" s="232"/>
      <c r="D30" s="233"/>
      <c r="E30" s="145" t="s">
        <v>2</v>
      </c>
      <c r="F30" s="146"/>
      <c r="G30" s="146"/>
      <c r="H30" s="146"/>
      <c r="I30" s="146"/>
      <c r="J30" s="146"/>
      <c r="K30" s="147"/>
      <c r="L30" s="221" t="str">
        <f>入力してください!G13 &amp; ""</f>
        <v/>
      </c>
      <c r="M30" s="222"/>
      <c r="N30" s="222"/>
      <c r="O30" s="222"/>
      <c r="P30" s="222"/>
      <c r="Q30" s="222"/>
      <c r="R30" s="222"/>
      <c r="S30" s="222"/>
      <c r="T30" s="222"/>
      <c r="U30" s="222"/>
      <c r="V30" s="222"/>
      <c r="W30" s="222"/>
      <c r="X30" s="222"/>
      <c r="Y30" s="222"/>
      <c r="Z30" s="222"/>
      <c r="AA30" s="222"/>
      <c r="AB30" s="222"/>
      <c r="AC30" s="222"/>
      <c r="AD30" s="222"/>
      <c r="AE30" s="222"/>
      <c r="AF30" s="223"/>
      <c r="AG30" s="215"/>
      <c r="AH30" s="215"/>
      <c r="AI30" s="215"/>
      <c r="AJ30" s="217"/>
      <c r="AK30" s="217"/>
      <c r="AL30" s="217"/>
      <c r="AM30" s="55"/>
      <c r="AN30" s="55"/>
      <c r="AO30" s="55"/>
      <c r="AP30" s="55"/>
      <c r="AQ30" s="55"/>
      <c r="AR30" s="55"/>
      <c r="AS30" s="55"/>
      <c r="AT30" s="55"/>
    </row>
    <row r="31" spans="1:69" ht="18.75" customHeight="1" x14ac:dyDescent="0.2">
      <c r="A31" s="28"/>
      <c r="B31" s="31"/>
      <c r="C31" s="232"/>
      <c r="D31" s="233"/>
      <c r="E31" s="151" t="s">
        <v>355</v>
      </c>
      <c r="F31" s="152"/>
      <c r="G31" s="152"/>
      <c r="H31" s="152"/>
      <c r="I31" s="152"/>
      <c r="J31" s="152"/>
      <c r="K31" s="153"/>
      <c r="L31" s="122" t="str">
        <f>入力してください!G18 &amp;入力してください!J18&amp;""</f>
        <v>東京都</v>
      </c>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4"/>
      <c r="AM31" s="55"/>
      <c r="AN31" s="55"/>
    </row>
    <row r="32" spans="1:69" ht="18.75" customHeight="1" x14ac:dyDescent="0.25">
      <c r="A32" s="28"/>
      <c r="B32" s="31"/>
      <c r="C32" s="232"/>
      <c r="D32" s="233"/>
      <c r="E32" s="154"/>
      <c r="F32" s="155"/>
      <c r="G32" s="155"/>
      <c r="H32" s="155"/>
      <c r="I32" s="155"/>
      <c r="J32" s="155"/>
      <c r="K32" s="156"/>
      <c r="L32" s="119" t="str">
        <f>入力してください!J19 &amp; ""</f>
        <v/>
      </c>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1"/>
      <c r="AM32" s="55"/>
      <c r="AN32" s="55"/>
    </row>
    <row r="33" spans="1:43" ht="29.25" customHeight="1" x14ac:dyDescent="0.25">
      <c r="A33" s="28"/>
      <c r="B33" s="31"/>
      <c r="C33" s="234"/>
      <c r="D33" s="235"/>
      <c r="E33" s="125" t="s">
        <v>440</v>
      </c>
      <c r="F33" s="126"/>
      <c r="G33" s="126"/>
      <c r="H33" s="126"/>
      <c r="I33" s="126"/>
      <c r="J33" s="126"/>
      <c r="K33" s="127"/>
      <c r="L33" s="213" t="str">
        <f>入力してください!G20 &amp; ""</f>
        <v/>
      </c>
      <c r="M33" s="213"/>
      <c r="N33" s="213"/>
      <c r="O33" s="213"/>
      <c r="P33" s="213"/>
      <c r="Q33" s="213"/>
      <c r="R33" s="213"/>
      <c r="S33" s="213"/>
      <c r="T33" s="213"/>
      <c r="U33" s="213"/>
      <c r="V33" s="213"/>
      <c r="W33" s="125" t="s">
        <v>559</v>
      </c>
      <c r="X33" s="126"/>
      <c r="Y33" s="126"/>
      <c r="Z33" s="126"/>
      <c r="AA33" s="126"/>
      <c r="AB33" s="126"/>
      <c r="AC33" s="127"/>
      <c r="AD33" s="213" t="str">
        <f>IF(入力してください!I16&lt;&gt;"",入力してください!G16 &amp; 入力してください!I16 &amp; "年" &amp; 入力してください!N16 &amp; "月" &amp; 入力してください!R16 &amp; "日","年　　月　　日")</f>
        <v>年　　月　　日</v>
      </c>
      <c r="AE33" s="213"/>
      <c r="AF33" s="213"/>
      <c r="AG33" s="213"/>
      <c r="AH33" s="213"/>
      <c r="AI33" s="213"/>
      <c r="AJ33" s="213"/>
      <c r="AK33" s="213"/>
      <c r="AL33" s="213"/>
      <c r="AM33" s="55"/>
      <c r="AN33" s="55"/>
    </row>
    <row r="34" spans="1:43" ht="18" customHeight="1" x14ac:dyDescent="0.25">
      <c r="A34" s="28"/>
      <c r="B34" s="31"/>
      <c r="C34" s="239" t="s">
        <v>610</v>
      </c>
      <c r="D34" s="240"/>
      <c r="E34" s="236" t="s">
        <v>3</v>
      </c>
      <c r="F34" s="237"/>
      <c r="G34" s="237"/>
      <c r="H34" s="237"/>
      <c r="I34" s="237"/>
      <c r="J34" s="237"/>
      <c r="K34" s="238"/>
      <c r="L34" s="218" t="str">
        <f>入力してください!G25&amp;""</f>
        <v/>
      </c>
      <c r="M34" s="219"/>
      <c r="N34" s="219"/>
      <c r="O34" s="219"/>
      <c r="P34" s="219"/>
      <c r="Q34" s="219"/>
      <c r="R34" s="219"/>
      <c r="S34" s="219"/>
      <c r="T34" s="219"/>
      <c r="U34" s="219"/>
      <c r="V34" s="219"/>
      <c r="W34" s="219"/>
      <c r="X34" s="219"/>
      <c r="Y34" s="219"/>
      <c r="Z34" s="219"/>
      <c r="AA34" s="219"/>
      <c r="AB34" s="219"/>
      <c r="AC34" s="219"/>
      <c r="AD34" s="219"/>
      <c r="AE34" s="219"/>
      <c r="AF34" s="219"/>
      <c r="AG34" s="219"/>
      <c r="AH34" s="219"/>
      <c r="AI34" s="219"/>
      <c r="AJ34" s="219"/>
      <c r="AK34" s="219"/>
      <c r="AL34" s="220"/>
      <c r="AM34" s="55"/>
      <c r="AN34" s="55"/>
    </row>
    <row r="35" spans="1:43" ht="23.25" customHeight="1" x14ac:dyDescent="0.25">
      <c r="A35" s="55"/>
      <c r="B35" s="56"/>
      <c r="C35" s="241"/>
      <c r="D35" s="242"/>
      <c r="E35" s="145" t="s">
        <v>563</v>
      </c>
      <c r="F35" s="146"/>
      <c r="G35" s="146"/>
      <c r="H35" s="146"/>
      <c r="I35" s="146"/>
      <c r="J35" s="146"/>
      <c r="K35" s="147"/>
      <c r="L35" s="148" t="str">
        <f>入力してください!G24&amp;""</f>
        <v/>
      </c>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149"/>
      <c r="AK35" s="149"/>
      <c r="AL35" s="150"/>
      <c r="AM35" s="55"/>
      <c r="AN35" s="55"/>
    </row>
    <row r="36" spans="1:43" ht="18.75" customHeight="1" x14ac:dyDescent="0.2">
      <c r="A36" s="55"/>
      <c r="B36" s="56"/>
      <c r="C36" s="241"/>
      <c r="D36" s="242"/>
      <c r="E36" s="151" t="s">
        <v>564</v>
      </c>
      <c r="F36" s="152"/>
      <c r="G36" s="152"/>
      <c r="H36" s="152"/>
      <c r="I36" s="152"/>
      <c r="J36" s="152"/>
      <c r="K36" s="153"/>
      <c r="L36" s="122" t="str">
        <f>入力してください!G28 &amp;入力してください!J28&amp;""</f>
        <v>東京都</v>
      </c>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24"/>
      <c r="AM36" s="55"/>
      <c r="AN36" s="55"/>
    </row>
    <row r="37" spans="1:43" ht="18.75" customHeight="1" x14ac:dyDescent="0.25">
      <c r="A37" s="55"/>
      <c r="B37" s="56"/>
      <c r="C37" s="241"/>
      <c r="D37" s="242"/>
      <c r="E37" s="154"/>
      <c r="F37" s="155"/>
      <c r="G37" s="155"/>
      <c r="H37" s="155"/>
      <c r="I37" s="155"/>
      <c r="J37" s="155"/>
      <c r="K37" s="156"/>
      <c r="L37" s="119" t="str">
        <f>入力してください!J29&amp;""</f>
        <v/>
      </c>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1"/>
      <c r="AM37" s="55"/>
      <c r="AN37" s="55"/>
    </row>
    <row r="38" spans="1:43" ht="29.25" customHeight="1" x14ac:dyDescent="0.25">
      <c r="A38" s="55"/>
      <c r="B38" s="56"/>
      <c r="C38" s="241"/>
      <c r="D38" s="242"/>
      <c r="E38" s="125" t="s">
        <v>440</v>
      </c>
      <c r="F38" s="126"/>
      <c r="G38" s="126"/>
      <c r="H38" s="126"/>
      <c r="I38" s="126"/>
      <c r="J38" s="126"/>
      <c r="K38" s="127"/>
      <c r="L38" s="128" t="str">
        <f>入力してください!G30&amp;""</f>
        <v/>
      </c>
      <c r="M38" s="129"/>
      <c r="N38" s="129"/>
      <c r="O38" s="129"/>
      <c r="P38" s="129"/>
      <c r="Q38" s="129"/>
      <c r="R38" s="129"/>
      <c r="S38" s="129"/>
      <c r="T38" s="129"/>
      <c r="U38" s="129"/>
      <c r="V38" s="129"/>
      <c r="W38" s="130"/>
      <c r="X38" s="131"/>
      <c r="Y38" s="131"/>
      <c r="Z38" s="131"/>
      <c r="AA38" s="131"/>
      <c r="AB38" s="131"/>
      <c r="AC38" s="131"/>
      <c r="AD38" s="131"/>
      <c r="AE38" s="131"/>
      <c r="AF38" s="131"/>
      <c r="AG38" s="131"/>
      <c r="AH38" s="131"/>
      <c r="AI38" s="131"/>
      <c r="AJ38" s="131"/>
      <c r="AK38" s="131"/>
      <c r="AL38" s="132"/>
      <c r="AM38" s="55"/>
      <c r="AN38" s="55"/>
    </row>
    <row r="39" spans="1:43" ht="29.25" customHeight="1" x14ac:dyDescent="0.25">
      <c r="A39" s="55"/>
      <c r="B39" s="56"/>
      <c r="C39" s="243"/>
      <c r="D39" s="244"/>
      <c r="E39" s="125" t="s">
        <v>441</v>
      </c>
      <c r="F39" s="126"/>
      <c r="G39" s="126"/>
      <c r="H39" s="126"/>
      <c r="I39" s="126"/>
      <c r="J39" s="126"/>
      <c r="K39" s="127"/>
      <c r="L39" s="128" t="str">
        <f>入力してください!G26 &amp; IF(入力してください!G26="その他","（" &amp; 入力してください!Q26 &amp; "）","")</f>
        <v/>
      </c>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33"/>
      <c r="AM39" s="28"/>
      <c r="AN39" s="28"/>
      <c r="AO39" s="28"/>
      <c r="AP39" s="55"/>
      <c r="AQ39" s="55"/>
    </row>
    <row r="40" spans="1:43" ht="19.5" customHeight="1" x14ac:dyDescent="0.25">
      <c r="A40" s="28"/>
      <c r="B40" s="31"/>
      <c r="C40" s="245" t="s">
        <v>560</v>
      </c>
      <c r="D40" s="245"/>
      <c r="E40" s="245"/>
      <c r="F40" s="245"/>
      <c r="G40" s="245"/>
      <c r="H40" s="245"/>
      <c r="I40" s="245"/>
      <c r="J40" s="245"/>
      <c r="K40" s="245"/>
      <c r="L40" s="224" t="str">
        <f>MID(入力してください!G8,1,1)</f>
        <v/>
      </c>
      <c r="M40" s="225"/>
      <c r="N40" s="224" t="str">
        <f>MID(入力してください!G8,2,1)</f>
        <v/>
      </c>
      <c r="O40" s="225"/>
      <c r="P40" s="224" t="str">
        <f>MID(入力してください!G8,3,1)</f>
        <v/>
      </c>
      <c r="Q40" s="225"/>
      <c r="R40" s="224" t="str">
        <f>MID(入力してください!G8,4,1)</f>
        <v/>
      </c>
      <c r="S40" s="225"/>
      <c r="T40" s="224" t="str">
        <f>MID(入力してください!G8,5,1)</f>
        <v/>
      </c>
      <c r="U40" s="225"/>
      <c r="V40" s="224" t="str">
        <f>MID(入力してください!G8,6,1)</f>
        <v/>
      </c>
      <c r="W40" s="225"/>
      <c r="X40" s="224" t="str">
        <f>MID(入力してください!G8,7,1)</f>
        <v/>
      </c>
      <c r="Y40" s="225"/>
      <c r="Z40" s="224" t="str">
        <f>MID(入力してください!G8,8,1)</f>
        <v/>
      </c>
      <c r="AA40" s="225"/>
      <c r="AB40" s="28"/>
      <c r="AC40" s="28"/>
      <c r="AD40" s="28"/>
      <c r="AE40" s="28"/>
      <c r="AF40" s="28"/>
      <c r="AG40" s="28"/>
      <c r="AH40" s="28"/>
      <c r="AI40" s="28"/>
      <c r="AJ40" s="28"/>
      <c r="AK40" s="28"/>
      <c r="AL40" s="32"/>
      <c r="AM40" s="55"/>
      <c r="AN40" s="55"/>
    </row>
    <row r="41" spans="1:43" ht="19.5" customHeight="1" x14ac:dyDescent="0.25">
      <c r="A41" s="28"/>
      <c r="B41" s="31"/>
      <c r="C41" s="245" t="s">
        <v>426</v>
      </c>
      <c r="D41" s="245"/>
      <c r="E41" s="245"/>
      <c r="F41" s="245"/>
      <c r="G41" s="245"/>
      <c r="H41" s="245"/>
      <c r="I41" s="245"/>
      <c r="J41" s="245"/>
      <c r="K41" s="245"/>
      <c r="L41" s="224" t="str">
        <f>MID(入力してください!G9,1,1)</f>
        <v/>
      </c>
      <c r="M41" s="225"/>
      <c r="N41" s="224" t="str">
        <f>MID(入力してください!G9,2,1)</f>
        <v/>
      </c>
      <c r="O41" s="225"/>
      <c r="P41" s="224" t="str">
        <f>MID(入力してください!G9,3,1)</f>
        <v/>
      </c>
      <c r="Q41" s="225"/>
      <c r="R41" s="224" t="str">
        <f>MID(入力してください!G9,4,1)</f>
        <v/>
      </c>
      <c r="S41" s="225"/>
      <c r="T41" s="224" t="str">
        <f>MID(入力してください!G9,5,1)</f>
        <v/>
      </c>
      <c r="U41" s="225"/>
      <c r="V41" s="224" t="str">
        <f>MID(入力してください!G9,6,1)</f>
        <v/>
      </c>
      <c r="W41" s="225"/>
      <c r="X41" s="224" t="str">
        <f>MID(入力してください!G9,7,1)</f>
        <v/>
      </c>
      <c r="Y41" s="225"/>
      <c r="Z41" s="226"/>
      <c r="AA41" s="227"/>
      <c r="AB41" s="36"/>
      <c r="AC41" s="36"/>
      <c r="AD41" s="36"/>
      <c r="AE41" s="36"/>
      <c r="AF41" s="36"/>
      <c r="AG41" s="36"/>
      <c r="AH41" s="36"/>
      <c r="AI41" s="36"/>
      <c r="AJ41" s="36"/>
      <c r="AK41" s="36"/>
      <c r="AL41" s="37"/>
      <c r="AM41" s="55"/>
      <c r="AN41" s="55"/>
    </row>
    <row r="42" spans="1:43" ht="7.5" customHeight="1" x14ac:dyDescent="0.25">
      <c r="A42" s="28"/>
      <c r="B42" s="40"/>
      <c r="C42" s="36"/>
      <c r="D42" s="50"/>
      <c r="E42" s="50"/>
      <c r="F42" s="50"/>
      <c r="G42" s="50"/>
      <c r="H42" s="50"/>
      <c r="I42" s="50"/>
      <c r="J42" s="50"/>
      <c r="K42" s="50"/>
      <c r="L42" s="57"/>
      <c r="M42" s="57"/>
      <c r="N42" s="57"/>
      <c r="O42" s="57"/>
      <c r="P42" s="57"/>
      <c r="Q42" s="57"/>
      <c r="R42" s="57"/>
      <c r="S42" s="57"/>
      <c r="T42" s="36"/>
      <c r="U42" s="36"/>
      <c r="V42" s="36"/>
      <c r="W42" s="36"/>
      <c r="X42" s="36"/>
      <c r="Y42" s="36"/>
      <c r="Z42" s="36"/>
      <c r="AA42" s="36"/>
      <c r="AB42" s="36"/>
      <c r="AC42" s="36"/>
      <c r="AD42" s="36"/>
      <c r="AE42" s="36"/>
      <c r="AF42" s="36"/>
      <c r="AG42" s="36"/>
      <c r="AH42" s="36"/>
      <c r="AI42" s="36"/>
      <c r="AJ42" s="36"/>
      <c r="AK42" s="36"/>
      <c r="AL42" s="36"/>
      <c r="AM42" s="58"/>
      <c r="AN42" s="55"/>
    </row>
    <row r="43" spans="1:43" ht="7.5" customHeight="1" x14ac:dyDescent="0.25">
      <c r="A43" s="28"/>
      <c r="B43" s="28"/>
      <c r="C43" s="28"/>
      <c r="D43" s="53"/>
      <c r="E43" s="53"/>
      <c r="F43" s="53"/>
      <c r="G43" s="53"/>
      <c r="H43" s="53"/>
      <c r="I43" s="53"/>
      <c r="J43" s="53"/>
      <c r="K43" s="53"/>
      <c r="L43" s="5"/>
      <c r="M43" s="5"/>
      <c r="N43" s="5"/>
      <c r="O43" s="5"/>
      <c r="P43" s="5"/>
      <c r="Q43" s="5"/>
      <c r="R43" s="5"/>
      <c r="S43" s="5"/>
      <c r="T43" s="28"/>
      <c r="U43" s="28"/>
      <c r="V43" s="28"/>
      <c r="W43" s="28"/>
      <c r="X43" s="28"/>
      <c r="Y43" s="28"/>
      <c r="Z43" s="28"/>
      <c r="AA43" s="28"/>
      <c r="AB43" s="28"/>
      <c r="AC43" s="28"/>
      <c r="AD43" s="28"/>
      <c r="AE43" s="28"/>
      <c r="AF43" s="28"/>
      <c r="AG43" s="28"/>
      <c r="AH43" s="28"/>
      <c r="AI43" s="28"/>
      <c r="AJ43" s="28"/>
      <c r="AK43" s="28"/>
      <c r="AL43" s="28"/>
      <c r="AM43" s="55"/>
      <c r="AN43" s="55"/>
    </row>
    <row r="44" spans="1:43" ht="21" customHeight="1" x14ac:dyDescent="0.25">
      <c r="C44" s="118" t="s">
        <v>611</v>
      </c>
      <c r="D44" s="118"/>
      <c r="E44" s="118"/>
      <c r="F44" s="118"/>
      <c r="G44" s="118"/>
      <c r="H44" s="118"/>
      <c r="I44" s="118"/>
      <c r="J44" s="118"/>
      <c r="K44" s="118"/>
      <c r="L44" s="118"/>
      <c r="M44" s="118"/>
      <c r="N44" s="118"/>
      <c r="O44" s="118"/>
      <c r="P44" s="118"/>
      <c r="Q44" s="118"/>
      <c r="R44" s="118"/>
      <c r="S44" s="118"/>
      <c r="T44" s="118"/>
      <c r="U44" s="118"/>
      <c r="V44" s="118"/>
      <c r="W44" s="118"/>
      <c r="X44" s="118"/>
      <c r="Y44" s="118"/>
      <c r="Z44" s="118"/>
      <c r="AA44" s="118"/>
      <c r="AB44" s="118"/>
      <c r="AC44" s="118"/>
      <c r="AD44" s="118"/>
      <c r="AE44" s="118"/>
      <c r="AF44" s="118"/>
      <c r="AG44" s="118"/>
      <c r="AH44" s="118"/>
      <c r="AI44" s="118"/>
      <c r="AJ44" s="118"/>
      <c r="AK44" s="118"/>
      <c r="AL44" s="118"/>
      <c r="AM44" s="118"/>
    </row>
    <row r="45" spans="1:43" ht="9.6" customHeight="1" x14ac:dyDescent="0.25"/>
    <row r="46" spans="1:43" ht="11.25" customHeight="1" x14ac:dyDescent="0.25">
      <c r="A46" s="28"/>
      <c r="B46" s="112" t="s">
        <v>639</v>
      </c>
      <c r="C46" s="113"/>
      <c r="D46" s="113"/>
      <c r="E46" s="113"/>
      <c r="F46" s="113"/>
      <c r="G46" s="113"/>
      <c r="H46" s="113"/>
      <c r="I46" s="113"/>
      <c r="J46" s="113"/>
      <c r="K46" s="113"/>
      <c r="L46" s="113"/>
      <c r="M46" s="113"/>
      <c r="N46" s="113"/>
      <c r="O46" s="113"/>
      <c r="P46" s="113"/>
      <c r="Q46" s="113"/>
      <c r="R46" s="113"/>
      <c r="S46" s="113"/>
      <c r="T46" s="113"/>
      <c r="U46" s="113"/>
      <c r="V46" s="113"/>
      <c r="W46" s="113"/>
      <c r="X46" s="113"/>
      <c r="Y46" s="113"/>
      <c r="Z46" s="114"/>
      <c r="AA46" s="28"/>
      <c r="AB46" s="28"/>
      <c r="AC46" s="28"/>
      <c r="AD46" s="28"/>
      <c r="AE46" s="28"/>
      <c r="AF46" s="28"/>
      <c r="AG46" s="28"/>
      <c r="AH46" s="28"/>
      <c r="AI46" s="28"/>
      <c r="AJ46" s="28"/>
      <c r="AK46" s="28"/>
      <c r="AL46" s="28"/>
      <c r="AM46" s="49" t="s">
        <v>613</v>
      </c>
    </row>
    <row r="47" spans="1:43" ht="11.25" customHeight="1" x14ac:dyDescent="0.25">
      <c r="A47" s="28"/>
      <c r="B47" s="115"/>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7"/>
      <c r="AA47" s="28"/>
      <c r="AB47" s="28"/>
      <c r="AC47" s="28"/>
      <c r="AD47" s="28"/>
      <c r="AE47" s="28"/>
      <c r="AF47" s="28"/>
      <c r="AG47" s="28"/>
      <c r="AH47" s="28"/>
      <c r="AI47" s="28"/>
      <c r="AJ47" s="28"/>
      <c r="AK47" s="28"/>
      <c r="AL47" s="28"/>
      <c r="AM47" s="49"/>
    </row>
    <row r="48" spans="1:43" ht="11.25" customHeight="1" x14ac:dyDescent="0.25">
      <c r="A48" s="28"/>
      <c r="B48" s="90" t="s">
        <v>640</v>
      </c>
      <c r="C48" s="91"/>
      <c r="D48" s="91"/>
      <c r="E48" s="91"/>
      <c r="F48" s="91"/>
      <c r="G48" s="91"/>
      <c r="H48" s="91"/>
      <c r="I48" s="91"/>
      <c r="J48" s="91"/>
      <c r="K48" s="92"/>
      <c r="L48" s="96" t="s">
        <v>641</v>
      </c>
      <c r="M48" s="97"/>
      <c r="N48" s="100" t="s">
        <v>642</v>
      </c>
      <c r="O48" s="101"/>
      <c r="P48" s="101"/>
      <c r="Q48" s="101"/>
      <c r="R48" s="101"/>
      <c r="S48" s="101"/>
      <c r="T48" s="101"/>
      <c r="U48" s="101"/>
      <c r="V48" s="101"/>
      <c r="W48" s="101"/>
      <c r="X48" s="101"/>
      <c r="Y48" s="101"/>
      <c r="Z48" s="102"/>
      <c r="AA48" s="28"/>
      <c r="AB48" s="28"/>
      <c r="AC48" s="28"/>
      <c r="AD48" s="28"/>
      <c r="AE48" s="28"/>
      <c r="AF48" s="28"/>
      <c r="AG48" s="28"/>
      <c r="AH48" s="28"/>
      <c r="AI48" s="28"/>
      <c r="AJ48" s="28"/>
      <c r="AK48" s="28"/>
      <c r="AL48" s="28"/>
      <c r="AM48" s="49"/>
    </row>
    <row r="49" spans="1:39" ht="11.25" customHeight="1" x14ac:dyDescent="0.25">
      <c r="A49" s="28"/>
      <c r="B49" s="93"/>
      <c r="C49" s="94"/>
      <c r="D49" s="94"/>
      <c r="E49" s="94"/>
      <c r="F49" s="94"/>
      <c r="G49" s="94"/>
      <c r="H49" s="94"/>
      <c r="I49" s="94"/>
      <c r="J49" s="94"/>
      <c r="K49" s="95"/>
      <c r="L49" s="98"/>
      <c r="M49" s="99"/>
      <c r="N49" s="103"/>
      <c r="O49" s="104"/>
      <c r="P49" s="104"/>
      <c r="Q49" s="104"/>
      <c r="R49" s="104"/>
      <c r="S49" s="104"/>
      <c r="T49" s="104"/>
      <c r="U49" s="104"/>
      <c r="V49" s="104"/>
      <c r="W49" s="104"/>
      <c r="X49" s="104"/>
      <c r="Y49" s="104"/>
      <c r="Z49" s="105"/>
      <c r="AA49" s="28"/>
      <c r="AB49" s="28"/>
      <c r="AC49" s="28"/>
      <c r="AD49" s="28"/>
      <c r="AE49" s="28"/>
      <c r="AF49" s="28"/>
      <c r="AG49" s="28"/>
      <c r="AH49" s="28"/>
      <c r="AI49" s="28"/>
      <c r="AJ49" s="28"/>
      <c r="AK49" s="28"/>
      <c r="AL49" s="28"/>
      <c r="AM49" s="49"/>
    </row>
    <row r="50" spans="1:39" ht="12.75" customHeight="1" x14ac:dyDescent="0.25">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row>
    <row r="51" spans="1:39" ht="22.5" customHeight="1" x14ac:dyDescent="0.25">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4"/>
    </row>
    <row r="52" spans="1:39" ht="18" customHeight="1" x14ac:dyDescent="0.25">
      <c r="A52" s="28"/>
      <c r="B52" s="166" t="s">
        <v>591</v>
      </c>
      <c r="C52" s="171" t="s">
        <v>592</v>
      </c>
      <c r="D52" s="171"/>
      <c r="E52" s="166" t="s">
        <v>596</v>
      </c>
      <c r="F52" s="166"/>
      <c r="G52" s="33" t="s">
        <v>352</v>
      </c>
      <c r="H52" s="134" t="str">
        <f>入力してください!E63 &amp; ""</f>
        <v/>
      </c>
      <c r="I52" s="134"/>
      <c r="J52" s="134"/>
      <c r="K52" s="134"/>
      <c r="L52" s="134"/>
      <c r="M52" s="134"/>
      <c r="N52" s="134"/>
      <c r="O52" s="134"/>
      <c r="P52" s="134"/>
      <c r="Q52" s="134"/>
      <c r="R52" s="134"/>
      <c r="S52" s="134"/>
      <c r="T52" s="134"/>
      <c r="U52" s="134"/>
      <c r="V52" s="134"/>
      <c r="W52" s="134"/>
      <c r="X52" s="134"/>
      <c r="Y52" s="134"/>
      <c r="Z52" s="134"/>
      <c r="AA52" s="134"/>
      <c r="AB52" s="134"/>
      <c r="AC52" s="135"/>
      <c r="AD52" s="168" t="str">
        <f>入力してください!S63&amp;""</f>
        <v/>
      </c>
      <c r="AE52" s="169"/>
      <c r="AF52" s="169"/>
      <c r="AG52" s="169"/>
      <c r="AH52" s="169"/>
      <c r="AI52" s="169"/>
      <c r="AJ52" s="169"/>
      <c r="AK52" s="169"/>
      <c r="AL52" s="170"/>
      <c r="AM52" s="26"/>
    </row>
    <row r="53" spans="1:39" ht="18" customHeight="1" x14ac:dyDescent="0.25">
      <c r="A53" s="28"/>
      <c r="B53" s="166"/>
      <c r="C53" s="171"/>
      <c r="D53" s="171"/>
      <c r="E53" s="166"/>
      <c r="F53" s="166"/>
      <c r="G53" s="33" t="s">
        <v>353</v>
      </c>
      <c r="H53" s="134" t="str">
        <f>入力してください!E64 &amp; ""</f>
        <v/>
      </c>
      <c r="I53" s="134"/>
      <c r="J53" s="134"/>
      <c r="K53" s="134"/>
      <c r="L53" s="134"/>
      <c r="M53" s="134"/>
      <c r="N53" s="134"/>
      <c r="O53" s="134"/>
      <c r="P53" s="134"/>
      <c r="Q53" s="134"/>
      <c r="R53" s="134"/>
      <c r="S53" s="134"/>
      <c r="T53" s="134"/>
      <c r="U53" s="134"/>
      <c r="V53" s="134"/>
      <c r="W53" s="134"/>
      <c r="X53" s="134"/>
      <c r="Y53" s="134"/>
      <c r="Z53" s="134"/>
      <c r="AA53" s="134"/>
      <c r="AB53" s="134"/>
      <c r="AC53" s="135"/>
      <c r="AD53" s="168" t="str">
        <f>入力してください!S64&amp;""</f>
        <v/>
      </c>
      <c r="AE53" s="169"/>
      <c r="AF53" s="169"/>
      <c r="AG53" s="169"/>
      <c r="AH53" s="169"/>
      <c r="AI53" s="169"/>
      <c r="AJ53" s="169"/>
      <c r="AK53" s="169"/>
      <c r="AL53" s="170"/>
      <c r="AM53" s="26"/>
    </row>
    <row r="54" spans="1:39" ht="18" customHeight="1" x14ac:dyDescent="0.25">
      <c r="A54" s="28"/>
      <c r="B54" s="166"/>
      <c r="C54" s="171"/>
      <c r="D54" s="171"/>
      <c r="E54" s="166"/>
      <c r="F54" s="166"/>
      <c r="G54" s="33" t="s">
        <v>354</v>
      </c>
      <c r="H54" s="134" t="str">
        <f>入力してください!E65 &amp; ""</f>
        <v/>
      </c>
      <c r="I54" s="134"/>
      <c r="J54" s="134"/>
      <c r="K54" s="134"/>
      <c r="L54" s="134"/>
      <c r="M54" s="134"/>
      <c r="N54" s="134"/>
      <c r="O54" s="134"/>
      <c r="P54" s="134"/>
      <c r="Q54" s="134"/>
      <c r="R54" s="134"/>
      <c r="S54" s="134"/>
      <c r="T54" s="134"/>
      <c r="U54" s="134"/>
      <c r="V54" s="134"/>
      <c r="W54" s="134"/>
      <c r="X54" s="134"/>
      <c r="Y54" s="134"/>
      <c r="Z54" s="134"/>
      <c r="AA54" s="134"/>
      <c r="AB54" s="134"/>
      <c r="AC54" s="135"/>
      <c r="AD54" s="168" t="str">
        <f>入力してください!S65&amp;""</f>
        <v/>
      </c>
      <c r="AE54" s="169"/>
      <c r="AF54" s="169"/>
      <c r="AG54" s="169"/>
      <c r="AH54" s="169"/>
      <c r="AI54" s="169"/>
      <c r="AJ54" s="169"/>
      <c r="AK54" s="169"/>
      <c r="AL54" s="170"/>
      <c r="AM54" s="26"/>
    </row>
    <row r="55" spans="1:39" ht="18" customHeight="1" x14ac:dyDescent="0.25">
      <c r="A55" s="28"/>
      <c r="B55" s="166"/>
      <c r="C55" s="171"/>
      <c r="D55" s="171"/>
      <c r="E55" s="166"/>
      <c r="F55" s="166"/>
      <c r="G55" s="33" t="s">
        <v>593</v>
      </c>
      <c r="H55" s="134" t="str">
        <f>入力してください!E66 &amp; ""</f>
        <v/>
      </c>
      <c r="I55" s="134"/>
      <c r="J55" s="134"/>
      <c r="K55" s="134"/>
      <c r="L55" s="134"/>
      <c r="M55" s="134"/>
      <c r="N55" s="134"/>
      <c r="O55" s="134"/>
      <c r="P55" s="134"/>
      <c r="Q55" s="134"/>
      <c r="R55" s="134"/>
      <c r="S55" s="134"/>
      <c r="T55" s="134"/>
      <c r="U55" s="134"/>
      <c r="V55" s="134"/>
      <c r="W55" s="134"/>
      <c r="X55" s="134"/>
      <c r="Y55" s="134"/>
      <c r="Z55" s="134"/>
      <c r="AA55" s="134"/>
      <c r="AB55" s="134"/>
      <c r="AC55" s="135"/>
      <c r="AD55" s="168" t="str">
        <f>入力してください!S66&amp;""</f>
        <v/>
      </c>
      <c r="AE55" s="169"/>
      <c r="AF55" s="169"/>
      <c r="AG55" s="169"/>
      <c r="AH55" s="169"/>
      <c r="AI55" s="169"/>
      <c r="AJ55" s="169"/>
      <c r="AK55" s="169"/>
      <c r="AL55" s="170"/>
      <c r="AM55" s="26"/>
    </row>
    <row r="56" spans="1:39" ht="18" customHeight="1" x14ac:dyDescent="0.25">
      <c r="A56" s="28"/>
      <c r="B56" s="166"/>
      <c r="C56" s="171"/>
      <c r="D56" s="171"/>
      <c r="E56" s="166"/>
      <c r="F56" s="166"/>
      <c r="G56" s="33" t="s">
        <v>594</v>
      </c>
      <c r="H56" s="134" t="str">
        <f>入力してください!E67 &amp; ""</f>
        <v/>
      </c>
      <c r="I56" s="134"/>
      <c r="J56" s="134"/>
      <c r="K56" s="134"/>
      <c r="L56" s="134"/>
      <c r="M56" s="134"/>
      <c r="N56" s="134"/>
      <c r="O56" s="134"/>
      <c r="P56" s="134"/>
      <c r="Q56" s="134"/>
      <c r="R56" s="134"/>
      <c r="S56" s="134"/>
      <c r="T56" s="134"/>
      <c r="U56" s="134"/>
      <c r="V56" s="134"/>
      <c r="W56" s="134"/>
      <c r="X56" s="134"/>
      <c r="Y56" s="134"/>
      <c r="Z56" s="134"/>
      <c r="AA56" s="134"/>
      <c r="AB56" s="134"/>
      <c r="AC56" s="135"/>
      <c r="AD56" s="168" t="str">
        <f>入力してください!S67&amp;""</f>
        <v/>
      </c>
      <c r="AE56" s="169"/>
      <c r="AF56" s="169"/>
      <c r="AG56" s="169"/>
      <c r="AH56" s="169"/>
      <c r="AI56" s="169"/>
      <c r="AJ56" s="169"/>
      <c r="AK56" s="169"/>
      <c r="AL56" s="170"/>
      <c r="AM56" s="26"/>
    </row>
    <row r="57" spans="1:39" ht="18" customHeight="1" x14ac:dyDescent="0.25">
      <c r="A57" s="28"/>
      <c r="B57" s="166"/>
      <c r="C57" s="171"/>
      <c r="D57" s="171"/>
      <c r="E57" s="166"/>
      <c r="F57" s="166"/>
      <c r="G57" s="33" t="s">
        <v>595</v>
      </c>
      <c r="H57" s="134" t="str">
        <f>入力してください!E68 &amp; ""</f>
        <v/>
      </c>
      <c r="I57" s="134"/>
      <c r="J57" s="134"/>
      <c r="K57" s="134"/>
      <c r="L57" s="134"/>
      <c r="M57" s="134"/>
      <c r="N57" s="134"/>
      <c r="O57" s="134"/>
      <c r="P57" s="134"/>
      <c r="Q57" s="134"/>
      <c r="R57" s="134"/>
      <c r="S57" s="134"/>
      <c r="T57" s="134"/>
      <c r="U57" s="134"/>
      <c r="V57" s="134"/>
      <c r="W57" s="134"/>
      <c r="X57" s="134"/>
      <c r="Y57" s="134"/>
      <c r="Z57" s="134"/>
      <c r="AA57" s="134"/>
      <c r="AB57" s="134"/>
      <c r="AC57" s="135"/>
      <c r="AD57" s="168" t="str">
        <f>入力してください!S68&amp;""</f>
        <v/>
      </c>
      <c r="AE57" s="169"/>
      <c r="AF57" s="169"/>
      <c r="AG57" s="169"/>
      <c r="AH57" s="169"/>
      <c r="AI57" s="169"/>
      <c r="AJ57" s="169"/>
      <c r="AK57" s="169"/>
      <c r="AL57" s="170"/>
      <c r="AM57" s="26"/>
    </row>
    <row r="58" spans="1:39" ht="29.25" customHeight="1" x14ac:dyDescent="0.25">
      <c r="B58" s="166"/>
      <c r="C58" s="171"/>
      <c r="D58" s="171"/>
      <c r="E58" s="177" t="s">
        <v>442</v>
      </c>
      <c r="F58" s="178"/>
      <c r="G58" s="178"/>
      <c r="H58" s="178"/>
      <c r="I58" s="178"/>
      <c r="J58" s="178"/>
      <c r="K58" s="178"/>
      <c r="L58" s="178"/>
      <c r="M58" s="178"/>
      <c r="N58" s="178"/>
      <c r="O58" s="178"/>
      <c r="P58" s="178"/>
      <c r="Q58" s="178"/>
      <c r="R58" s="178"/>
      <c r="S58" s="178"/>
      <c r="T58" s="178"/>
      <c r="U58" s="178"/>
      <c r="V58" s="178"/>
      <c r="W58" s="178"/>
      <c r="X58" s="178"/>
      <c r="Y58" s="178"/>
      <c r="Z58" s="178"/>
      <c r="AA58" s="178"/>
      <c r="AB58" s="178"/>
      <c r="AC58" s="178"/>
      <c r="AD58" s="178"/>
      <c r="AE58" s="178"/>
      <c r="AF58" s="178"/>
      <c r="AG58" s="178"/>
      <c r="AH58" s="178"/>
      <c r="AI58" s="178"/>
      <c r="AJ58" s="178"/>
      <c r="AK58" s="178"/>
      <c r="AL58" s="70"/>
      <c r="AM58" s="26"/>
    </row>
    <row r="59" spans="1:39" ht="72" customHeight="1" x14ac:dyDescent="0.25">
      <c r="B59" s="166"/>
      <c r="C59" s="171"/>
      <c r="D59" s="171"/>
      <c r="E59" s="179" t="s">
        <v>634</v>
      </c>
      <c r="F59" s="180"/>
      <c r="G59" s="180"/>
      <c r="H59" s="180"/>
      <c r="I59" s="180"/>
      <c r="J59" s="180"/>
      <c r="K59" s="180"/>
      <c r="L59" s="180"/>
      <c r="M59" s="180"/>
      <c r="N59" s="180"/>
      <c r="O59" s="180"/>
      <c r="P59" s="180"/>
      <c r="Q59" s="180"/>
      <c r="R59" s="180"/>
      <c r="S59" s="180"/>
      <c r="T59" s="180"/>
      <c r="U59" s="180"/>
      <c r="V59" s="180"/>
      <c r="W59" s="180"/>
      <c r="X59" s="180"/>
      <c r="Y59" s="180"/>
      <c r="Z59" s="180"/>
      <c r="AA59" s="180"/>
      <c r="AB59" s="180"/>
      <c r="AC59" s="180"/>
      <c r="AD59" s="180"/>
      <c r="AE59" s="180"/>
      <c r="AF59" s="180"/>
      <c r="AG59" s="180"/>
      <c r="AH59" s="180"/>
      <c r="AI59" s="180"/>
      <c r="AJ59" s="180"/>
      <c r="AK59" s="180"/>
      <c r="AL59" s="68"/>
      <c r="AM59" s="26"/>
    </row>
    <row r="60" spans="1:39" ht="33" customHeight="1" x14ac:dyDescent="0.25">
      <c r="B60" s="166"/>
      <c r="C60" s="171"/>
      <c r="D60" s="171"/>
      <c r="E60" s="25"/>
      <c r="F60" s="71"/>
      <c r="G60" s="181" t="str">
        <f>IF(AND(入力してください!J83&lt;&gt;"",RIGHT(入力してください!K82,2)="する"),"令和" &amp; IF(入力してください!J83&gt;2020,入力してください!L83-2018,入力してください!J83) &amp; "年"&amp;入力してください!N83&amp;"月"&amp;入力してください!R83&amp;"日","　年　月　日")</f>
        <v>　年　月　日</v>
      </c>
      <c r="H60" s="181"/>
      <c r="I60" s="181"/>
      <c r="J60" s="181"/>
      <c r="K60" s="181"/>
      <c r="L60" s="181"/>
      <c r="M60" s="181"/>
      <c r="N60" s="71"/>
      <c r="O60" s="71"/>
      <c r="P60" s="71"/>
      <c r="Q60" s="72" t="s">
        <v>622</v>
      </c>
      <c r="R60" s="71"/>
      <c r="S60" s="71"/>
      <c r="T60" s="71"/>
      <c r="U60" s="182" t="str">
        <f>IF(入力してください!K82="同意する",入力してください!G84,"") &amp; ""</f>
        <v/>
      </c>
      <c r="V60" s="182"/>
      <c r="W60" s="182"/>
      <c r="X60" s="182"/>
      <c r="Y60" s="182"/>
      <c r="Z60" s="182"/>
      <c r="AA60" s="182"/>
      <c r="AB60" s="182"/>
      <c r="AC60" s="182"/>
      <c r="AD60" s="182"/>
      <c r="AE60" s="71"/>
      <c r="AF60" s="71"/>
      <c r="AG60" s="71"/>
      <c r="AH60" s="71"/>
      <c r="AI60" s="71"/>
      <c r="AJ60" s="71"/>
      <c r="AK60" s="71"/>
      <c r="AL60" s="64"/>
      <c r="AM60" s="26"/>
    </row>
    <row r="61" spans="1:39" ht="24.75" customHeight="1" x14ac:dyDescent="0.25">
      <c r="B61" s="166"/>
      <c r="C61" s="171"/>
      <c r="D61" s="171"/>
      <c r="E61" s="65" t="s">
        <v>623</v>
      </c>
      <c r="F61" s="183" t="s">
        <v>624</v>
      </c>
      <c r="G61" s="183"/>
      <c r="H61" s="183"/>
      <c r="I61" s="183"/>
      <c r="J61" s="183"/>
      <c r="K61" s="183"/>
      <c r="L61" s="183"/>
      <c r="M61" s="183"/>
      <c r="N61" s="183"/>
      <c r="O61" s="183"/>
      <c r="P61" s="183"/>
      <c r="Q61" s="183"/>
      <c r="R61" s="183"/>
      <c r="S61" s="183"/>
      <c r="T61" s="183"/>
      <c r="U61" s="183"/>
      <c r="V61" s="183"/>
      <c r="W61" s="183"/>
      <c r="X61" s="183"/>
      <c r="Y61" s="183"/>
      <c r="Z61" s="183"/>
      <c r="AA61" s="183"/>
      <c r="AB61" s="183"/>
      <c r="AC61" s="183"/>
      <c r="AD61" s="183"/>
      <c r="AE61" s="183"/>
      <c r="AF61" s="183"/>
      <c r="AG61" s="183"/>
      <c r="AH61" s="183"/>
      <c r="AI61" s="183"/>
      <c r="AJ61" s="183"/>
      <c r="AK61" s="183"/>
      <c r="AL61" s="69"/>
      <c r="AM61" s="26"/>
    </row>
    <row r="62" spans="1:39" ht="27.75" customHeight="1" x14ac:dyDescent="0.25">
      <c r="B62" s="166"/>
      <c r="C62" s="171"/>
      <c r="D62" s="171"/>
      <c r="E62" s="62"/>
      <c r="F62" s="36" t="s">
        <v>625</v>
      </c>
      <c r="G62" s="66"/>
      <c r="H62" s="66"/>
      <c r="I62" s="66"/>
      <c r="J62" s="66"/>
      <c r="K62" s="184" t="str">
        <f>IF(LEFT(入力してください!K82,2)="本人",入力してください!G84,"") &amp; ""</f>
        <v/>
      </c>
      <c r="L62" s="184"/>
      <c r="M62" s="184"/>
      <c r="N62" s="184"/>
      <c r="O62" s="184"/>
      <c r="P62" s="184"/>
      <c r="Q62" s="184"/>
      <c r="R62" s="184"/>
      <c r="S62" s="184"/>
      <c r="T62" s="184"/>
      <c r="U62" s="184"/>
      <c r="V62" s="184"/>
      <c r="W62" s="184"/>
      <c r="X62" s="66"/>
      <c r="Y62" s="66"/>
      <c r="Z62" s="66"/>
      <c r="AA62" s="66"/>
      <c r="AB62" s="66"/>
      <c r="AC62" s="66"/>
      <c r="AD62" s="66"/>
      <c r="AE62" s="66"/>
      <c r="AF62" s="66"/>
      <c r="AG62" s="66"/>
      <c r="AH62" s="66"/>
      <c r="AI62" s="66"/>
      <c r="AJ62" s="66"/>
      <c r="AK62" s="66"/>
      <c r="AL62" s="67"/>
      <c r="AM62" s="26"/>
    </row>
    <row r="63" spans="1:39" ht="24.75" customHeight="1" x14ac:dyDescent="0.25">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32"/>
    </row>
    <row r="64" spans="1:39" ht="15" customHeight="1" x14ac:dyDescent="0.25">
      <c r="A64" s="28"/>
      <c r="B64" s="28"/>
      <c r="C64" s="28" t="s">
        <v>602</v>
      </c>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32"/>
    </row>
    <row r="65" spans="1:39" ht="15" customHeight="1" x14ac:dyDescent="0.25">
      <c r="A65" s="28"/>
      <c r="B65" s="28"/>
      <c r="C65" s="28" t="s">
        <v>603</v>
      </c>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32"/>
    </row>
    <row r="66" spans="1:39" ht="15" customHeight="1" x14ac:dyDescent="0.25">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32"/>
    </row>
    <row r="67" spans="1:39" ht="37.5" customHeight="1" x14ac:dyDescent="0.25">
      <c r="A67" s="28"/>
      <c r="B67" s="28"/>
      <c r="C67" s="179" t="s">
        <v>450</v>
      </c>
      <c r="D67" s="180"/>
      <c r="E67" s="180"/>
      <c r="F67" s="186"/>
      <c r="G67" s="193" t="str">
        <f>IF(入力してください!J74&lt;&gt;"","令和" &amp; IF(入力してください!J74&gt;2020,入力してください!J74-2018,入力してください!J74) &amp; "年" &amp; 入力してください!N74 &amp; "月" &amp; 入力してください!R74 &amp; "日", "年　　月　　日")</f>
        <v>年　　月　　日</v>
      </c>
      <c r="H67" s="194"/>
      <c r="I67" s="194"/>
      <c r="J67" s="194"/>
      <c r="K67" s="194"/>
      <c r="L67" s="195"/>
      <c r="M67" s="202" t="s">
        <v>446</v>
      </c>
      <c r="N67" s="203"/>
      <c r="O67" s="203"/>
      <c r="P67" s="203"/>
      <c r="Q67" s="203"/>
      <c r="R67" s="203"/>
      <c r="S67" s="203"/>
      <c r="T67" s="203"/>
      <c r="U67" s="203"/>
      <c r="V67" s="203"/>
      <c r="W67" s="203"/>
      <c r="X67" s="203"/>
      <c r="Y67" s="203"/>
      <c r="Z67" s="203"/>
      <c r="AA67" s="203"/>
      <c r="AB67" s="203"/>
      <c r="AC67" s="203"/>
      <c r="AD67" s="203"/>
      <c r="AE67" s="203"/>
      <c r="AF67" s="203"/>
      <c r="AG67" s="203"/>
      <c r="AH67" s="203"/>
      <c r="AI67" s="203"/>
      <c r="AJ67" s="203"/>
      <c r="AK67" s="203"/>
      <c r="AL67" s="204"/>
      <c r="AM67" s="32"/>
    </row>
    <row r="68" spans="1:39" ht="12.75" customHeight="1" x14ac:dyDescent="0.25">
      <c r="A68" s="28"/>
      <c r="B68" s="28"/>
      <c r="C68" s="187"/>
      <c r="D68" s="188"/>
      <c r="E68" s="188"/>
      <c r="F68" s="189"/>
      <c r="G68" s="196"/>
      <c r="H68" s="197"/>
      <c r="I68" s="197"/>
      <c r="J68" s="197"/>
      <c r="K68" s="197"/>
      <c r="L68" s="198"/>
      <c r="M68" s="60" t="str">
        <f>IF(LEFT(入力してください!G75,2)="臨床","☑","□")</f>
        <v>□</v>
      </c>
      <c r="N68" s="172" t="s">
        <v>447</v>
      </c>
      <c r="O68" s="172"/>
      <c r="P68" s="172"/>
      <c r="Q68" s="172"/>
      <c r="R68" s="172"/>
      <c r="S68" s="172"/>
      <c r="T68" s="172"/>
      <c r="U68" s="172"/>
      <c r="V68" s="172"/>
      <c r="W68" s="172"/>
      <c r="X68" s="172"/>
      <c r="Y68" s="172"/>
      <c r="Z68" s="172"/>
      <c r="AA68" s="172"/>
      <c r="AB68" s="172"/>
      <c r="AC68" s="172"/>
      <c r="AD68" s="172"/>
      <c r="AE68" s="172"/>
      <c r="AF68" s="172"/>
      <c r="AG68" s="172"/>
      <c r="AH68" s="172"/>
      <c r="AI68" s="172"/>
      <c r="AJ68" s="172"/>
      <c r="AK68" s="172"/>
      <c r="AL68" s="173"/>
      <c r="AM68" s="32"/>
    </row>
    <row r="69" spans="1:39" ht="12.75" customHeight="1" x14ac:dyDescent="0.25">
      <c r="A69" s="28"/>
      <c r="B69" s="28"/>
      <c r="C69" s="187"/>
      <c r="D69" s="188"/>
      <c r="E69" s="188"/>
      <c r="F69" s="189"/>
      <c r="G69" s="196"/>
      <c r="H69" s="197"/>
      <c r="I69" s="197"/>
      <c r="J69" s="197"/>
      <c r="K69" s="197"/>
      <c r="L69" s="198"/>
      <c r="M69" s="60" t="str">
        <f>IF(LEFT(入力してください!G75,2)="症状","☑","□")</f>
        <v>□</v>
      </c>
      <c r="N69" s="172" t="s">
        <v>448</v>
      </c>
      <c r="O69" s="172"/>
      <c r="P69" s="172"/>
      <c r="Q69" s="172"/>
      <c r="R69" s="172"/>
      <c r="S69" s="172"/>
      <c r="T69" s="172"/>
      <c r="U69" s="172"/>
      <c r="V69" s="172"/>
      <c r="W69" s="172"/>
      <c r="X69" s="172"/>
      <c r="Y69" s="172"/>
      <c r="Z69" s="172"/>
      <c r="AA69" s="172"/>
      <c r="AB69" s="172"/>
      <c r="AC69" s="172"/>
      <c r="AD69" s="172"/>
      <c r="AE69" s="172"/>
      <c r="AF69" s="172"/>
      <c r="AG69" s="172"/>
      <c r="AH69" s="172"/>
      <c r="AI69" s="172"/>
      <c r="AJ69" s="172"/>
      <c r="AK69" s="172"/>
      <c r="AL69" s="173"/>
      <c r="AM69" s="32"/>
    </row>
    <row r="70" spans="1:39" ht="12.75" customHeight="1" x14ac:dyDescent="0.25">
      <c r="A70" s="28"/>
      <c r="B70" s="28"/>
      <c r="C70" s="187"/>
      <c r="D70" s="188"/>
      <c r="E70" s="188"/>
      <c r="F70" s="189"/>
      <c r="G70" s="196"/>
      <c r="H70" s="197"/>
      <c r="I70" s="197"/>
      <c r="J70" s="197"/>
      <c r="K70" s="197"/>
      <c r="L70" s="198"/>
      <c r="M70" s="60" t="str">
        <f>IF(LEFT(入力してください!G75,2)="大規","☑","□")</f>
        <v>□</v>
      </c>
      <c r="N70" s="172" t="s">
        <v>449</v>
      </c>
      <c r="O70" s="172"/>
      <c r="P70" s="172"/>
      <c r="Q70" s="172"/>
      <c r="R70" s="172"/>
      <c r="S70" s="172"/>
      <c r="T70" s="172"/>
      <c r="U70" s="172"/>
      <c r="V70" s="172"/>
      <c r="W70" s="172"/>
      <c r="X70" s="172"/>
      <c r="Y70" s="172"/>
      <c r="Z70" s="172"/>
      <c r="AA70" s="172"/>
      <c r="AB70" s="172"/>
      <c r="AC70" s="172"/>
      <c r="AD70" s="172"/>
      <c r="AE70" s="172"/>
      <c r="AF70" s="172"/>
      <c r="AG70" s="172"/>
      <c r="AH70" s="172"/>
      <c r="AI70" s="172"/>
      <c r="AJ70" s="172"/>
      <c r="AK70" s="172"/>
      <c r="AL70" s="173"/>
      <c r="AM70" s="32"/>
    </row>
    <row r="71" spans="1:39" ht="12.75" customHeight="1" x14ac:dyDescent="0.25">
      <c r="A71" s="28"/>
      <c r="B71" s="28"/>
      <c r="C71" s="187"/>
      <c r="D71" s="188"/>
      <c r="E71" s="188"/>
      <c r="F71" s="189"/>
      <c r="G71" s="196"/>
      <c r="H71" s="197"/>
      <c r="I71" s="197"/>
      <c r="J71" s="197"/>
      <c r="K71" s="197"/>
      <c r="L71" s="198"/>
      <c r="M71" s="60" t="str">
        <f>IF(LEFT(入力してください!G75,2)="その","☑","□")</f>
        <v>□</v>
      </c>
      <c r="N71" s="174" t="str">
        <f>"その他〔" &amp; 入力してください!J76</f>
        <v>その他〔</v>
      </c>
      <c r="O71" s="174"/>
      <c r="P71" s="174"/>
      <c r="Q71" s="174"/>
      <c r="R71" s="174"/>
      <c r="S71" s="174"/>
      <c r="T71" s="174"/>
      <c r="U71" s="174"/>
      <c r="V71" s="174"/>
      <c r="W71" s="174"/>
      <c r="X71" s="174"/>
      <c r="Y71" s="174"/>
      <c r="Z71" s="174"/>
      <c r="AA71" s="174"/>
      <c r="AB71" s="174"/>
      <c r="AC71" s="174"/>
      <c r="AD71" s="174"/>
      <c r="AE71" s="174"/>
      <c r="AF71" s="174"/>
      <c r="AG71" s="174"/>
      <c r="AH71" s="174"/>
      <c r="AI71" s="174"/>
      <c r="AJ71" s="174"/>
      <c r="AK71" s="174"/>
      <c r="AL71" s="61" t="s">
        <v>451</v>
      </c>
      <c r="AM71" s="32"/>
    </row>
    <row r="72" spans="1:39" ht="31.5" customHeight="1" x14ac:dyDescent="0.25">
      <c r="A72" s="28"/>
      <c r="B72" s="28"/>
      <c r="C72" s="187"/>
      <c r="D72" s="188"/>
      <c r="E72" s="188"/>
      <c r="F72" s="189"/>
      <c r="G72" s="196"/>
      <c r="H72" s="197"/>
      <c r="I72" s="197"/>
      <c r="J72" s="197"/>
      <c r="K72" s="197"/>
      <c r="L72" s="198"/>
      <c r="M72" s="60" t="str">
        <f>IF(LEFT(入力してください!G75,2)="特段","☑","□")</f>
        <v>□</v>
      </c>
      <c r="N72" s="183" t="s">
        <v>456</v>
      </c>
      <c r="O72" s="183"/>
      <c r="P72" s="183"/>
      <c r="Q72" s="183"/>
      <c r="R72" s="183"/>
      <c r="S72" s="183"/>
      <c r="T72" s="183"/>
      <c r="U72" s="183"/>
      <c r="V72" s="183"/>
      <c r="W72" s="183"/>
      <c r="X72" s="183"/>
      <c r="Y72" s="183"/>
      <c r="Z72" s="183"/>
      <c r="AA72" s="183"/>
      <c r="AB72" s="183"/>
      <c r="AC72" s="183"/>
      <c r="AD72" s="183"/>
      <c r="AE72" s="183"/>
      <c r="AF72" s="183"/>
      <c r="AG72" s="183"/>
      <c r="AH72" s="183"/>
      <c r="AI72" s="183"/>
      <c r="AJ72" s="183"/>
      <c r="AK72" s="183"/>
      <c r="AL72" s="246"/>
      <c r="AM72" s="32"/>
    </row>
    <row r="73" spans="1:39" ht="3.75" customHeight="1" x14ac:dyDescent="0.25">
      <c r="A73" s="28"/>
      <c r="B73" s="28"/>
      <c r="C73" s="75"/>
      <c r="D73" s="76"/>
      <c r="E73" s="76"/>
      <c r="F73" s="76"/>
      <c r="G73" s="77"/>
      <c r="H73" s="77"/>
      <c r="I73" s="77"/>
      <c r="J73" s="77"/>
      <c r="K73" s="77"/>
      <c r="L73" s="77"/>
      <c r="M73" s="77"/>
      <c r="N73" s="86"/>
      <c r="O73" s="86"/>
      <c r="P73" s="86"/>
      <c r="Q73" s="86"/>
      <c r="R73" s="86"/>
      <c r="S73" s="86"/>
      <c r="T73" s="86"/>
      <c r="U73" s="86"/>
      <c r="V73" s="86"/>
      <c r="W73" s="86"/>
      <c r="X73" s="86"/>
      <c r="Y73" s="86"/>
      <c r="Z73" s="86"/>
      <c r="AA73" s="86"/>
      <c r="AB73" s="86"/>
      <c r="AC73" s="86"/>
      <c r="AD73" s="86"/>
      <c r="AE73" s="86"/>
      <c r="AF73" s="86"/>
      <c r="AG73" s="86"/>
      <c r="AH73" s="86"/>
      <c r="AI73" s="86"/>
      <c r="AJ73" s="86"/>
      <c r="AK73" s="86"/>
      <c r="AL73" s="87"/>
      <c r="AM73" s="32"/>
    </row>
    <row r="74" spans="1:39" ht="74.25" customHeight="1" x14ac:dyDescent="0.25">
      <c r="A74" s="28"/>
      <c r="B74" s="28"/>
      <c r="C74" s="185" t="s">
        <v>452</v>
      </c>
      <c r="D74" s="175"/>
      <c r="E74" s="175"/>
      <c r="F74" s="175"/>
      <c r="G74" s="175"/>
      <c r="H74" s="175"/>
      <c r="I74" s="175"/>
      <c r="J74" s="175"/>
      <c r="K74" s="175"/>
      <c r="L74" s="175"/>
      <c r="M74" s="175"/>
      <c r="N74" s="175"/>
      <c r="O74" s="175"/>
      <c r="P74" s="175"/>
      <c r="Q74" s="175"/>
      <c r="R74" s="175"/>
      <c r="S74" s="175"/>
      <c r="T74" s="175"/>
      <c r="U74" s="175"/>
      <c r="V74" s="175"/>
      <c r="W74" s="175"/>
      <c r="X74" s="175"/>
      <c r="Y74" s="175"/>
      <c r="Z74" s="175"/>
      <c r="AA74" s="175"/>
      <c r="AB74" s="175"/>
      <c r="AC74" s="175"/>
      <c r="AD74" s="175"/>
      <c r="AE74" s="175"/>
      <c r="AF74" s="175"/>
      <c r="AG74" s="175"/>
      <c r="AH74" s="175"/>
      <c r="AI74" s="175"/>
      <c r="AJ74" s="175"/>
      <c r="AK74" s="175"/>
      <c r="AL74" s="176"/>
      <c r="AM74" s="32"/>
    </row>
    <row r="75" spans="1:39" ht="33.75" customHeight="1" x14ac:dyDescent="0.2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32"/>
    </row>
    <row r="76" spans="1:39" ht="15.75" customHeight="1" x14ac:dyDescent="0.25">
      <c r="AH76" s="90" t="s">
        <v>626</v>
      </c>
      <c r="AI76" s="91"/>
      <c r="AJ76" s="91"/>
      <c r="AK76" s="91"/>
      <c r="AL76" s="92"/>
      <c r="AM76" s="26"/>
    </row>
    <row r="77" spans="1:39" ht="19.5" customHeight="1" x14ac:dyDescent="0.25">
      <c r="A77" s="28"/>
      <c r="B77" s="28"/>
      <c r="C77" s="55"/>
      <c r="D77" s="55"/>
      <c r="E77" s="55"/>
      <c r="F77" s="55"/>
      <c r="G77" s="55"/>
      <c r="H77" s="55"/>
      <c r="I77" s="55"/>
      <c r="J77" s="55"/>
      <c r="K77" s="55"/>
      <c r="L77" s="55"/>
      <c r="M77" s="55"/>
      <c r="N77" s="55"/>
      <c r="O77" s="55"/>
      <c r="P77" s="55"/>
      <c r="Q77" s="55"/>
      <c r="R77" s="55"/>
      <c r="S77" s="55"/>
      <c r="T77" s="55"/>
      <c r="U77" s="28"/>
      <c r="V77" s="28"/>
      <c r="W77" s="28"/>
      <c r="X77" s="28"/>
      <c r="Y77" s="28"/>
      <c r="Z77" s="28"/>
      <c r="AA77" s="28"/>
      <c r="AB77" s="28"/>
      <c r="AC77" s="28"/>
      <c r="AD77" s="28"/>
      <c r="AE77" s="28"/>
      <c r="AF77" s="28"/>
      <c r="AG77" s="41"/>
      <c r="AH77" s="42"/>
      <c r="AI77" s="72"/>
      <c r="AJ77" s="72"/>
      <c r="AK77" s="72"/>
      <c r="AL77" s="41"/>
      <c r="AM77" s="32"/>
    </row>
    <row r="78" spans="1:39" ht="21" customHeight="1" x14ac:dyDescent="0.25">
      <c r="A78" s="28"/>
      <c r="B78" s="28"/>
      <c r="C78" s="55"/>
      <c r="D78" s="55"/>
      <c r="E78" s="55"/>
      <c r="F78" s="55"/>
      <c r="G78" s="55"/>
      <c r="H78" s="55"/>
      <c r="I78" s="55"/>
      <c r="J78" s="55"/>
      <c r="K78" s="55"/>
      <c r="L78" s="55"/>
      <c r="M78" s="55"/>
      <c r="N78" s="55"/>
      <c r="O78" s="55"/>
      <c r="P78" s="55"/>
      <c r="Q78" s="55"/>
      <c r="R78" s="55"/>
      <c r="S78" s="55"/>
      <c r="T78" s="55"/>
      <c r="U78" s="28"/>
      <c r="V78" s="28"/>
      <c r="W78" s="28"/>
      <c r="X78" s="28"/>
      <c r="Y78" s="28"/>
      <c r="Z78" s="28"/>
      <c r="AA78" s="28"/>
      <c r="AB78" s="28"/>
      <c r="AC78" s="28"/>
      <c r="AD78" s="28"/>
      <c r="AE78" s="28"/>
      <c r="AF78" s="28"/>
      <c r="AG78" s="41"/>
      <c r="AH78" s="42"/>
      <c r="AI78" s="72"/>
      <c r="AJ78" s="72"/>
      <c r="AK78" s="72"/>
      <c r="AL78" s="41"/>
      <c r="AM78" s="32"/>
    </row>
    <row r="79" spans="1:39" ht="12.75" customHeight="1" x14ac:dyDescent="0.25">
      <c r="A79" s="28"/>
      <c r="B79" s="28"/>
      <c r="C79" s="55"/>
      <c r="D79" s="55"/>
      <c r="E79" s="55"/>
      <c r="F79" s="55"/>
      <c r="G79" s="55"/>
      <c r="H79" s="55"/>
      <c r="I79" s="55"/>
      <c r="J79" s="55"/>
      <c r="K79" s="55"/>
      <c r="L79" s="55"/>
      <c r="M79" s="55"/>
      <c r="N79" s="55"/>
      <c r="O79" s="55"/>
      <c r="P79" s="55"/>
      <c r="Q79" s="55"/>
      <c r="R79" s="55"/>
      <c r="S79" s="55"/>
      <c r="T79" s="55"/>
      <c r="U79" s="28"/>
      <c r="V79" s="28"/>
      <c r="W79" s="28"/>
      <c r="X79" s="28"/>
      <c r="Y79" s="28"/>
      <c r="Z79" s="28"/>
      <c r="AA79" s="28"/>
      <c r="AB79" s="28"/>
      <c r="AC79" s="28"/>
      <c r="AD79" s="28"/>
      <c r="AE79" s="28"/>
      <c r="AF79" s="28"/>
      <c r="AG79" s="41"/>
      <c r="AH79" s="43"/>
      <c r="AI79" s="44"/>
      <c r="AJ79" s="44"/>
      <c r="AK79" s="44"/>
      <c r="AL79" s="45"/>
      <c r="AM79" s="32"/>
    </row>
    <row r="80" spans="1:39" ht="12.75" customHeight="1" x14ac:dyDescent="0.25">
      <c r="A80" s="28"/>
      <c r="B80" s="28"/>
      <c r="C80" s="55"/>
      <c r="D80" s="55"/>
      <c r="E80" s="55"/>
      <c r="F80" s="55"/>
      <c r="G80" s="55"/>
      <c r="H80" s="55"/>
      <c r="I80" s="55"/>
      <c r="J80" s="55"/>
      <c r="K80" s="55"/>
      <c r="L80" s="55"/>
      <c r="M80" s="55"/>
      <c r="N80" s="55"/>
      <c r="O80" s="55"/>
      <c r="P80" s="55"/>
      <c r="Q80" s="55"/>
      <c r="R80" s="55"/>
      <c r="S80" s="55"/>
      <c r="T80" s="55"/>
      <c r="U80" s="28"/>
      <c r="V80" s="28"/>
      <c r="W80" s="28"/>
      <c r="X80" s="28"/>
      <c r="Y80" s="28"/>
      <c r="Z80" s="28"/>
      <c r="AA80" s="28"/>
      <c r="AB80" s="28"/>
      <c r="AC80" s="28"/>
      <c r="AD80" s="28"/>
      <c r="AE80" s="28"/>
      <c r="AF80" s="28"/>
      <c r="AG80" s="28"/>
      <c r="AH80" s="28"/>
      <c r="AI80" s="28"/>
      <c r="AJ80" s="28"/>
      <c r="AK80" s="28"/>
      <c r="AL80" s="28"/>
      <c r="AM80" s="32"/>
    </row>
    <row r="81" spans="1:68" ht="6.75" customHeight="1" x14ac:dyDescent="0.25">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7"/>
    </row>
    <row r="82" spans="1:68" ht="12.75" customHeight="1" x14ac:dyDescent="0.2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row>
    <row r="83" spans="1:68" ht="12.75" customHeight="1" thickBot="1" x14ac:dyDescent="0.3">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row>
    <row r="84" spans="1:68" ht="12.75" customHeight="1" x14ac:dyDescent="0.25">
      <c r="A84" s="28"/>
      <c r="B84" s="78" t="s">
        <v>636</v>
      </c>
      <c r="C84" s="79"/>
      <c r="D84" s="79"/>
      <c r="E84" s="79"/>
      <c r="F84" s="79"/>
      <c r="G84" s="80"/>
      <c r="H84" s="78" t="s">
        <v>637</v>
      </c>
      <c r="I84" s="79"/>
      <c r="J84" s="79"/>
      <c r="K84" s="79"/>
      <c r="L84" s="79"/>
      <c r="M84" s="80"/>
      <c r="O84" s="106" t="s">
        <v>638</v>
      </c>
      <c r="P84" s="107"/>
      <c r="Q84" s="107"/>
      <c r="R84" s="107"/>
      <c r="S84" s="107"/>
      <c r="T84" s="107"/>
      <c r="U84" s="107"/>
      <c r="V84" s="107"/>
      <c r="W84" s="108"/>
      <c r="X84" s="28"/>
      <c r="Y84" s="28"/>
      <c r="Z84" s="28"/>
      <c r="AA84" s="28"/>
      <c r="AB84" s="28"/>
      <c r="AC84" s="28"/>
      <c r="AD84" s="28"/>
      <c r="AE84" s="28"/>
      <c r="AF84" s="28"/>
      <c r="AG84" s="28"/>
      <c r="AH84" s="28"/>
      <c r="AI84" s="28"/>
      <c r="AJ84" s="28"/>
      <c r="AK84" s="28"/>
      <c r="AL84" s="28"/>
      <c r="AM84" s="49" t="s">
        <v>615</v>
      </c>
    </row>
    <row r="85" spans="1:68" ht="12.75" customHeight="1" x14ac:dyDescent="0.25">
      <c r="A85" s="28"/>
      <c r="B85" s="28"/>
      <c r="L85"/>
      <c r="M85" s="28"/>
      <c r="O85" s="109"/>
      <c r="P85" s="110"/>
      <c r="Q85" s="110"/>
      <c r="R85" s="110"/>
      <c r="S85" s="110"/>
      <c r="T85" s="110"/>
      <c r="U85" s="110"/>
      <c r="V85" s="110"/>
      <c r="W85" s="111"/>
      <c r="X85" s="28"/>
      <c r="Y85" s="28"/>
      <c r="Z85" s="28"/>
      <c r="AA85" s="28"/>
      <c r="AB85" s="28"/>
      <c r="AC85" s="28"/>
      <c r="AD85" s="28"/>
      <c r="AE85" s="28"/>
      <c r="AF85" s="28"/>
      <c r="AG85" s="28"/>
      <c r="AH85" s="28"/>
      <c r="AI85" s="28"/>
      <c r="AJ85" s="28"/>
      <c r="AK85" s="28"/>
      <c r="AL85" s="28"/>
      <c r="AM85" s="49"/>
    </row>
    <row r="86" spans="1:68" ht="12.75" customHeight="1" x14ac:dyDescent="0.25">
      <c r="A86" s="28"/>
      <c r="L86"/>
      <c r="N86" s="82"/>
      <c r="O86" s="109"/>
      <c r="P86" s="110"/>
      <c r="Q86" s="110"/>
      <c r="R86" s="110"/>
      <c r="S86" s="110"/>
      <c r="T86" s="110"/>
      <c r="U86" s="110"/>
      <c r="V86" s="110"/>
      <c r="W86" s="111"/>
      <c r="X86" s="28"/>
      <c r="Y86" s="28"/>
      <c r="Z86" s="28"/>
      <c r="AA86" s="28"/>
      <c r="AB86" s="28"/>
      <c r="AC86" s="28"/>
      <c r="AD86" s="28"/>
      <c r="AE86" s="28"/>
      <c r="AF86" s="28"/>
      <c r="AG86" s="28"/>
      <c r="AH86" s="28"/>
      <c r="AI86" s="28"/>
      <c r="AJ86" s="28"/>
      <c r="AK86" s="28"/>
      <c r="AL86" s="28"/>
      <c r="AM86" s="49"/>
    </row>
    <row r="87" spans="1:68" ht="12.75" customHeight="1" thickBot="1" x14ac:dyDescent="0.3">
      <c r="A87" s="28"/>
      <c r="B87" s="28"/>
      <c r="C87" s="28"/>
      <c r="D87" s="28"/>
      <c r="E87" s="28"/>
      <c r="F87" s="28"/>
      <c r="G87" s="28"/>
      <c r="H87" s="28"/>
      <c r="I87" s="28"/>
      <c r="J87" s="28"/>
      <c r="K87" s="28"/>
      <c r="L87" s="28"/>
      <c r="M87" s="28"/>
      <c r="N87" s="28"/>
      <c r="O87" s="83" t="s">
        <v>643</v>
      </c>
      <c r="P87" s="84"/>
      <c r="Q87" s="84"/>
      <c r="R87" s="84"/>
      <c r="S87" s="84"/>
      <c r="T87" s="84"/>
      <c r="U87" s="84"/>
      <c r="V87" s="84"/>
      <c r="W87" s="85"/>
      <c r="X87" s="28"/>
      <c r="Y87" s="28"/>
      <c r="Z87" s="28"/>
      <c r="AA87" s="28"/>
      <c r="AB87" s="28"/>
      <c r="AC87" s="28"/>
      <c r="AD87" s="28"/>
      <c r="AE87" s="28"/>
      <c r="AF87" s="28"/>
      <c r="AG87" s="28"/>
      <c r="AH87" s="28"/>
      <c r="AI87" s="28"/>
      <c r="AJ87" s="28"/>
      <c r="AK87" s="28"/>
      <c r="AL87" s="28"/>
      <c r="AM87" s="49"/>
    </row>
    <row r="88" spans="1:68" ht="12.75" customHeight="1" x14ac:dyDescent="0.25">
      <c r="A88" s="28" t="s">
        <v>561</v>
      </c>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O88" s="54" t="s">
        <v>604</v>
      </c>
      <c r="AP88" s="54"/>
      <c r="AQ88" s="54"/>
      <c r="AR88" s="54"/>
      <c r="AS88" s="54"/>
      <c r="AT88" s="54"/>
      <c r="AU88" s="54"/>
      <c r="AV88" s="54"/>
      <c r="AW88" s="54"/>
      <c r="AX88" s="54"/>
      <c r="AY88" s="54"/>
      <c r="AZ88" s="54"/>
      <c r="BA88" s="54"/>
      <c r="BB88" s="54"/>
      <c r="BC88" s="54"/>
      <c r="BD88" s="54"/>
      <c r="BE88" s="54"/>
      <c r="BF88" s="54"/>
      <c r="BG88" s="54"/>
      <c r="BH88" s="54"/>
      <c r="BI88" s="54"/>
      <c r="BJ88" s="54"/>
      <c r="BK88" s="54"/>
      <c r="BL88" s="54"/>
      <c r="BM88" s="54"/>
      <c r="BN88" s="54"/>
      <c r="BO88" s="54"/>
      <c r="BP88" s="54"/>
    </row>
    <row r="89" spans="1:68" ht="3.75" customHeight="1" x14ac:dyDescent="0.25">
      <c r="A89" s="28"/>
      <c r="B89" s="29"/>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O89" s="54"/>
      <c r="AP89" s="54"/>
      <c r="AQ89" s="54"/>
      <c r="AR89" s="54"/>
      <c r="AS89" s="54"/>
      <c r="AT89" s="54"/>
      <c r="AU89" s="54"/>
      <c r="AV89" s="54"/>
      <c r="AW89" s="54"/>
      <c r="AX89" s="54"/>
      <c r="AY89" s="54"/>
      <c r="AZ89" s="54"/>
      <c r="BA89" s="54"/>
      <c r="BB89" s="54"/>
      <c r="BC89" s="54"/>
      <c r="BD89" s="54"/>
      <c r="BE89" s="54"/>
      <c r="BF89" s="54"/>
      <c r="BG89" s="54"/>
      <c r="BH89" s="54"/>
      <c r="BI89" s="54"/>
      <c r="BJ89" s="54"/>
      <c r="BK89" s="54"/>
      <c r="BL89" s="54"/>
      <c r="BM89" s="54"/>
      <c r="BN89" s="54"/>
      <c r="BO89" s="54"/>
      <c r="BP89" s="54"/>
    </row>
    <row r="90" spans="1:68" ht="11.25" customHeight="1" x14ac:dyDescent="0.25">
      <c r="A90" s="28"/>
      <c r="B90" s="31"/>
      <c r="C90" s="161" t="s">
        <v>566</v>
      </c>
      <c r="D90" s="161"/>
      <c r="E90" s="161"/>
      <c r="F90" s="161"/>
      <c r="G90" s="161"/>
      <c r="H90" s="161"/>
      <c r="I90" s="161"/>
      <c r="J90" s="161"/>
      <c r="K90" s="161"/>
      <c r="L90" s="161"/>
      <c r="M90" s="161"/>
      <c r="N90" s="161"/>
      <c r="O90" s="161"/>
      <c r="P90" s="161"/>
      <c r="Q90" s="161"/>
      <c r="R90" s="161"/>
      <c r="S90" s="161"/>
      <c r="T90" s="161"/>
      <c r="U90" s="161"/>
      <c r="V90" s="161"/>
      <c r="W90" s="161"/>
      <c r="X90" s="161"/>
      <c r="Y90" s="161"/>
      <c r="Z90" s="161"/>
      <c r="AA90" s="161"/>
      <c r="AB90" s="161"/>
      <c r="AC90" s="161"/>
      <c r="AD90" s="161"/>
      <c r="AE90" s="161"/>
      <c r="AF90" s="161"/>
      <c r="AG90" s="161"/>
      <c r="AH90" s="161"/>
      <c r="AI90" s="161"/>
      <c r="AJ90" s="161"/>
      <c r="AK90" s="161"/>
      <c r="AL90" s="161"/>
      <c r="AM90" s="28"/>
      <c r="AO90" s="54"/>
      <c r="AP90" s="54"/>
      <c r="AQ90" s="54"/>
      <c r="AR90" s="54"/>
      <c r="AS90" s="54"/>
      <c r="AT90" s="54"/>
      <c r="AU90" s="54"/>
      <c r="AV90" s="54"/>
      <c r="AW90" s="54"/>
      <c r="AX90" s="54"/>
      <c r="AY90" s="54"/>
      <c r="AZ90" s="54"/>
      <c r="BA90" s="54"/>
      <c r="BB90" s="54"/>
      <c r="BC90" s="54"/>
      <c r="BD90" s="54"/>
      <c r="BE90" s="54"/>
      <c r="BF90" s="54"/>
      <c r="BG90" s="54"/>
      <c r="BH90" s="54"/>
      <c r="BI90" s="54"/>
      <c r="BJ90" s="54"/>
      <c r="BK90" s="54"/>
      <c r="BL90" s="54"/>
      <c r="BM90" s="54"/>
      <c r="BN90" s="54"/>
      <c r="BO90" s="54"/>
      <c r="BP90" s="54"/>
    </row>
    <row r="91" spans="1:68" ht="7.5" customHeight="1" x14ac:dyDescent="0.25">
      <c r="A91" s="28"/>
      <c r="B91" s="31"/>
      <c r="C91" s="28"/>
      <c r="D91" s="28"/>
      <c r="E91" s="28"/>
      <c r="F91" s="28"/>
      <c r="G91" s="28"/>
      <c r="H91" s="28"/>
      <c r="I91" s="28"/>
      <c r="J91" s="28"/>
      <c r="K91" s="28"/>
      <c r="L91" s="28"/>
      <c r="M91" s="28"/>
      <c r="N91" s="55"/>
      <c r="O91" s="55"/>
      <c r="P91" s="55"/>
      <c r="Q91" s="55"/>
      <c r="R91" s="55"/>
      <c r="S91" s="55"/>
      <c r="T91" s="55"/>
      <c r="U91" s="55"/>
      <c r="V91" s="55"/>
      <c r="W91" s="55"/>
      <c r="X91" s="55"/>
      <c r="Y91" s="55"/>
      <c r="Z91" s="55"/>
      <c r="AA91" s="55"/>
      <c r="AB91" s="55"/>
      <c r="AC91" s="55"/>
      <c r="AD91" s="55"/>
      <c r="AE91" s="28"/>
      <c r="AF91" s="28"/>
      <c r="AG91" s="28"/>
      <c r="AH91" s="28"/>
      <c r="AI91" s="28"/>
      <c r="AJ91" s="28"/>
      <c r="AK91" s="28"/>
      <c r="AL91" s="28"/>
      <c r="AM91" s="28"/>
      <c r="AO91" s="54"/>
      <c r="AP91" s="54"/>
      <c r="AQ91" s="54"/>
      <c r="AR91" s="54"/>
      <c r="AS91" s="54"/>
      <c r="AT91" s="54"/>
      <c r="AU91" s="54"/>
      <c r="AV91" s="54"/>
      <c r="AW91" s="54"/>
      <c r="AX91" s="54"/>
      <c r="AY91" s="54"/>
      <c r="AZ91" s="54"/>
      <c r="BA91" s="54"/>
      <c r="BB91" s="54"/>
      <c r="BC91" s="54"/>
      <c r="BD91" s="54"/>
      <c r="BE91" s="54"/>
      <c r="BF91" s="54"/>
      <c r="BG91" s="54"/>
      <c r="BH91" s="54"/>
      <c r="BI91" s="54"/>
      <c r="BJ91" s="54"/>
      <c r="BK91" s="54"/>
      <c r="BL91" s="54"/>
      <c r="BM91" s="54"/>
      <c r="BN91" s="54"/>
      <c r="BO91" s="54"/>
      <c r="BP91" s="54"/>
    </row>
    <row r="92" spans="1:68" ht="17.25" customHeight="1" x14ac:dyDescent="0.25">
      <c r="A92" s="28"/>
      <c r="B92" s="31"/>
      <c r="C92" s="166" t="s">
        <v>588</v>
      </c>
      <c r="D92" s="167" t="s">
        <v>589</v>
      </c>
      <c r="E92" s="166"/>
      <c r="F92" s="166"/>
      <c r="G92" s="38" t="str">
        <f>IF(入力してください!S34=入力してください!AU34,"☑","□")</f>
        <v>□</v>
      </c>
      <c r="H92" s="205" t="s">
        <v>606</v>
      </c>
      <c r="I92" s="205"/>
      <c r="J92" s="205"/>
      <c r="K92" s="205"/>
      <c r="L92" s="205"/>
      <c r="M92" s="205"/>
      <c r="N92" s="205"/>
      <c r="O92" s="205"/>
      <c r="P92" s="205"/>
      <c r="Q92" s="205"/>
      <c r="R92" s="205"/>
      <c r="S92" s="205"/>
      <c r="T92" s="205"/>
      <c r="U92" s="205"/>
      <c r="V92" s="205"/>
      <c r="W92" s="205"/>
      <c r="X92" s="205"/>
      <c r="Y92" s="205"/>
      <c r="Z92" s="205"/>
      <c r="AA92" s="205"/>
      <c r="AB92" s="205"/>
      <c r="AC92" s="205"/>
      <c r="AD92" s="205"/>
      <c r="AE92" s="205"/>
      <c r="AF92" s="205"/>
      <c r="AG92" s="205"/>
      <c r="AH92" s="205"/>
      <c r="AI92" s="205"/>
      <c r="AJ92" s="205"/>
      <c r="AK92" s="205"/>
      <c r="AL92" s="206"/>
    </row>
    <row r="93" spans="1:68" ht="17.25" customHeight="1" x14ac:dyDescent="0.25">
      <c r="A93" s="28"/>
      <c r="B93" s="31"/>
      <c r="C93" s="166"/>
      <c r="D93" s="166"/>
      <c r="E93" s="166"/>
      <c r="F93" s="166"/>
      <c r="G93" s="38" t="str">
        <f>IF(入力してください!S35=入力してください!AU34,"☑","□")</f>
        <v>□</v>
      </c>
      <c r="H93" s="205" t="s">
        <v>607</v>
      </c>
      <c r="I93" s="205"/>
      <c r="J93" s="205"/>
      <c r="K93" s="205"/>
      <c r="L93" s="205"/>
      <c r="M93" s="205"/>
      <c r="N93" s="205"/>
      <c r="O93" s="205"/>
      <c r="P93" s="205"/>
      <c r="Q93" s="205"/>
      <c r="R93" s="205"/>
      <c r="S93" s="205"/>
      <c r="T93" s="205"/>
      <c r="U93" s="205"/>
      <c r="V93" s="205"/>
      <c r="W93" s="205"/>
      <c r="X93" s="205"/>
      <c r="Y93" s="205"/>
      <c r="Z93" s="205"/>
      <c r="AA93" s="205"/>
      <c r="AB93" s="205"/>
      <c r="AC93" s="205"/>
      <c r="AD93" s="205"/>
      <c r="AE93" s="205"/>
      <c r="AF93" s="205"/>
      <c r="AG93" s="205"/>
      <c r="AH93" s="205"/>
      <c r="AI93" s="205"/>
      <c r="AJ93" s="205"/>
      <c r="AK93" s="205"/>
      <c r="AL93" s="206"/>
    </row>
    <row r="94" spans="1:68" ht="12.75" customHeight="1" x14ac:dyDescent="0.15">
      <c r="A94" s="28"/>
      <c r="B94" s="31"/>
      <c r="C94" s="166"/>
      <c r="D94" s="166"/>
      <c r="E94" s="166"/>
      <c r="F94" s="166"/>
      <c r="G94" s="207" t="s">
        <v>572</v>
      </c>
      <c r="H94" s="208"/>
      <c r="I94" s="208"/>
      <c r="J94" s="208"/>
      <c r="K94" s="208"/>
      <c r="L94" s="208"/>
      <c r="M94" s="208"/>
      <c r="N94" s="208"/>
      <c r="O94" s="208"/>
      <c r="P94" s="208"/>
      <c r="Q94" s="208"/>
      <c r="R94" s="208"/>
      <c r="S94" s="208"/>
      <c r="T94" s="208"/>
      <c r="U94" s="208"/>
      <c r="V94" s="208"/>
      <c r="W94" s="208"/>
      <c r="X94" s="208"/>
      <c r="Y94" s="208"/>
      <c r="Z94" s="208"/>
      <c r="AA94" s="208"/>
      <c r="AB94" s="208"/>
      <c r="AC94" s="208"/>
      <c r="AD94" s="208"/>
      <c r="AE94" s="208"/>
      <c r="AF94" s="208"/>
      <c r="AG94" s="208"/>
      <c r="AH94" s="208"/>
      <c r="AI94" s="208"/>
      <c r="AJ94" s="208"/>
      <c r="AK94" s="208"/>
      <c r="AL94" s="209"/>
    </row>
    <row r="95" spans="1:68" ht="77.25" customHeight="1" x14ac:dyDescent="0.25">
      <c r="A95" s="28"/>
      <c r="B95" s="31"/>
      <c r="C95" s="166"/>
      <c r="D95" s="166"/>
      <c r="E95" s="166"/>
      <c r="F95" s="166"/>
      <c r="G95" s="35" t="str">
        <f>IF(入力してください!S36=入力してください!AU34,"☑","□")</f>
        <v>□</v>
      </c>
      <c r="H95" s="175" t="s">
        <v>608</v>
      </c>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6"/>
    </row>
    <row r="96" spans="1:68" ht="27" customHeight="1" x14ac:dyDescent="0.25">
      <c r="A96" s="28"/>
      <c r="B96" s="31"/>
      <c r="C96" s="166"/>
      <c r="D96" s="166"/>
      <c r="E96" s="166"/>
      <c r="F96" s="166"/>
      <c r="G96" s="38" t="str">
        <f>IF(入力してください!S37=入力してください!AU34,"☑","□")</f>
        <v>□</v>
      </c>
      <c r="H96" s="134" t="s">
        <v>612</v>
      </c>
      <c r="I96" s="134"/>
      <c r="J96" s="134"/>
      <c r="K96" s="134"/>
      <c r="L96" s="134"/>
      <c r="M96" s="134"/>
      <c r="N96" s="134"/>
      <c r="O96" s="134"/>
      <c r="P96" s="134"/>
      <c r="Q96" s="134"/>
      <c r="R96" s="134"/>
      <c r="S96" s="134"/>
      <c r="T96" s="134"/>
      <c r="U96" s="134"/>
      <c r="V96" s="134"/>
      <c r="W96" s="134"/>
      <c r="X96" s="134"/>
      <c r="Y96" s="134"/>
      <c r="Z96" s="134"/>
      <c r="AA96" s="134"/>
      <c r="AB96" s="134"/>
      <c r="AC96" s="134"/>
      <c r="AD96" s="134"/>
      <c r="AE96" s="134"/>
      <c r="AF96" s="134"/>
      <c r="AG96" s="134"/>
      <c r="AH96" s="134"/>
      <c r="AI96" s="134"/>
      <c r="AJ96" s="134"/>
      <c r="AK96" s="134"/>
      <c r="AL96" s="135"/>
    </row>
    <row r="97" spans="1:46" ht="27" customHeight="1" x14ac:dyDescent="0.25">
      <c r="A97" s="28"/>
      <c r="B97" s="31"/>
      <c r="C97" s="166"/>
      <c r="D97" s="166"/>
      <c r="E97" s="166"/>
      <c r="F97" s="166"/>
      <c r="G97" s="38" t="str">
        <f>IF(入力してください!S38=入力してください!AU34,"☑","□")</f>
        <v>□</v>
      </c>
      <c r="H97" s="134" t="s">
        <v>609</v>
      </c>
      <c r="I97" s="134"/>
      <c r="J97" s="134"/>
      <c r="K97" s="134"/>
      <c r="L97" s="134"/>
      <c r="M97" s="134"/>
      <c r="N97" s="134"/>
      <c r="O97" s="134"/>
      <c r="P97" s="134"/>
      <c r="Q97" s="134"/>
      <c r="R97" s="134"/>
      <c r="S97" s="134"/>
      <c r="T97" s="134"/>
      <c r="U97" s="134"/>
      <c r="V97" s="134"/>
      <c r="W97" s="134"/>
      <c r="X97" s="134"/>
      <c r="Y97" s="134"/>
      <c r="Z97" s="134"/>
      <c r="AA97" s="134"/>
      <c r="AB97" s="134"/>
      <c r="AC97" s="134"/>
      <c r="AD97" s="134"/>
      <c r="AE97" s="134"/>
      <c r="AF97" s="134"/>
      <c r="AG97" s="134"/>
      <c r="AH97" s="134"/>
      <c r="AI97" s="134"/>
      <c r="AJ97" s="134"/>
      <c r="AK97" s="134"/>
      <c r="AL97" s="135"/>
    </row>
    <row r="98" spans="1:46" ht="15" customHeight="1" x14ac:dyDescent="0.25">
      <c r="A98" s="28"/>
      <c r="B98" s="31"/>
      <c r="C98" s="166"/>
      <c r="D98" s="166"/>
      <c r="E98" s="166"/>
      <c r="F98" s="166"/>
      <c r="G98" s="136" t="s">
        <v>590</v>
      </c>
      <c r="H98" s="137"/>
      <c r="I98" s="137"/>
      <c r="J98" s="137"/>
      <c r="K98" s="138"/>
      <c r="L98" s="160" t="s">
        <v>3</v>
      </c>
      <c r="M98" s="160"/>
      <c r="N98" s="160"/>
      <c r="O98" s="160"/>
      <c r="P98" s="162" t="str">
        <f>入力してください!K40 &amp; ""</f>
        <v/>
      </c>
      <c r="Q98" s="163"/>
      <c r="R98" s="163"/>
      <c r="S98" s="163"/>
      <c r="T98" s="163"/>
      <c r="U98" s="163"/>
      <c r="V98" s="163"/>
      <c r="W98" s="164"/>
      <c r="X98" s="210" t="s">
        <v>425</v>
      </c>
      <c r="Y98" s="211"/>
      <c r="Z98" s="211"/>
      <c r="AA98" s="212"/>
      <c r="AB98" s="165" t="str">
        <f>IF(入力してください!M41&lt;&gt;"",入力してください!K41 &amp; 入力してください!M41 &amp; "年" &amp; 入力してください!P41 &amp; "月" &amp; 入力してください!S41 &amp; "日","")</f>
        <v/>
      </c>
      <c r="AC98" s="165"/>
      <c r="AD98" s="165"/>
      <c r="AE98" s="165"/>
      <c r="AF98" s="165"/>
      <c r="AG98" s="165"/>
      <c r="AH98" s="165"/>
      <c r="AI98" s="160" t="s">
        <v>579</v>
      </c>
      <c r="AJ98" s="160"/>
      <c r="AK98" s="165" t="str">
        <f>入力してください!K43&amp;""</f>
        <v/>
      </c>
      <c r="AL98" s="165"/>
    </row>
    <row r="99" spans="1:46" ht="15" customHeight="1" x14ac:dyDescent="0.25">
      <c r="A99" s="28"/>
      <c r="B99" s="31"/>
      <c r="C99" s="166"/>
      <c r="D99" s="166"/>
      <c r="E99" s="166"/>
      <c r="F99" s="166"/>
      <c r="G99" s="139"/>
      <c r="H99" s="140"/>
      <c r="I99" s="140"/>
      <c r="J99" s="140"/>
      <c r="K99" s="141"/>
      <c r="L99" s="160" t="s">
        <v>443</v>
      </c>
      <c r="M99" s="160"/>
      <c r="N99" s="160"/>
      <c r="O99" s="160"/>
      <c r="P99" s="162" t="str">
        <f>入力してください!K39 &amp; ""</f>
        <v/>
      </c>
      <c r="Q99" s="163"/>
      <c r="R99" s="163"/>
      <c r="S99" s="163"/>
      <c r="T99" s="163"/>
      <c r="U99" s="163"/>
      <c r="V99" s="163"/>
      <c r="W99" s="164"/>
      <c r="X99" s="210" t="s">
        <v>445</v>
      </c>
      <c r="Y99" s="211"/>
      <c r="Z99" s="211"/>
      <c r="AA99" s="212"/>
      <c r="AB99" s="165" t="str">
        <f>入力してください!K42 &amp; ""</f>
        <v/>
      </c>
      <c r="AC99" s="165"/>
      <c r="AD99" s="165"/>
      <c r="AE99" s="165"/>
      <c r="AF99" s="165"/>
      <c r="AG99" s="165"/>
      <c r="AH99" s="165"/>
      <c r="AI99" s="160"/>
      <c r="AJ99" s="160"/>
      <c r="AK99" s="165"/>
      <c r="AL99" s="165"/>
    </row>
    <row r="100" spans="1:46" ht="15" customHeight="1" x14ac:dyDescent="0.25">
      <c r="A100" s="28"/>
      <c r="B100" s="31"/>
      <c r="C100" s="166"/>
      <c r="D100" s="166"/>
      <c r="E100" s="166"/>
      <c r="F100" s="166"/>
      <c r="G100" s="139"/>
      <c r="H100" s="140"/>
      <c r="I100" s="140"/>
      <c r="J100" s="140"/>
      <c r="K100" s="141"/>
      <c r="L100" s="160" t="s">
        <v>3</v>
      </c>
      <c r="M100" s="160"/>
      <c r="N100" s="160"/>
      <c r="O100" s="160"/>
      <c r="P100" s="162" t="str">
        <f>入力してください!K45 &amp; ""</f>
        <v/>
      </c>
      <c r="Q100" s="163"/>
      <c r="R100" s="163"/>
      <c r="S100" s="163"/>
      <c r="T100" s="163"/>
      <c r="U100" s="163"/>
      <c r="V100" s="163"/>
      <c r="W100" s="164"/>
      <c r="X100" s="210" t="s">
        <v>425</v>
      </c>
      <c r="Y100" s="211"/>
      <c r="Z100" s="211"/>
      <c r="AA100" s="212"/>
      <c r="AB100" s="165" t="str">
        <f>IF(入力してください!M46&lt;&gt;"",入力してください!K46 &amp; 入力してください!M46 &amp; "年" &amp; 入力してください!P46 &amp; "月" &amp; 入力してください!S46 &amp; "日","")</f>
        <v/>
      </c>
      <c r="AC100" s="165"/>
      <c r="AD100" s="165"/>
      <c r="AE100" s="165"/>
      <c r="AF100" s="165"/>
      <c r="AG100" s="165"/>
      <c r="AH100" s="165"/>
      <c r="AI100" s="160" t="s">
        <v>579</v>
      </c>
      <c r="AJ100" s="160"/>
      <c r="AK100" s="165" t="str">
        <f>入力してください!K48&amp;""</f>
        <v/>
      </c>
      <c r="AL100" s="165"/>
    </row>
    <row r="101" spans="1:46" ht="15" customHeight="1" x14ac:dyDescent="0.25">
      <c r="A101" s="28"/>
      <c r="B101" s="31"/>
      <c r="C101" s="166"/>
      <c r="D101" s="166"/>
      <c r="E101" s="166"/>
      <c r="F101" s="166"/>
      <c r="G101" s="142"/>
      <c r="H101" s="143"/>
      <c r="I101" s="143"/>
      <c r="J101" s="143"/>
      <c r="K101" s="144"/>
      <c r="L101" s="160" t="s">
        <v>443</v>
      </c>
      <c r="M101" s="160"/>
      <c r="N101" s="160"/>
      <c r="O101" s="160"/>
      <c r="P101" s="162" t="str">
        <f>入力してください!K44 &amp; ""</f>
        <v/>
      </c>
      <c r="Q101" s="163"/>
      <c r="R101" s="163"/>
      <c r="S101" s="163"/>
      <c r="T101" s="163"/>
      <c r="U101" s="163"/>
      <c r="V101" s="163"/>
      <c r="W101" s="164"/>
      <c r="X101" s="210" t="s">
        <v>445</v>
      </c>
      <c r="Y101" s="211"/>
      <c r="Z101" s="211"/>
      <c r="AA101" s="212"/>
      <c r="AB101" s="165" t="str">
        <f>入力してください!K47 &amp; ""</f>
        <v/>
      </c>
      <c r="AC101" s="165"/>
      <c r="AD101" s="165"/>
      <c r="AE101" s="165"/>
      <c r="AF101" s="165"/>
      <c r="AG101" s="165"/>
      <c r="AH101" s="165"/>
      <c r="AI101" s="160"/>
      <c r="AJ101" s="160"/>
      <c r="AK101" s="165"/>
      <c r="AL101" s="165"/>
    </row>
    <row r="102" spans="1:46" ht="15" customHeight="1" x14ac:dyDescent="0.25">
      <c r="A102" s="28"/>
      <c r="B102" s="31"/>
      <c r="C102" s="166"/>
      <c r="D102" s="166"/>
      <c r="E102" s="166"/>
      <c r="F102" s="166"/>
      <c r="G102" s="136" t="s">
        <v>444</v>
      </c>
      <c r="H102" s="137"/>
      <c r="I102" s="137"/>
      <c r="J102" s="137"/>
      <c r="K102" s="138"/>
      <c r="L102" s="160" t="s">
        <v>3</v>
      </c>
      <c r="M102" s="160"/>
      <c r="N102" s="160"/>
      <c r="O102" s="160"/>
      <c r="P102" s="162" t="str">
        <f>入力してください!K50 &amp; ""</f>
        <v/>
      </c>
      <c r="Q102" s="163"/>
      <c r="R102" s="163"/>
      <c r="S102" s="163"/>
      <c r="T102" s="163"/>
      <c r="U102" s="163"/>
      <c r="V102" s="163"/>
      <c r="W102" s="164"/>
      <c r="X102" s="210" t="s">
        <v>425</v>
      </c>
      <c r="Y102" s="211"/>
      <c r="Z102" s="211"/>
      <c r="AA102" s="212"/>
      <c r="AB102" s="165" t="str">
        <f>IF(入力してください!M51&lt;&gt;"",入力してください!K51 &amp; 入力してください!M51 &amp; "年" &amp; 入力してください!P51 &amp; "月" &amp; 入力してください!S51 &amp; "日","")</f>
        <v/>
      </c>
      <c r="AC102" s="165"/>
      <c r="AD102" s="165"/>
      <c r="AE102" s="165"/>
      <c r="AF102" s="165"/>
      <c r="AG102" s="165"/>
      <c r="AH102" s="165"/>
      <c r="AI102" s="160" t="s">
        <v>579</v>
      </c>
      <c r="AJ102" s="160"/>
      <c r="AK102" s="165" t="str">
        <f>入力してください!K53&amp;""</f>
        <v/>
      </c>
      <c r="AL102" s="165"/>
    </row>
    <row r="103" spans="1:46" ht="15" customHeight="1" x14ac:dyDescent="0.25">
      <c r="A103" s="28"/>
      <c r="B103" s="31"/>
      <c r="C103" s="166"/>
      <c r="D103" s="166"/>
      <c r="E103" s="166"/>
      <c r="F103" s="166"/>
      <c r="G103" s="139"/>
      <c r="H103" s="140"/>
      <c r="I103" s="140"/>
      <c r="J103" s="140"/>
      <c r="K103" s="141"/>
      <c r="L103" s="160" t="s">
        <v>443</v>
      </c>
      <c r="M103" s="160"/>
      <c r="N103" s="160"/>
      <c r="O103" s="160"/>
      <c r="P103" s="162" t="str">
        <f>入力してください!K49 &amp; ""</f>
        <v/>
      </c>
      <c r="Q103" s="163"/>
      <c r="R103" s="163"/>
      <c r="S103" s="163"/>
      <c r="T103" s="163"/>
      <c r="U103" s="163"/>
      <c r="V103" s="163"/>
      <c r="W103" s="164"/>
      <c r="X103" s="210" t="s">
        <v>445</v>
      </c>
      <c r="Y103" s="211"/>
      <c r="Z103" s="211"/>
      <c r="AA103" s="212"/>
      <c r="AB103" s="165" t="str">
        <f>入力してください!K52 &amp; ""</f>
        <v/>
      </c>
      <c r="AC103" s="165"/>
      <c r="AD103" s="165"/>
      <c r="AE103" s="165"/>
      <c r="AF103" s="165"/>
      <c r="AG103" s="165"/>
      <c r="AH103" s="165"/>
      <c r="AI103" s="160"/>
      <c r="AJ103" s="160"/>
      <c r="AK103" s="165"/>
      <c r="AL103" s="165"/>
    </row>
    <row r="104" spans="1:46" ht="15" customHeight="1" x14ac:dyDescent="0.25">
      <c r="A104" s="28"/>
      <c r="B104" s="31"/>
      <c r="C104" s="166"/>
      <c r="D104" s="166"/>
      <c r="E104" s="166"/>
      <c r="F104" s="166"/>
      <c r="G104" s="139"/>
      <c r="H104" s="140"/>
      <c r="I104" s="140"/>
      <c r="J104" s="140"/>
      <c r="K104" s="141"/>
      <c r="L104" s="160" t="s">
        <v>3</v>
      </c>
      <c r="M104" s="160"/>
      <c r="N104" s="160"/>
      <c r="O104" s="160"/>
      <c r="P104" s="162" t="str">
        <f>入力してください!K55 &amp; ""</f>
        <v/>
      </c>
      <c r="Q104" s="163"/>
      <c r="R104" s="163"/>
      <c r="S104" s="163"/>
      <c r="T104" s="163"/>
      <c r="U104" s="163"/>
      <c r="V104" s="163"/>
      <c r="W104" s="164"/>
      <c r="X104" s="210" t="s">
        <v>425</v>
      </c>
      <c r="Y104" s="211"/>
      <c r="Z104" s="211"/>
      <c r="AA104" s="212"/>
      <c r="AB104" s="165" t="str">
        <f>IF(入力してください!M56&lt;&gt;"",入力してください!K56 &amp; 入力してください!M56 &amp; "年" &amp; 入力してください!P56 &amp; "月" &amp; 入力してください!S56 &amp; "日","")</f>
        <v/>
      </c>
      <c r="AC104" s="165"/>
      <c r="AD104" s="165"/>
      <c r="AE104" s="165"/>
      <c r="AF104" s="165"/>
      <c r="AG104" s="165"/>
      <c r="AH104" s="165"/>
      <c r="AI104" s="160" t="s">
        <v>579</v>
      </c>
      <c r="AJ104" s="160"/>
      <c r="AK104" s="165" t="str">
        <f>入力してください!K58&amp;""</f>
        <v/>
      </c>
      <c r="AL104" s="165"/>
    </row>
    <row r="105" spans="1:46" ht="15" customHeight="1" x14ac:dyDescent="0.25">
      <c r="A105" s="28"/>
      <c r="B105" s="31"/>
      <c r="C105" s="166"/>
      <c r="D105" s="166"/>
      <c r="E105" s="166"/>
      <c r="F105" s="166"/>
      <c r="G105" s="142"/>
      <c r="H105" s="143"/>
      <c r="I105" s="143"/>
      <c r="J105" s="143"/>
      <c r="K105" s="144"/>
      <c r="L105" s="160" t="s">
        <v>443</v>
      </c>
      <c r="M105" s="160"/>
      <c r="N105" s="160"/>
      <c r="O105" s="160"/>
      <c r="P105" s="162" t="str">
        <f>入力してください!K54 &amp; ""</f>
        <v/>
      </c>
      <c r="Q105" s="163"/>
      <c r="R105" s="163"/>
      <c r="S105" s="163"/>
      <c r="T105" s="163"/>
      <c r="U105" s="163"/>
      <c r="V105" s="163"/>
      <c r="W105" s="164"/>
      <c r="X105" s="210" t="s">
        <v>445</v>
      </c>
      <c r="Y105" s="211"/>
      <c r="Z105" s="211"/>
      <c r="AA105" s="212"/>
      <c r="AB105" s="165" t="str">
        <f>入力してください!K57 &amp; ""</f>
        <v/>
      </c>
      <c r="AC105" s="165"/>
      <c r="AD105" s="165"/>
      <c r="AE105" s="165"/>
      <c r="AF105" s="165"/>
      <c r="AG105" s="165"/>
      <c r="AH105" s="165"/>
      <c r="AI105" s="160"/>
      <c r="AJ105" s="160"/>
      <c r="AK105" s="165"/>
      <c r="AL105" s="165"/>
    </row>
    <row r="106" spans="1:46" ht="39.6" customHeight="1" x14ac:dyDescent="0.25">
      <c r="A106" s="28"/>
      <c r="B106" s="31"/>
      <c r="C106" s="166"/>
      <c r="D106" s="166"/>
      <c r="E106" s="166"/>
      <c r="F106" s="166"/>
      <c r="G106" s="73" t="str">
        <f>IF(入力してください!S59=入力してください!AU34,"☑","□")</f>
        <v>□</v>
      </c>
      <c r="H106" s="134" t="s">
        <v>662</v>
      </c>
      <c r="I106" s="134"/>
      <c r="J106" s="134"/>
      <c r="K106" s="134"/>
      <c r="L106" s="134"/>
      <c r="M106" s="134"/>
      <c r="N106" s="134"/>
      <c r="O106" s="134"/>
      <c r="P106" s="134"/>
      <c r="Q106" s="134"/>
      <c r="R106" s="134"/>
      <c r="S106" s="134"/>
      <c r="T106" s="134"/>
      <c r="U106" s="134"/>
      <c r="V106" s="134"/>
      <c r="W106" s="134"/>
      <c r="X106" s="134"/>
      <c r="Y106" s="134"/>
      <c r="Z106" s="134"/>
      <c r="AA106" s="134"/>
      <c r="AB106" s="134"/>
      <c r="AC106" s="134"/>
      <c r="AD106" s="134"/>
      <c r="AE106" s="134"/>
      <c r="AF106" s="134"/>
      <c r="AG106" s="134"/>
      <c r="AH106" s="134"/>
      <c r="AI106" s="134"/>
      <c r="AJ106" s="134"/>
      <c r="AK106" s="134"/>
      <c r="AL106" s="135"/>
    </row>
    <row r="107" spans="1:46" ht="6.6" customHeight="1" x14ac:dyDescent="0.25">
      <c r="A107" s="28"/>
      <c r="B107" s="31"/>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row>
    <row r="108" spans="1:46" ht="12.75" customHeight="1" x14ac:dyDescent="0.25">
      <c r="B108" s="25"/>
      <c r="C108" s="28" t="s">
        <v>605</v>
      </c>
    </row>
    <row r="109" spans="1:46" ht="19.5" customHeight="1" x14ac:dyDescent="0.25">
      <c r="A109" s="28"/>
      <c r="B109" s="31"/>
      <c r="C109" s="59" t="s">
        <v>558</v>
      </c>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55"/>
      <c r="AN109" s="55"/>
    </row>
    <row r="110" spans="1:46" ht="16.5" customHeight="1" x14ac:dyDescent="0.25">
      <c r="A110" s="28"/>
      <c r="B110" s="31"/>
      <c r="C110" s="162" t="s">
        <v>565</v>
      </c>
      <c r="D110" s="163"/>
      <c r="E110" s="163"/>
      <c r="F110" s="163"/>
      <c r="G110" s="163"/>
      <c r="H110" s="228" t="str">
        <f>IF(入力してください!J83&lt;&gt;"","令和" &amp; IF(入力してください!J83&gt;2020,入力してください!J83-2018,入力してください!J83) &amp; "年"&amp;入力してください!N83&amp;"月"&amp;入力してください!R83&amp;"日","年    月    日")</f>
        <v>年    月    日</v>
      </c>
      <c r="I110" s="228"/>
      <c r="J110" s="228"/>
      <c r="K110" s="228"/>
      <c r="L110" s="228"/>
      <c r="M110" s="228"/>
      <c r="N110" s="228"/>
      <c r="O110" s="228"/>
      <c r="P110" s="228"/>
      <c r="Q110" s="229"/>
      <c r="R110" s="28"/>
      <c r="S110" s="28"/>
      <c r="T110" s="28"/>
      <c r="U110" s="28"/>
      <c r="V110" s="28"/>
      <c r="W110" s="28"/>
      <c r="X110" s="28"/>
      <c r="Y110" s="28"/>
      <c r="Z110" s="28"/>
      <c r="AA110" s="28"/>
      <c r="AB110" s="28"/>
      <c r="AC110" s="28"/>
      <c r="AD110" s="28"/>
      <c r="AE110" s="28"/>
      <c r="AF110" s="28"/>
      <c r="AG110" s="28"/>
      <c r="AH110" s="28"/>
      <c r="AI110" s="28"/>
      <c r="AJ110" s="28"/>
      <c r="AK110" s="28"/>
      <c r="AL110" s="28"/>
      <c r="AM110" s="55"/>
      <c r="AN110" s="55"/>
    </row>
    <row r="111" spans="1:46" ht="19.5" customHeight="1" x14ac:dyDescent="0.25">
      <c r="A111" s="28"/>
      <c r="B111" s="31"/>
      <c r="C111" s="230" t="s">
        <v>365</v>
      </c>
      <c r="D111" s="231"/>
      <c r="E111" s="236" t="s">
        <v>3</v>
      </c>
      <c r="F111" s="237"/>
      <c r="G111" s="237"/>
      <c r="H111" s="237"/>
      <c r="I111" s="237"/>
      <c r="J111" s="237"/>
      <c r="K111" s="238"/>
      <c r="L111" s="218" t="str">
        <f>入力してください!G14 &amp; ""</f>
        <v/>
      </c>
      <c r="M111" s="219"/>
      <c r="N111" s="219"/>
      <c r="O111" s="219"/>
      <c r="P111" s="219"/>
      <c r="Q111" s="219"/>
      <c r="R111" s="219"/>
      <c r="S111" s="219"/>
      <c r="T111" s="219"/>
      <c r="U111" s="219"/>
      <c r="V111" s="219"/>
      <c r="W111" s="219"/>
      <c r="X111" s="219"/>
      <c r="Y111" s="219"/>
      <c r="Z111" s="219"/>
      <c r="AA111" s="219"/>
      <c r="AB111" s="219"/>
      <c r="AC111" s="219"/>
      <c r="AD111" s="219"/>
      <c r="AE111" s="219"/>
      <c r="AF111" s="220"/>
      <c r="AG111" s="214" t="s">
        <v>628</v>
      </c>
      <c r="AH111" s="214"/>
      <c r="AI111" s="214"/>
      <c r="AJ111" s="216" t="str">
        <f>入力してください!G15&amp;""</f>
        <v/>
      </c>
      <c r="AK111" s="216"/>
      <c r="AL111" s="216"/>
      <c r="AM111" s="55"/>
      <c r="AN111" s="55"/>
      <c r="AO111" s="55"/>
      <c r="AP111" s="55"/>
      <c r="AQ111" s="55"/>
      <c r="AR111" s="55"/>
      <c r="AS111" s="55"/>
      <c r="AT111" s="55"/>
    </row>
    <row r="112" spans="1:46" ht="23.25" customHeight="1" x14ac:dyDescent="0.25">
      <c r="A112" s="28"/>
      <c r="B112" s="31"/>
      <c r="C112" s="232"/>
      <c r="D112" s="233"/>
      <c r="E112" s="145" t="s">
        <v>2</v>
      </c>
      <c r="F112" s="146"/>
      <c r="G112" s="146"/>
      <c r="H112" s="146"/>
      <c r="I112" s="146"/>
      <c r="J112" s="146"/>
      <c r="K112" s="147"/>
      <c r="L112" s="221" t="str">
        <f>入力してください!G13 &amp; ""</f>
        <v/>
      </c>
      <c r="M112" s="222"/>
      <c r="N112" s="222"/>
      <c r="O112" s="222"/>
      <c r="P112" s="222"/>
      <c r="Q112" s="222"/>
      <c r="R112" s="222"/>
      <c r="S112" s="222"/>
      <c r="T112" s="222"/>
      <c r="U112" s="222"/>
      <c r="V112" s="222"/>
      <c r="W112" s="222"/>
      <c r="X112" s="222"/>
      <c r="Y112" s="222"/>
      <c r="Z112" s="222"/>
      <c r="AA112" s="222"/>
      <c r="AB112" s="222"/>
      <c r="AC112" s="222"/>
      <c r="AD112" s="222"/>
      <c r="AE112" s="222"/>
      <c r="AF112" s="223"/>
      <c r="AG112" s="215"/>
      <c r="AH112" s="215"/>
      <c r="AI112" s="215"/>
      <c r="AJ112" s="217"/>
      <c r="AK112" s="217"/>
      <c r="AL112" s="217"/>
      <c r="AM112" s="55"/>
      <c r="AN112" s="55"/>
      <c r="AO112" s="55"/>
      <c r="AP112" s="55"/>
      <c r="AQ112" s="55"/>
      <c r="AR112" s="55"/>
      <c r="AS112" s="55"/>
      <c r="AT112" s="55"/>
    </row>
    <row r="113" spans="1:43" ht="18.75" customHeight="1" x14ac:dyDescent="0.2">
      <c r="A113" s="28"/>
      <c r="B113" s="31"/>
      <c r="C113" s="232"/>
      <c r="D113" s="233"/>
      <c r="E113" s="151" t="s">
        <v>355</v>
      </c>
      <c r="F113" s="152"/>
      <c r="G113" s="152"/>
      <c r="H113" s="152"/>
      <c r="I113" s="152"/>
      <c r="J113" s="152"/>
      <c r="K113" s="153"/>
      <c r="L113" s="122" t="str">
        <f>入力してください!G18 &amp;入力してください!J18&amp;""</f>
        <v>東京都</v>
      </c>
      <c r="M113" s="123"/>
      <c r="N113" s="123"/>
      <c r="O113" s="123"/>
      <c r="P113" s="123"/>
      <c r="Q113" s="123"/>
      <c r="R113" s="123"/>
      <c r="S113" s="123"/>
      <c r="T113" s="123"/>
      <c r="U113" s="123"/>
      <c r="V113" s="123"/>
      <c r="W113" s="123"/>
      <c r="X113" s="123"/>
      <c r="Y113" s="123"/>
      <c r="Z113" s="123"/>
      <c r="AA113" s="123"/>
      <c r="AB113" s="123"/>
      <c r="AC113" s="123"/>
      <c r="AD113" s="123"/>
      <c r="AE113" s="123"/>
      <c r="AF113" s="123"/>
      <c r="AG113" s="123"/>
      <c r="AH113" s="123"/>
      <c r="AI113" s="123"/>
      <c r="AJ113" s="123"/>
      <c r="AK113" s="123"/>
      <c r="AL113" s="124"/>
      <c r="AM113" s="55"/>
      <c r="AN113" s="55"/>
    </row>
    <row r="114" spans="1:43" ht="18.75" customHeight="1" x14ac:dyDescent="0.25">
      <c r="A114" s="28"/>
      <c r="B114" s="31"/>
      <c r="C114" s="232"/>
      <c r="D114" s="233"/>
      <c r="E114" s="154"/>
      <c r="F114" s="155"/>
      <c r="G114" s="155"/>
      <c r="H114" s="155"/>
      <c r="I114" s="155"/>
      <c r="J114" s="155"/>
      <c r="K114" s="156"/>
      <c r="L114" s="119" t="str">
        <f>入力してください!J19 &amp; ""</f>
        <v/>
      </c>
      <c r="M114" s="120"/>
      <c r="N114" s="120"/>
      <c r="O114" s="120"/>
      <c r="P114" s="120"/>
      <c r="Q114" s="120"/>
      <c r="R114" s="120"/>
      <c r="S114" s="120"/>
      <c r="T114" s="120"/>
      <c r="U114" s="120"/>
      <c r="V114" s="120"/>
      <c r="W114" s="120"/>
      <c r="X114" s="120"/>
      <c r="Y114" s="120"/>
      <c r="Z114" s="120"/>
      <c r="AA114" s="120"/>
      <c r="AB114" s="120"/>
      <c r="AC114" s="120"/>
      <c r="AD114" s="120"/>
      <c r="AE114" s="120"/>
      <c r="AF114" s="120"/>
      <c r="AG114" s="120"/>
      <c r="AH114" s="120"/>
      <c r="AI114" s="120"/>
      <c r="AJ114" s="120"/>
      <c r="AK114" s="120"/>
      <c r="AL114" s="121"/>
      <c r="AM114" s="55"/>
      <c r="AN114" s="55"/>
    </row>
    <row r="115" spans="1:43" ht="29.25" customHeight="1" x14ac:dyDescent="0.25">
      <c r="A115" s="28"/>
      <c r="B115" s="31"/>
      <c r="C115" s="234"/>
      <c r="D115" s="235"/>
      <c r="E115" s="125" t="s">
        <v>440</v>
      </c>
      <c r="F115" s="126"/>
      <c r="G115" s="126"/>
      <c r="H115" s="126"/>
      <c r="I115" s="126"/>
      <c r="J115" s="126"/>
      <c r="K115" s="127"/>
      <c r="L115" s="213" t="str">
        <f>入力してください!G20 &amp; ""</f>
        <v/>
      </c>
      <c r="M115" s="213"/>
      <c r="N115" s="213"/>
      <c r="O115" s="213"/>
      <c r="P115" s="213"/>
      <c r="Q115" s="213"/>
      <c r="R115" s="213"/>
      <c r="S115" s="213"/>
      <c r="T115" s="213"/>
      <c r="U115" s="213"/>
      <c r="V115" s="213"/>
      <c r="W115" s="125" t="s">
        <v>559</v>
      </c>
      <c r="X115" s="126"/>
      <c r="Y115" s="126"/>
      <c r="Z115" s="126"/>
      <c r="AA115" s="126"/>
      <c r="AB115" s="126"/>
      <c r="AC115" s="127"/>
      <c r="AD115" s="213" t="str">
        <f>IF(入力してください!I16&lt;&gt;"",入力してください!G16 &amp; 入力してください!I16 &amp; "年" &amp; 入力してください!N16 &amp; "月" &amp; 入力してください!R16 &amp; "日","年　　月　　日")</f>
        <v>年　　月　　日</v>
      </c>
      <c r="AE115" s="213"/>
      <c r="AF115" s="213"/>
      <c r="AG115" s="213"/>
      <c r="AH115" s="213"/>
      <c r="AI115" s="213"/>
      <c r="AJ115" s="213"/>
      <c r="AK115" s="213"/>
      <c r="AL115" s="213"/>
      <c r="AM115" s="55"/>
      <c r="AN115" s="55"/>
    </row>
    <row r="116" spans="1:43" ht="18" customHeight="1" x14ac:dyDescent="0.25">
      <c r="A116" s="28"/>
      <c r="B116" s="31"/>
      <c r="C116" s="239" t="s">
        <v>610</v>
      </c>
      <c r="D116" s="240"/>
      <c r="E116" s="236" t="s">
        <v>3</v>
      </c>
      <c r="F116" s="237"/>
      <c r="G116" s="237"/>
      <c r="H116" s="237"/>
      <c r="I116" s="237"/>
      <c r="J116" s="237"/>
      <c r="K116" s="238"/>
      <c r="L116" s="218" t="str">
        <f>入力してください!G25&amp;""</f>
        <v/>
      </c>
      <c r="M116" s="219"/>
      <c r="N116" s="219"/>
      <c r="O116" s="219"/>
      <c r="P116" s="219"/>
      <c r="Q116" s="219"/>
      <c r="R116" s="219"/>
      <c r="S116" s="219"/>
      <c r="T116" s="219"/>
      <c r="U116" s="219"/>
      <c r="V116" s="219"/>
      <c r="W116" s="219"/>
      <c r="X116" s="219"/>
      <c r="Y116" s="219"/>
      <c r="Z116" s="219"/>
      <c r="AA116" s="219"/>
      <c r="AB116" s="219"/>
      <c r="AC116" s="219"/>
      <c r="AD116" s="219"/>
      <c r="AE116" s="219"/>
      <c r="AF116" s="219"/>
      <c r="AG116" s="219"/>
      <c r="AH116" s="219"/>
      <c r="AI116" s="219"/>
      <c r="AJ116" s="219"/>
      <c r="AK116" s="219"/>
      <c r="AL116" s="220"/>
      <c r="AM116" s="55"/>
      <c r="AN116" s="55"/>
    </row>
    <row r="117" spans="1:43" ht="23.25" customHeight="1" x14ac:dyDescent="0.25">
      <c r="A117" s="55"/>
      <c r="B117" s="56"/>
      <c r="C117" s="241"/>
      <c r="D117" s="242"/>
      <c r="E117" s="145" t="s">
        <v>563</v>
      </c>
      <c r="F117" s="146"/>
      <c r="G117" s="146"/>
      <c r="H117" s="146"/>
      <c r="I117" s="146"/>
      <c r="J117" s="146"/>
      <c r="K117" s="147"/>
      <c r="L117" s="148" t="str">
        <f>入力してください!G24&amp;""</f>
        <v/>
      </c>
      <c r="M117" s="149"/>
      <c r="N117" s="149"/>
      <c r="O117" s="149"/>
      <c r="P117" s="149"/>
      <c r="Q117" s="149"/>
      <c r="R117" s="149"/>
      <c r="S117" s="149"/>
      <c r="T117" s="149"/>
      <c r="U117" s="149"/>
      <c r="V117" s="149"/>
      <c r="W117" s="149"/>
      <c r="X117" s="149"/>
      <c r="Y117" s="149"/>
      <c r="Z117" s="149"/>
      <c r="AA117" s="149"/>
      <c r="AB117" s="149"/>
      <c r="AC117" s="149"/>
      <c r="AD117" s="149"/>
      <c r="AE117" s="149"/>
      <c r="AF117" s="149"/>
      <c r="AG117" s="149"/>
      <c r="AH117" s="149"/>
      <c r="AI117" s="149"/>
      <c r="AJ117" s="149"/>
      <c r="AK117" s="149"/>
      <c r="AL117" s="150"/>
      <c r="AM117" s="55"/>
      <c r="AN117" s="55"/>
    </row>
    <row r="118" spans="1:43" ht="18.75" customHeight="1" x14ac:dyDescent="0.2">
      <c r="A118" s="55"/>
      <c r="B118" s="56"/>
      <c r="C118" s="241"/>
      <c r="D118" s="242"/>
      <c r="E118" s="151" t="s">
        <v>564</v>
      </c>
      <c r="F118" s="152"/>
      <c r="G118" s="152"/>
      <c r="H118" s="152"/>
      <c r="I118" s="152"/>
      <c r="J118" s="152"/>
      <c r="K118" s="153"/>
      <c r="L118" s="122" t="str">
        <f>入力してください!G28 &amp;入力してください!J28&amp;""</f>
        <v>東京都</v>
      </c>
      <c r="M118" s="123"/>
      <c r="N118" s="123"/>
      <c r="O118" s="123"/>
      <c r="P118" s="123"/>
      <c r="Q118" s="123"/>
      <c r="R118" s="123"/>
      <c r="S118" s="123"/>
      <c r="T118" s="123"/>
      <c r="U118" s="123"/>
      <c r="V118" s="123"/>
      <c r="W118" s="123"/>
      <c r="X118" s="123"/>
      <c r="Y118" s="123"/>
      <c r="Z118" s="123"/>
      <c r="AA118" s="123"/>
      <c r="AB118" s="123"/>
      <c r="AC118" s="123"/>
      <c r="AD118" s="123"/>
      <c r="AE118" s="123"/>
      <c r="AF118" s="123"/>
      <c r="AG118" s="123"/>
      <c r="AH118" s="123"/>
      <c r="AI118" s="123"/>
      <c r="AJ118" s="123"/>
      <c r="AK118" s="123"/>
      <c r="AL118" s="124"/>
      <c r="AM118" s="55"/>
      <c r="AN118" s="55"/>
    </row>
    <row r="119" spans="1:43" ht="18.75" customHeight="1" x14ac:dyDescent="0.25">
      <c r="A119" s="55"/>
      <c r="B119" s="56"/>
      <c r="C119" s="241"/>
      <c r="D119" s="242"/>
      <c r="E119" s="154"/>
      <c r="F119" s="155"/>
      <c r="G119" s="155"/>
      <c r="H119" s="155"/>
      <c r="I119" s="155"/>
      <c r="J119" s="155"/>
      <c r="K119" s="156"/>
      <c r="L119" s="119" t="str">
        <f>入力してください!J29&amp;""</f>
        <v/>
      </c>
      <c r="M119" s="120"/>
      <c r="N119" s="120"/>
      <c r="O119" s="120"/>
      <c r="P119" s="120"/>
      <c r="Q119" s="120"/>
      <c r="R119" s="120"/>
      <c r="S119" s="120"/>
      <c r="T119" s="120"/>
      <c r="U119" s="120"/>
      <c r="V119" s="120"/>
      <c r="W119" s="120"/>
      <c r="X119" s="120"/>
      <c r="Y119" s="120"/>
      <c r="Z119" s="120"/>
      <c r="AA119" s="120"/>
      <c r="AB119" s="120"/>
      <c r="AC119" s="120"/>
      <c r="AD119" s="120"/>
      <c r="AE119" s="120"/>
      <c r="AF119" s="120"/>
      <c r="AG119" s="120"/>
      <c r="AH119" s="120"/>
      <c r="AI119" s="120"/>
      <c r="AJ119" s="120"/>
      <c r="AK119" s="120"/>
      <c r="AL119" s="121"/>
      <c r="AM119" s="55"/>
      <c r="AN119" s="55"/>
    </row>
    <row r="120" spans="1:43" ht="29.25" customHeight="1" x14ac:dyDescent="0.25">
      <c r="A120" s="55"/>
      <c r="B120" s="56"/>
      <c r="C120" s="241"/>
      <c r="D120" s="242"/>
      <c r="E120" s="125" t="s">
        <v>440</v>
      </c>
      <c r="F120" s="126"/>
      <c r="G120" s="126"/>
      <c r="H120" s="126"/>
      <c r="I120" s="126"/>
      <c r="J120" s="126"/>
      <c r="K120" s="127"/>
      <c r="L120" s="128" t="str">
        <f>入力してください!G30&amp;""</f>
        <v/>
      </c>
      <c r="M120" s="129"/>
      <c r="N120" s="129"/>
      <c r="O120" s="129"/>
      <c r="P120" s="129"/>
      <c r="Q120" s="129"/>
      <c r="R120" s="129"/>
      <c r="S120" s="129"/>
      <c r="T120" s="129"/>
      <c r="U120" s="129"/>
      <c r="V120" s="129"/>
      <c r="W120" s="130"/>
      <c r="X120" s="131"/>
      <c r="Y120" s="131"/>
      <c r="Z120" s="131"/>
      <c r="AA120" s="131"/>
      <c r="AB120" s="131"/>
      <c r="AC120" s="131"/>
      <c r="AD120" s="131"/>
      <c r="AE120" s="131"/>
      <c r="AF120" s="131"/>
      <c r="AG120" s="131"/>
      <c r="AH120" s="131"/>
      <c r="AI120" s="131"/>
      <c r="AJ120" s="131"/>
      <c r="AK120" s="131"/>
      <c r="AL120" s="132"/>
      <c r="AM120" s="55"/>
      <c r="AN120" s="55"/>
    </row>
    <row r="121" spans="1:43" ht="29.25" customHeight="1" x14ac:dyDescent="0.25">
      <c r="A121" s="55"/>
      <c r="B121" s="56"/>
      <c r="C121" s="243"/>
      <c r="D121" s="244"/>
      <c r="E121" s="125" t="s">
        <v>441</v>
      </c>
      <c r="F121" s="126"/>
      <c r="G121" s="126"/>
      <c r="H121" s="126"/>
      <c r="I121" s="126"/>
      <c r="J121" s="126"/>
      <c r="K121" s="127"/>
      <c r="L121" s="128" t="str">
        <f>入力してください!G26 &amp; IF(入力してください!G26="その他","（" &amp; 入力してください!Q26 &amp; "）","")</f>
        <v/>
      </c>
      <c r="M121" s="129"/>
      <c r="N121" s="129"/>
      <c r="O121" s="129"/>
      <c r="P121" s="129"/>
      <c r="Q121" s="129"/>
      <c r="R121" s="129"/>
      <c r="S121" s="129"/>
      <c r="T121" s="129"/>
      <c r="U121" s="129"/>
      <c r="V121" s="129"/>
      <c r="W121" s="129"/>
      <c r="X121" s="129"/>
      <c r="Y121" s="129"/>
      <c r="Z121" s="129"/>
      <c r="AA121" s="129"/>
      <c r="AB121" s="129"/>
      <c r="AC121" s="129"/>
      <c r="AD121" s="129"/>
      <c r="AE121" s="129"/>
      <c r="AF121" s="129"/>
      <c r="AG121" s="129"/>
      <c r="AH121" s="129"/>
      <c r="AI121" s="129"/>
      <c r="AJ121" s="129"/>
      <c r="AK121" s="129"/>
      <c r="AL121" s="133"/>
      <c r="AM121" s="28"/>
      <c r="AN121" s="28"/>
      <c r="AO121" s="28"/>
      <c r="AP121" s="55"/>
      <c r="AQ121" s="55"/>
    </row>
    <row r="122" spans="1:43" ht="19.5" customHeight="1" x14ac:dyDescent="0.25">
      <c r="A122" s="28"/>
      <c r="B122" s="31"/>
      <c r="C122" s="245" t="s">
        <v>560</v>
      </c>
      <c r="D122" s="245"/>
      <c r="E122" s="245"/>
      <c r="F122" s="245"/>
      <c r="G122" s="245"/>
      <c r="H122" s="245"/>
      <c r="I122" s="245"/>
      <c r="J122" s="245"/>
      <c r="K122" s="245"/>
      <c r="L122" s="224" t="str">
        <f>MID(入力してください!G8,1,1)</f>
        <v/>
      </c>
      <c r="M122" s="225"/>
      <c r="N122" s="224" t="str">
        <f>MID(入力してください!G8,2,1)</f>
        <v/>
      </c>
      <c r="O122" s="225"/>
      <c r="P122" s="224" t="str">
        <f>MID(入力してください!G8,3,1)</f>
        <v/>
      </c>
      <c r="Q122" s="225"/>
      <c r="R122" s="224" t="str">
        <f>MID(入力してください!G8,4,1)</f>
        <v/>
      </c>
      <c r="S122" s="225"/>
      <c r="T122" s="224" t="str">
        <f>MID(入力してください!G8,5,1)</f>
        <v/>
      </c>
      <c r="U122" s="225"/>
      <c r="V122" s="224" t="str">
        <f>MID(入力してください!G8,6,1)</f>
        <v/>
      </c>
      <c r="W122" s="225"/>
      <c r="X122" s="224" t="str">
        <f>MID(入力してください!G8,7,1)</f>
        <v/>
      </c>
      <c r="Y122" s="225"/>
      <c r="Z122" s="224" t="str">
        <f>MID(入力してください!G8,8,1)</f>
        <v/>
      </c>
      <c r="AA122" s="225"/>
      <c r="AB122" s="28"/>
      <c r="AC122" s="28"/>
      <c r="AD122" s="28"/>
      <c r="AE122" s="28"/>
      <c r="AF122" s="28"/>
      <c r="AG122" s="28"/>
      <c r="AH122" s="28"/>
      <c r="AI122" s="28"/>
      <c r="AJ122" s="28"/>
      <c r="AK122" s="28"/>
      <c r="AL122" s="32"/>
      <c r="AM122" s="55"/>
      <c r="AN122" s="55"/>
    </row>
    <row r="123" spans="1:43" ht="19.5" customHeight="1" x14ac:dyDescent="0.25">
      <c r="A123" s="28"/>
      <c r="B123" s="31"/>
      <c r="C123" s="245" t="s">
        <v>426</v>
      </c>
      <c r="D123" s="245"/>
      <c r="E123" s="245"/>
      <c r="F123" s="245"/>
      <c r="G123" s="245"/>
      <c r="H123" s="245"/>
      <c r="I123" s="245"/>
      <c r="J123" s="245"/>
      <c r="K123" s="245"/>
      <c r="L123" s="224" t="str">
        <f>MID(入力してください!G9,1,1)</f>
        <v/>
      </c>
      <c r="M123" s="225"/>
      <c r="N123" s="224" t="str">
        <f>MID(入力してください!G9,2,1)</f>
        <v/>
      </c>
      <c r="O123" s="225"/>
      <c r="P123" s="224" t="str">
        <f>MID(入力してください!G9,3,1)</f>
        <v/>
      </c>
      <c r="Q123" s="225"/>
      <c r="R123" s="224" t="str">
        <f>MID(入力してください!G9,4,1)</f>
        <v/>
      </c>
      <c r="S123" s="225"/>
      <c r="T123" s="224" t="str">
        <f>MID(入力してください!G9,5,1)</f>
        <v/>
      </c>
      <c r="U123" s="225"/>
      <c r="V123" s="224" t="str">
        <f>MID(入力してください!G9,6,1)</f>
        <v/>
      </c>
      <c r="W123" s="225"/>
      <c r="X123" s="224" t="str">
        <f>MID(入力してください!G9,7,1)</f>
        <v/>
      </c>
      <c r="Y123" s="225"/>
      <c r="Z123" s="226"/>
      <c r="AA123" s="227"/>
      <c r="AB123" s="36"/>
      <c r="AC123" s="36"/>
      <c r="AD123" s="36"/>
      <c r="AE123" s="36"/>
      <c r="AF123" s="36"/>
      <c r="AG123" s="36"/>
      <c r="AH123" s="36"/>
      <c r="AI123" s="36"/>
      <c r="AJ123" s="36"/>
      <c r="AK123" s="36"/>
      <c r="AL123" s="37"/>
      <c r="AM123" s="55"/>
      <c r="AN123" s="55"/>
    </row>
    <row r="124" spans="1:43" ht="7.5" customHeight="1" x14ac:dyDescent="0.25">
      <c r="A124" s="28"/>
      <c r="B124" s="40"/>
      <c r="C124" s="36"/>
      <c r="D124" s="50"/>
      <c r="E124" s="50"/>
      <c r="F124" s="50"/>
      <c r="G124" s="50"/>
      <c r="H124" s="50"/>
      <c r="I124" s="50"/>
      <c r="J124" s="50"/>
      <c r="K124" s="50"/>
      <c r="L124" s="57"/>
      <c r="M124" s="57"/>
      <c r="N124" s="57"/>
      <c r="O124" s="57"/>
      <c r="P124" s="57"/>
      <c r="Q124" s="57"/>
      <c r="R124" s="57"/>
      <c r="S124" s="57"/>
      <c r="T124" s="36"/>
      <c r="U124" s="36"/>
      <c r="V124" s="36"/>
      <c r="W124" s="36"/>
      <c r="X124" s="36"/>
      <c r="Y124" s="36"/>
      <c r="Z124" s="36"/>
      <c r="AA124" s="36"/>
      <c r="AB124" s="36"/>
      <c r="AC124" s="36"/>
      <c r="AD124" s="36"/>
      <c r="AE124" s="36"/>
      <c r="AF124" s="36"/>
      <c r="AG124" s="36"/>
      <c r="AH124" s="36"/>
      <c r="AI124" s="36"/>
      <c r="AJ124" s="36"/>
      <c r="AK124" s="36"/>
      <c r="AL124" s="36"/>
      <c r="AM124" s="58"/>
      <c r="AN124" s="55"/>
    </row>
    <row r="125" spans="1:43" ht="7.5" customHeight="1" x14ac:dyDescent="0.25">
      <c r="A125" s="28"/>
      <c r="B125" s="28"/>
      <c r="C125" s="28"/>
      <c r="D125" s="53"/>
      <c r="E125" s="53"/>
      <c r="F125" s="53"/>
      <c r="G125" s="53"/>
      <c r="H125" s="53"/>
      <c r="I125" s="53"/>
      <c r="J125" s="53"/>
      <c r="K125" s="53"/>
      <c r="L125" s="5"/>
      <c r="M125" s="5"/>
      <c r="N125" s="5"/>
      <c r="O125" s="5"/>
      <c r="P125" s="5"/>
      <c r="Q125" s="5"/>
      <c r="R125" s="5"/>
      <c r="S125" s="5"/>
      <c r="T125" s="28"/>
      <c r="U125" s="28"/>
      <c r="V125" s="28"/>
      <c r="W125" s="28"/>
      <c r="X125" s="28"/>
      <c r="Y125" s="28"/>
      <c r="Z125" s="28"/>
      <c r="AA125" s="28"/>
      <c r="AB125" s="28"/>
      <c r="AC125" s="28"/>
      <c r="AD125" s="28"/>
      <c r="AE125" s="28"/>
      <c r="AF125" s="28"/>
      <c r="AG125" s="28"/>
      <c r="AH125" s="28"/>
      <c r="AI125" s="28"/>
      <c r="AJ125" s="28"/>
      <c r="AK125" s="28"/>
      <c r="AL125" s="28"/>
      <c r="AM125" s="55"/>
      <c r="AN125" s="55"/>
    </row>
    <row r="126" spans="1:43" ht="19.5" customHeight="1" x14ac:dyDescent="0.25">
      <c r="C126" s="118" t="s">
        <v>611</v>
      </c>
      <c r="D126" s="118"/>
      <c r="E126" s="118"/>
      <c r="F126" s="118"/>
      <c r="G126" s="118"/>
      <c r="H126" s="118"/>
      <c r="I126" s="118"/>
      <c r="J126" s="118"/>
      <c r="K126" s="118"/>
      <c r="L126" s="118"/>
      <c r="M126" s="118"/>
      <c r="N126" s="118"/>
      <c r="O126" s="118"/>
      <c r="P126" s="118"/>
      <c r="Q126" s="118"/>
      <c r="R126" s="118"/>
      <c r="S126" s="118"/>
      <c r="T126" s="118"/>
      <c r="U126" s="118"/>
      <c r="V126" s="118"/>
      <c r="W126" s="118"/>
      <c r="X126" s="118"/>
      <c r="Y126" s="118"/>
      <c r="Z126" s="118"/>
      <c r="AA126" s="118"/>
      <c r="AB126" s="118"/>
      <c r="AC126" s="118"/>
      <c r="AD126" s="118"/>
      <c r="AE126" s="118"/>
      <c r="AF126" s="118"/>
      <c r="AG126" s="118"/>
      <c r="AH126" s="118"/>
      <c r="AI126" s="118"/>
      <c r="AJ126" s="118"/>
      <c r="AK126" s="118"/>
      <c r="AL126" s="118"/>
      <c r="AM126" s="118"/>
    </row>
    <row r="128" spans="1:43" ht="11.25" customHeight="1" x14ac:dyDescent="0.25">
      <c r="A128" s="28"/>
      <c r="B128" s="112" t="s">
        <v>639</v>
      </c>
      <c r="C128" s="113"/>
      <c r="D128" s="113"/>
      <c r="E128" s="113"/>
      <c r="F128" s="113"/>
      <c r="G128" s="113"/>
      <c r="H128" s="113"/>
      <c r="I128" s="113"/>
      <c r="J128" s="113"/>
      <c r="K128" s="113"/>
      <c r="L128" s="113"/>
      <c r="M128" s="113"/>
      <c r="N128" s="113"/>
      <c r="O128" s="113"/>
      <c r="P128" s="113"/>
      <c r="Q128" s="113"/>
      <c r="R128" s="113"/>
      <c r="S128" s="113"/>
      <c r="T128" s="113"/>
      <c r="U128" s="113"/>
      <c r="V128" s="113"/>
      <c r="W128" s="113"/>
      <c r="X128" s="113"/>
      <c r="Y128" s="113"/>
      <c r="Z128" s="114"/>
      <c r="AA128" s="28"/>
      <c r="AB128" s="28"/>
      <c r="AC128" s="28"/>
      <c r="AD128" s="28"/>
      <c r="AE128" s="28"/>
      <c r="AF128" s="28"/>
      <c r="AG128" s="28"/>
      <c r="AH128" s="28"/>
      <c r="AI128" s="28"/>
      <c r="AJ128" s="28"/>
      <c r="AK128" s="28"/>
      <c r="AL128" s="28"/>
      <c r="AM128" s="49" t="s">
        <v>615</v>
      </c>
    </row>
    <row r="129" spans="1:39" ht="11.25" customHeight="1" x14ac:dyDescent="0.25">
      <c r="A129" s="28"/>
      <c r="B129" s="115"/>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7"/>
      <c r="AA129" s="28"/>
      <c r="AB129" s="28"/>
      <c r="AC129" s="28"/>
      <c r="AD129" s="28"/>
      <c r="AE129" s="28"/>
      <c r="AF129" s="28"/>
      <c r="AG129" s="28"/>
      <c r="AH129" s="28"/>
      <c r="AI129" s="28"/>
      <c r="AJ129" s="28"/>
      <c r="AK129" s="28"/>
      <c r="AL129" s="28"/>
      <c r="AM129" s="49"/>
    </row>
    <row r="130" spans="1:39" ht="11.25" customHeight="1" x14ac:dyDescent="0.25">
      <c r="A130" s="28"/>
      <c r="B130" s="90" t="s">
        <v>640</v>
      </c>
      <c r="C130" s="91"/>
      <c r="D130" s="91"/>
      <c r="E130" s="91"/>
      <c r="F130" s="91"/>
      <c r="G130" s="91"/>
      <c r="H130" s="91"/>
      <c r="I130" s="91"/>
      <c r="J130" s="91"/>
      <c r="K130" s="92"/>
      <c r="L130" s="96" t="s">
        <v>641</v>
      </c>
      <c r="M130" s="97"/>
      <c r="N130" s="100" t="s">
        <v>642</v>
      </c>
      <c r="O130" s="101"/>
      <c r="P130" s="101"/>
      <c r="Q130" s="101"/>
      <c r="R130" s="101"/>
      <c r="S130" s="101"/>
      <c r="T130" s="101"/>
      <c r="U130" s="101"/>
      <c r="V130" s="101"/>
      <c r="W130" s="101"/>
      <c r="X130" s="101"/>
      <c r="Y130" s="101"/>
      <c r="Z130" s="102"/>
      <c r="AA130" s="28"/>
      <c r="AB130" s="28"/>
      <c r="AC130" s="28"/>
      <c r="AD130" s="28"/>
      <c r="AE130" s="28"/>
      <c r="AF130" s="28"/>
      <c r="AG130" s="28"/>
      <c r="AH130" s="28"/>
      <c r="AI130" s="28"/>
      <c r="AJ130" s="28"/>
      <c r="AK130" s="28"/>
      <c r="AL130" s="28"/>
      <c r="AM130" s="49"/>
    </row>
    <row r="131" spans="1:39" ht="11.25" customHeight="1" x14ac:dyDescent="0.25">
      <c r="A131" s="28"/>
      <c r="B131" s="93"/>
      <c r="C131" s="94"/>
      <c r="D131" s="94"/>
      <c r="E131" s="94"/>
      <c r="F131" s="94"/>
      <c r="G131" s="94"/>
      <c r="H131" s="94"/>
      <c r="I131" s="94"/>
      <c r="J131" s="94"/>
      <c r="K131" s="95"/>
      <c r="L131" s="98"/>
      <c r="M131" s="99"/>
      <c r="N131" s="103"/>
      <c r="O131" s="104"/>
      <c r="P131" s="104"/>
      <c r="Q131" s="104"/>
      <c r="R131" s="104"/>
      <c r="S131" s="104"/>
      <c r="T131" s="104"/>
      <c r="U131" s="104"/>
      <c r="V131" s="104"/>
      <c r="W131" s="104"/>
      <c r="X131" s="104"/>
      <c r="Y131" s="104"/>
      <c r="Z131" s="105"/>
      <c r="AA131" s="28"/>
      <c r="AB131" s="28"/>
      <c r="AC131" s="28"/>
      <c r="AD131" s="28"/>
      <c r="AE131" s="28"/>
      <c r="AF131" s="28"/>
      <c r="AG131" s="28"/>
      <c r="AH131" s="28"/>
      <c r="AI131" s="28"/>
      <c r="AJ131" s="28"/>
      <c r="AK131" s="28"/>
      <c r="AL131" s="28"/>
      <c r="AM131" s="49"/>
    </row>
    <row r="132" spans="1:39" ht="12.75" customHeight="1" x14ac:dyDescent="0.2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row>
    <row r="133" spans="1:39" ht="22.5" customHeight="1" x14ac:dyDescent="0.25">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4"/>
    </row>
    <row r="134" spans="1:39" ht="18" customHeight="1" x14ac:dyDescent="0.25">
      <c r="A134" s="28"/>
      <c r="B134" s="166" t="s">
        <v>591</v>
      </c>
      <c r="C134" s="171" t="s">
        <v>592</v>
      </c>
      <c r="D134" s="171"/>
      <c r="E134" s="166" t="s">
        <v>596</v>
      </c>
      <c r="F134" s="166"/>
      <c r="G134" s="33" t="s">
        <v>352</v>
      </c>
      <c r="H134" s="134" t="str">
        <f>入力してください!E63 &amp; ""</f>
        <v/>
      </c>
      <c r="I134" s="134"/>
      <c r="J134" s="134"/>
      <c r="K134" s="134"/>
      <c r="L134" s="134"/>
      <c r="M134" s="134"/>
      <c r="N134" s="134"/>
      <c r="O134" s="134"/>
      <c r="P134" s="134"/>
      <c r="Q134" s="134"/>
      <c r="R134" s="134"/>
      <c r="S134" s="134"/>
      <c r="T134" s="134"/>
      <c r="U134" s="134"/>
      <c r="V134" s="134"/>
      <c r="W134" s="134"/>
      <c r="X134" s="134"/>
      <c r="Y134" s="134"/>
      <c r="Z134" s="134"/>
      <c r="AA134" s="134"/>
      <c r="AB134" s="134"/>
      <c r="AC134" s="135"/>
      <c r="AD134" s="168" t="str">
        <f>入力してください!S63&amp;""</f>
        <v/>
      </c>
      <c r="AE134" s="169"/>
      <c r="AF134" s="169"/>
      <c r="AG134" s="169"/>
      <c r="AH134" s="169"/>
      <c r="AI134" s="169"/>
      <c r="AJ134" s="169"/>
      <c r="AK134" s="169"/>
      <c r="AL134" s="170"/>
      <c r="AM134" s="26"/>
    </row>
    <row r="135" spans="1:39" ht="18" customHeight="1" x14ac:dyDescent="0.25">
      <c r="A135" s="28"/>
      <c r="B135" s="166"/>
      <c r="C135" s="171"/>
      <c r="D135" s="171"/>
      <c r="E135" s="166"/>
      <c r="F135" s="166"/>
      <c r="G135" s="33" t="s">
        <v>353</v>
      </c>
      <c r="H135" s="134" t="str">
        <f>入力してください!E64 &amp; ""</f>
        <v/>
      </c>
      <c r="I135" s="134"/>
      <c r="J135" s="134"/>
      <c r="K135" s="134"/>
      <c r="L135" s="134"/>
      <c r="M135" s="134"/>
      <c r="N135" s="134"/>
      <c r="O135" s="134"/>
      <c r="P135" s="134"/>
      <c r="Q135" s="134"/>
      <c r="R135" s="134"/>
      <c r="S135" s="134"/>
      <c r="T135" s="134"/>
      <c r="U135" s="134"/>
      <c r="V135" s="134"/>
      <c r="W135" s="134"/>
      <c r="X135" s="134"/>
      <c r="Y135" s="134"/>
      <c r="Z135" s="134"/>
      <c r="AA135" s="134"/>
      <c r="AB135" s="134"/>
      <c r="AC135" s="135"/>
      <c r="AD135" s="168" t="str">
        <f>入力してください!S64&amp;""</f>
        <v/>
      </c>
      <c r="AE135" s="169"/>
      <c r="AF135" s="169"/>
      <c r="AG135" s="169"/>
      <c r="AH135" s="169"/>
      <c r="AI135" s="169"/>
      <c r="AJ135" s="169"/>
      <c r="AK135" s="169"/>
      <c r="AL135" s="170"/>
      <c r="AM135" s="26"/>
    </row>
    <row r="136" spans="1:39" ht="18" customHeight="1" x14ac:dyDescent="0.25">
      <c r="A136" s="28"/>
      <c r="B136" s="166"/>
      <c r="C136" s="171"/>
      <c r="D136" s="171"/>
      <c r="E136" s="166"/>
      <c r="F136" s="166"/>
      <c r="G136" s="33" t="s">
        <v>354</v>
      </c>
      <c r="H136" s="134" t="str">
        <f>入力してください!E65 &amp; ""</f>
        <v/>
      </c>
      <c r="I136" s="134"/>
      <c r="J136" s="134"/>
      <c r="K136" s="134"/>
      <c r="L136" s="134"/>
      <c r="M136" s="134"/>
      <c r="N136" s="134"/>
      <c r="O136" s="134"/>
      <c r="P136" s="134"/>
      <c r="Q136" s="134"/>
      <c r="R136" s="134"/>
      <c r="S136" s="134"/>
      <c r="T136" s="134"/>
      <c r="U136" s="134"/>
      <c r="V136" s="134"/>
      <c r="W136" s="134"/>
      <c r="X136" s="134"/>
      <c r="Y136" s="134"/>
      <c r="Z136" s="134"/>
      <c r="AA136" s="134"/>
      <c r="AB136" s="134"/>
      <c r="AC136" s="135"/>
      <c r="AD136" s="168" t="str">
        <f>入力してください!S65&amp;""</f>
        <v/>
      </c>
      <c r="AE136" s="169"/>
      <c r="AF136" s="169"/>
      <c r="AG136" s="169"/>
      <c r="AH136" s="169"/>
      <c r="AI136" s="169"/>
      <c r="AJ136" s="169"/>
      <c r="AK136" s="169"/>
      <c r="AL136" s="170"/>
      <c r="AM136" s="26"/>
    </row>
    <row r="137" spans="1:39" ht="18" customHeight="1" x14ac:dyDescent="0.25">
      <c r="A137" s="28"/>
      <c r="B137" s="166"/>
      <c r="C137" s="171"/>
      <c r="D137" s="171"/>
      <c r="E137" s="166"/>
      <c r="F137" s="166"/>
      <c r="G137" s="33" t="s">
        <v>593</v>
      </c>
      <c r="H137" s="134" t="str">
        <f>入力してください!E66 &amp; ""</f>
        <v/>
      </c>
      <c r="I137" s="134"/>
      <c r="J137" s="134"/>
      <c r="K137" s="134"/>
      <c r="L137" s="134"/>
      <c r="M137" s="134"/>
      <c r="N137" s="134"/>
      <c r="O137" s="134"/>
      <c r="P137" s="134"/>
      <c r="Q137" s="134"/>
      <c r="R137" s="134"/>
      <c r="S137" s="134"/>
      <c r="T137" s="134"/>
      <c r="U137" s="134"/>
      <c r="V137" s="134"/>
      <c r="W137" s="134"/>
      <c r="X137" s="134"/>
      <c r="Y137" s="134"/>
      <c r="Z137" s="134"/>
      <c r="AA137" s="134"/>
      <c r="AB137" s="134"/>
      <c r="AC137" s="135"/>
      <c r="AD137" s="168" t="str">
        <f>入力してください!S66&amp;""</f>
        <v/>
      </c>
      <c r="AE137" s="169"/>
      <c r="AF137" s="169"/>
      <c r="AG137" s="169"/>
      <c r="AH137" s="169"/>
      <c r="AI137" s="169"/>
      <c r="AJ137" s="169"/>
      <c r="AK137" s="169"/>
      <c r="AL137" s="170"/>
      <c r="AM137" s="26"/>
    </row>
    <row r="138" spans="1:39" ht="18" customHeight="1" x14ac:dyDescent="0.25">
      <c r="A138" s="28"/>
      <c r="B138" s="166"/>
      <c r="C138" s="171"/>
      <c r="D138" s="171"/>
      <c r="E138" s="166"/>
      <c r="F138" s="166"/>
      <c r="G138" s="33" t="s">
        <v>594</v>
      </c>
      <c r="H138" s="134" t="str">
        <f>入力してください!E67 &amp; ""</f>
        <v/>
      </c>
      <c r="I138" s="134"/>
      <c r="J138" s="134"/>
      <c r="K138" s="134"/>
      <c r="L138" s="134"/>
      <c r="M138" s="134"/>
      <c r="N138" s="134"/>
      <c r="O138" s="134"/>
      <c r="P138" s="134"/>
      <c r="Q138" s="134"/>
      <c r="R138" s="134"/>
      <c r="S138" s="134"/>
      <c r="T138" s="134"/>
      <c r="U138" s="134"/>
      <c r="V138" s="134"/>
      <c r="W138" s="134"/>
      <c r="X138" s="134"/>
      <c r="Y138" s="134"/>
      <c r="Z138" s="134"/>
      <c r="AA138" s="134"/>
      <c r="AB138" s="134"/>
      <c r="AC138" s="135"/>
      <c r="AD138" s="168" t="str">
        <f>入力してください!S67&amp;""</f>
        <v/>
      </c>
      <c r="AE138" s="169"/>
      <c r="AF138" s="169"/>
      <c r="AG138" s="169"/>
      <c r="AH138" s="169"/>
      <c r="AI138" s="169"/>
      <c r="AJ138" s="169"/>
      <c r="AK138" s="169"/>
      <c r="AL138" s="170"/>
      <c r="AM138" s="26"/>
    </row>
    <row r="139" spans="1:39" ht="18" customHeight="1" x14ac:dyDescent="0.25">
      <c r="A139" s="28"/>
      <c r="B139" s="166"/>
      <c r="C139" s="171"/>
      <c r="D139" s="171"/>
      <c r="E139" s="166"/>
      <c r="F139" s="166"/>
      <c r="G139" s="33" t="s">
        <v>595</v>
      </c>
      <c r="H139" s="134" t="str">
        <f>入力してください!E68 &amp; ""</f>
        <v/>
      </c>
      <c r="I139" s="134"/>
      <c r="J139" s="134"/>
      <c r="K139" s="134"/>
      <c r="L139" s="134"/>
      <c r="M139" s="134"/>
      <c r="N139" s="134"/>
      <c r="O139" s="134"/>
      <c r="P139" s="134"/>
      <c r="Q139" s="134"/>
      <c r="R139" s="134"/>
      <c r="S139" s="134"/>
      <c r="T139" s="134"/>
      <c r="U139" s="134"/>
      <c r="V139" s="134"/>
      <c r="W139" s="134"/>
      <c r="X139" s="134"/>
      <c r="Y139" s="134"/>
      <c r="Z139" s="134"/>
      <c r="AA139" s="134"/>
      <c r="AB139" s="134"/>
      <c r="AC139" s="135"/>
      <c r="AD139" s="168" t="str">
        <f>入力してください!S68&amp;""</f>
        <v/>
      </c>
      <c r="AE139" s="169"/>
      <c r="AF139" s="169"/>
      <c r="AG139" s="169"/>
      <c r="AH139" s="169"/>
      <c r="AI139" s="169"/>
      <c r="AJ139" s="169"/>
      <c r="AK139" s="169"/>
      <c r="AL139" s="170"/>
      <c r="AM139" s="26"/>
    </row>
    <row r="140" spans="1:39" ht="29.25" customHeight="1" x14ac:dyDescent="0.25">
      <c r="B140" s="166"/>
      <c r="C140" s="171"/>
      <c r="D140" s="171"/>
      <c r="E140" s="177" t="s">
        <v>442</v>
      </c>
      <c r="F140" s="178"/>
      <c r="G140" s="178"/>
      <c r="H140" s="178"/>
      <c r="I140" s="178"/>
      <c r="J140" s="178"/>
      <c r="K140" s="178"/>
      <c r="L140" s="178"/>
      <c r="M140" s="178"/>
      <c r="N140" s="178"/>
      <c r="O140" s="178"/>
      <c r="P140" s="178"/>
      <c r="Q140" s="178"/>
      <c r="R140" s="178"/>
      <c r="S140" s="178"/>
      <c r="T140" s="178"/>
      <c r="U140" s="178"/>
      <c r="V140" s="178"/>
      <c r="W140" s="178"/>
      <c r="X140" s="178"/>
      <c r="Y140" s="178"/>
      <c r="Z140" s="178"/>
      <c r="AA140" s="178"/>
      <c r="AB140" s="178"/>
      <c r="AC140" s="178"/>
      <c r="AD140" s="178"/>
      <c r="AE140" s="178"/>
      <c r="AF140" s="178"/>
      <c r="AG140" s="178"/>
      <c r="AH140" s="178"/>
      <c r="AI140" s="178"/>
      <c r="AJ140" s="178"/>
      <c r="AK140" s="178"/>
      <c r="AL140" s="70"/>
      <c r="AM140" s="26"/>
    </row>
    <row r="141" spans="1:39" ht="72" customHeight="1" x14ac:dyDescent="0.25">
      <c r="B141" s="166"/>
      <c r="C141" s="171"/>
      <c r="D141" s="171"/>
      <c r="E141" s="179" t="s">
        <v>634</v>
      </c>
      <c r="F141" s="180"/>
      <c r="G141" s="180"/>
      <c r="H141" s="180"/>
      <c r="I141" s="180"/>
      <c r="J141" s="180"/>
      <c r="K141" s="180"/>
      <c r="L141" s="180"/>
      <c r="M141" s="180"/>
      <c r="N141" s="180"/>
      <c r="O141" s="180"/>
      <c r="P141" s="180"/>
      <c r="Q141" s="180"/>
      <c r="R141" s="180"/>
      <c r="S141" s="180"/>
      <c r="T141" s="180"/>
      <c r="U141" s="180"/>
      <c r="V141" s="180"/>
      <c r="W141" s="180"/>
      <c r="X141" s="180"/>
      <c r="Y141" s="180"/>
      <c r="Z141" s="180"/>
      <c r="AA141" s="180"/>
      <c r="AB141" s="180"/>
      <c r="AC141" s="180"/>
      <c r="AD141" s="180"/>
      <c r="AE141" s="180"/>
      <c r="AF141" s="180"/>
      <c r="AG141" s="180"/>
      <c r="AH141" s="180"/>
      <c r="AI141" s="180"/>
      <c r="AJ141" s="180"/>
      <c r="AK141" s="180"/>
      <c r="AL141" s="68"/>
      <c r="AM141" s="26"/>
    </row>
    <row r="142" spans="1:39" ht="33" customHeight="1" x14ac:dyDescent="0.25">
      <c r="B142" s="166"/>
      <c r="C142" s="171"/>
      <c r="D142" s="171"/>
      <c r="E142" s="25"/>
      <c r="F142" s="71"/>
      <c r="G142" s="181" t="str">
        <f>IF(AND(入力してください!J83&lt;&gt;"",RIGHT(入力してください!K82,2)="する"),"令和" &amp; IF(入力してください!J83&gt;2020,入力してください!L83-2018,入力してください!J83) &amp; "年"&amp;入力してください!N83&amp;"月"&amp;入力してください!R83&amp;"日","　年　月　日")</f>
        <v>　年　月　日</v>
      </c>
      <c r="H142" s="181"/>
      <c r="I142" s="181"/>
      <c r="J142" s="181"/>
      <c r="K142" s="181"/>
      <c r="L142" s="181"/>
      <c r="M142" s="181"/>
      <c r="N142" s="71"/>
      <c r="O142" s="71"/>
      <c r="P142" s="71"/>
      <c r="Q142" s="72" t="s">
        <v>622</v>
      </c>
      <c r="R142" s="71"/>
      <c r="S142" s="71"/>
      <c r="T142" s="71"/>
      <c r="U142" s="182" t="str">
        <f>IF(入力してください!K82="同意する",入力してください!G84,"") &amp; ""</f>
        <v/>
      </c>
      <c r="V142" s="182"/>
      <c r="W142" s="182"/>
      <c r="X142" s="182"/>
      <c r="Y142" s="182"/>
      <c r="Z142" s="182"/>
      <c r="AA142" s="182"/>
      <c r="AB142" s="182"/>
      <c r="AC142" s="182"/>
      <c r="AD142" s="182"/>
      <c r="AE142" s="71"/>
      <c r="AF142" s="71"/>
      <c r="AG142" s="71"/>
      <c r="AH142" s="71"/>
      <c r="AI142" s="71"/>
      <c r="AJ142" s="71"/>
      <c r="AK142" s="71"/>
      <c r="AL142" s="64"/>
      <c r="AM142" s="26"/>
    </row>
    <row r="143" spans="1:39" ht="24.75" customHeight="1" x14ac:dyDescent="0.25">
      <c r="B143" s="166"/>
      <c r="C143" s="171"/>
      <c r="D143" s="171"/>
      <c r="E143" s="65" t="s">
        <v>623</v>
      </c>
      <c r="F143" s="183" t="s">
        <v>624</v>
      </c>
      <c r="G143" s="183"/>
      <c r="H143" s="183"/>
      <c r="I143" s="183"/>
      <c r="J143" s="183"/>
      <c r="K143" s="183"/>
      <c r="L143" s="183"/>
      <c r="M143" s="183"/>
      <c r="N143" s="183"/>
      <c r="O143" s="183"/>
      <c r="P143" s="183"/>
      <c r="Q143" s="183"/>
      <c r="R143" s="183"/>
      <c r="S143" s="183"/>
      <c r="T143" s="183"/>
      <c r="U143" s="183"/>
      <c r="V143" s="183"/>
      <c r="W143" s="183"/>
      <c r="X143" s="183"/>
      <c r="Y143" s="183"/>
      <c r="Z143" s="183"/>
      <c r="AA143" s="183"/>
      <c r="AB143" s="183"/>
      <c r="AC143" s="183"/>
      <c r="AD143" s="183"/>
      <c r="AE143" s="183"/>
      <c r="AF143" s="183"/>
      <c r="AG143" s="183"/>
      <c r="AH143" s="183"/>
      <c r="AI143" s="183"/>
      <c r="AJ143" s="183"/>
      <c r="AK143" s="183"/>
      <c r="AL143" s="69"/>
      <c r="AM143" s="26"/>
    </row>
    <row r="144" spans="1:39" ht="27.75" customHeight="1" x14ac:dyDescent="0.25">
      <c r="B144" s="166"/>
      <c r="C144" s="171"/>
      <c r="D144" s="171"/>
      <c r="E144" s="62"/>
      <c r="F144" s="36" t="s">
        <v>625</v>
      </c>
      <c r="G144" s="66"/>
      <c r="H144" s="66"/>
      <c r="I144" s="66"/>
      <c r="J144" s="66"/>
      <c r="K144" s="184" t="str">
        <f>IF(LEFT(入力してください!K82,2)="本人",入力してください!G84,"") &amp; ""</f>
        <v/>
      </c>
      <c r="L144" s="184"/>
      <c r="M144" s="184"/>
      <c r="N144" s="184"/>
      <c r="O144" s="184"/>
      <c r="P144" s="184"/>
      <c r="Q144" s="184"/>
      <c r="R144" s="184"/>
      <c r="S144" s="184"/>
      <c r="T144" s="184"/>
      <c r="U144" s="184"/>
      <c r="V144" s="184"/>
      <c r="W144" s="184"/>
      <c r="X144" s="66"/>
      <c r="Y144" s="66"/>
      <c r="Z144" s="66"/>
      <c r="AA144" s="66"/>
      <c r="AB144" s="66"/>
      <c r="AC144" s="66"/>
      <c r="AD144" s="66"/>
      <c r="AE144" s="66"/>
      <c r="AF144" s="66"/>
      <c r="AG144" s="66"/>
      <c r="AH144" s="66"/>
      <c r="AI144" s="66"/>
      <c r="AJ144" s="66"/>
      <c r="AK144" s="66"/>
      <c r="AL144" s="67"/>
      <c r="AM144" s="26"/>
    </row>
    <row r="145" spans="1:39" ht="24.75" customHeight="1" x14ac:dyDescent="0.2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32"/>
    </row>
    <row r="146" spans="1:39" ht="15" customHeight="1" x14ac:dyDescent="0.25">
      <c r="A146" s="28"/>
      <c r="B146" s="28"/>
      <c r="C146" s="28" t="s">
        <v>602</v>
      </c>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32"/>
    </row>
    <row r="147" spans="1:39" ht="15" customHeight="1" x14ac:dyDescent="0.25">
      <c r="A147" s="28"/>
      <c r="B147" s="28"/>
      <c r="C147" s="28" t="s">
        <v>603</v>
      </c>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32"/>
    </row>
    <row r="148" spans="1:39" ht="15" customHeight="1" x14ac:dyDescent="0.2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32"/>
    </row>
    <row r="149" spans="1:39" ht="37.5" customHeight="1" x14ac:dyDescent="0.25">
      <c r="A149" s="28"/>
      <c r="B149" s="28"/>
      <c r="C149" s="179" t="s">
        <v>450</v>
      </c>
      <c r="D149" s="180"/>
      <c r="E149" s="180"/>
      <c r="F149" s="186"/>
      <c r="G149" s="193" t="str">
        <f>IF(入力してください!J74&lt;&gt;"","令和" &amp; IF(入力してください!J74&gt;2020,入力してください!J74-2018,入力してください!J74) &amp; "年" &amp; 入力してください!N74 &amp; "月" &amp; 入力してください!R74 &amp; "日", "年　　月　　日")</f>
        <v>年　　月　　日</v>
      </c>
      <c r="H149" s="194"/>
      <c r="I149" s="194"/>
      <c r="J149" s="194"/>
      <c r="K149" s="194"/>
      <c r="L149" s="195"/>
      <c r="M149" s="202" t="s">
        <v>446</v>
      </c>
      <c r="N149" s="203"/>
      <c r="O149" s="203"/>
      <c r="P149" s="203"/>
      <c r="Q149" s="203"/>
      <c r="R149" s="203"/>
      <c r="S149" s="203"/>
      <c r="T149" s="203"/>
      <c r="U149" s="203"/>
      <c r="V149" s="203"/>
      <c r="W149" s="203"/>
      <c r="X149" s="203"/>
      <c r="Y149" s="203"/>
      <c r="Z149" s="203"/>
      <c r="AA149" s="203"/>
      <c r="AB149" s="203"/>
      <c r="AC149" s="203"/>
      <c r="AD149" s="203"/>
      <c r="AE149" s="203"/>
      <c r="AF149" s="203"/>
      <c r="AG149" s="203"/>
      <c r="AH149" s="203"/>
      <c r="AI149" s="203"/>
      <c r="AJ149" s="203"/>
      <c r="AK149" s="203"/>
      <c r="AL149" s="204"/>
      <c r="AM149" s="32"/>
    </row>
    <row r="150" spans="1:39" ht="12.75" customHeight="1" x14ac:dyDescent="0.25">
      <c r="A150" s="28"/>
      <c r="B150" s="28"/>
      <c r="C150" s="187"/>
      <c r="D150" s="188"/>
      <c r="E150" s="188"/>
      <c r="F150" s="189"/>
      <c r="G150" s="196"/>
      <c r="H150" s="197"/>
      <c r="I150" s="197"/>
      <c r="J150" s="197"/>
      <c r="K150" s="197"/>
      <c r="L150" s="198"/>
      <c r="M150" s="60" t="str">
        <f>IF(LEFT(入力してください!G75,2)="臨床","☑","□")</f>
        <v>□</v>
      </c>
      <c r="N150" s="172" t="s">
        <v>447</v>
      </c>
      <c r="O150" s="172"/>
      <c r="P150" s="172"/>
      <c r="Q150" s="172"/>
      <c r="R150" s="172"/>
      <c r="S150" s="172"/>
      <c r="T150" s="172"/>
      <c r="U150" s="172"/>
      <c r="V150" s="172"/>
      <c r="W150" s="172"/>
      <c r="X150" s="172"/>
      <c r="Y150" s="172"/>
      <c r="Z150" s="172"/>
      <c r="AA150" s="172"/>
      <c r="AB150" s="172"/>
      <c r="AC150" s="172"/>
      <c r="AD150" s="172"/>
      <c r="AE150" s="172"/>
      <c r="AF150" s="172"/>
      <c r="AG150" s="172"/>
      <c r="AH150" s="172"/>
      <c r="AI150" s="172"/>
      <c r="AJ150" s="172"/>
      <c r="AK150" s="172"/>
      <c r="AL150" s="173"/>
      <c r="AM150" s="32"/>
    </row>
    <row r="151" spans="1:39" ht="12.75" customHeight="1" x14ac:dyDescent="0.25">
      <c r="A151" s="28"/>
      <c r="B151" s="28"/>
      <c r="C151" s="187"/>
      <c r="D151" s="188"/>
      <c r="E151" s="188"/>
      <c r="F151" s="189"/>
      <c r="G151" s="196"/>
      <c r="H151" s="197"/>
      <c r="I151" s="197"/>
      <c r="J151" s="197"/>
      <c r="K151" s="197"/>
      <c r="L151" s="198"/>
      <c r="M151" s="60" t="str">
        <f>IF(LEFT(入力してください!G75,2)="症状","☑","□")</f>
        <v>□</v>
      </c>
      <c r="N151" s="172" t="s">
        <v>448</v>
      </c>
      <c r="O151" s="172"/>
      <c r="P151" s="172"/>
      <c r="Q151" s="172"/>
      <c r="R151" s="172"/>
      <c r="S151" s="172"/>
      <c r="T151" s="172"/>
      <c r="U151" s="172"/>
      <c r="V151" s="172"/>
      <c r="W151" s="172"/>
      <c r="X151" s="172"/>
      <c r="Y151" s="172"/>
      <c r="Z151" s="172"/>
      <c r="AA151" s="172"/>
      <c r="AB151" s="172"/>
      <c r="AC151" s="172"/>
      <c r="AD151" s="172"/>
      <c r="AE151" s="172"/>
      <c r="AF151" s="172"/>
      <c r="AG151" s="172"/>
      <c r="AH151" s="172"/>
      <c r="AI151" s="172"/>
      <c r="AJ151" s="172"/>
      <c r="AK151" s="172"/>
      <c r="AL151" s="173"/>
      <c r="AM151" s="32"/>
    </row>
    <row r="152" spans="1:39" ht="12.75" customHeight="1" x14ac:dyDescent="0.25">
      <c r="A152" s="28"/>
      <c r="B152" s="28"/>
      <c r="C152" s="187"/>
      <c r="D152" s="188"/>
      <c r="E152" s="188"/>
      <c r="F152" s="189"/>
      <c r="G152" s="196"/>
      <c r="H152" s="197"/>
      <c r="I152" s="197"/>
      <c r="J152" s="197"/>
      <c r="K152" s="197"/>
      <c r="L152" s="198"/>
      <c r="M152" s="60" t="str">
        <f>IF(LEFT(入力してください!G75,2)="大規","☑","□")</f>
        <v>□</v>
      </c>
      <c r="N152" s="172" t="s">
        <v>449</v>
      </c>
      <c r="O152" s="172"/>
      <c r="P152" s="172"/>
      <c r="Q152" s="172"/>
      <c r="R152" s="172"/>
      <c r="S152" s="172"/>
      <c r="T152" s="172"/>
      <c r="U152" s="172"/>
      <c r="V152" s="172"/>
      <c r="W152" s="172"/>
      <c r="X152" s="172"/>
      <c r="Y152" s="172"/>
      <c r="Z152" s="172"/>
      <c r="AA152" s="172"/>
      <c r="AB152" s="172"/>
      <c r="AC152" s="172"/>
      <c r="AD152" s="172"/>
      <c r="AE152" s="172"/>
      <c r="AF152" s="172"/>
      <c r="AG152" s="172"/>
      <c r="AH152" s="172"/>
      <c r="AI152" s="172"/>
      <c r="AJ152" s="172"/>
      <c r="AK152" s="172"/>
      <c r="AL152" s="173"/>
      <c r="AM152" s="32"/>
    </row>
    <row r="153" spans="1:39" ht="12.75" customHeight="1" x14ac:dyDescent="0.25">
      <c r="A153" s="28"/>
      <c r="B153" s="28"/>
      <c r="C153" s="187"/>
      <c r="D153" s="188"/>
      <c r="E153" s="188"/>
      <c r="F153" s="189"/>
      <c r="G153" s="196"/>
      <c r="H153" s="197"/>
      <c r="I153" s="197"/>
      <c r="J153" s="197"/>
      <c r="K153" s="197"/>
      <c r="L153" s="198"/>
      <c r="M153" s="60" t="str">
        <f>IF(LEFT(入力してください!G75,2)="その","☑","□")</f>
        <v>□</v>
      </c>
      <c r="N153" s="174" t="str">
        <f>"その他〔" &amp; 入力してください!J76</f>
        <v>その他〔</v>
      </c>
      <c r="O153" s="174"/>
      <c r="P153" s="174"/>
      <c r="Q153" s="174"/>
      <c r="R153" s="174"/>
      <c r="S153" s="174"/>
      <c r="T153" s="174"/>
      <c r="U153" s="174"/>
      <c r="V153" s="174"/>
      <c r="W153" s="174"/>
      <c r="X153" s="174"/>
      <c r="Y153" s="174"/>
      <c r="Z153" s="174"/>
      <c r="AA153" s="174"/>
      <c r="AB153" s="174"/>
      <c r="AC153" s="174"/>
      <c r="AD153" s="174"/>
      <c r="AE153" s="174"/>
      <c r="AF153" s="174"/>
      <c r="AG153" s="174"/>
      <c r="AH153" s="174"/>
      <c r="AI153" s="174"/>
      <c r="AJ153" s="174"/>
      <c r="AK153" s="174"/>
      <c r="AL153" s="61" t="s">
        <v>451</v>
      </c>
      <c r="AM153" s="32"/>
    </row>
    <row r="154" spans="1:39" ht="31.5" customHeight="1" x14ac:dyDescent="0.25">
      <c r="A154" s="28"/>
      <c r="B154" s="28"/>
      <c r="C154" s="190"/>
      <c r="D154" s="191"/>
      <c r="E154" s="191"/>
      <c r="F154" s="192"/>
      <c r="G154" s="199"/>
      <c r="H154" s="200"/>
      <c r="I154" s="200"/>
      <c r="J154" s="200"/>
      <c r="K154" s="200"/>
      <c r="L154" s="201"/>
      <c r="M154" s="39" t="str">
        <f>IF(LEFT(入力してください!G75,2)="特段","☑","□")</f>
        <v>□</v>
      </c>
      <c r="N154" s="175" t="s">
        <v>456</v>
      </c>
      <c r="O154" s="175"/>
      <c r="P154" s="175"/>
      <c r="Q154" s="175"/>
      <c r="R154" s="175"/>
      <c r="S154" s="175"/>
      <c r="T154" s="175"/>
      <c r="U154" s="175"/>
      <c r="V154" s="175"/>
      <c r="W154" s="175"/>
      <c r="X154" s="175"/>
      <c r="Y154" s="175"/>
      <c r="Z154" s="175"/>
      <c r="AA154" s="175"/>
      <c r="AB154" s="175"/>
      <c r="AC154" s="175"/>
      <c r="AD154" s="175"/>
      <c r="AE154" s="175"/>
      <c r="AF154" s="175"/>
      <c r="AG154" s="175"/>
      <c r="AH154" s="175"/>
      <c r="AI154" s="175"/>
      <c r="AJ154" s="175"/>
      <c r="AK154" s="175"/>
      <c r="AL154" s="176"/>
      <c r="AM154" s="32"/>
    </row>
    <row r="155" spans="1:39" ht="3.75" customHeight="1" x14ac:dyDescent="0.25">
      <c r="A155" s="28"/>
      <c r="B155" s="28"/>
      <c r="C155" s="75"/>
      <c r="D155" s="76"/>
      <c r="E155" s="76"/>
      <c r="F155" s="76"/>
      <c r="G155" s="77"/>
      <c r="H155" s="77"/>
      <c r="I155" s="77"/>
      <c r="J155" s="77"/>
      <c r="K155" s="77"/>
      <c r="L155" s="77"/>
      <c r="M155" s="77"/>
      <c r="N155" s="86"/>
      <c r="O155" s="86"/>
      <c r="P155" s="86"/>
      <c r="Q155" s="86"/>
      <c r="R155" s="86"/>
      <c r="S155" s="86"/>
      <c r="T155" s="86"/>
      <c r="U155" s="86"/>
      <c r="V155" s="86"/>
      <c r="W155" s="86"/>
      <c r="X155" s="86"/>
      <c r="Y155" s="86"/>
      <c r="Z155" s="86"/>
      <c r="AA155" s="86"/>
      <c r="AB155" s="86"/>
      <c r="AC155" s="86"/>
      <c r="AD155" s="86"/>
      <c r="AE155" s="86"/>
      <c r="AF155" s="86"/>
      <c r="AG155" s="86"/>
      <c r="AH155" s="86"/>
      <c r="AI155" s="86"/>
      <c r="AJ155" s="86"/>
      <c r="AK155" s="86"/>
      <c r="AL155" s="87"/>
      <c r="AM155" s="32"/>
    </row>
    <row r="156" spans="1:39" ht="74.25" customHeight="1" x14ac:dyDescent="0.25">
      <c r="A156" s="28"/>
      <c r="B156" s="28"/>
      <c r="C156" s="185" t="s">
        <v>452</v>
      </c>
      <c r="D156" s="175"/>
      <c r="E156" s="175"/>
      <c r="F156" s="175"/>
      <c r="G156" s="175"/>
      <c r="H156" s="175"/>
      <c r="I156" s="175"/>
      <c r="J156" s="175"/>
      <c r="K156" s="175"/>
      <c r="L156" s="175"/>
      <c r="M156" s="175"/>
      <c r="N156" s="175"/>
      <c r="O156" s="175"/>
      <c r="P156" s="175"/>
      <c r="Q156" s="175"/>
      <c r="R156" s="175"/>
      <c r="S156" s="175"/>
      <c r="T156" s="175"/>
      <c r="U156" s="175"/>
      <c r="V156" s="175"/>
      <c r="W156" s="175"/>
      <c r="X156" s="175"/>
      <c r="Y156" s="175"/>
      <c r="Z156" s="175"/>
      <c r="AA156" s="175"/>
      <c r="AB156" s="175"/>
      <c r="AC156" s="175"/>
      <c r="AD156" s="175"/>
      <c r="AE156" s="175"/>
      <c r="AF156" s="175"/>
      <c r="AG156" s="175"/>
      <c r="AH156" s="175"/>
      <c r="AI156" s="175"/>
      <c r="AJ156" s="175"/>
      <c r="AK156" s="175"/>
      <c r="AL156" s="176"/>
      <c r="AM156" s="32"/>
    </row>
    <row r="157" spans="1:39" ht="33.75" customHeight="1" x14ac:dyDescent="0.2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32"/>
    </row>
    <row r="158" spans="1:39" ht="15.75" customHeight="1" x14ac:dyDescent="0.25">
      <c r="AH158" s="90" t="s">
        <v>626</v>
      </c>
      <c r="AI158" s="91"/>
      <c r="AJ158" s="91"/>
      <c r="AK158" s="91"/>
      <c r="AL158" s="92"/>
      <c r="AM158" s="26"/>
    </row>
    <row r="159" spans="1:39" ht="19.5" customHeight="1" x14ac:dyDescent="0.25">
      <c r="A159" s="28"/>
      <c r="B159" s="28"/>
      <c r="C159" s="55"/>
      <c r="D159" s="55"/>
      <c r="E159" s="55"/>
      <c r="F159" s="55"/>
      <c r="G159" s="55"/>
      <c r="H159" s="55"/>
      <c r="I159" s="55"/>
      <c r="J159" s="55"/>
      <c r="K159" s="55"/>
      <c r="L159" s="55"/>
      <c r="M159" s="55"/>
      <c r="N159" s="55"/>
      <c r="O159" s="55"/>
      <c r="P159" s="55"/>
      <c r="Q159" s="55"/>
      <c r="R159" s="55"/>
      <c r="S159" s="55"/>
      <c r="T159" s="55"/>
      <c r="U159" s="28"/>
      <c r="V159" s="28"/>
      <c r="W159" s="28"/>
      <c r="X159" s="28"/>
      <c r="Y159" s="28"/>
      <c r="Z159" s="28"/>
      <c r="AA159" s="28"/>
      <c r="AB159" s="28"/>
      <c r="AC159" s="28"/>
      <c r="AD159" s="28"/>
      <c r="AE159" s="28"/>
      <c r="AF159" s="28"/>
      <c r="AG159" s="41"/>
      <c r="AH159" s="42"/>
      <c r="AI159" s="72"/>
      <c r="AJ159" s="72"/>
      <c r="AK159" s="72"/>
      <c r="AL159" s="41"/>
      <c r="AM159" s="32"/>
    </row>
    <row r="160" spans="1:39" ht="21" customHeight="1" x14ac:dyDescent="0.25">
      <c r="A160" s="28"/>
      <c r="B160" s="28"/>
      <c r="C160" s="55"/>
      <c r="D160" s="55"/>
      <c r="E160" s="55"/>
      <c r="F160" s="55"/>
      <c r="G160" s="55"/>
      <c r="H160" s="55"/>
      <c r="I160" s="55"/>
      <c r="J160" s="55"/>
      <c r="K160" s="55"/>
      <c r="L160" s="55"/>
      <c r="M160" s="55"/>
      <c r="N160" s="55"/>
      <c r="O160" s="55"/>
      <c r="P160" s="55"/>
      <c r="Q160" s="55"/>
      <c r="R160" s="55"/>
      <c r="S160" s="55"/>
      <c r="T160" s="55"/>
      <c r="U160" s="28"/>
      <c r="V160" s="28"/>
      <c r="W160" s="28"/>
      <c r="X160" s="28"/>
      <c r="Y160" s="28"/>
      <c r="Z160" s="28"/>
      <c r="AA160" s="28"/>
      <c r="AB160" s="28"/>
      <c r="AC160" s="28"/>
      <c r="AD160" s="28"/>
      <c r="AE160" s="28"/>
      <c r="AF160" s="28"/>
      <c r="AG160" s="41"/>
      <c r="AH160" s="42"/>
      <c r="AI160" s="72"/>
      <c r="AJ160" s="72"/>
      <c r="AK160" s="72"/>
      <c r="AL160" s="41"/>
      <c r="AM160" s="32"/>
    </row>
    <row r="161" spans="1:68" ht="12.75" customHeight="1" x14ac:dyDescent="0.25">
      <c r="A161" s="28"/>
      <c r="B161" s="28"/>
      <c r="C161" s="55"/>
      <c r="D161" s="55"/>
      <c r="E161" s="55"/>
      <c r="F161" s="55"/>
      <c r="G161" s="55"/>
      <c r="H161" s="55"/>
      <c r="I161" s="55"/>
      <c r="J161" s="55"/>
      <c r="K161" s="55"/>
      <c r="L161" s="55"/>
      <c r="M161" s="55"/>
      <c r="N161" s="55"/>
      <c r="O161" s="55"/>
      <c r="P161" s="55"/>
      <c r="Q161" s="55"/>
      <c r="R161" s="55"/>
      <c r="S161" s="55"/>
      <c r="T161" s="55"/>
      <c r="U161" s="28"/>
      <c r="V161" s="28"/>
      <c r="W161" s="28"/>
      <c r="X161" s="28"/>
      <c r="Y161" s="28"/>
      <c r="Z161" s="28"/>
      <c r="AA161" s="28"/>
      <c r="AB161" s="28"/>
      <c r="AC161" s="28"/>
      <c r="AD161" s="28"/>
      <c r="AE161" s="28"/>
      <c r="AF161" s="28"/>
      <c r="AG161" s="41"/>
      <c r="AH161" s="43"/>
      <c r="AI161" s="44"/>
      <c r="AJ161" s="44"/>
      <c r="AK161" s="44"/>
      <c r="AL161" s="45"/>
      <c r="AM161" s="32"/>
    </row>
    <row r="162" spans="1:68" ht="12.75" customHeight="1" x14ac:dyDescent="0.25">
      <c r="A162" s="28"/>
      <c r="B162" s="28"/>
      <c r="C162" s="55"/>
      <c r="D162" s="55"/>
      <c r="E162" s="55"/>
      <c r="F162" s="55"/>
      <c r="G162" s="55"/>
      <c r="H162" s="55"/>
      <c r="I162" s="55"/>
      <c r="J162" s="55"/>
      <c r="K162" s="55"/>
      <c r="L162" s="55"/>
      <c r="M162" s="55"/>
      <c r="N162" s="55"/>
      <c r="O162" s="55"/>
      <c r="P162" s="55"/>
      <c r="Q162" s="55"/>
      <c r="R162" s="55"/>
      <c r="S162" s="55"/>
      <c r="T162" s="55"/>
      <c r="U162" s="28"/>
      <c r="V162" s="28"/>
      <c r="W162" s="28"/>
      <c r="X162" s="28"/>
      <c r="Y162" s="28"/>
      <c r="Z162" s="28"/>
      <c r="AA162" s="28"/>
      <c r="AB162" s="28"/>
      <c r="AC162" s="28"/>
      <c r="AD162" s="28"/>
      <c r="AE162" s="28"/>
      <c r="AF162" s="28"/>
      <c r="AG162" s="28"/>
      <c r="AH162" s="28"/>
      <c r="AI162" s="28"/>
      <c r="AJ162" s="28"/>
      <c r="AK162" s="28"/>
      <c r="AL162" s="28"/>
      <c r="AM162" s="32"/>
    </row>
    <row r="163" spans="1:68" ht="6.75" customHeight="1" x14ac:dyDescent="0.25">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7"/>
    </row>
    <row r="164" spans="1:68" ht="6.75" customHeight="1" x14ac:dyDescent="0.25">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c r="AK164" s="28"/>
      <c r="AL164" s="28"/>
      <c r="AM164" s="28"/>
    </row>
    <row r="165" spans="1:68" ht="6.75" customHeight="1" thickBot="1" x14ac:dyDescent="0.3">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J165" s="28"/>
      <c r="AK165" s="28"/>
      <c r="AL165" s="28"/>
      <c r="AM165" s="28"/>
    </row>
    <row r="166" spans="1:68" ht="12.75" customHeight="1" x14ac:dyDescent="0.25">
      <c r="A166" s="28"/>
      <c r="B166" s="78" t="s">
        <v>636</v>
      </c>
      <c r="C166" s="79"/>
      <c r="D166" s="79"/>
      <c r="E166" s="79"/>
      <c r="F166" s="79"/>
      <c r="G166" s="80"/>
      <c r="H166" s="78" t="s">
        <v>637</v>
      </c>
      <c r="I166" s="79"/>
      <c r="J166" s="79"/>
      <c r="K166" s="79"/>
      <c r="L166" s="79"/>
      <c r="M166" s="80"/>
      <c r="O166" s="106" t="s">
        <v>638</v>
      </c>
      <c r="P166" s="107"/>
      <c r="Q166" s="107"/>
      <c r="R166" s="107"/>
      <c r="S166" s="107"/>
      <c r="T166" s="107"/>
      <c r="U166" s="107"/>
      <c r="V166" s="107"/>
      <c r="W166" s="108"/>
      <c r="X166" s="28"/>
      <c r="Y166" s="28"/>
      <c r="Z166" s="28"/>
      <c r="AA166" s="28"/>
      <c r="AB166" s="28"/>
      <c r="AC166" s="28"/>
      <c r="AD166" s="28"/>
      <c r="AE166" s="28"/>
      <c r="AF166" s="28"/>
      <c r="AG166" s="28"/>
      <c r="AH166" s="28"/>
      <c r="AI166" s="28"/>
      <c r="AJ166" s="28"/>
      <c r="AK166" s="28"/>
      <c r="AL166" s="28"/>
      <c r="AM166" s="49" t="s">
        <v>616</v>
      </c>
    </row>
    <row r="167" spans="1:68" ht="12.75" customHeight="1" x14ac:dyDescent="0.25">
      <c r="A167" s="28"/>
      <c r="B167" s="28"/>
      <c r="L167"/>
      <c r="M167" s="28"/>
      <c r="O167" s="109"/>
      <c r="P167" s="110"/>
      <c r="Q167" s="110"/>
      <c r="R167" s="110"/>
      <c r="S167" s="110"/>
      <c r="T167" s="110"/>
      <c r="U167" s="110"/>
      <c r="V167" s="110"/>
      <c r="W167" s="111"/>
      <c r="X167" s="28"/>
      <c r="Y167" s="28"/>
      <c r="Z167" s="28"/>
      <c r="AA167" s="28"/>
      <c r="AB167" s="28"/>
      <c r="AC167" s="28"/>
      <c r="AD167" s="28"/>
      <c r="AE167" s="28"/>
      <c r="AF167" s="28"/>
      <c r="AG167" s="28"/>
      <c r="AH167" s="28"/>
      <c r="AI167" s="28"/>
      <c r="AJ167" s="28"/>
      <c r="AK167" s="28"/>
      <c r="AL167" s="28"/>
      <c r="AM167" s="49"/>
    </row>
    <row r="168" spans="1:68" ht="12.75" customHeight="1" x14ac:dyDescent="0.25">
      <c r="A168" s="28"/>
      <c r="L168"/>
      <c r="N168" s="82"/>
      <c r="O168" s="109"/>
      <c r="P168" s="110"/>
      <c r="Q168" s="110"/>
      <c r="R168" s="110"/>
      <c r="S168" s="110"/>
      <c r="T168" s="110"/>
      <c r="U168" s="110"/>
      <c r="V168" s="110"/>
      <c r="W168" s="111"/>
      <c r="X168" s="28"/>
      <c r="Y168" s="28"/>
      <c r="Z168" s="28"/>
      <c r="AA168" s="28"/>
      <c r="AB168" s="28"/>
      <c r="AC168" s="28"/>
      <c r="AD168" s="28"/>
      <c r="AE168" s="28"/>
      <c r="AF168" s="28"/>
      <c r="AG168" s="28"/>
      <c r="AH168" s="28"/>
      <c r="AI168" s="28"/>
      <c r="AJ168" s="28"/>
      <c r="AK168" s="28"/>
      <c r="AL168" s="28"/>
      <c r="AM168" s="49"/>
    </row>
    <row r="169" spans="1:68" ht="12.75" customHeight="1" thickBot="1" x14ac:dyDescent="0.3">
      <c r="A169" s="28"/>
      <c r="B169" s="28"/>
      <c r="C169" s="28"/>
      <c r="D169" s="28"/>
      <c r="E169" s="28"/>
      <c r="F169" s="28"/>
      <c r="G169" s="28"/>
      <c r="H169" s="28"/>
      <c r="I169" s="28"/>
      <c r="J169" s="28"/>
      <c r="K169" s="28"/>
      <c r="L169" s="28"/>
      <c r="M169" s="28"/>
      <c r="N169" s="28"/>
      <c r="O169" s="83" t="s">
        <v>643</v>
      </c>
      <c r="P169" s="84"/>
      <c r="Q169" s="84"/>
      <c r="R169" s="84"/>
      <c r="S169" s="84"/>
      <c r="T169" s="84"/>
      <c r="U169" s="84"/>
      <c r="V169" s="84"/>
      <c r="W169" s="85"/>
      <c r="X169" s="28"/>
      <c r="Y169" s="28"/>
      <c r="Z169" s="28"/>
      <c r="AA169" s="28"/>
      <c r="AB169" s="28"/>
      <c r="AC169" s="28"/>
      <c r="AD169" s="28"/>
      <c r="AE169" s="28"/>
      <c r="AF169" s="28"/>
      <c r="AG169" s="28"/>
      <c r="AH169" s="28"/>
      <c r="AI169" s="28"/>
      <c r="AJ169" s="28"/>
      <c r="AK169" s="28"/>
      <c r="AL169" s="28"/>
      <c r="AM169" s="49"/>
    </row>
    <row r="170" spans="1:68" ht="12.75" customHeight="1" x14ac:dyDescent="0.25">
      <c r="A170" s="28" t="s">
        <v>561</v>
      </c>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28"/>
      <c r="AJ170" s="28"/>
      <c r="AK170" s="28"/>
      <c r="AL170" s="28"/>
      <c r="AM170" s="28"/>
      <c r="AO170" s="54" t="s">
        <v>604</v>
      </c>
      <c r="AP170" s="54"/>
      <c r="AQ170" s="54"/>
      <c r="AR170" s="54"/>
      <c r="AS170" s="54"/>
      <c r="AT170" s="54"/>
      <c r="AU170" s="54"/>
      <c r="AV170" s="54"/>
      <c r="AW170" s="54"/>
      <c r="AX170" s="54"/>
      <c r="AY170" s="54"/>
      <c r="AZ170" s="54"/>
      <c r="BA170" s="54"/>
      <c r="BB170" s="54"/>
      <c r="BC170" s="54"/>
      <c r="BD170" s="54"/>
      <c r="BE170" s="54"/>
      <c r="BF170" s="54"/>
      <c r="BG170" s="54"/>
      <c r="BH170" s="54"/>
      <c r="BI170" s="54"/>
      <c r="BJ170" s="54"/>
      <c r="BK170" s="54"/>
      <c r="BL170" s="54"/>
      <c r="BM170" s="54"/>
      <c r="BN170" s="54"/>
      <c r="BO170" s="54"/>
      <c r="BP170" s="54"/>
    </row>
    <row r="171" spans="1:68" ht="3.75" customHeight="1" x14ac:dyDescent="0.25">
      <c r="A171" s="28"/>
      <c r="B171" s="29"/>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4"/>
      <c r="AO171" s="54"/>
      <c r="AP171" s="54"/>
      <c r="AQ171" s="54"/>
      <c r="AR171" s="54"/>
      <c r="AS171" s="54"/>
      <c r="AT171" s="54"/>
      <c r="AU171" s="54"/>
      <c r="AV171" s="54"/>
      <c r="AW171" s="54"/>
      <c r="AX171" s="54"/>
      <c r="AY171" s="54"/>
      <c r="AZ171" s="54"/>
      <c r="BA171" s="54"/>
      <c r="BB171" s="54"/>
      <c r="BC171" s="54"/>
      <c r="BD171" s="54"/>
      <c r="BE171" s="54"/>
      <c r="BF171" s="54"/>
      <c r="BG171" s="54"/>
      <c r="BH171" s="54"/>
      <c r="BI171" s="54"/>
      <c r="BJ171" s="54"/>
      <c r="BK171" s="54"/>
      <c r="BL171" s="54"/>
      <c r="BM171" s="54"/>
      <c r="BN171" s="54"/>
      <c r="BO171" s="54"/>
      <c r="BP171" s="54"/>
    </row>
    <row r="172" spans="1:68" ht="11.25" customHeight="1" x14ac:dyDescent="0.25">
      <c r="A172" s="28"/>
      <c r="B172" s="31"/>
      <c r="C172" s="161" t="s">
        <v>566</v>
      </c>
      <c r="D172" s="161"/>
      <c r="E172" s="161"/>
      <c r="F172" s="161"/>
      <c r="G172" s="161"/>
      <c r="H172" s="161"/>
      <c r="I172" s="161"/>
      <c r="J172" s="161"/>
      <c r="K172" s="161"/>
      <c r="L172" s="161"/>
      <c r="M172" s="161"/>
      <c r="N172" s="161"/>
      <c r="O172" s="161"/>
      <c r="P172" s="161"/>
      <c r="Q172" s="161"/>
      <c r="R172" s="161"/>
      <c r="S172" s="161"/>
      <c r="T172" s="161"/>
      <c r="U172" s="161"/>
      <c r="V172" s="161"/>
      <c r="W172" s="161"/>
      <c r="X172" s="161"/>
      <c r="Y172" s="161"/>
      <c r="Z172" s="161"/>
      <c r="AA172" s="161"/>
      <c r="AB172" s="161"/>
      <c r="AC172" s="161"/>
      <c r="AD172" s="161"/>
      <c r="AE172" s="161"/>
      <c r="AF172" s="161"/>
      <c r="AG172" s="161"/>
      <c r="AH172" s="161"/>
      <c r="AI172" s="161"/>
      <c r="AJ172" s="161"/>
      <c r="AK172" s="161"/>
      <c r="AL172" s="161"/>
      <c r="AM172" s="26"/>
      <c r="AO172" s="54"/>
      <c r="AP172" s="54"/>
      <c r="AQ172" s="54"/>
      <c r="AR172" s="54"/>
      <c r="AS172" s="54"/>
      <c r="AT172" s="54"/>
      <c r="AU172" s="54"/>
      <c r="AV172" s="54"/>
      <c r="AW172" s="54"/>
      <c r="AX172" s="54"/>
      <c r="AY172" s="54"/>
      <c r="AZ172" s="54"/>
      <c r="BA172" s="54"/>
      <c r="BB172" s="54"/>
      <c r="BC172" s="54"/>
      <c r="BD172" s="54"/>
      <c r="BE172" s="54"/>
      <c r="BF172" s="54"/>
      <c r="BG172" s="54"/>
      <c r="BH172" s="54"/>
      <c r="BI172" s="54"/>
      <c r="BJ172" s="54"/>
      <c r="BK172" s="54"/>
      <c r="BL172" s="54"/>
      <c r="BM172" s="54"/>
      <c r="BN172" s="54"/>
      <c r="BO172" s="54"/>
      <c r="BP172" s="54"/>
    </row>
    <row r="173" spans="1:68" ht="7.5" customHeight="1" x14ac:dyDescent="0.25">
      <c r="A173" s="28"/>
      <c r="B173" s="31"/>
      <c r="C173" s="28"/>
      <c r="D173" s="28"/>
      <c r="E173" s="28"/>
      <c r="F173" s="28"/>
      <c r="G173" s="28"/>
      <c r="H173" s="28"/>
      <c r="I173" s="28"/>
      <c r="J173" s="28"/>
      <c r="K173" s="28"/>
      <c r="L173" s="28"/>
      <c r="M173" s="28"/>
      <c r="N173" s="55"/>
      <c r="O173" s="55"/>
      <c r="P173" s="55"/>
      <c r="Q173" s="55"/>
      <c r="R173" s="55"/>
      <c r="S173" s="55"/>
      <c r="T173" s="55"/>
      <c r="U173" s="55"/>
      <c r="V173" s="55"/>
      <c r="W173" s="55"/>
      <c r="X173" s="55"/>
      <c r="Y173" s="55"/>
      <c r="Z173" s="55"/>
      <c r="AA173" s="55"/>
      <c r="AB173" s="55"/>
      <c r="AC173" s="55"/>
      <c r="AD173" s="55"/>
      <c r="AE173" s="28"/>
      <c r="AF173" s="28"/>
      <c r="AG173" s="28"/>
      <c r="AH173" s="28"/>
      <c r="AI173" s="28"/>
      <c r="AJ173" s="28"/>
      <c r="AK173" s="28"/>
      <c r="AL173" s="28"/>
      <c r="AM173" s="32"/>
      <c r="AO173" s="54"/>
      <c r="AP173" s="54"/>
      <c r="AQ173" s="54"/>
      <c r="AR173" s="54"/>
      <c r="AS173" s="54"/>
      <c r="AT173" s="54"/>
      <c r="AU173" s="54"/>
      <c r="AV173" s="54"/>
      <c r="AW173" s="54"/>
      <c r="AX173" s="54"/>
      <c r="AY173" s="54"/>
      <c r="AZ173" s="54"/>
      <c r="BA173" s="54"/>
      <c r="BB173" s="54"/>
      <c r="BC173" s="54"/>
      <c r="BD173" s="54"/>
      <c r="BE173" s="54"/>
      <c r="BF173" s="54"/>
      <c r="BG173" s="54"/>
      <c r="BH173" s="54"/>
      <c r="BI173" s="54"/>
      <c r="BJ173" s="54"/>
      <c r="BK173" s="54"/>
      <c r="BL173" s="54"/>
      <c r="BM173" s="54"/>
      <c r="BN173" s="54"/>
      <c r="BO173" s="54"/>
      <c r="BP173" s="54"/>
    </row>
    <row r="174" spans="1:68" ht="17.25" customHeight="1" x14ac:dyDescent="0.25">
      <c r="A174" s="28"/>
      <c r="B174" s="31"/>
      <c r="C174" s="166" t="s">
        <v>588</v>
      </c>
      <c r="D174" s="167" t="s">
        <v>589</v>
      </c>
      <c r="E174" s="166"/>
      <c r="F174" s="166"/>
      <c r="G174" s="38" t="str">
        <f>IF(入力してください!S34=入力してください!AU34,"☑","□")</f>
        <v>□</v>
      </c>
      <c r="H174" s="205" t="s">
        <v>606</v>
      </c>
      <c r="I174" s="205"/>
      <c r="J174" s="205"/>
      <c r="K174" s="205"/>
      <c r="L174" s="205"/>
      <c r="M174" s="205"/>
      <c r="N174" s="205"/>
      <c r="O174" s="205"/>
      <c r="P174" s="205"/>
      <c r="Q174" s="205"/>
      <c r="R174" s="205"/>
      <c r="S174" s="205"/>
      <c r="T174" s="205"/>
      <c r="U174" s="205"/>
      <c r="V174" s="205"/>
      <c r="W174" s="205"/>
      <c r="X174" s="205"/>
      <c r="Y174" s="205"/>
      <c r="Z174" s="205"/>
      <c r="AA174" s="205"/>
      <c r="AB174" s="205"/>
      <c r="AC174" s="205"/>
      <c r="AD174" s="205"/>
      <c r="AE174" s="205"/>
      <c r="AF174" s="205"/>
      <c r="AG174" s="205"/>
      <c r="AH174" s="205"/>
      <c r="AI174" s="205"/>
      <c r="AJ174" s="205"/>
      <c r="AK174" s="205"/>
      <c r="AL174" s="206"/>
      <c r="AM174" s="26"/>
    </row>
    <row r="175" spans="1:68" ht="17.25" customHeight="1" x14ac:dyDescent="0.25">
      <c r="A175" s="28"/>
      <c r="B175" s="31"/>
      <c r="C175" s="166"/>
      <c r="D175" s="166"/>
      <c r="E175" s="166"/>
      <c r="F175" s="166"/>
      <c r="G175" s="38" t="str">
        <f>IF(入力してください!S35=入力してください!AU34,"☑","□")</f>
        <v>□</v>
      </c>
      <c r="H175" s="205" t="s">
        <v>607</v>
      </c>
      <c r="I175" s="205"/>
      <c r="J175" s="205"/>
      <c r="K175" s="205"/>
      <c r="L175" s="205"/>
      <c r="M175" s="205"/>
      <c r="N175" s="205"/>
      <c r="O175" s="205"/>
      <c r="P175" s="205"/>
      <c r="Q175" s="205"/>
      <c r="R175" s="205"/>
      <c r="S175" s="205"/>
      <c r="T175" s="205"/>
      <c r="U175" s="205"/>
      <c r="V175" s="205"/>
      <c r="W175" s="205"/>
      <c r="X175" s="205"/>
      <c r="Y175" s="205"/>
      <c r="Z175" s="205"/>
      <c r="AA175" s="205"/>
      <c r="AB175" s="205"/>
      <c r="AC175" s="205"/>
      <c r="AD175" s="205"/>
      <c r="AE175" s="205"/>
      <c r="AF175" s="205"/>
      <c r="AG175" s="205"/>
      <c r="AH175" s="205"/>
      <c r="AI175" s="205"/>
      <c r="AJ175" s="205"/>
      <c r="AK175" s="205"/>
      <c r="AL175" s="206"/>
      <c r="AM175" s="26"/>
    </row>
    <row r="176" spans="1:68" ht="12.75" customHeight="1" x14ac:dyDescent="0.15">
      <c r="A176" s="28"/>
      <c r="B176" s="31"/>
      <c r="C176" s="166"/>
      <c r="D176" s="166"/>
      <c r="E176" s="166"/>
      <c r="F176" s="166"/>
      <c r="G176" s="207" t="s">
        <v>572</v>
      </c>
      <c r="H176" s="208"/>
      <c r="I176" s="208"/>
      <c r="J176" s="208"/>
      <c r="K176" s="208"/>
      <c r="L176" s="208"/>
      <c r="M176" s="208"/>
      <c r="N176" s="208"/>
      <c r="O176" s="208"/>
      <c r="P176" s="208"/>
      <c r="Q176" s="208"/>
      <c r="R176" s="208"/>
      <c r="S176" s="208"/>
      <c r="T176" s="208"/>
      <c r="U176" s="208"/>
      <c r="V176" s="208"/>
      <c r="W176" s="208"/>
      <c r="X176" s="208"/>
      <c r="Y176" s="208"/>
      <c r="Z176" s="208"/>
      <c r="AA176" s="208"/>
      <c r="AB176" s="208"/>
      <c r="AC176" s="208"/>
      <c r="AD176" s="208"/>
      <c r="AE176" s="208"/>
      <c r="AF176" s="208"/>
      <c r="AG176" s="208"/>
      <c r="AH176" s="208"/>
      <c r="AI176" s="208"/>
      <c r="AJ176" s="208"/>
      <c r="AK176" s="208"/>
      <c r="AL176" s="209"/>
      <c r="AM176" s="26"/>
    </row>
    <row r="177" spans="1:40" ht="77.25" customHeight="1" x14ac:dyDescent="0.25">
      <c r="A177" s="28"/>
      <c r="B177" s="31"/>
      <c r="C177" s="166"/>
      <c r="D177" s="166"/>
      <c r="E177" s="166"/>
      <c r="F177" s="166"/>
      <c r="G177" s="35" t="str">
        <f>IF(入力してください!S36=入力してください!AU34,"☑","□")</f>
        <v>□</v>
      </c>
      <c r="H177" s="175" t="s">
        <v>608</v>
      </c>
      <c r="I177" s="175"/>
      <c r="J177" s="175"/>
      <c r="K177" s="175"/>
      <c r="L177" s="175"/>
      <c r="M177" s="175"/>
      <c r="N177" s="175"/>
      <c r="O177" s="175"/>
      <c r="P177" s="175"/>
      <c r="Q177" s="175"/>
      <c r="R177" s="175"/>
      <c r="S177" s="175"/>
      <c r="T177" s="175"/>
      <c r="U177" s="175"/>
      <c r="V177" s="175"/>
      <c r="W177" s="175"/>
      <c r="X177" s="175"/>
      <c r="Y177" s="175"/>
      <c r="Z177" s="175"/>
      <c r="AA177" s="175"/>
      <c r="AB177" s="175"/>
      <c r="AC177" s="175"/>
      <c r="AD177" s="175"/>
      <c r="AE177" s="175"/>
      <c r="AF177" s="175"/>
      <c r="AG177" s="175"/>
      <c r="AH177" s="175"/>
      <c r="AI177" s="175"/>
      <c r="AJ177" s="175"/>
      <c r="AK177" s="175"/>
      <c r="AL177" s="176"/>
      <c r="AM177" s="26"/>
    </row>
    <row r="178" spans="1:40" ht="27" customHeight="1" x14ac:dyDescent="0.25">
      <c r="A178" s="28"/>
      <c r="B178" s="31"/>
      <c r="C178" s="166"/>
      <c r="D178" s="166"/>
      <c r="E178" s="166"/>
      <c r="F178" s="166"/>
      <c r="G178" s="38" t="str">
        <f>IF(入力してください!S37=入力してください!AU34,"☑","□")</f>
        <v>□</v>
      </c>
      <c r="H178" s="134" t="s">
        <v>612</v>
      </c>
      <c r="I178" s="134"/>
      <c r="J178" s="134"/>
      <c r="K178" s="134"/>
      <c r="L178" s="134"/>
      <c r="M178" s="134"/>
      <c r="N178" s="134"/>
      <c r="O178" s="134"/>
      <c r="P178" s="134"/>
      <c r="Q178" s="134"/>
      <c r="R178" s="134"/>
      <c r="S178" s="134"/>
      <c r="T178" s="134"/>
      <c r="U178" s="134"/>
      <c r="V178" s="134"/>
      <c r="W178" s="134"/>
      <c r="X178" s="134"/>
      <c r="Y178" s="134"/>
      <c r="Z178" s="134"/>
      <c r="AA178" s="134"/>
      <c r="AB178" s="134"/>
      <c r="AC178" s="134"/>
      <c r="AD178" s="134"/>
      <c r="AE178" s="134"/>
      <c r="AF178" s="134"/>
      <c r="AG178" s="134"/>
      <c r="AH178" s="134"/>
      <c r="AI178" s="134"/>
      <c r="AJ178" s="134"/>
      <c r="AK178" s="134"/>
      <c r="AL178" s="135"/>
      <c r="AM178" s="26"/>
    </row>
    <row r="179" spans="1:40" ht="27" customHeight="1" x14ac:dyDescent="0.25">
      <c r="A179" s="28"/>
      <c r="B179" s="31"/>
      <c r="C179" s="166"/>
      <c r="D179" s="166"/>
      <c r="E179" s="166"/>
      <c r="F179" s="166"/>
      <c r="G179" s="38" t="str">
        <f>IF(入力してください!S38=入力してください!AU34,"☑","□")</f>
        <v>□</v>
      </c>
      <c r="H179" s="134" t="s">
        <v>609</v>
      </c>
      <c r="I179" s="134"/>
      <c r="J179" s="134"/>
      <c r="K179" s="134"/>
      <c r="L179" s="134"/>
      <c r="M179" s="134"/>
      <c r="N179" s="134"/>
      <c r="O179" s="134"/>
      <c r="P179" s="134"/>
      <c r="Q179" s="134"/>
      <c r="R179" s="134"/>
      <c r="S179" s="134"/>
      <c r="T179" s="134"/>
      <c r="U179" s="134"/>
      <c r="V179" s="134"/>
      <c r="W179" s="134"/>
      <c r="X179" s="134"/>
      <c r="Y179" s="134"/>
      <c r="Z179" s="134"/>
      <c r="AA179" s="134"/>
      <c r="AB179" s="134"/>
      <c r="AC179" s="134"/>
      <c r="AD179" s="134"/>
      <c r="AE179" s="134"/>
      <c r="AF179" s="134"/>
      <c r="AG179" s="134"/>
      <c r="AH179" s="134"/>
      <c r="AI179" s="134"/>
      <c r="AJ179" s="134"/>
      <c r="AK179" s="134"/>
      <c r="AL179" s="135"/>
      <c r="AM179" s="26"/>
    </row>
    <row r="180" spans="1:40" ht="15" customHeight="1" x14ac:dyDescent="0.25">
      <c r="A180" s="28"/>
      <c r="B180" s="31"/>
      <c r="C180" s="166"/>
      <c r="D180" s="166"/>
      <c r="E180" s="166"/>
      <c r="F180" s="166"/>
      <c r="G180" s="136" t="s">
        <v>590</v>
      </c>
      <c r="H180" s="137"/>
      <c r="I180" s="137"/>
      <c r="J180" s="137"/>
      <c r="K180" s="138"/>
      <c r="L180" s="160" t="s">
        <v>3</v>
      </c>
      <c r="M180" s="160"/>
      <c r="N180" s="160"/>
      <c r="O180" s="160"/>
      <c r="P180" s="162" t="str">
        <f>入力してください!K40 &amp; ""</f>
        <v/>
      </c>
      <c r="Q180" s="163"/>
      <c r="R180" s="163"/>
      <c r="S180" s="163"/>
      <c r="T180" s="163"/>
      <c r="U180" s="163"/>
      <c r="V180" s="163"/>
      <c r="W180" s="164"/>
      <c r="X180" s="210" t="s">
        <v>425</v>
      </c>
      <c r="Y180" s="211"/>
      <c r="Z180" s="211"/>
      <c r="AA180" s="212"/>
      <c r="AB180" s="165" t="str">
        <f>IF(入力してください!M41&lt;&gt;"",入力してください!K41 &amp; 入力してください!M41 &amp; "年" &amp; 入力してください!P41 &amp; "月" &amp; 入力してください!S41 &amp; "日","")</f>
        <v/>
      </c>
      <c r="AC180" s="165"/>
      <c r="AD180" s="165"/>
      <c r="AE180" s="165"/>
      <c r="AF180" s="165"/>
      <c r="AG180" s="165"/>
      <c r="AH180" s="165"/>
      <c r="AI180" s="160" t="s">
        <v>579</v>
      </c>
      <c r="AJ180" s="160"/>
      <c r="AK180" s="165" t="str">
        <f>入力してください!K43&amp;""</f>
        <v/>
      </c>
      <c r="AL180" s="165"/>
      <c r="AM180" s="26"/>
    </row>
    <row r="181" spans="1:40" ht="15" customHeight="1" x14ac:dyDescent="0.25">
      <c r="A181" s="28"/>
      <c r="B181" s="31"/>
      <c r="C181" s="166"/>
      <c r="D181" s="166"/>
      <c r="E181" s="166"/>
      <c r="F181" s="166"/>
      <c r="G181" s="139"/>
      <c r="H181" s="140"/>
      <c r="I181" s="140"/>
      <c r="J181" s="140"/>
      <c r="K181" s="141"/>
      <c r="L181" s="160" t="s">
        <v>443</v>
      </c>
      <c r="M181" s="160"/>
      <c r="N181" s="160"/>
      <c r="O181" s="160"/>
      <c r="P181" s="162" t="str">
        <f>入力してください!K39 &amp; ""</f>
        <v/>
      </c>
      <c r="Q181" s="163"/>
      <c r="R181" s="163"/>
      <c r="S181" s="163"/>
      <c r="T181" s="163"/>
      <c r="U181" s="163"/>
      <c r="V181" s="163"/>
      <c r="W181" s="164"/>
      <c r="X181" s="210" t="s">
        <v>445</v>
      </c>
      <c r="Y181" s="211"/>
      <c r="Z181" s="211"/>
      <c r="AA181" s="212"/>
      <c r="AB181" s="165" t="str">
        <f>入力してください!K42 &amp; ""</f>
        <v/>
      </c>
      <c r="AC181" s="165"/>
      <c r="AD181" s="165"/>
      <c r="AE181" s="165"/>
      <c r="AF181" s="165"/>
      <c r="AG181" s="165"/>
      <c r="AH181" s="165"/>
      <c r="AI181" s="160"/>
      <c r="AJ181" s="160"/>
      <c r="AK181" s="165"/>
      <c r="AL181" s="165"/>
      <c r="AM181" s="26"/>
    </row>
    <row r="182" spans="1:40" ht="15" customHeight="1" x14ac:dyDescent="0.25">
      <c r="A182" s="28"/>
      <c r="B182" s="31"/>
      <c r="C182" s="166"/>
      <c r="D182" s="166"/>
      <c r="E182" s="166"/>
      <c r="F182" s="166"/>
      <c r="G182" s="139"/>
      <c r="H182" s="140"/>
      <c r="I182" s="140"/>
      <c r="J182" s="140"/>
      <c r="K182" s="141"/>
      <c r="L182" s="160" t="s">
        <v>3</v>
      </c>
      <c r="M182" s="160"/>
      <c r="N182" s="160"/>
      <c r="O182" s="160"/>
      <c r="P182" s="162" t="str">
        <f>入力してください!K45 &amp; ""</f>
        <v/>
      </c>
      <c r="Q182" s="163"/>
      <c r="R182" s="163"/>
      <c r="S182" s="163"/>
      <c r="T182" s="163"/>
      <c r="U182" s="163"/>
      <c r="V182" s="163"/>
      <c r="W182" s="164"/>
      <c r="X182" s="210" t="s">
        <v>425</v>
      </c>
      <c r="Y182" s="211"/>
      <c r="Z182" s="211"/>
      <c r="AA182" s="212"/>
      <c r="AB182" s="165" t="str">
        <f>IF(入力してください!M46&lt;&gt;"",入力してください!K46 &amp; 入力してください!M46 &amp; "年" &amp; 入力してください!P46 &amp; "月" &amp; 入力してください!S46 &amp; "日","")</f>
        <v/>
      </c>
      <c r="AC182" s="165"/>
      <c r="AD182" s="165"/>
      <c r="AE182" s="165"/>
      <c r="AF182" s="165"/>
      <c r="AG182" s="165"/>
      <c r="AH182" s="165"/>
      <c r="AI182" s="160" t="s">
        <v>579</v>
      </c>
      <c r="AJ182" s="160"/>
      <c r="AK182" s="165" t="str">
        <f>入力してください!K48&amp;""</f>
        <v/>
      </c>
      <c r="AL182" s="165"/>
      <c r="AM182" s="26"/>
    </row>
    <row r="183" spans="1:40" ht="15" customHeight="1" x14ac:dyDescent="0.25">
      <c r="A183" s="28"/>
      <c r="B183" s="31"/>
      <c r="C183" s="166"/>
      <c r="D183" s="166"/>
      <c r="E183" s="166"/>
      <c r="F183" s="166"/>
      <c r="G183" s="142"/>
      <c r="H183" s="143"/>
      <c r="I183" s="143"/>
      <c r="J183" s="143"/>
      <c r="K183" s="144"/>
      <c r="L183" s="160" t="s">
        <v>443</v>
      </c>
      <c r="M183" s="160"/>
      <c r="N183" s="160"/>
      <c r="O183" s="160"/>
      <c r="P183" s="162" t="str">
        <f>入力してください!K44 &amp; ""</f>
        <v/>
      </c>
      <c r="Q183" s="163"/>
      <c r="R183" s="163"/>
      <c r="S183" s="163"/>
      <c r="T183" s="163"/>
      <c r="U183" s="163"/>
      <c r="V183" s="163"/>
      <c r="W183" s="164"/>
      <c r="X183" s="210" t="s">
        <v>445</v>
      </c>
      <c r="Y183" s="211"/>
      <c r="Z183" s="211"/>
      <c r="AA183" s="212"/>
      <c r="AB183" s="165" t="str">
        <f>入力してください!K47 &amp; ""</f>
        <v/>
      </c>
      <c r="AC183" s="165"/>
      <c r="AD183" s="165"/>
      <c r="AE183" s="165"/>
      <c r="AF183" s="165"/>
      <c r="AG183" s="165"/>
      <c r="AH183" s="165"/>
      <c r="AI183" s="160"/>
      <c r="AJ183" s="160"/>
      <c r="AK183" s="165"/>
      <c r="AL183" s="165"/>
      <c r="AM183" s="26"/>
    </row>
    <row r="184" spans="1:40" ht="15" customHeight="1" x14ac:dyDescent="0.25">
      <c r="A184" s="28"/>
      <c r="B184" s="31"/>
      <c r="C184" s="166"/>
      <c r="D184" s="166"/>
      <c r="E184" s="166"/>
      <c r="F184" s="166"/>
      <c r="G184" s="136" t="s">
        <v>444</v>
      </c>
      <c r="H184" s="137"/>
      <c r="I184" s="137"/>
      <c r="J184" s="137"/>
      <c r="K184" s="138"/>
      <c r="L184" s="160" t="s">
        <v>3</v>
      </c>
      <c r="M184" s="160"/>
      <c r="N184" s="160"/>
      <c r="O184" s="160"/>
      <c r="P184" s="162" t="str">
        <f>入力してください!K50 &amp; ""</f>
        <v/>
      </c>
      <c r="Q184" s="163"/>
      <c r="R184" s="163"/>
      <c r="S184" s="163"/>
      <c r="T184" s="163"/>
      <c r="U184" s="163"/>
      <c r="V184" s="163"/>
      <c r="W184" s="164"/>
      <c r="X184" s="210" t="s">
        <v>425</v>
      </c>
      <c r="Y184" s="211"/>
      <c r="Z184" s="211"/>
      <c r="AA184" s="212"/>
      <c r="AB184" s="165" t="str">
        <f>IF(入力してください!M51&lt;&gt;"",入力してください!K51 &amp; 入力してください!M51 &amp; "年" &amp; 入力してください!P51 &amp; "月" &amp; 入力してください!S51 &amp; "日","")</f>
        <v/>
      </c>
      <c r="AC184" s="165"/>
      <c r="AD184" s="165"/>
      <c r="AE184" s="165"/>
      <c r="AF184" s="165"/>
      <c r="AG184" s="165"/>
      <c r="AH184" s="165"/>
      <c r="AI184" s="160" t="s">
        <v>579</v>
      </c>
      <c r="AJ184" s="160"/>
      <c r="AK184" s="165" t="str">
        <f>入力してください!K53&amp;""</f>
        <v/>
      </c>
      <c r="AL184" s="165"/>
      <c r="AM184" s="26"/>
    </row>
    <row r="185" spans="1:40" ht="15" customHeight="1" x14ac:dyDescent="0.25">
      <c r="A185" s="28"/>
      <c r="B185" s="31"/>
      <c r="C185" s="166"/>
      <c r="D185" s="166"/>
      <c r="E185" s="166"/>
      <c r="F185" s="166"/>
      <c r="G185" s="139"/>
      <c r="H185" s="140"/>
      <c r="I185" s="140"/>
      <c r="J185" s="140"/>
      <c r="K185" s="141"/>
      <c r="L185" s="160" t="s">
        <v>443</v>
      </c>
      <c r="M185" s="160"/>
      <c r="N185" s="160"/>
      <c r="O185" s="160"/>
      <c r="P185" s="162" t="str">
        <f>入力してください!K49 &amp; ""</f>
        <v/>
      </c>
      <c r="Q185" s="163"/>
      <c r="R185" s="163"/>
      <c r="S185" s="163"/>
      <c r="T185" s="163"/>
      <c r="U185" s="163"/>
      <c r="V185" s="163"/>
      <c r="W185" s="164"/>
      <c r="X185" s="210" t="s">
        <v>445</v>
      </c>
      <c r="Y185" s="211"/>
      <c r="Z185" s="211"/>
      <c r="AA185" s="212"/>
      <c r="AB185" s="165" t="str">
        <f>入力してください!K52 &amp; ""</f>
        <v/>
      </c>
      <c r="AC185" s="165"/>
      <c r="AD185" s="165"/>
      <c r="AE185" s="165"/>
      <c r="AF185" s="165"/>
      <c r="AG185" s="165"/>
      <c r="AH185" s="165"/>
      <c r="AI185" s="160"/>
      <c r="AJ185" s="160"/>
      <c r="AK185" s="165"/>
      <c r="AL185" s="165"/>
      <c r="AM185" s="26"/>
    </row>
    <row r="186" spans="1:40" ht="15" customHeight="1" x14ac:dyDescent="0.25">
      <c r="A186" s="28"/>
      <c r="B186" s="31"/>
      <c r="C186" s="166"/>
      <c r="D186" s="166"/>
      <c r="E186" s="166"/>
      <c r="F186" s="166"/>
      <c r="G186" s="139"/>
      <c r="H186" s="140"/>
      <c r="I186" s="140"/>
      <c r="J186" s="140"/>
      <c r="K186" s="141"/>
      <c r="L186" s="160" t="s">
        <v>3</v>
      </c>
      <c r="M186" s="160"/>
      <c r="N186" s="160"/>
      <c r="O186" s="160"/>
      <c r="P186" s="162" t="str">
        <f>入力してください!K55 &amp; ""</f>
        <v/>
      </c>
      <c r="Q186" s="163"/>
      <c r="R186" s="163"/>
      <c r="S186" s="163"/>
      <c r="T186" s="163"/>
      <c r="U186" s="163"/>
      <c r="V186" s="163"/>
      <c r="W186" s="164"/>
      <c r="X186" s="210" t="s">
        <v>425</v>
      </c>
      <c r="Y186" s="211"/>
      <c r="Z186" s="211"/>
      <c r="AA186" s="212"/>
      <c r="AB186" s="165" t="str">
        <f>IF(入力してください!M56&lt;&gt;"",入力してください!K56 &amp; 入力してください!M56 &amp; "年" &amp; 入力してください!P56 &amp; "月" &amp; 入力してください!S56 &amp; "日","")</f>
        <v/>
      </c>
      <c r="AC186" s="165"/>
      <c r="AD186" s="165"/>
      <c r="AE186" s="165"/>
      <c r="AF186" s="165"/>
      <c r="AG186" s="165"/>
      <c r="AH186" s="165"/>
      <c r="AI186" s="160" t="s">
        <v>579</v>
      </c>
      <c r="AJ186" s="160"/>
      <c r="AK186" s="165" t="str">
        <f>入力してください!K58&amp;""</f>
        <v/>
      </c>
      <c r="AL186" s="165"/>
      <c r="AM186" s="26"/>
    </row>
    <row r="187" spans="1:40" ht="15" customHeight="1" x14ac:dyDescent="0.25">
      <c r="A187" s="28"/>
      <c r="B187" s="31"/>
      <c r="C187" s="166"/>
      <c r="D187" s="166"/>
      <c r="E187" s="166"/>
      <c r="F187" s="166"/>
      <c r="G187" s="142"/>
      <c r="H187" s="143"/>
      <c r="I187" s="143"/>
      <c r="J187" s="143"/>
      <c r="K187" s="144"/>
      <c r="L187" s="160" t="s">
        <v>443</v>
      </c>
      <c r="M187" s="160"/>
      <c r="N187" s="160"/>
      <c r="O187" s="160"/>
      <c r="P187" s="162" t="str">
        <f>入力してください!K54 &amp; ""</f>
        <v/>
      </c>
      <c r="Q187" s="163"/>
      <c r="R187" s="163"/>
      <c r="S187" s="163"/>
      <c r="T187" s="163"/>
      <c r="U187" s="163"/>
      <c r="V187" s="163"/>
      <c r="W187" s="164"/>
      <c r="X187" s="210" t="s">
        <v>445</v>
      </c>
      <c r="Y187" s="211"/>
      <c r="Z187" s="211"/>
      <c r="AA187" s="212"/>
      <c r="AB187" s="165" t="str">
        <f>入力してください!K57 &amp; ""</f>
        <v/>
      </c>
      <c r="AC187" s="165"/>
      <c r="AD187" s="165"/>
      <c r="AE187" s="165"/>
      <c r="AF187" s="165"/>
      <c r="AG187" s="165"/>
      <c r="AH187" s="165"/>
      <c r="AI187" s="160"/>
      <c r="AJ187" s="160"/>
      <c r="AK187" s="165"/>
      <c r="AL187" s="165"/>
      <c r="AM187" s="26"/>
    </row>
    <row r="188" spans="1:40" ht="39" customHeight="1" x14ac:dyDescent="0.25">
      <c r="A188" s="28"/>
      <c r="B188" s="31"/>
      <c r="C188" s="166"/>
      <c r="D188" s="166"/>
      <c r="E188" s="166"/>
      <c r="F188" s="166"/>
      <c r="G188" s="74" t="str">
        <f>IF(入力してください!S59=入力してください!AU34,"☑","□")</f>
        <v>□</v>
      </c>
      <c r="H188" s="134" t="s">
        <v>661</v>
      </c>
      <c r="I188" s="134"/>
      <c r="J188" s="134"/>
      <c r="K188" s="134"/>
      <c r="L188" s="134"/>
      <c r="M188" s="134"/>
      <c r="N188" s="134"/>
      <c r="O188" s="134"/>
      <c r="P188" s="134"/>
      <c r="Q188" s="134"/>
      <c r="R188" s="134"/>
      <c r="S188" s="134"/>
      <c r="T188" s="134"/>
      <c r="U188" s="134"/>
      <c r="V188" s="134"/>
      <c r="W188" s="134"/>
      <c r="X188" s="134"/>
      <c r="Y188" s="134"/>
      <c r="Z188" s="134"/>
      <c r="AA188" s="134"/>
      <c r="AB188" s="134"/>
      <c r="AC188" s="134"/>
      <c r="AD188" s="134"/>
      <c r="AE188" s="134"/>
      <c r="AF188" s="134"/>
      <c r="AG188" s="134"/>
      <c r="AH188" s="134"/>
      <c r="AI188" s="134"/>
      <c r="AJ188" s="134"/>
      <c r="AK188" s="134"/>
      <c r="AL188" s="135"/>
      <c r="AM188" s="67"/>
    </row>
    <row r="189" spans="1:40" ht="6" customHeight="1" x14ac:dyDescent="0.25">
      <c r="A189" s="28"/>
      <c r="B189" s="31"/>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c r="AK189" s="28"/>
      <c r="AL189" s="28"/>
      <c r="AM189" s="28"/>
    </row>
    <row r="190" spans="1:40" ht="12.75" customHeight="1" x14ac:dyDescent="0.25">
      <c r="B190" s="25"/>
      <c r="C190" s="28" t="s">
        <v>605</v>
      </c>
    </row>
    <row r="191" spans="1:40" ht="19.5" customHeight="1" x14ac:dyDescent="0.25">
      <c r="A191" s="28"/>
      <c r="B191" s="31"/>
      <c r="C191" s="59" t="s">
        <v>558</v>
      </c>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c r="AK191" s="28"/>
      <c r="AL191" s="28"/>
      <c r="AM191" s="55"/>
      <c r="AN191" s="55"/>
    </row>
    <row r="192" spans="1:40" ht="16.5" customHeight="1" x14ac:dyDescent="0.25">
      <c r="A192" s="28"/>
      <c r="B192" s="31"/>
      <c r="C192" s="162" t="s">
        <v>565</v>
      </c>
      <c r="D192" s="163"/>
      <c r="E192" s="163"/>
      <c r="F192" s="163"/>
      <c r="G192" s="163"/>
      <c r="H192" s="228" t="str">
        <f>IF(入力してください!J83&lt;&gt;"","令和" &amp; IF(入力してください!J83&gt;2020,入力してください!J83-2018,入力してください!J83) &amp; "年"&amp;入力してください!N83&amp;"月"&amp;入力してください!R83&amp;"日","年    月    日")</f>
        <v>年    月    日</v>
      </c>
      <c r="I192" s="228"/>
      <c r="J192" s="228"/>
      <c r="K192" s="228"/>
      <c r="L192" s="228"/>
      <c r="M192" s="228"/>
      <c r="N192" s="228"/>
      <c r="O192" s="228"/>
      <c r="P192" s="228"/>
      <c r="Q192" s="229"/>
      <c r="R192" s="28"/>
      <c r="S192" s="28"/>
      <c r="T192" s="28"/>
      <c r="U192" s="28"/>
      <c r="V192" s="28"/>
      <c r="W192" s="28"/>
      <c r="X192" s="28"/>
      <c r="Y192" s="28"/>
      <c r="Z192" s="28"/>
      <c r="AA192" s="28"/>
      <c r="AB192" s="28"/>
      <c r="AC192" s="28"/>
      <c r="AD192" s="28"/>
      <c r="AE192" s="28"/>
      <c r="AF192" s="28"/>
      <c r="AG192" s="28"/>
      <c r="AH192" s="28"/>
      <c r="AI192" s="28"/>
      <c r="AJ192" s="28"/>
      <c r="AK192" s="28"/>
      <c r="AL192" s="28"/>
      <c r="AM192" s="55"/>
      <c r="AN192" s="55"/>
    </row>
    <row r="193" spans="1:46" ht="19.5" customHeight="1" x14ac:dyDescent="0.25">
      <c r="A193" s="28"/>
      <c r="B193" s="31"/>
      <c r="C193" s="230" t="s">
        <v>365</v>
      </c>
      <c r="D193" s="231"/>
      <c r="E193" s="236" t="s">
        <v>3</v>
      </c>
      <c r="F193" s="237"/>
      <c r="G193" s="237"/>
      <c r="H193" s="237"/>
      <c r="I193" s="237"/>
      <c r="J193" s="237"/>
      <c r="K193" s="238"/>
      <c r="L193" s="218" t="str">
        <f>入力してください!G14 &amp; ""</f>
        <v/>
      </c>
      <c r="M193" s="219"/>
      <c r="N193" s="219"/>
      <c r="O193" s="219"/>
      <c r="P193" s="219"/>
      <c r="Q193" s="219"/>
      <c r="R193" s="219"/>
      <c r="S193" s="219"/>
      <c r="T193" s="219"/>
      <c r="U193" s="219"/>
      <c r="V193" s="219"/>
      <c r="W193" s="219"/>
      <c r="X193" s="219"/>
      <c r="Y193" s="219"/>
      <c r="Z193" s="219"/>
      <c r="AA193" s="219"/>
      <c r="AB193" s="219"/>
      <c r="AC193" s="219"/>
      <c r="AD193" s="219"/>
      <c r="AE193" s="219"/>
      <c r="AF193" s="220"/>
      <c r="AG193" s="214" t="s">
        <v>628</v>
      </c>
      <c r="AH193" s="214"/>
      <c r="AI193" s="214"/>
      <c r="AJ193" s="216" t="str">
        <f>入力してください!G15&amp;""</f>
        <v/>
      </c>
      <c r="AK193" s="216"/>
      <c r="AL193" s="216"/>
      <c r="AM193" s="55"/>
      <c r="AN193" s="55"/>
      <c r="AO193" s="55"/>
      <c r="AP193" s="55"/>
      <c r="AQ193" s="55"/>
      <c r="AR193" s="55"/>
      <c r="AS193" s="55"/>
      <c r="AT193" s="55"/>
    </row>
    <row r="194" spans="1:46" ht="23.25" customHeight="1" x14ac:dyDescent="0.25">
      <c r="A194" s="28"/>
      <c r="B194" s="31"/>
      <c r="C194" s="232"/>
      <c r="D194" s="233"/>
      <c r="E194" s="145" t="s">
        <v>2</v>
      </c>
      <c r="F194" s="146"/>
      <c r="G194" s="146"/>
      <c r="H194" s="146"/>
      <c r="I194" s="146"/>
      <c r="J194" s="146"/>
      <c r="K194" s="147"/>
      <c r="L194" s="221" t="str">
        <f>入力してください!G13 &amp; ""</f>
        <v/>
      </c>
      <c r="M194" s="222"/>
      <c r="N194" s="222"/>
      <c r="O194" s="222"/>
      <c r="P194" s="222"/>
      <c r="Q194" s="222"/>
      <c r="R194" s="222"/>
      <c r="S194" s="222"/>
      <c r="T194" s="222"/>
      <c r="U194" s="222"/>
      <c r="V194" s="222"/>
      <c r="W194" s="222"/>
      <c r="X194" s="222"/>
      <c r="Y194" s="222"/>
      <c r="Z194" s="222"/>
      <c r="AA194" s="222"/>
      <c r="AB194" s="222"/>
      <c r="AC194" s="222"/>
      <c r="AD194" s="222"/>
      <c r="AE194" s="222"/>
      <c r="AF194" s="223"/>
      <c r="AG194" s="215"/>
      <c r="AH194" s="215"/>
      <c r="AI194" s="215"/>
      <c r="AJ194" s="217"/>
      <c r="AK194" s="217"/>
      <c r="AL194" s="217"/>
      <c r="AM194" s="55"/>
      <c r="AN194" s="55"/>
      <c r="AO194" s="55"/>
      <c r="AP194" s="55"/>
      <c r="AQ194" s="55"/>
      <c r="AR194" s="55"/>
      <c r="AS194" s="55"/>
      <c r="AT194" s="55"/>
    </row>
    <row r="195" spans="1:46" ht="18.75" customHeight="1" x14ac:dyDescent="0.2">
      <c r="A195" s="28"/>
      <c r="B195" s="31"/>
      <c r="C195" s="232"/>
      <c r="D195" s="233"/>
      <c r="E195" s="151" t="s">
        <v>355</v>
      </c>
      <c r="F195" s="152"/>
      <c r="G195" s="152"/>
      <c r="H195" s="152"/>
      <c r="I195" s="152"/>
      <c r="J195" s="152"/>
      <c r="K195" s="153"/>
      <c r="L195" s="122" t="str">
        <f>入力してください!G18 &amp;入力してください!J18&amp;""</f>
        <v>東京都</v>
      </c>
      <c r="M195" s="123"/>
      <c r="N195" s="123"/>
      <c r="O195" s="123"/>
      <c r="P195" s="123"/>
      <c r="Q195" s="123"/>
      <c r="R195" s="123"/>
      <c r="S195" s="123"/>
      <c r="T195" s="123"/>
      <c r="U195" s="123"/>
      <c r="V195" s="123"/>
      <c r="W195" s="123"/>
      <c r="X195" s="123"/>
      <c r="Y195" s="123"/>
      <c r="Z195" s="123"/>
      <c r="AA195" s="123"/>
      <c r="AB195" s="123"/>
      <c r="AC195" s="123"/>
      <c r="AD195" s="123"/>
      <c r="AE195" s="123"/>
      <c r="AF195" s="123"/>
      <c r="AG195" s="123"/>
      <c r="AH195" s="123"/>
      <c r="AI195" s="123"/>
      <c r="AJ195" s="123"/>
      <c r="AK195" s="123"/>
      <c r="AL195" s="124"/>
      <c r="AM195" s="55"/>
      <c r="AN195" s="55"/>
    </row>
    <row r="196" spans="1:46" ht="18.75" customHeight="1" x14ac:dyDescent="0.25">
      <c r="A196" s="28"/>
      <c r="B196" s="31"/>
      <c r="C196" s="232"/>
      <c r="D196" s="233"/>
      <c r="E196" s="154"/>
      <c r="F196" s="155"/>
      <c r="G196" s="155"/>
      <c r="H196" s="155"/>
      <c r="I196" s="155"/>
      <c r="J196" s="155"/>
      <c r="K196" s="156"/>
      <c r="L196" s="119" t="str">
        <f>入力してください!J19 &amp; ""</f>
        <v/>
      </c>
      <c r="M196" s="120"/>
      <c r="N196" s="120"/>
      <c r="O196" s="120"/>
      <c r="P196" s="120"/>
      <c r="Q196" s="120"/>
      <c r="R196" s="120"/>
      <c r="S196" s="120"/>
      <c r="T196" s="120"/>
      <c r="U196" s="120"/>
      <c r="V196" s="120"/>
      <c r="W196" s="120"/>
      <c r="X196" s="120"/>
      <c r="Y196" s="120"/>
      <c r="Z196" s="120"/>
      <c r="AA196" s="120"/>
      <c r="AB196" s="120"/>
      <c r="AC196" s="120"/>
      <c r="AD196" s="120"/>
      <c r="AE196" s="120"/>
      <c r="AF196" s="120"/>
      <c r="AG196" s="120"/>
      <c r="AH196" s="120"/>
      <c r="AI196" s="120"/>
      <c r="AJ196" s="120"/>
      <c r="AK196" s="120"/>
      <c r="AL196" s="121"/>
      <c r="AM196" s="55"/>
      <c r="AN196" s="55"/>
    </row>
    <row r="197" spans="1:46" ht="29.25" customHeight="1" x14ac:dyDescent="0.25">
      <c r="A197" s="28"/>
      <c r="B197" s="31"/>
      <c r="C197" s="234"/>
      <c r="D197" s="235"/>
      <c r="E197" s="125" t="s">
        <v>440</v>
      </c>
      <c r="F197" s="126"/>
      <c r="G197" s="126"/>
      <c r="H197" s="126"/>
      <c r="I197" s="126"/>
      <c r="J197" s="126"/>
      <c r="K197" s="127"/>
      <c r="L197" s="213" t="str">
        <f>入力してください!G20 &amp; ""</f>
        <v/>
      </c>
      <c r="M197" s="213"/>
      <c r="N197" s="213"/>
      <c r="O197" s="213"/>
      <c r="P197" s="213"/>
      <c r="Q197" s="213"/>
      <c r="R197" s="213"/>
      <c r="S197" s="213"/>
      <c r="T197" s="213"/>
      <c r="U197" s="213"/>
      <c r="V197" s="213"/>
      <c r="W197" s="125" t="s">
        <v>559</v>
      </c>
      <c r="X197" s="126"/>
      <c r="Y197" s="126"/>
      <c r="Z197" s="126"/>
      <c r="AA197" s="126"/>
      <c r="AB197" s="126"/>
      <c r="AC197" s="127"/>
      <c r="AD197" s="213" t="str">
        <f>IF(入力してください!I16&lt;&gt;"",入力してください!G16 &amp; 入力してください!I16 &amp; "年" &amp; 入力してください!N16 &amp; "月" &amp; 入力してください!R16 &amp; "日","年　　月　　日")</f>
        <v>年　　月　　日</v>
      </c>
      <c r="AE197" s="213"/>
      <c r="AF197" s="213"/>
      <c r="AG197" s="213"/>
      <c r="AH197" s="213"/>
      <c r="AI197" s="213"/>
      <c r="AJ197" s="213"/>
      <c r="AK197" s="213"/>
      <c r="AL197" s="213"/>
      <c r="AM197" s="55"/>
      <c r="AN197" s="55"/>
    </row>
    <row r="198" spans="1:46" ht="18" customHeight="1" x14ac:dyDescent="0.25">
      <c r="A198" s="28"/>
      <c r="B198" s="31"/>
      <c r="C198" s="239" t="s">
        <v>610</v>
      </c>
      <c r="D198" s="240"/>
      <c r="E198" s="236" t="s">
        <v>3</v>
      </c>
      <c r="F198" s="237"/>
      <c r="G198" s="237"/>
      <c r="H198" s="237"/>
      <c r="I198" s="237"/>
      <c r="J198" s="237"/>
      <c r="K198" s="238"/>
      <c r="L198" s="218" t="str">
        <f>入力してください!G25&amp;""</f>
        <v/>
      </c>
      <c r="M198" s="219"/>
      <c r="N198" s="219"/>
      <c r="O198" s="219"/>
      <c r="P198" s="219"/>
      <c r="Q198" s="219"/>
      <c r="R198" s="219"/>
      <c r="S198" s="219"/>
      <c r="T198" s="219"/>
      <c r="U198" s="219"/>
      <c r="V198" s="219"/>
      <c r="W198" s="219"/>
      <c r="X198" s="219"/>
      <c r="Y198" s="219"/>
      <c r="Z198" s="219"/>
      <c r="AA198" s="219"/>
      <c r="AB198" s="219"/>
      <c r="AC198" s="219"/>
      <c r="AD198" s="219"/>
      <c r="AE198" s="219"/>
      <c r="AF198" s="219"/>
      <c r="AG198" s="219"/>
      <c r="AH198" s="219"/>
      <c r="AI198" s="219"/>
      <c r="AJ198" s="219"/>
      <c r="AK198" s="219"/>
      <c r="AL198" s="220"/>
      <c r="AM198" s="55"/>
      <c r="AN198" s="55"/>
    </row>
    <row r="199" spans="1:46" ht="23.25" customHeight="1" x14ac:dyDescent="0.25">
      <c r="A199" s="55"/>
      <c r="B199" s="56"/>
      <c r="C199" s="241"/>
      <c r="D199" s="242"/>
      <c r="E199" s="145" t="s">
        <v>563</v>
      </c>
      <c r="F199" s="146"/>
      <c r="G199" s="146"/>
      <c r="H199" s="146"/>
      <c r="I199" s="146"/>
      <c r="J199" s="146"/>
      <c r="K199" s="147"/>
      <c r="L199" s="148" t="str">
        <f>入力してください!G24&amp;""</f>
        <v/>
      </c>
      <c r="M199" s="149"/>
      <c r="N199" s="149"/>
      <c r="O199" s="149"/>
      <c r="P199" s="149"/>
      <c r="Q199" s="149"/>
      <c r="R199" s="149"/>
      <c r="S199" s="149"/>
      <c r="T199" s="149"/>
      <c r="U199" s="149"/>
      <c r="V199" s="149"/>
      <c r="W199" s="149"/>
      <c r="X199" s="149"/>
      <c r="Y199" s="149"/>
      <c r="Z199" s="149"/>
      <c r="AA199" s="149"/>
      <c r="AB199" s="149"/>
      <c r="AC199" s="149"/>
      <c r="AD199" s="149"/>
      <c r="AE199" s="149"/>
      <c r="AF199" s="149"/>
      <c r="AG199" s="149"/>
      <c r="AH199" s="149"/>
      <c r="AI199" s="149"/>
      <c r="AJ199" s="149"/>
      <c r="AK199" s="149"/>
      <c r="AL199" s="150"/>
      <c r="AM199" s="55"/>
      <c r="AN199" s="55"/>
    </row>
    <row r="200" spans="1:46" ht="18.75" customHeight="1" x14ac:dyDescent="0.2">
      <c r="A200" s="55"/>
      <c r="B200" s="56"/>
      <c r="C200" s="241"/>
      <c r="D200" s="242"/>
      <c r="E200" s="151" t="s">
        <v>564</v>
      </c>
      <c r="F200" s="152"/>
      <c r="G200" s="152"/>
      <c r="H200" s="152"/>
      <c r="I200" s="152"/>
      <c r="J200" s="152"/>
      <c r="K200" s="153"/>
      <c r="L200" s="122" t="str">
        <f>入力してください!G28 &amp;入力してください!J28&amp;""</f>
        <v>東京都</v>
      </c>
      <c r="M200" s="123"/>
      <c r="N200" s="123"/>
      <c r="O200" s="123"/>
      <c r="P200" s="123"/>
      <c r="Q200" s="123"/>
      <c r="R200" s="123"/>
      <c r="S200" s="123"/>
      <c r="T200" s="123"/>
      <c r="U200" s="123"/>
      <c r="V200" s="123"/>
      <c r="W200" s="123"/>
      <c r="X200" s="123"/>
      <c r="Y200" s="123"/>
      <c r="Z200" s="123"/>
      <c r="AA200" s="123"/>
      <c r="AB200" s="123"/>
      <c r="AC200" s="123"/>
      <c r="AD200" s="123"/>
      <c r="AE200" s="123"/>
      <c r="AF200" s="123"/>
      <c r="AG200" s="123"/>
      <c r="AH200" s="123"/>
      <c r="AI200" s="123"/>
      <c r="AJ200" s="123"/>
      <c r="AK200" s="123"/>
      <c r="AL200" s="124"/>
      <c r="AM200" s="55"/>
      <c r="AN200" s="55"/>
    </row>
    <row r="201" spans="1:46" ht="18.75" customHeight="1" x14ac:dyDescent="0.25">
      <c r="A201" s="55"/>
      <c r="B201" s="56"/>
      <c r="C201" s="241"/>
      <c r="D201" s="242"/>
      <c r="E201" s="154"/>
      <c r="F201" s="155"/>
      <c r="G201" s="155"/>
      <c r="H201" s="155"/>
      <c r="I201" s="155"/>
      <c r="J201" s="155"/>
      <c r="K201" s="156"/>
      <c r="L201" s="119" t="str">
        <f>入力してください!J29&amp;""</f>
        <v/>
      </c>
      <c r="M201" s="120"/>
      <c r="N201" s="120"/>
      <c r="O201" s="120"/>
      <c r="P201" s="120"/>
      <c r="Q201" s="120"/>
      <c r="R201" s="120"/>
      <c r="S201" s="120"/>
      <c r="T201" s="120"/>
      <c r="U201" s="120"/>
      <c r="V201" s="120"/>
      <c r="W201" s="120"/>
      <c r="X201" s="120"/>
      <c r="Y201" s="120"/>
      <c r="Z201" s="120"/>
      <c r="AA201" s="120"/>
      <c r="AB201" s="120"/>
      <c r="AC201" s="120"/>
      <c r="AD201" s="120"/>
      <c r="AE201" s="120"/>
      <c r="AF201" s="120"/>
      <c r="AG201" s="120"/>
      <c r="AH201" s="120"/>
      <c r="AI201" s="120"/>
      <c r="AJ201" s="120"/>
      <c r="AK201" s="120"/>
      <c r="AL201" s="121"/>
      <c r="AM201" s="55"/>
      <c r="AN201" s="55"/>
    </row>
    <row r="202" spans="1:46" ht="29.25" customHeight="1" x14ac:dyDescent="0.25">
      <c r="A202" s="55"/>
      <c r="B202" s="56"/>
      <c r="C202" s="241"/>
      <c r="D202" s="242"/>
      <c r="E202" s="125" t="s">
        <v>440</v>
      </c>
      <c r="F202" s="126"/>
      <c r="G202" s="126"/>
      <c r="H202" s="126"/>
      <c r="I202" s="126"/>
      <c r="J202" s="126"/>
      <c r="K202" s="127"/>
      <c r="L202" s="128" t="str">
        <f>入力してください!G30&amp;""</f>
        <v/>
      </c>
      <c r="M202" s="129"/>
      <c r="N202" s="129"/>
      <c r="O202" s="129"/>
      <c r="P202" s="129"/>
      <c r="Q202" s="129"/>
      <c r="R202" s="129"/>
      <c r="S202" s="129"/>
      <c r="T202" s="129"/>
      <c r="U202" s="129"/>
      <c r="V202" s="129"/>
      <c r="W202" s="130"/>
      <c r="X202" s="131"/>
      <c r="Y202" s="131"/>
      <c r="Z202" s="131"/>
      <c r="AA202" s="131"/>
      <c r="AB202" s="131"/>
      <c r="AC202" s="131"/>
      <c r="AD202" s="131"/>
      <c r="AE202" s="131"/>
      <c r="AF202" s="131"/>
      <c r="AG202" s="131"/>
      <c r="AH202" s="131"/>
      <c r="AI202" s="131"/>
      <c r="AJ202" s="131"/>
      <c r="AK202" s="131"/>
      <c r="AL202" s="132"/>
      <c r="AM202" s="55"/>
      <c r="AN202" s="55"/>
    </row>
    <row r="203" spans="1:46" ht="29.25" customHeight="1" x14ac:dyDescent="0.25">
      <c r="A203" s="55"/>
      <c r="B203" s="56"/>
      <c r="C203" s="243"/>
      <c r="D203" s="244"/>
      <c r="E203" s="125" t="s">
        <v>441</v>
      </c>
      <c r="F203" s="126"/>
      <c r="G203" s="126"/>
      <c r="H203" s="126"/>
      <c r="I203" s="126"/>
      <c r="J203" s="126"/>
      <c r="K203" s="127"/>
      <c r="L203" s="128" t="str">
        <f>入力してください!G26 &amp; IF(入力してください!G26="その他","（" &amp; 入力してください!Q26 &amp; "）","")</f>
        <v/>
      </c>
      <c r="M203" s="129"/>
      <c r="N203" s="129"/>
      <c r="O203" s="129"/>
      <c r="P203" s="129"/>
      <c r="Q203" s="129"/>
      <c r="R203" s="129"/>
      <c r="S203" s="129"/>
      <c r="T203" s="129"/>
      <c r="U203" s="129"/>
      <c r="V203" s="129"/>
      <c r="W203" s="129"/>
      <c r="X203" s="129"/>
      <c r="Y203" s="129"/>
      <c r="Z203" s="129"/>
      <c r="AA203" s="129"/>
      <c r="AB203" s="129"/>
      <c r="AC203" s="129"/>
      <c r="AD203" s="129"/>
      <c r="AE203" s="129"/>
      <c r="AF203" s="129"/>
      <c r="AG203" s="129"/>
      <c r="AH203" s="129"/>
      <c r="AI203" s="129"/>
      <c r="AJ203" s="129"/>
      <c r="AK203" s="129"/>
      <c r="AL203" s="133"/>
      <c r="AM203" s="28"/>
      <c r="AN203" s="28"/>
      <c r="AO203" s="28"/>
      <c r="AP203" s="55"/>
      <c r="AQ203" s="55"/>
    </row>
    <row r="204" spans="1:46" ht="19.5" customHeight="1" x14ac:dyDescent="0.25">
      <c r="A204" s="28"/>
      <c r="B204" s="31"/>
      <c r="C204" s="245" t="s">
        <v>560</v>
      </c>
      <c r="D204" s="245"/>
      <c r="E204" s="245"/>
      <c r="F204" s="245"/>
      <c r="G204" s="245"/>
      <c r="H204" s="245"/>
      <c r="I204" s="245"/>
      <c r="J204" s="245"/>
      <c r="K204" s="245"/>
      <c r="L204" s="224" t="str">
        <f>MID(入力してください!G8,1,1)</f>
        <v/>
      </c>
      <c r="M204" s="225"/>
      <c r="N204" s="224" t="str">
        <f>MID(入力してください!G8,2,1)</f>
        <v/>
      </c>
      <c r="O204" s="225"/>
      <c r="P204" s="224" t="str">
        <f>MID(入力してください!G8,3,1)</f>
        <v/>
      </c>
      <c r="Q204" s="225"/>
      <c r="R204" s="224" t="str">
        <f>MID(入力してください!G8,4,1)</f>
        <v/>
      </c>
      <c r="S204" s="225"/>
      <c r="T204" s="224" t="str">
        <f>MID(入力してください!G8,5,1)</f>
        <v/>
      </c>
      <c r="U204" s="225"/>
      <c r="V204" s="224" t="str">
        <f>MID(入力してください!G8,6,1)</f>
        <v/>
      </c>
      <c r="W204" s="225"/>
      <c r="X204" s="224" t="str">
        <f>MID(入力してください!G8,7,1)</f>
        <v/>
      </c>
      <c r="Y204" s="225"/>
      <c r="Z204" s="224" t="str">
        <f>MID(入力してください!G8,8,1)</f>
        <v/>
      </c>
      <c r="AA204" s="225"/>
      <c r="AB204" s="28"/>
      <c r="AC204" s="28"/>
      <c r="AD204" s="28"/>
      <c r="AE204" s="28"/>
      <c r="AF204" s="28"/>
      <c r="AG204" s="28"/>
      <c r="AH204" s="28"/>
      <c r="AI204" s="28"/>
      <c r="AJ204" s="28"/>
      <c r="AK204" s="28"/>
      <c r="AL204" s="32"/>
      <c r="AM204" s="55"/>
      <c r="AN204" s="55"/>
    </row>
    <row r="205" spans="1:46" ht="19.5" customHeight="1" x14ac:dyDescent="0.25">
      <c r="A205" s="28"/>
      <c r="B205" s="31"/>
      <c r="C205" s="245" t="s">
        <v>426</v>
      </c>
      <c r="D205" s="245"/>
      <c r="E205" s="245"/>
      <c r="F205" s="245"/>
      <c r="G205" s="245"/>
      <c r="H205" s="245"/>
      <c r="I205" s="245"/>
      <c r="J205" s="245"/>
      <c r="K205" s="245"/>
      <c r="L205" s="224" t="str">
        <f>MID(入力してください!G9,1,1)</f>
        <v/>
      </c>
      <c r="M205" s="225"/>
      <c r="N205" s="224" t="str">
        <f>MID(入力してください!G9,2,1)</f>
        <v/>
      </c>
      <c r="O205" s="225"/>
      <c r="P205" s="224" t="str">
        <f>MID(入力してください!G9,3,1)</f>
        <v/>
      </c>
      <c r="Q205" s="225"/>
      <c r="R205" s="224" t="str">
        <f>MID(入力してください!G9,4,1)</f>
        <v/>
      </c>
      <c r="S205" s="225"/>
      <c r="T205" s="224" t="str">
        <f>MID(入力してください!G9,5,1)</f>
        <v/>
      </c>
      <c r="U205" s="225"/>
      <c r="V205" s="224" t="str">
        <f>MID(入力してください!G9,6,1)</f>
        <v/>
      </c>
      <c r="W205" s="225"/>
      <c r="X205" s="224" t="str">
        <f>MID(入力してください!G9,7,1)</f>
        <v/>
      </c>
      <c r="Y205" s="225"/>
      <c r="Z205" s="226"/>
      <c r="AA205" s="227"/>
      <c r="AB205" s="36"/>
      <c r="AC205" s="36"/>
      <c r="AD205" s="36"/>
      <c r="AE205" s="36"/>
      <c r="AF205" s="36"/>
      <c r="AG205" s="36"/>
      <c r="AH205" s="36"/>
      <c r="AI205" s="36"/>
      <c r="AJ205" s="36"/>
      <c r="AK205" s="36"/>
      <c r="AL205" s="37"/>
      <c r="AM205" s="55"/>
      <c r="AN205" s="55"/>
    </row>
    <row r="206" spans="1:46" ht="7.5" customHeight="1" x14ac:dyDescent="0.25">
      <c r="A206" s="28"/>
      <c r="B206" s="40"/>
      <c r="C206" s="36"/>
      <c r="D206" s="50"/>
      <c r="E206" s="50"/>
      <c r="F206" s="50"/>
      <c r="G206" s="50"/>
      <c r="H206" s="50"/>
      <c r="I206" s="50"/>
      <c r="J206" s="50"/>
      <c r="K206" s="50"/>
      <c r="L206" s="57"/>
      <c r="M206" s="57"/>
      <c r="N206" s="57"/>
      <c r="O206" s="57"/>
      <c r="P206" s="57"/>
      <c r="Q206" s="57"/>
      <c r="R206" s="57"/>
      <c r="S206" s="57"/>
      <c r="T206" s="36"/>
      <c r="U206" s="36"/>
      <c r="V206" s="36"/>
      <c r="W206" s="36"/>
      <c r="X206" s="36"/>
      <c r="Y206" s="36"/>
      <c r="Z206" s="36"/>
      <c r="AA206" s="36"/>
      <c r="AB206" s="36"/>
      <c r="AC206" s="36"/>
      <c r="AD206" s="36"/>
      <c r="AE206" s="36"/>
      <c r="AF206" s="36"/>
      <c r="AG206" s="36"/>
      <c r="AH206" s="36"/>
      <c r="AI206" s="36"/>
      <c r="AJ206" s="36"/>
      <c r="AK206" s="36"/>
      <c r="AL206" s="36"/>
      <c r="AM206" s="58"/>
      <c r="AN206" s="55"/>
    </row>
    <row r="207" spans="1:46" ht="7.5" customHeight="1" x14ac:dyDescent="0.25">
      <c r="A207" s="28"/>
      <c r="B207" s="28"/>
      <c r="C207" s="28"/>
      <c r="D207" s="53"/>
      <c r="E207" s="53"/>
      <c r="F207" s="53"/>
      <c r="G207" s="53"/>
      <c r="H207" s="53"/>
      <c r="I207" s="53"/>
      <c r="J207" s="53"/>
      <c r="K207" s="53"/>
      <c r="L207" s="5"/>
      <c r="M207" s="5"/>
      <c r="N207" s="5"/>
      <c r="O207" s="5"/>
      <c r="P207" s="5"/>
      <c r="Q207" s="5"/>
      <c r="R207" s="5"/>
      <c r="S207" s="5"/>
      <c r="T207" s="28"/>
      <c r="U207" s="28"/>
      <c r="V207" s="28"/>
      <c r="W207" s="28"/>
      <c r="X207" s="28"/>
      <c r="Y207" s="28"/>
      <c r="Z207" s="28"/>
      <c r="AA207" s="28"/>
      <c r="AB207" s="28"/>
      <c r="AC207" s="28"/>
      <c r="AD207" s="28"/>
      <c r="AE207" s="28"/>
      <c r="AF207" s="28"/>
      <c r="AG207" s="28"/>
      <c r="AH207" s="28"/>
      <c r="AI207" s="28"/>
      <c r="AJ207" s="28"/>
      <c r="AK207" s="28"/>
      <c r="AL207" s="28"/>
      <c r="AM207" s="55"/>
      <c r="AN207" s="55"/>
    </row>
    <row r="208" spans="1:46" ht="19.5" customHeight="1" x14ac:dyDescent="0.25">
      <c r="C208" s="118" t="s">
        <v>611</v>
      </c>
      <c r="D208" s="118"/>
      <c r="E208" s="118"/>
      <c r="F208" s="118"/>
      <c r="G208" s="118"/>
      <c r="H208" s="118"/>
      <c r="I208" s="118"/>
      <c r="J208" s="118"/>
      <c r="K208" s="118"/>
      <c r="L208" s="118"/>
      <c r="M208" s="118"/>
      <c r="N208" s="118"/>
      <c r="O208" s="118"/>
      <c r="P208" s="118"/>
      <c r="Q208" s="118"/>
      <c r="R208" s="118"/>
      <c r="S208" s="118"/>
      <c r="T208" s="118"/>
      <c r="U208" s="118"/>
      <c r="V208" s="118"/>
      <c r="W208" s="118"/>
      <c r="X208" s="118"/>
      <c r="Y208" s="118"/>
      <c r="Z208" s="118"/>
      <c r="AA208" s="118"/>
      <c r="AB208" s="118"/>
      <c r="AC208" s="118"/>
      <c r="AD208" s="118"/>
      <c r="AE208" s="118"/>
      <c r="AF208" s="118"/>
      <c r="AG208" s="118"/>
      <c r="AH208" s="118"/>
      <c r="AI208" s="118"/>
      <c r="AJ208" s="118"/>
      <c r="AK208" s="118"/>
      <c r="AL208" s="118"/>
      <c r="AM208" s="118"/>
    </row>
    <row r="210" spans="1:39" ht="12.75" customHeight="1" x14ac:dyDescent="0.25">
      <c r="B210" s="112" t="s">
        <v>639</v>
      </c>
      <c r="C210" s="113"/>
      <c r="D210" s="113"/>
      <c r="E210" s="113"/>
      <c r="F210" s="113"/>
      <c r="G210" s="113"/>
      <c r="H210" s="113"/>
      <c r="I210" s="113"/>
      <c r="J210" s="113"/>
      <c r="K210" s="113"/>
      <c r="L210" s="113"/>
      <c r="M210" s="113"/>
      <c r="N210" s="113"/>
      <c r="O210" s="113"/>
      <c r="P210" s="113"/>
      <c r="Q210" s="113"/>
      <c r="R210" s="113"/>
      <c r="S210" s="113"/>
      <c r="T210" s="113"/>
      <c r="U210" s="113"/>
      <c r="V210" s="113"/>
      <c r="W210" s="113"/>
      <c r="X210" s="113"/>
      <c r="Y210" s="113"/>
      <c r="Z210" s="114"/>
      <c r="AM210" s="49" t="s">
        <v>616</v>
      </c>
    </row>
    <row r="211" spans="1:39" ht="11.25" customHeight="1" x14ac:dyDescent="0.25">
      <c r="A211" s="28"/>
      <c r="B211" s="115"/>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7"/>
      <c r="AA211" s="28"/>
      <c r="AB211" s="28"/>
      <c r="AC211" s="28"/>
      <c r="AD211" s="28"/>
      <c r="AE211" s="28"/>
      <c r="AF211" s="28"/>
      <c r="AG211" s="28"/>
      <c r="AH211" s="28"/>
      <c r="AI211" s="28"/>
      <c r="AJ211" s="28"/>
      <c r="AL211" s="28"/>
      <c r="AM211" s="49"/>
    </row>
    <row r="212" spans="1:39" ht="11.25" customHeight="1" x14ac:dyDescent="0.25">
      <c r="A212" s="28"/>
      <c r="B212" s="90" t="s">
        <v>640</v>
      </c>
      <c r="C212" s="91"/>
      <c r="D212" s="91"/>
      <c r="E212" s="91"/>
      <c r="F212" s="91"/>
      <c r="G212" s="91"/>
      <c r="H212" s="91"/>
      <c r="I212" s="91"/>
      <c r="J212" s="91"/>
      <c r="K212" s="92"/>
      <c r="L212" s="96" t="s">
        <v>641</v>
      </c>
      <c r="M212" s="97"/>
      <c r="N212" s="100" t="s">
        <v>642</v>
      </c>
      <c r="O212" s="101"/>
      <c r="P212" s="101"/>
      <c r="Q212" s="101"/>
      <c r="R212" s="101"/>
      <c r="S212" s="101"/>
      <c r="T212" s="101"/>
      <c r="U212" s="101"/>
      <c r="V212" s="101"/>
      <c r="W212" s="101"/>
      <c r="X212" s="101"/>
      <c r="Y212" s="101"/>
      <c r="Z212" s="102"/>
      <c r="AA212" s="28"/>
      <c r="AB212" s="28"/>
      <c r="AC212" s="28"/>
      <c r="AD212" s="28"/>
      <c r="AE212" s="28"/>
      <c r="AF212" s="28"/>
      <c r="AG212" s="28"/>
      <c r="AH212" s="28"/>
      <c r="AI212" s="28"/>
      <c r="AJ212" s="28"/>
      <c r="AK212" s="28"/>
      <c r="AL212" s="28"/>
      <c r="AM212" s="49"/>
    </row>
    <row r="213" spans="1:39" ht="11.25" customHeight="1" x14ac:dyDescent="0.25">
      <c r="A213" s="28"/>
      <c r="B213" s="93"/>
      <c r="C213" s="94"/>
      <c r="D213" s="94"/>
      <c r="E213" s="94"/>
      <c r="F213" s="94"/>
      <c r="G213" s="94"/>
      <c r="H213" s="94"/>
      <c r="I213" s="94"/>
      <c r="J213" s="94"/>
      <c r="K213" s="95"/>
      <c r="L213" s="98"/>
      <c r="M213" s="99"/>
      <c r="N213" s="103"/>
      <c r="O213" s="104"/>
      <c r="P213" s="104"/>
      <c r="Q213" s="104"/>
      <c r="R213" s="104"/>
      <c r="S213" s="104"/>
      <c r="T213" s="104"/>
      <c r="U213" s="104"/>
      <c r="V213" s="104"/>
      <c r="W213" s="104"/>
      <c r="X213" s="104"/>
      <c r="Y213" s="104"/>
      <c r="Z213" s="105"/>
      <c r="AA213" s="28"/>
      <c r="AB213" s="28"/>
      <c r="AC213" s="28"/>
      <c r="AD213" s="28"/>
      <c r="AE213" s="28"/>
      <c r="AF213" s="28"/>
      <c r="AG213" s="28"/>
      <c r="AH213" s="28"/>
      <c r="AI213" s="28"/>
      <c r="AJ213" s="28"/>
      <c r="AK213" s="28"/>
      <c r="AL213" s="28"/>
      <c r="AM213" s="49"/>
    </row>
    <row r="214" spans="1:39" ht="12.75" customHeight="1" x14ac:dyDescent="0.2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J214" s="28"/>
      <c r="AK214" s="28"/>
      <c r="AL214" s="28"/>
      <c r="AM214" s="28"/>
    </row>
    <row r="215" spans="1:39" ht="22.5" customHeight="1" x14ac:dyDescent="0.25">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4"/>
    </row>
    <row r="216" spans="1:39" ht="18" customHeight="1" x14ac:dyDescent="0.25">
      <c r="A216" s="28"/>
      <c r="B216" s="166" t="s">
        <v>591</v>
      </c>
      <c r="C216" s="171" t="s">
        <v>592</v>
      </c>
      <c r="D216" s="171"/>
      <c r="E216" s="166" t="s">
        <v>596</v>
      </c>
      <c r="F216" s="166"/>
      <c r="G216" s="33" t="s">
        <v>352</v>
      </c>
      <c r="H216" s="134" t="str">
        <f>入力してください!E63 &amp; ""</f>
        <v/>
      </c>
      <c r="I216" s="134"/>
      <c r="J216" s="134"/>
      <c r="K216" s="134"/>
      <c r="L216" s="134"/>
      <c r="M216" s="134"/>
      <c r="N216" s="134"/>
      <c r="O216" s="134"/>
      <c r="P216" s="134"/>
      <c r="Q216" s="134"/>
      <c r="R216" s="134"/>
      <c r="S216" s="134"/>
      <c r="T216" s="134"/>
      <c r="U216" s="134"/>
      <c r="V216" s="134"/>
      <c r="W216" s="134"/>
      <c r="X216" s="134"/>
      <c r="Y216" s="134"/>
      <c r="Z216" s="134"/>
      <c r="AA216" s="134"/>
      <c r="AB216" s="134"/>
      <c r="AC216" s="135"/>
      <c r="AD216" s="168" t="str">
        <f>入力してください!S63&amp;""</f>
        <v/>
      </c>
      <c r="AE216" s="169"/>
      <c r="AF216" s="169"/>
      <c r="AG216" s="169"/>
      <c r="AH216" s="169"/>
      <c r="AI216" s="169"/>
      <c r="AJ216" s="169"/>
      <c r="AK216" s="169"/>
      <c r="AL216" s="170"/>
      <c r="AM216" s="26"/>
    </row>
    <row r="217" spans="1:39" ht="18" customHeight="1" x14ac:dyDescent="0.25">
      <c r="A217" s="28"/>
      <c r="B217" s="166"/>
      <c r="C217" s="171"/>
      <c r="D217" s="171"/>
      <c r="E217" s="166"/>
      <c r="F217" s="166"/>
      <c r="G217" s="33" t="s">
        <v>353</v>
      </c>
      <c r="H217" s="134" t="str">
        <f>入力してください!E64 &amp; ""</f>
        <v/>
      </c>
      <c r="I217" s="134"/>
      <c r="J217" s="134"/>
      <c r="K217" s="134"/>
      <c r="L217" s="134"/>
      <c r="M217" s="134"/>
      <c r="N217" s="134"/>
      <c r="O217" s="134"/>
      <c r="P217" s="134"/>
      <c r="Q217" s="134"/>
      <c r="R217" s="134"/>
      <c r="S217" s="134"/>
      <c r="T217" s="134"/>
      <c r="U217" s="134"/>
      <c r="V217" s="134"/>
      <c r="W217" s="134"/>
      <c r="X217" s="134"/>
      <c r="Y217" s="134"/>
      <c r="Z217" s="134"/>
      <c r="AA217" s="134"/>
      <c r="AB217" s="134"/>
      <c r="AC217" s="135"/>
      <c r="AD217" s="168" t="str">
        <f>入力してください!S64&amp;""</f>
        <v/>
      </c>
      <c r="AE217" s="169"/>
      <c r="AF217" s="169"/>
      <c r="AG217" s="169"/>
      <c r="AH217" s="169"/>
      <c r="AI217" s="169"/>
      <c r="AJ217" s="169"/>
      <c r="AK217" s="169"/>
      <c r="AL217" s="170"/>
      <c r="AM217" s="26"/>
    </row>
    <row r="218" spans="1:39" ht="18" customHeight="1" x14ac:dyDescent="0.25">
      <c r="A218" s="28"/>
      <c r="B218" s="166"/>
      <c r="C218" s="171"/>
      <c r="D218" s="171"/>
      <c r="E218" s="166"/>
      <c r="F218" s="166"/>
      <c r="G218" s="33" t="s">
        <v>354</v>
      </c>
      <c r="H218" s="134" t="str">
        <f>入力してください!E65 &amp; ""</f>
        <v/>
      </c>
      <c r="I218" s="134"/>
      <c r="J218" s="134"/>
      <c r="K218" s="134"/>
      <c r="L218" s="134"/>
      <c r="M218" s="134"/>
      <c r="N218" s="134"/>
      <c r="O218" s="134"/>
      <c r="P218" s="134"/>
      <c r="Q218" s="134"/>
      <c r="R218" s="134"/>
      <c r="S218" s="134"/>
      <c r="T218" s="134"/>
      <c r="U218" s="134"/>
      <c r="V218" s="134"/>
      <c r="W218" s="134"/>
      <c r="X218" s="134"/>
      <c r="Y218" s="134"/>
      <c r="Z218" s="134"/>
      <c r="AA218" s="134"/>
      <c r="AB218" s="134"/>
      <c r="AC218" s="135"/>
      <c r="AD218" s="168" t="str">
        <f>入力してください!S65&amp;""</f>
        <v/>
      </c>
      <c r="AE218" s="169"/>
      <c r="AF218" s="169"/>
      <c r="AG218" s="169"/>
      <c r="AH218" s="169"/>
      <c r="AI218" s="169"/>
      <c r="AJ218" s="169"/>
      <c r="AK218" s="169"/>
      <c r="AL218" s="170"/>
      <c r="AM218" s="26"/>
    </row>
    <row r="219" spans="1:39" ht="18" customHeight="1" x14ac:dyDescent="0.25">
      <c r="A219" s="28"/>
      <c r="B219" s="166"/>
      <c r="C219" s="171"/>
      <c r="D219" s="171"/>
      <c r="E219" s="166"/>
      <c r="F219" s="166"/>
      <c r="G219" s="33" t="s">
        <v>593</v>
      </c>
      <c r="H219" s="134" t="str">
        <f>入力してください!E66 &amp; ""</f>
        <v/>
      </c>
      <c r="I219" s="134"/>
      <c r="J219" s="134"/>
      <c r="K219" s="134"/>
      <c r="L219" s="134"/>
      <c r="M219" s="134"/>
      <c r="N219" s="134"/>
      <c r="O219" s="134"/>
      <c r="P219" s="134"/>
      <c r="Q219" s="134"/>
      <c r="R219" s="134"/>
      <c r="S219" s="134"/>
      <c r="T219" s="134"/>
      <c r="U219" s="134"/>
      <c r="V219" s="134"/>
      <c r="W219" s="134"/>
      <c r="X219" s="134"/>
      <c r="Y219" s="134"/>
      <c r="Z219" s="134"/>
      <c r="AA219" s="134"/>
      <c r="AB219" s="134"/>
      <c r="AC219" s="135"/>
      <c r="AD219" s="168" t="str">
        <f>入力してください!S66&amp;""</f>
        <v/>
      </c>
      <c r="AE219" s="169"/>
      <c r="AF219" s="169"/>
      <c r="AG219" s="169"/>
      <c r="AH219" s="169"/>
      <c r="AI219" s="169"/>
      <c r="AJ219" s="169"/>
      <c r="AK219" s="169"/>
      <c r="AL219" s="170"/>
      <c r="AM219" s="26"/>
    </row>
    <row r="220" spans="1:39" ht="18" customHeight="1" x14ac:dyDescent="0.25">
      <c r="A220" s="28"/>
      <c r="B220" s="166"/>
      <c r="C220" s="171"/>
      <c r="D220" s="171"/>
      <c r="E220" s="166"/>
      <c r="F220" s="166"/>
      <c r="G220" s="33" t="s">
        <v>594</v>
      </c>
      <c r="H220" s="134" t="str">
        <f>入力してください!E67 &amp; ""</f>
        <v/>
      </c>
      <c r="I220" s="134"/>
      <c r="J220" s="134"/>
      <c r="K220" s="134"/>
      <c r="L220" s="134"/>
      <c r="M220" s="134"/>
      <c r="N220" s="134"/>
      <c r="O220" s="134"/>
      <c r="P220" s="134"/>
      <c r="Q220" s="134"/>
      <c r="R220" s="134"/>
      <c r="S220" s="134"/>
      <c r="T220" s="134"/>
      <c r="U220" s="134"/>
      <c r="V220" s="134"/>
      <c r="W220" s="134"/>
      <c r="X220" s="134"/>
      <c r="Y220" s="134"/>
      <c r="Z220" s="134"/>
      <c r="AA220" s="134"/>
      <c r="AB220" s="134"/>
      <c r="AC220" s="135"/>
      <c r="AD220" s="168" t="str">
        <f>入力してください!S67&amp;""</f>
        <v/>
      </c>
      <c r="AE220" s="169"/>
      <c r="AF220" s="169"/>
      <c r="AG220" s="169"/>
      <c r="AH220" s="169"/>
      <c r="AI220" s="169"/>
      <c r="AJ220" s="169"/>
      <c r="AK220" s="169"/>
      <c r="AL220" s="170"/>
      <c r="AM220" s="26"/>
    </row>
    <row r="221" spans="1:39" ht="18" customHeight="1" x14ac:dyDescent="0.25">
      <c r="A221" s="28"/>
      <c r="B221" s="166"/>
      <c r="C221" s="171"/>
      <c r="D221" s="171"/>
      <c r="E221" s="166"/>
      <c r="F221" s="166"/>
      <c r="G221" s="33" t="s">
        <v>595</v>
      </c>
      <c r="H221" s="134" t="str">
        <f>入力してください!E68 &amp; ""</f>
        <v/>
      </c>
      <c r="I221" s="134"/>
      <c r="J221" s="134"/>
      <c r="K221" s="134"/>
      <c r="L221" s="134"/>
      <c r="M221" s="134"/>
      <c r="N221" s="134"/>
      <c r="O221" s="134"/>
      <c r="P221" s="134"/>
      <c r="Q221" s="134"/>
      <c r="R221" s="134"/>
      <c r="S221" s="134"/>
      <c r="T221" s="134"/>
      <c r="U221" s="134"/>
      <c r="V221" s="134"/>
      <c r="W221" s="134"/>
      <c r="X221" s="134"/>
      <c r="Y221" s="134"/>
      <c r="Z221" s="134"/>
      <c r="AA221" s="134"/>
      <c r="AB221" s="134"/>
      <c r="AC221" s="135"/>
      <c r="AD221" s="168" t="str">
        <f>入力してください!S68&amp;""</f>
        <v/>
      </c>
      <c r="AE221" s="169"/>
      <c r="AF221" s="169"/>
      <c r="AG221" s="169"/>
      <c r="AH221" s="169"/>
      <c r="AI221" s="169"/>
      <c r="AJ221" s="169"/>
      <c r="AK221" s="169"/>
      <c r="AL221" s="170"/>
      <c r="AM221" s="26"/>
    </row>
    <row r="222" spans="1:39" ht="29.25" customHeight="1" x14ac:dyDescent="0.25">
      <c r="B222" s="166"/>
      <c r="C222" s="171"/>
      <c r="D222" s="171"/>
      <c r="E222" s="177" t="s">
        <v>442</v>
      </c>
      <c r="F222" s="178"/>
      <c r="G222" s="178"/>
      <c r="H222" s="178"/>
      <c r="I222" s="178"/>
      <c r="J222" s="178"/>
      <c r="K222" s="178"/>
      <c r="L222" s="178"/>
      <c r="M222" s="178"/>
      <c r="N222" s="178"/>
      <c r="O222" s="178"/>
      <c r="P222" s="178"/>
      <c r="Q222" s="178"/>
      <c r="R222" s="178"/>
      <c r="S222" s="178"/>
      <c r="T222" s="178"/>
      <c r="U222" s="178"/>
      <c r="V222" s="178"/>
      <c r="W222" s="178"/>
      <c r="X222" s="178"/>
      <c r="Y222" s="178"/>
      <c r="Z222" s="178"/>
      <c r="AA222" s="178"/>
      <c r="AB222" s="178"/>
      <c r="AC222" s="178"/>
      <c r="AD222" s="178"/>
      <c r="AE222" s="178"/>
      <c r="AF222" s="178"/>
      <c r="AG222" s="178"/>
      <c r="AH222" s="178"/>
      <c r="AI222" s="178"/>
      <c r="AJ222" s="178"/>
      <c r="AK222" s="178"/>
      <c r="AL222" s="70"/>
      <c r="AM222" s="26"/>
    </row>
    <row r="223" spans="1:39" ht="72" customHeight="1" x14ac:dyDescent="0.25">
      <c r="B223" s="166"/>
      <c r="C223" s="171"/>
      <c r="D223" s="171"/>
      <c r="E223" s="179" t="s">
        <v>634</v>
      </c>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c r="AC223" s="180"/>
      <c r="AD223" s="180"/>
      <c r="AE223" s="180"/>
      <c r="AF223" s="180"/>
      <c r="AG223" s="180"/>
      <c r="AH223" s="180"/>
      <c r="AI223" s="180"/>
      <c r="AJ223" s="180"/>
      <c r="AK223" s="180"/>
      <c r="AL223" s="68"/>
      <c r="AM223" s="26"/>
    </row>
    <row r="224" spans="1:39" ht="33" customHeight="1" x14ac:dyDescent="0.25">
      <c r="B224" s="166"/>
      <c r="C224" s="171"/>
      <c r="D224" s="171"/>
      <c r="E224" s="25"/>
      <c r="F224" s="71"/>
      <c r="G224" s="181" t="str">
        <f>IF(AND(入力してください!J83&lt;&gt;"",RIGHT(入力してください!K82,2)="する"),"令和" &amp; IF(入力してください!J83&gt;2020,入力してください!L83-2018,入力してください!J83) &amp; "年"&amp;入力してください!N83&amp;"月"&amp;入力してください!R83&amp;"日","　年　月　日")</f>
        <v>　年　月　日</v>
      </c>
      <c r="H224" s="181"/>
      <c r="I224" s="181"/>
      <c r="J224" s="181"/>
      <c r="K224" s="181"/>
      <c r="L224" s="181"/>
      <c r="M224" s="181"/>
      <c r="N224" s="71"/>
      <c r="O224" s="71"/>
      <c r="P224" s="71"/>
      <c r="Q224" s="72" t="s">
        <v>622</v>
      </c>
      <c r="R224" s="71"/>
      <c r="S224" s="71"/>
      <c r="T224" s="71"/>
      <c r="U224" s="182" t="str">
        <f>IF(入力してください!K82="同意する",入力してください!G84,"") &amp; ""</f>
        <v/>
      </c>
      <c r="V224" s="182"/>
      <c r="W224" s="182"/>
      <c r="X224" s="182"/>
      <c r="Y224" s="182"/>
      <c r="Z224" s="182"/>
      <c r="AA224" s="182"/>
      <c r="AB224" s="182"/>
      <c r="AC224" s="182"/>
      <c r="AD224" s="182"/>
      <c r="AE224" s="71"/>
      <c r="AF224" s="71"/>
      <c r="AG224" s="71"/>
      <c r="AH224" s="71"/>
      <c r="AI224" s="71"/>
      <c r="AJ224" s="71"/>
      <c r="AK224" s="71"/>
      <c r="AL224" s="64"/>
      <c r="AM224" s="26"/>
    </row>
    <row r="225" spans="1:39" ht="24.75" customHeight="1" x14ac:dyDescent="0.25">
      <c r="B225" s="166"/>
      <c r="C225" s="171"/>
      <c r="D225" s="171"/>
      <c r="E225" s="65" t="s">
        <v>623</v>
      </c>
      <c r="F225" s="183" t="s">
        <v>624</v>
      </c>
      <c r="G225" s="183"/>
      <c r="H225" s="183"/>
      <c r="I225" s="183"/>
      <c r="J225" s="183"/>
      <c r="K225" s="183"/>
      <c r="L225" s="183"/>
      <c r="M225" s="183"/>
      <c r="N225" s="183"/>
      <c r="O225" s="183"/>
      <c r="P225" s="183"/>
      <c r="Q225" s="183"/>
      <c r="R225" s="183"/>
      <c r="S225" s="183"/>
      <c r="T225" s="183"/>
      <c r="U225" s="183"/>
      <c r="V225" s="183"/>
      <c r="W225" s="183"/>
      <c r="X225" s="183"/>
      <c r="Y225" s="183"/>
      <c r="Z225" s="183"/>
      <c r="AA225" s="183"/>
      <c r="AB225" s="183"/>
      <c r="AC225" s="183"/>
      <c r="AD225" s="183"/>
      <c r="AE225" s="183"/>
      <c r="AF225" s="183"/>
      <c r="AG225" s="183"/>
      <c r="AH225" s="183"/>
      <c r="AI225" s="183"/>
      <c r="AJ225" s="183"/>
      <c r="AK225" s="183"/>
      <c r="AL225" s="69"/>
      <c r="AM225" s="26"/>
    </row>
    <row r="226" spans="1:39" ht="27.75" customHeight="1" x14ac:dyDescent="0.25">
      <c r="B226" s="166"/>
      <c r="C226" s="171"/>
      <c r="D226" s="171"/>
      <c r="E226" s="62"/>
      <c r="F226" s="36" t="s">
        <v>625</v>
      </c>
      <c r="G226" s="66"/>
      <c r="H226" s="66"/>
      <c r="I226" s="66"/>
      <c r="J226" s="66"/>
      <c r="K226" s="184" t="str">
        <f>IF(LEFT(入力してください!K82,2)="本人",入力してください!G84,"") &amp; ""</f>
        <v/>
      </c>
      <c r="L226" s="184"/>
      <c r="M226" s="184"/>
      <c r="N226" s="184"/>
      <c r="O226" s="184"/>
      <c r="P226" s="184"/>
      <c r="Q226" s="184"/>
      <c r="R226" s="184"/>
      <c r="S226" s="184"/>
      <c r="T226" s="184"/>
      <c r="U226" s="184"/>
      <c r="V226" s="184"/>
      <c r="W226" s="184"/>
      <c r="X226" s="66"/>
      <c r="Y226" s="66"/>
      <c r="Z226" s="66"/>
      <c r="AA226" s="66"/>
      <c r="AB226" s="66"/>
      <c r="AC226" s="66"/>
      <c r="AD226" s="66"/>
      <c r="AE226" s="66"/>
      <c r="AF226" s="66"/>
      <c r="AG226" s="66"/>
      <c r="AH226" s="66"/>
      <c r="AI226" s="66"/>
      <c r="AJ226" s="66"/>
      <c r="AK226" s="66"/>
      <c r="AL226" s="67"/>
      <c r="AM226" s="26"/>
    </row>
    <row r="227" spans="1:39" ht="24.75" customHeight="1" x14ac:dyDescent="0.2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J227" s="28"/>
      <c r="AK227" s="28"/>
      <c r="AL227" s="28"/>
      <c r="AM227" s="32"/>
    </row>
    <row r="228" spans="1:39" ht="15" customHeight="1" x14ac:dyDescent="0.25">
      <c r="A228" s="28"/>
      <c r="B228" s="28"/>
      <c r="C228" s="28" t="s">
        <v>602</v>
      </c>
      <c r="D228" s="28"/>
      <c r="E228" s="28"/>
      <c r="F228" s="28"/>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c r="AJ228" s="28"/>
      <c r="AK228" s="28"/>
      <c r="AL228" s="28"/>
      <c r="AM228" s="32"/>
    </row>
    <row r="229" spans="1:39" ht="15" customHeight="1" x14ac:dyDescent="0.25">
      <c r="A229" s="28"/>
      <c r="B229" s="28"/>
      <c r="C229" s="28" t="s">
        <v>603</v>
      </c>
      <c r="D229" s="28"/>
      <c r="E229" s="28"/>
      <c r="F229" s="28"/>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c r="AE229" s="28"/>
      <c r="AF229" s="28"/>
      <c r="AG229" s="28"/>
      <c r="AH229" s="28"/>
      <c r="AI229" s="28"/>
      <c r="AJ229" s="28"/>
      <c r="AK229" s="28"/>
      <c r="AL229" s="28"/>
      <c r="AM229" s="32"/>
    </row>
    <row r="230" spans="1:39" ht="15" customHeight="1" x14ac:dyDescent="0.25">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c r="AF230" s="28"/>
      <c r="AG230" s="28"/>
      <c r="AH230" s="28"/>
      <c r="AI230" s="28"/>
      <c r="AJ230" s="28"/>
      <c r="AK230" s="28"/>
      <c r="AL230" s="28"/>
      <c r="AM230" s="32"/>
    </row>
    <row r="231" spans="1:39" ht="37.5" customHeight="1" x14ac:dyDescent="0.25">
      <c r="A231" s="28"/>
      <c r="B231" s="28"/>
      <c r="C231" s="179" t="s">
        <v>450</v>
      </c>
      <c r="D231" s="180"/>
      <c r="E231" s="180"/>
      <c r="F231" s="186"/>
      <c r="G231" s="193" t="str">
        <f>IF(入力してください!J74&lt;&gt;"","令和" &amp; IF(入力してください!J74&gt;2020,入力してください!J74-2018,入力してください!J74) &amp; "年" &amp; 入力してください!N74 &amp; "月" &amp; 入力してください!R74 &amp; "日", "年　　月　　日")</f>
        <v>年　　月　　日</v>
      </c>
      <c r="H231" s="194"/>
      <c r="I231" s="194"/>
      <c r="J231" s="194"/>
      <c r="K231" s="194"/>
      <c r="L231" s="195"/>
      <c r="M231" s="202" t="s">
        <v>446</v>
      </c>
      <c r="N231" s="203"/>
      <c r="O231" s="203"/>
      <c r="P231" s="203"/>
      <c r="Q231" s="203"/>
      <c r="R231" s="203"/>
      <c r="S231" s="203"/>
      <c r="T231" s="203"/>
      <c r="U231" s="203"/>
      <c r="V231" s="203"/>
      <c r="W231" s="203"/>
      <c r="X231" s="203"/>
      <c r="Y231" s="203"/>
      <c r="Z231" s="203"/>
      <c r="AA231" s="203"/>
      <c r="AB231" s="203"/>
      <c r="AC231" s="203"/>
      <c r="AD231" s="203"/>
      <c r="AE231" s="203"/>
      <c r="AF231" s="203"/>
      <c r="AG231" s="203"/>
      <c r="AH231" s="203"/>
      <c r="AI231" s="203"/>
      <c r="AJ231" s="203"/>
      <c r="AK231" s="203"/>
      <c r="AL231" s="204"/>
      <c r="AM231" s="32"/>
    </row>
    <row r="232" spans="1:39" ht="12.75" customHeight="1" x14ac:dyDescent="0.25">
      <c r="A232" s="28"/>
      <c r="B232" s="28"/>
      <c r="C232" s="187"/>
      <c r="D232" s="188"/>
      <c r="E232" s="188"/>
      <c r="F232" s="189"/>
      <c r="G232" s="196"/>
      <c r="H232" s="197"/>
      <c r="I232" s="197"/>
      <c r="J232" s="197"/>
      <c r="K232" s="197"/>
      <c r="L232" s="198"/>
      <c r="M232" s="60" t="str">
        <f>IF(LEFT(入力してください!G75,2)="臨床","☑","□")</f>
        <v>□</v>
      </c>
      <c r="N232" s="172" t="s">
        <v>447</v>
      </c>
      <c r="O232" s="172"/>
      <c r="P232" s="172"/>
      <c r="Q232" s="172"/>
      <c r="R232" s="172"/>
      <c r="S232" s="172"/>
      <c r="T232" s="172"/>
      <c r="U232" s="172"/>
      <c r="V232" s="172"/>
      <c r="W232" s="172"/>
      <c r="X232" s="172"/>
      <c r="Y232" s="172"/>
      <c r="Z232" s="172"/>
      <c r="AA232" s="172"/>
      <c r="AB232" s="172"/>
      <c r="AC232" s="172"/>
      <c r="AD232" s="172"/>
      <c r="AE232" s="172"/>
      <c r="AF232" s="172"/>
      <c r="AG232" s="172"/>
      <c r="AH232" s="172"/>
      <c r="AI232" s="172"/>
      <c r="AJ232" s="172"/>
      <c r="AK232" s="172"/>
      <c r="AL232" s="173"/>
      <c r="AM232" s="32"/>
    </row>
    <row r="233" spans="1:39" ht="12.75" customHeight="1" x14ac:dyDescent="0.25">
      <c r="A233" s="28"/>
      <c r="B233" s="28"/>
      <c r="C233" s="187"/>
      <c r="D233" s="188"/>
      <c r="E233" s="188"/>
      <c r="F233" s="189"/>
      <c r="G233" s="196"/>
      <c r="H233" s="197"/>
      <c r="I233" s="197"/>
      <c r="J233" s="197"/>
      <c r="K233" s="197"/>
      <c r="L233" s="198"/>
      <c r="M233" s="60" t="str">
        <f>IF(LEFT(入力してください!G75,2)="症状","☑","□")</f>
        <v>□</v>
      </c>
      <c r="N233" s="172" t="s">
        <v>448</v>
      </c>
      <c r="O233" s="172"/>
      <c r="P233" s="172"/>
      <c r="Q233" s="172"/>
      <c r="R233" s="172"/>
      <c r="S233" s="172"/>
      <c r="T233" s="172"/>
      <c r="U233" s="172"/>
      <c r="V233" s="172"/>
      <c r="W233" s="172"/>
      <c r="X233" s="172"/>
      <c r="Y233" s="172"/>
      <c r="Z233" s="172"/>
      <c r="AA233" s="172"/>
      <c r="AB233" s="172"/>
      <c r="AC233" s="172"/>
      <c r="AD233" s="172"/>
      <c r="AE233" s="172"/>
      <c r="AF233" s="172"/>
      <c r="AG233" s="172"/>
      <c r="AH233" s="172"/>
      <c r="AI233" s="172"/>
      <c r="AJ233" s="172"/>
      <c r="AK233" s="172"/>
      <c r="AL233" s="173"/>
      <c r="AM233" s="32"/>
    </row>
    <row r="234" spans="1:39" ht="12.75" customHeight="1" x14ac:dyDescent="0.25">
      <c r="A234" s="28"/>
      <c r="B234" s="28"/>
      <c r="C234" s="187"/>
      <c r="D234" s="188"/>
      <c r="E234" s="188"/>
      <c r="F234" s="189"/>
      <c r="G234" s="196"/>
      <c r="H234" s="197"/>
      <c r="I234" s="197"/>
      <c r="J234" s="197"/>
      <c r="K234" s="197"/>
      <c r="L234" s="198"/>
      <c r="M234" s="60" t="str">
        <f>IF(LEFT(入力してください!G75,2)="大規","☑","□")</f>
        <v>□</v>
      </c>
      <c r="N234" s="172" t="s">
        <v>449</v>
      </c>
      <c r="O234" s="172"/>
      <c r="P234" s="172"/>
      <c r="Q234" s="172"/>
      <c r="R234" s="172"/>
      <c r="S234" s="172"/>
      <c r="T234" s="172"/>
      <c r="U234" s="172"/>
      <c r="V234" s="172"/>
      <c r="W234" s="172"/>
      <c r="X234" s="172"/>
      <c r="Y234" s="172"/>
      <c r="Z234" s="172"/>
      <c r="AA234" s="172"/>
      <c r="AB234" s="172"/>
      <c r="AC234" s="172"/>
      <c r="AD234" s="172"/>
      <c r="AE234" s="172"/>
      <c r="AF234" s="172"/>
      <c r="AG234" s="172"/>
      <c r="AH234" s="172"/>
      <c r="AI234" s="172"/>
      <c r="AJ234" s="172"/>
      <c r="AK234" s="172"/>
      <c r="AL234" s="173"/>
      <c r="AM234" s="32"/>
    </row>
    <row r="235" spans="1:39" ht="12.75" customHeight="1" x14ac:dyDescent="0.25">
      <c r="A235" s="28"/>
      <c r="B235" s="28"/>
      <c r="C235" s="187"/>
      <c r="D235" s="188"/>
      <c r="E235" s="188"/>
      <c r="F235" s="189"/>
      <c r="G235" s="196"/>
      <c r="H235" s="197"/>
      <c r="I235" s="197"/>
      <c r="J235" s="197"/>
      <c r="K235" s="197"/>
      <c r="L235" s="198"/>
      <c r="M235" s="60" t="str">
        <f>IF(LEFT(入力してください!G75,2)="その","☑","□")</f>
        <v>□</v>
      </c>
      <c r="N235" s="174" t="str">
        <f>"その他〔" &amp; 入力してください!J76</f>
        <v>その他〔</v>
      </c>
      <c r="O235" s="174"/>
      <c r="P235" s="174"/>
      <c r="Q235" s="174"/>
      <c r="R235" s="174"/>
      <c r="S235" s="174"/>
      <c r="T235" s="174"/>
      <c r="U235" s="174"/>
      <c r="V235" s="174"/>
      <c r="W235" s="174"/>
      <c r="X235" s="174"/>
      <c r="Y235" s="174"/>
      <c r="Z235" s="174"/>
      <c r="AA235" s="174"/>
      <c r="AB235" s="174"/>
      <c r="AC235" s="174"/>
      <c r="AD235" s="174"/>
      <c r="AE235" s="174"/>
      <c r="AF235" s="174"/>
      <c r="AG235" s="174"/>
      <c r="AH235" s="174"/>
      <c r="AI235" s="174"/>
      <c r="AJ235" s="174"/>
      <c r="AK235" s="174"/>
      <c r="AL235" s="61" t="s">
        <v>451</v>
      </c>
      <c r="AM235" s="32"/>
    </row>
    <row r="236" spans="1:39" ht="31.5" customHeight="1" x14ac:dyDescent="0.25">
      <c r="A236" s="28"/>
      <c r="B236" s="28"/>
      <c r="C236" s="190"/>
      <c r="D236" s="191"/>
      <c r="E236" s="191"/>
      <c r="F236" s="192"/>
      <c r="G236" s="199"/>
      <c r="H236" s="200"/>
      <c r="I236" s="200"/>
      <c r="J236" s="200"/>
      <c r="K236" s="200"/>
      <c r="L236" s="201"/>
      <c r="M236" s="39" t="str">
        <f>IF(LEFT(入力してください!G75,2)="特段","☑","□")</f>
        <v>□</v>
      </c>
      <c r="N236" s="175" t="s">
        <v>456</v>
      </c>
      <c r="O236" s="175"/>
      <c r="P236" s="175"/>
      <c r="Q236" s="175"/>
      <c r="R236" s="175"/>
      <c r="S236" s="175"/>
      <c r="T236" s="175"/>
      <c r="U236" s="175"/>
      <c r="V236" s="175"/>
      <c r="W236" s="175"/>
      <c r="X236" s="175"/>
      <c r="Y236" s="175"/>
      <c r="Z236" s="175"/>
      <c r="AA236" s="175"/>
      <c r="AB236" s="175"/>
      <c r="AC236" s="175"/>
      <c r="AD236" s="175"/>
      <c r="AE236" s="175"/>
      <c r="AF236" s="175"/>
      <c r="AG236" s="175"/>
      <c r="AH236" s="175"/>
      <c r="AI236" s="175"/>
      <c r="AJ236" s="175"/>
      <c r="AK236" s="175"/>
      <c r="AL236" s="176"/>
      <c r="AM236" s="32"/>
    </row>
    <row r="237" spans="1:39" ht="3.75" customHeight="1" x14ac:dyDescent="0.25">
      <c r="A237" s="28"/>
      <c r="B237" s="28"/>
      <c r="C237" s="75"/>
      <c r="D237" s="76"/>
      <c r="E237" s="76"/>
      <c r="F237" s="76"/>
      <c r="G237" s="77"/>
      <c r="H237" s="77"/>
      <c r="I237" s="77"/>
      <c r="J237" s="77"/>
      <c r="K237" s="77"/>
      <c r="L237" s="77"/>
      <c r="M237" s="77"/>
      <c r="N237" s="86"/>
      <c r="O237" s="86"/>
      <c r="P237" s="86"/>
      <c r="Q237" s="86"/>
      <c r="R237" s="86"/>
      <c r="S237" s="86"/>
      <c r="T237" s="86"/>
      <c r="U237" s="86"/>
      <c r="V237" s="86"/>
      <c r="W237" s="86"/>
      <c r="X237" s="86"/>
      <c r="Y237" s="86"/>
      <c r="Z237" s="86"/>
      <c r="AA237" s="86"/>
      <c r="AB237" s="86"/>
      <c r="AC237" s="86"/>
      <c r="AD237" s="86"/>
      <c r="AE237" s="86"/>
      <c r="AF237" s="86"/>
      <c r="AG237" s="86"/>
      <c r="AH237" s="86"/>
      <c r="AI237" s="86"/>
      <c r="AJ237" s="86"/>
      <c r="AK237" s="86"/>
      <c r="AL237" s="87"/>
      <c r="AM237" s="32"/>
    </row>
    <row r="238" spans="1:39" ht="74.25" customHeight="1" x14ac:dyDescent="0.25">
      <c r="A238" s="28"/>
      <c r="B238" s="28"/>
      <c r="C238" s="185" t="s">
        <v>452</v>
      </c>
      <c r="D238" s="175"/>
      <c r="E238" s="175"/>
      <c r="F238" s="175"/>
      <c r="G238" s="175"/>
      <c r="H238" s="175"/>
      <c r="I238" s="175"/>
      <c r="J238" s="175"/>
      <c r="K238" s="175"/>
      <c r="L238" s="175"/>
      <c r="M238" s="175"/>
      <c r="N238" s="175"/>
      <c r="O238" s="175"/>
      <c r="P238" s="175"/>
      <c r="Q238" s="175"/>
      <c r="R238" s="175"/>
      <c r="S238" s="175"/>
      <c r="T238" s="175"/>
      <c r="U238" s="175"/>
      <c r="V238" s="175"/>
      <c r="W238" s="175"/>
      <c r="X238" s="175"/>
      <c r="Y238" s="175"/>
      <c r="Z238" s="175"/>
      <c r="AA238" s="175"/>
      <c r="AB238" s="175"/>
      <c r="AC238" s="175"/>
      <c r="AD238" s="175"/>
      <c r="AE238" s="175"/>
      <c r="AF238" s="175"/>
      <c r="AG238" s="175"/>
      <c r="AH238" s="175"/>
      <c r="AI238" s="175"/>
      <c r="AJ238" s="175"/>
      <c r="AK238" s="175"/>
      <c r="AL238" s="176"/>
      <c r="AM238" s="32"/>
    </row>
    <row r="239" spans="1:39" ht="33.75" customHeight="1" x14ac:dyDescent="0.25">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J239" s="28"/>
      <c r="AK239" s="28"/>
      <c r="AL239" s="28"/>
      <c r="AM239" s="32"/>
    </row>
    <row r="240" spans="1:39" ht="15.75" customHeight="1" x14ac:dyDescent="0.25">
      <c r="AH240" s="90" t="s">
        <v>626</v>
      </c>
      <c r="AI240" s="91"/>
      <c r="AJ240" s="91"/>
      <c r="AK240" s="91"/>
      <c r="AL240" s="92"/>
      <c r="AM240" s="26"/>
    </row>
    <row r="241" spans="1:39" ht="19.5" customHeight="1" x14ac:dyDescent="0.25">
      <c r="A241" s="28"/>
      <c r="B241" s="28"/>
      <c r="C241" s="55"/>
      <c r="D241" s="55"/>
      <c r="E241" s="55"/>
      <c r="F241" s="55"/>
      <c r="G241" s="55"/>
      <c r="H241" s="55"/>
      <c r="I241" s="55"/>
      <c r="J241" s="55"/>
      <c r="K241" s="55"/>
      <c r="L241" s="55"/>
      <c r="M241" s="55"/>
      <c r="N241" s="55"/>
      <c r="O241" s="55"/>
      <c r="P241" s="55"/>
      <c r="Q241" s="55"/>
      <c r="R241" s="55"/>
      <c r="S241" s="55"/>
      <c r="T241" s="55"/>
      <c r="U241" s="28"/>
      <c r="V241" s="28"/>
      <c r="W241" s="28"/>
      <c r="X241" s="28"/>
      <c r="Y241" s="28"/>
      <c r="Z241" s="28"/>
      <c r="AA241" s="28"/>
      <c r="AB241" s="28"/>
      <c r="AC241" s="28"/>
      <c r="AD241" s="28"/>
      <c r="AE241" s="28"/>
      <c r="AF241" s="28"/>
      <c r="AG241" s="41"/>
      <c r="AH241" s="42"/>
      <c r="AI241" s="72"/>
      <c r="AJ241" s="72"/>
      <c r="AK241" s="72"/>
      <c r="AL241" s="41"/>
      <c r="AM241" s="32"/>
    </row>
    <row r="242" spans="1:39" ht="21" customHeight="1" x14ac:dyDescent="0.25">
      <c r="A242" s="28"/>
      <c r="B242" s="28"/>
      <c r="C242" s="55"/>
      <c r="D242" s="55"/>
      <c r="E242" s="55"/>
      <c r="F242" s="55"/>
      <c r="G242" s="55"/>
      <c r="H242" s="55"/>
      <c r="I242" s="55"/>
      <c r="J242" s="55"/>
      <c r="K242" s="55"/>
      <c r="L242" s="55"/>
      <c r="M242" s="55"/>
      <c r="N242" s="55"/>
      <c r="O242" s="55"/>
      <c r="P242" s="55"/>
      <c r="Q242" s="55"/>
      <c r="R242" s="55"/>
      <c r="S242" s="55"/>
      <c r="T242" s="55"/>
      <c r="U242" s="28"/>
      <c r="V242" s="28"/>
      <c r="W242" s="28"/>
      <c r="X242" s="28"/>
      <c r="Y242" s="28"/>
      <c r="Z242" s="28"/>
      <c r="AA242" s="28"/>
      <c r="AB242" s="28"/>
      <c r="AC242" s="28"/>
      <c r="AD242" s="28"/>
      <c r="AE242" s="28"/>
      <c r="AF242" s="28"/>
      <c r="AG242" s="41"/>
      <c r="AH242" s="42"/>
      <c r="AI242" s="72"/>
      <c r="AJ242" s="72"/>
      <c r="AK242" s="72"/>
      <c r="AL242" s="41"/>
      <c r="AM242" s="32"/>
    </row>
    <row r="243" spans="1:39" ht="12.75" customHeight="1" x14ac:dyDescent="0.25">
      <c r="A243" s="28"/>
      <c r="B243" s="28"/>
      <c r="C243" s="55"/>
      <c r="D243" s="55"/>
      <c r="E243" s="55"/>
      <c r="F243" s="55"/>
      <c r="G243" s="55"/>
      <c r="H243" s="55"/>
      <c r="I243" s="55"/>
      <c r="J243" s="55"/>
      <c r="K243" s="55"/>
      <c r="L243" s="55"/>
      <c r="M243" s="55"/>
      <c r="N243" s="55"/>
      <c r="O243" s="55"/>
      <c r="P243" s="55"/>
      <c r="Q243" s="55"/>
      <c r="R243" s="55"/>
      <c r="S243" s="55"/>
      <c r="T243" s="55"/>
      <c r="U243" s="28"/>
      <c r="V243" s="28"/>
      <c r="W243" s="28"/>
      <c r="X243" s="28"/>
      <c r="Y243" s="28"/>
      <c r="Z243" s="28"/>
      <c r="AA243" s="28"/>
      <c r="AB243" s="28"/>
      <c r="AC243" s="28"/>
      <c r="AD243" s="28"/>
      <c r="AE243" s="28"/>
      <c r="AF243" s="28"/>
      <c r="AG243" s="41"/>
      <c r="AH243" s="43"/>
      <c r="AI243" s="44"/>
      <c r="AJ243" s="44"/>
      <c r="AK243" s="44"/>
      <c r="AL243" s="45"/>
      <c r="AM243" s="32"/>
    </row>
    <row r="244" spans="1:39" ht="12.75" customHeight="1" x14ac:dyDescent="0.25">
      <c r="A244" s="28"/>
      <c r="B244" s="28"/>
      <c r="C244" s="55"/>
      <c r="D244" s="55"/>
      <c r="E244" s="55"/>
      <c r="F244" s="55"/>
      <c r="G244" s="55"/>
      <c r="H244" s="55"/>
      <c r="I244" s="55"/>
      <c r="J244" s="55"/>
      <c r="K244" s="55"/>
      <c r="L244" s="55"/>
      <c r="M244" s="55"/>
      <c r="N244" s="55"/>
      <c r="O244" s="55"/>
      <c r="P244" s="55"/>
      <c r="Q244" s="55"/>
      <c r="R244" s="55"/>
      <c r="S244" s="55"/>
      <c r="T244" s="55"/>
      <c r="U244" s="28"/>
      <c r="V244" s="28"/>
      <c r="W244" s="28"/>
      <c r="X244" s="28"/>
      <c r="Y244" s="28"/>
      <c r="Z244" s="28"/>
      <c r="AA244" s="28"/>
      <c r="AB244" s="28"/>
      <c r="AC244" s="28"/>
      <c r="AD244" s="28"/>
      <c r="AE244" s="28"/>
      <c r="AF244" s="28"/>
      <c r="AG244" s="28"/>
      <c r="AH244" s="28"/>
      <c r="AI244" s="28"/>
      <c r="AJ244" s="28"/>
      <c r="AK244" s="28"/>
      <c r="AL244" s="28"/>
      <c r="AM244" s="32"/>
    </row>
    <row r="245" spans="1:39" ht="6.75" customHeight="1" x14ac:dyDescent="0.25">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c r="AA245" s="36"/>
      <c r="AB245" s="36"/>
      <c r="AC245" s="36"/>
      <c r="AD245" s="36"/>
      <c r="AE245" s="36"/>
      <c r="AF245" s="36"/>
      <c r="AG245" s="36"/>
      <c r="AH245" s="36"/>
      <c r="AI245" s="36"/>
      <c r="AJ245" s="36"/>
      <c r="AK245" s="36"/>
      <c r="AL245" s="36"/>
      <c r="AM245" s="37"/>
    </row>
  </sheetData>
  <sheetProtection algorithmName="SHA-512" hashValue="D2lCG5YOcge39VIMfwcBiscCsQs7x+k683EJGLxiHIvAv0+lluTCsUsCLHdWhwwaOtjWqstOdMM86vTyXp7fIQ==" saltValue="R0D7URnYx5fe/cI9BdiYFw==" spinCount="100000" sheet="1" selectLockedCells="1"/>
  <mergeCells count="413">
    <mergeCell ref="AP7:BQ21"/>
    <mergeCell ref="B52:B62"/>
    <mergeCell ref="E52:F57"/>
    <mergeCell ref="AD52:AL52"/>
    <mergeCell ref="AD53:AL53"/>
    <mergeCell ref="AD54:AL54"/>
    <mergeCell ref="AD55:AL55"/>
    <mergeCell ref="AD56:AL56"/>
    <mergeCell ref="AD57:AL57"/>
    <mergeCell ref="H52:AC52"/>
    <mergeCell ref="H53:AC53"/>
    <mergeCell ref="H54:AC54"/>
    <mergeCell ref="H55:AC55"/>
    <mergeCell ref="G12:AL12"/>
    <mergeCell ref="H13:AL13"/>
    <mergeCell ref="H11:AL11"/>
    <mergeCell ref="H10:AL10"/>
    <mergeCell ref="G20:K23"/>
    <mergeCell ref="P20:W20"/>
    <mergeCell ref="P21:W21"/>
    <mergeCell ref="P22:W22"/>
    <mergeCell ref="P23:W23"/>
    <mergeCell ref="L21:O21"/>
    <mergeCell ref="L22:O22"/>
    <mergeCell ref="C28:G28"/>
    <mergeCell ref="H28:Q28"/>
    <mergeCell ref="L31:AL31"/>
    <mergeCell ref="L32:AL32"/>
    <mergeCell ref="L33:V33"/>
    <mergeCell ref="W33:AC33"/>
    <mergeCell ref="AD33:AL33"/>
    <mergeCell ref="C29:D33"/>
    <mergeCell ref="E29:K29"/>
    <mergeCell ref="E30:K30"/>
    <mergeCell ref="E31:K32"/>
    <mergeCell ref="E33:K33"/>
    <mergeCell ref="AJ29:AL30"/>
    <mergeCell ref="AG29:AI30"/>
    <mergeCell ref="L29:AF29"/>
    <mergeCell ref="L30:AF30"/>
    <mergeCell ref="L37:AL37"/>
    <mergeCell ref="L39:AL39"/>
    <mergeCell ref="E34:K34"/>
    <mergeCell ref="L34:AL34"/>
    <mergeCell ref="C34:D39"/>
    <mergeCell ref="E35:K35"/>
    <mergeCell ref="E36:K37"/>
    <mergeCell ref="E38:K38"/>
    <mergeCell ref="E39:K39"/>
    <mergeCell ref="L38:V38"/>
    <mergeCell ref="W38:AL38"/>
    <mergeCell ref="L35:AL35"/>
    <mergeCell ref="L36:AL36"/>
    <mergeCell ref="F61:AK61"/>
    <mergeCell ref="E58:AK58"/>
    <mergeCell ref="B46:Z47"/>
    <mergeCell ref="B48:K49"/>
    <mergeCell ref="L48:M49"/>
    <mergeCell ref="N48:Z49"/>
    <mergeCell ref="C40:K40"/>
    <mergeCell ref="L40:M40"/>
    <mergeCell ref="N40:O40"/>
    <mergeCell ref="P40:Q40"/>
    <mergeCell ref="R40:S40"/>
    <mergeCell ref="T40:U40"/>
    <mergeCell ref="V40:W40"/>
    <mergeCell ref="X40:Y40"/>
    <mergeCell ref="Z40:AA40"/>
    <mergeCell ref="AK22:AL23"/>
    <mergeCell ref="AI16:AJ17"/>
    <mergeCell ref="AI18:AJ19"/>
    <mergeCell ref="AI20:AJ21"/>
    <mergeCell ref="AI22:AJ23"/>
    <mergeCell ref="H24:AL24"/>
    <mergeCell ref="H15:AL15"/>
    <mergeCell ref="H14:AL14"/>
    <mergeCell ref="C52:D62"/>
    <mergeCell ref="H56:AC56"/>
    <mergeCell ref="H57:AC57"/>
    <mergeCell ref="C41:K41"/>
    <mergeCell ref="L41:M41"/>
    <mergeCell ref="N41:O41"/>
    <mergeCell ref="P41:Q41"/>
    <mergeCell ref="R41:S41"/>
    <mergeCell ref="T41:U41"/>
    <mergeCell ref="V41:W41"/>
    <mergeCell ref="X41:Y41"/>
    <mergeCell ref="Z41:AA41"/>
    <mergeCell ref="G60:M60"/>
    <mergeCell ref="U60:AD60"/>
    <mergeCell ref="K62:W62"/>
    <mergeCell ref="E59:AK59"/>
    <mergeCell ref="C116:D121"/>
    <mergeCell ref="E116:K116"/>
    <mergeCell ref="AH76:AL76"/>
    <mergeCell ref="X17:AA17"/>
    <mergeCell ref="X18:AA18"/>
    <mergeCell ref="X19:AA19"/>
    <mergeCell ref="L16:O16"/>
    <mergeCell ref="L17:O17"/>
    <mergeCell ref="C44:AM44"/>
    <mergeCell ref="N71:AK71"/>
    <mergeCell ref="G67:L72"/>
    <mergeCell ref="C67:F72"/>
    <mergeCell ref="M67:AL67"/>
    <mergeCell ref="N68:AL68"/>
    <mergeCell ref="N69:AL69"/>
    <mergeCell ref="L23:O23"/>
    <mergeCell ref="AB17:AH17"/>
    <mergeCell ref="AB18:AH18"/>
    <mergeCell ref="AB19:AH19"/>
    <mergeCell ref="AB20:AH20"/>
    <mergeCell ref="AB21:AH21"/>
    <mergeCell ref="AB22:AH22"/>
    <mergeCell ref="AB23:AH23"/>
    <mergeCell ref="X20:AA20"/>
    <mergeCell ref="AK102:AL103"/>
    <mergeCell ref="L103:O103"/>
    <mergeCell ref="P103:W103"/>
    <mergeCell ref="N70:AL70"/>
    <mergeCell ref="N72:AL72"/>
    <mergeCell ref="C74:AL74"/>
    <mergeCell ref="C123:K123"/>
    <mergeCell ref="L123:M123"/>
    <mergeCell ref="N123:O123"/>
    <mergeCell ref="P123:Q123"/>
    <mergeCell ref="R123:S123"/>
    <mergeCell ref="T123:U123"/>
    <mergeCell ref="V123:W123"/>
    <mergeCell ref="C122:K122"/>
    <mergeCell ref="L122:M122"/>
    <mergeCell ref="N122:O122"/>
    <mergeCell ref="P122:Q122"/>
    <mergeCell ref="R122:S122"/>
    <mergeCell ref="T122:U122"/>
    <mergeCell ref="V122:W122"/>
    <mergeCell ref="X122:Y122"/>
    <mergeCell ref="Z122:AA122"/>
    <mergeCell ref="X123:Y123"/>
    <mergeCell ref="Z123:AA123"/>
    <mergeCell ref="X99:AA99"/>
    <mergeCell ref="AB99:AH99"/>
    <mergeCell ref="L100:O100"/>
    <mergeCell ref="P100:W100"/>
    <mergeCell ref="X100:AA100"/>
    <mergeCell ref="AB100:AH100"/>
    <mergeCell ref="AI100:AJ101"/>
    <mergeCell ref="AK100:AL101"/>
    <mergeCell ref="L101:O101"/>
    <mergeCell ref="P101:W101"/>
    <mergeCell ref="X101:AA101"/>
    <mergeCell ref="AB101:AH101"/>
    <mergeCell ref="L118:AL118"/>
    <mergeCell ref="L119:AL119"/>
    <mergeCell ref="L115:V115"/>
    <mergeCell ref="W115:AC115"/>
    <mergeCell ref="AD115:AL115"/>
    <mergeCell ref="X103:AA103"/>
    <mergeCell ref="AB103:AH103"/>
    <mergeCell ref="L104:O104"/>
    <mergeCell ref="P104:W104"/>
    <mergeCell ref="X104:AA104"/>
    <mergeCell ref="AB104:AH104"/>
    <mergeCell ref="AI104:AJ105"/>
    <mergeCell ref="AI102:AJ103"/>
    <mergeCell ref="L116:AL116"/>
    <mergeCell ref="H110:Q110"/>
    <mergeCell ref="AK104:AL105"/>
    <mergeCell ref="L105:O105"/>
    <mergeCell ref="P105:W105"/>
    <mergeCell ref="X105:AA105"/>
    <mergeCell ref="AB105:AH105"/>
    <mergeCell ref="L102:O102"/>
    <mergeCell ref="P102:W102"/>
    <mergeCell ref="X102:AA102"/>
    <mergeCell ref="AB102:AH102"/>
    <mergeCell ref="C111:D115"/>
    <mergeCell ref="E111:K111"/>
    <mergeCell ref="E112:K112"/>
    <mergeCell ref="E113:K114"/>
    <mergeCell ref="AG111:AI112"/>
    <mergeCell ref="AJ111:AL112"/>
    <mergeCell ref="L111:AF111"/>
    <mergeCell ref="L112:AF112"/>
    <mergeCell ref="C208:AM208"/>
    <mergeCell ref="X204:Y204"/>
    <mergeCell ref="Z204:AA204"/>
    <mergeCell ref="C205:K205"/>
    <mergeCell ref="L205:M205"/>
    <mergeCell ref="N205:O205"/>
    <mergeCell ref="P205:Q205"/>
    <mergeCell ref="R205:S205"/>
    <mergeCell ref="T205:U205"/>
    <mergeCell ref="V205:W205"/>
    <mergeCell ref="C204:K204"/>
    <mergeCell ref="L204:M204"/>
    <mergeCell ref="N204:O204"/>
    <mergeCell ref="P204:Q204"/>
    <mergeCell ref="R204:S204"/>
    <mergeCell ref="T204:U204"/>
    <mergeCell ref="C238:AL238"/>
    <mergeCell ref="AH240:AL240"/>
    <mergeCell ref="C231:F236"/>
    <mergeCell ref="G231:L236"/>
    <mergeCell ref="M231:AL231"/>
    <mergeCell ref="C90:AL90"/>
    <mergeCell ref="C92:C106"/>
    <mergeCell ref="D92:F106"/>
    <mergeCell ref="H92:AL92"/>
    <mergeCell ref="H93:AL93"/>
    <mergeCell ref="G94:AL94"/>
    <mergeCell ref="H95:AL95"/>
    <mergeCell ref="H96:AL96"/>
    <mergeCell ref="H97:AL97"/>
    <mergeCell ref="G98:K101"/>
    <mergeCell ref="L98:O98"/>
    <mergeCell ref="P98:W98"/>
    <mergeCell ref="X98:AA98"/>
    <mergeCell ref="AB98:AH98"/>
    <mergeCell ref="AI98:AJ99"/>
    <mergeCell ref="AK98:AL99"/>
    <mergeCell ref="L99:O99"/>
    <mergeCell ref="P99:W99"/>
    <mergeCell ref="V204:W204"/>
    <mergeCell ref="X205:Y205"/>
    <mergeCell ref="Z205:AA205"/>
    <mergeCell ref="L199:AL199"/>
    <mergeCell ref="E200:K201"/>
    <mergeCell ref="C192:G192"/>
    <mergeCell ref="H192:Q192"/>
    <mergeCell ref="C193:D197"/>
    <mergeCell ref="E193:K193"/>
    <mergeCell ref="E194:K194"/>
    <mergeCell ref="E195:K196"/>
    <mergeCell ref="L195:AL195"/>
    <mergeCell ref="L196:AL196"/>
    <mergeCell ref="L201:AL201"/>
    <mergeCell ref="W197:AC197"/>
    <mergeCell ref="AD197:AL197"/>
    <mergeCell ref="C198:D203"/>
    <mergeCell ref="E198:K198"/>
    <mergeCell ref="L198:AL198"/>
    <mergeCell ref="E199:K199"/>
    <mergeCell ref="E202:K202"/>
    <mergeCell ref="L202:V202"/>
    <mergeCell ref="W202:AL202"/>
    <mergeCell ref="E203:K203"/>
    <mergeCell ref="L203:AL203"/>
    <mergeCell ref="L200:AL200"/>
    <mergeCell ref="E197:K197"/>
    <mergeCell ref="L197:V197"/>
    <mergeCell ref="AG193:AI194"/>
    <mergeCell ref="AJ193:AL194"/>
    <mergeCell ref="L193:AF193"/>
    <mergeCell ref="L194:AF194"/>
    <mergeCell ref="H188:AL188"/>
    <mergeCell ref="AK184:AL185"/>
    <mergeCell ref="L185:O185"/>
    <mergeCell ref="P185:W185"/>
    <mergeCell ref="X185:AA185"/>
    <mergeCell ref="AB185:AH185"/>
    <mergeCell ref="L186:O186"/>
    <mergeCell ref="P186:W186"/>
    <mergeCell ref="X186:AA186"/>
    <mergeCell ref="AB186:AH186"/>
    <mergeCell ref="AI186:AJ187"/>
    <mergeCell ref="G184:K187"/>
    <mergeCell ref="L184:O184"/>
    <mergeCell ref="P184:W184"/>
    <mergeCell ref="X184:AA184"/>
    <mergeCell ref="AB184:AH184"/>
    <mergeCell ref="AI184:AJ185"/>
    <mergeCell ref="X181:AA181"/>
    <mergeCell ref="AB181:AH181"/>
    <mergeCell ref="L182:O182"/>
    <mergeCell ref="P182:W182"/>
    <mergeCell ref="X182:AA182"/>
    <mergeCell ref="AB182:AH182"/>
    <mergeCell ref="AK186:AL187"/>
    <mergeCell ref="L187:O187"/>
    <mergeCell ref="P187:W187"/>
    <mergeCell ref="X187:AA187"/>
    <mergeCell ref="AB187:AH187"/>
    <mergeCell ref="C172:AL172"/>
    <mergeCell ref="C174:C188"/>
    <mergeCell ref="D174:F188"/>
    <mergeCell ref="H174:AL174"/>
    <mergeCell ref="H175:AL175"/>
    <mergeCell ref="G176:AL176"/>
    <mergeCell ref="H177:AL177"/>
    <mergeCell ref="H178:AL178"/>
    <mergeCell ref="H179:AL179"/>
    <mergeCell ref="G180:K183"/>
    <mergeCell ref="L180:O180"/>
    <mergeCell ref="P180:W180"/>
    <mergeCell ref="X180:AA180"/>
    <mergeCell ref="AB180:AH180"/>
    <mergeCell ref="AI180:AJ181"/>
    <mergeCell ref="AK180:AL181"/>
    <mergeCell ref="L181:O181"/>
    <mergeCell ref="P181:W181"/>
    <mergeCell ref="AI182:AJ183"/>
    <mergeCell ref="AK182:AL183"/>
    <mergeCell ref="L183:O183"/>
    <mergeCell ref="P183:W183"/>
    <mergeCell ref="X183:AA183"/>
    <mergeCell ref="AB183:AH183"/>
    <mergeCell ref="C156:AL156"/>
    <mergeCell ref="AH158:AL158"/>
    <mergeCell ref="C149:F154"/>
    <mergeCell ref="G149:L154"/>
    <mergeCell ref="M149:AL149"/>
    <mergeCell ref="N150:AL150"/>
    <mergeCell ref="N151:AL151"/>
    <mergeCell ref="N152:AL152"/>
    <mergeCell ref="N153:AK153"/>
    <mergeCell ref="N154:AL154"/>
    <mergeCell ref="AD136:AL136"/>
    <mergeCell ref="E140:AK140"/>
    <mergeCell ref="E141:AK141"/>
    <mergeCell ref="G142:M142"/>
    <mergeCell ref="U142:AD142"/>
    <mergeCell ref="F143:AK143"/>
    <mergeCell ref="K144:W144"/>
    <mergeCell ref="H137:AC137"/>
    <mergeCell ref="AD137:AL137"/>
    <mergeCell ref="H138:AC138"/>
    <mergeCell ref="AD138:AL138"/>
    <mergeCell ref="H139:AC139"/>
    <mergeCell ref="AD139:AL139"/>
    <mergeCell ref="N232:AL232"/>
    <mergeCell ref="N233:AL233"/>
    <mergeCell ref="N234:AL234"/>
    <mergeCell ref="N235:AK235"/>
    <mergeCell ref="N236:AL236"/>
    <mergeCell ref="E222:AK222"/>
    <mergeCell ref="E223:AK223"/>
    <mergeCell ref="G224:M224"/>
    <mergeCell ref="U224:AD224"/>
    <mergeCell ref="F225:AK225"/>
    <mergeCell ref="K226:W226"/>
    <mergeCell ref="C110:G110"/>
    <mergeCell ref="H219:AC219"/>
    <mergeCell ref="AD219:AL219"/>
    <mergeCell ref="H220:AC220"/>
    <mergeCell ref="AD220:AL220"/>
    <mergeCell ref="H221:AC221"/>
    <mergeCell ref="AD221:AL221"/>
    <mergeCell ref="B216:B226"/>
    <mergeCell ref="C216:D226"/>
    <mergeCell ref="E216:F221"/>
    <mergeCell ref="H216:AC216"/>
    <mergeCell ref="AD216:AL216"/>
    <mergeCell ref="H217:AC217"/>
    <mergeCell ref="AD217:AL217"/>
    <mergeCell ref="H218:AC218"/>
    <mergeCell ref="AD218:AL218"/>
    <mergeCell ref="B134:B144"/>
    <mergeCell ref="C134:D144"/>
    <mergeCell ref="E134:F139"/>
    <mergeCell ref="H134:AC134"/>
    <mergeCell ref="AD134:AL134"/>
    <mergeCell ref="H135:AC135"/>
    <mergeCell ref="AD135:AL135"/>
    <mergeCell ref="H136:AC136"/>
    <mergeCell ref="O2:W4"/>
    <mergeCell ref="AB2:AZ3"/>
    <mergeCell ref="AB4:AK5"/>
    <mergeCell ref="AL4:AM5"/>
    <mergeCell ref="AN4:AZ5"/>
    <mergeCell ref="X21:AA21"/>
    <mergeCell ref="X22:AA22"/>
    <mergeCell ref="X23:AA23"/>
    <mergeCell ref="C8:AL8"/>
    <mergeCell ref="G16:K19"/>
    <mergeCell ref="P16:W16"/>
    <mergeCell ref="P17:W17"/>
    <mergeCell ref="P18:W18"/>
    <mergeCell ref="P19:W19"/>
    <mergeCell ref="L18:O18"/>
    <mergeCell ref="L19:O19"/>
    <mergeCell ref="L20:O20"/>
    <mergeCell ref="AB16:AH16"/>
    <mergeCell ref="X16:AA16"/>
    <mergeCell ref="C10:C24"/>
    <mergeCell ref="D10:F24"/>
    <mergeCell ref="AK16:AL17"/>
    <mergeCell ref="AK18:AL19"/>
    <mergeCell ref="AK20:AL21"/>
    <mergeCell ref="B212:K213"/>
    <mergeCell ref="L212:M213"/>
    <mergeCell ref="N212:Z213"/>
    <mergeCell ref="O84:W86"/>
    <mergeCell ref="O166:W168"/>
    <mergeCell ref="B128:Z129"/>
    <mergeCell ref="B130:K131"/>
    <mergeCell ref="L130:M131"/>
    <mergeCell ref="N130:Z131"/>
    <mergeCell ref="B210:Z211"/>
    <mergeCell ref="C126:AM126"/>
    <mergeCell ref="L114:AL114"/>
    <mergeCell ref="L113:AL113"/>
    <mergeCell ref="E120:K120"/>
    <mergeCell ref="L120:V120"/>
    <mergeCell ref="W120:AL120"/>
    <mergeCell ref="E121:K121"/>
    <mergeCell ref="L121:AL121"/>
    <mergeCell ref="E115:K115"/>
    <mergeCell ref="H106:AL106"/>
    <mergeCell ref="G102:K105"/>
    <mergeCell ref="E117:K117"/>
    <mergeCell ref="L117:AL117"/>
    <mergeCell ref="E118:K119"/>
  </mergeCells>
  <phoneticPr fontId="2"/>
  <pageMargins left="3.937007874015748E-2" right="3.937007874015748E-2" top="0.27559055118110237" bottom="0.35433070866141736" header="0.31496062992125984" footer="0.31496062992125984"/>
  <pageSetup paperSize="9" fitToHeight="0" orientation="portrait" r:id="rId1"/>
  <rowBreaks count="5" manualBreakCount="5">
    <brk id="45" max="38" man="1"/>
    <brk id="82" max="38" man="1"/>
    <brk id="127" max="16383" man="1"/>
    <brk id="164" max="38" man="1"/>
    <brk id="209" max="38" man="1"/>
  </rowBreaks>
  <colBreaks count="1" manualBreakCount="1">
    <brk id="5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340A7-BD60-45D4-948C-69BDECA5D617}">
  <dimension ref="A1:B98"/>
  <sheetViews>
    <sheetView workbookViewId="0">
      <selection sqref="A1:B98"/>
    </sheetView>
  </sheetViews>
  <sheetFormatPr defaultColWidth="9.33203125" defaultRowHeight="13.2" x14ac:dyDescent="0.25"/>
  <cols>
    <col min="1" max="16384" width="9.33203125" style="48"/>
  </cols>
  <sheetData>
    <row r="1" spans="1:2" x14ac:dyDescent="0.25">
      <c r="A1" s="48" t="s">
        <v>457</v>
      </c>
      <c r="B1" s="48" t="s">
        <v>378</v>
      </c>
    </row>
    <row r="2" spans="1:2" x14ac:dyDescent="0.25">
      <c r="A2" s="48" t="s">
        <v>458</v>
      </c>
      <c r="B2" s="48" t="s">
        <v>379</v>
      </c>
    </row>
    <row r="3" spans="1:2" x14ac:dyDescent="0.25">
      <c r="A3" s="48" t="s">
        <v>459</v>
      </c>
      <c r="B3" s="48" t="s">
        <v>380</v>
      </c>
    </row>
    <row r="4" spans="1:2" x14ac:dyDescent="0.25">
      <c r="A4" s="48" t="s">
        <v>460</v>
      </c>
      <c r="B4" s="48" t="s">
        <v>379</v>
      </c>
    </row>
    <row r="5" spans="1:2" x14ac:dyDescent="0.25">
      <c r="A5" s="48" t="s">
        <v>461</v>
      </c>
      <c r="B5" s="48" t="s">
        <v>381</v>
      </c>
    </row>
    <row r="6" spans="1:2" x14ac:dyDescent="0.25">
      <c r="A6" s="48" t="s">
        <v>462</v>
      </c>
      <c r="B6" s="48" t="s">
        <v>380</v>
      </c>
    </row>
    <row r="7" spans="1:2" x14ac:dyDescent="0.25">
      <c r="A7" s="48" t="s">
        <v>463</v>
      </c>
      <c r="B7" s="48" t="s">
        <v>378</v>
      </c>
    </row>
    <row r="8" spans="1:2" x14ac:dyDescent="0.25">
      <c r="A8" s="48" t="s">
        <v>464</v>
      </c>
      <c r="B8" s="48" t="s">
        <v>382</v>
      </c>
    </row>
    <row r="9" spans="1:2" x14ac:dyDescent="0.25">
      <c r="A9" s="48" t="s">
        <v>465</v>
      </c>
      <c r="B9" s="48" t="s">
        <v>383</v>
      </c>
    </row>
    <row r="10" spans="1:2" x14ac:dyDescent="0.25">
      <c r="A10" s="48" t="s">
        <v>466</v>
      </c>
      <c r="B10" s="48" t="s">
        <v>384</v>
      </c>
    </row>
    <row r="11" spans="1:2" x14ac:dyDescent="0.25">
      <c r="A11" s="48" t="s">
        <v>467</v>
      </c>
      <c r="B11" s="48" t="s">
        <v>385</v>
      </c>
    </row>
    <row r="12" spans="1:2" x14ac:dyDescent="0.25">
      <c r="A12" s="48" t="s">
        <v>468</v>
      </c>
      <c r="B12" s="48" t="s">
        <v>386</v>
      </c>
    </row>
    <row r="13" spans="1:2" x14ac:dyDescent="0.25">
      <c r="A13" s="48" t="s">
        <v>469</v>
      </c>
      <c r="B13" s="48" t="s">
        <v>385</v>
      </c>
    </row>
    <row r="14" spans="1:2" x14ac:dyDescent="0.25">
      <c r="A14" s="48" t="s">
        <v>470</v>
      </c>
      <c r="B14" s="48" t="s">
        <v>386</v>
      </c>
    </row>
    <row r="15" spans="1:2" x14ac:dyDescent="0.25">
      <c r="A15" s="48" t="s">
        <v>471</v>
      </c>
      <c r="B15" s="48" t="s">
        <v>387</v>
      </c>
    </row>
    <row r="16" spans="1:2" x14ac:dyDescent="0.25">
      <c r="A16" s="48" t="s">
        <v>472</v>
      </c>
      <c r="B16" s="48" t="s">
        <v>386</v>
      </c>
    </row>
    <row r="17" spans="1:2" x14ac:dyDescent="0.25">
      <c r="A17" s="48" t="s">
        <v>473</v>
      </c>
      <c r="B17" s="48" t="s">
        <v>387</v>
      </c>
    </row>
    <row r="18" spans="1:2" x14ac:dyDescent="0.25">
      <c r="A18" s="48" t="s">
        <v>474</v>
      </c>
      <c r="B18" s="48" t="s">
        <v>388</v>
      </c>
    </row>
    <row r="19" spans="1:2" x14ac:dyDescent="0.25">
      <c r="A19" s="48" t="s">
        <v>475</v>
      </c>
      <c r="B19" s="48" t="s">
        <v>387</v>
      </c>
    </row>
    <row r="20" spans="1:2" x14ac:dyDescent="0.25">
      <c r="A20" s="48" t="s">
        <v>476</v>
      </c>
      <c r="B20" s="48" t="s">
        <v>388</v>
      </c>
    </row>
    <row r="21" spans="1:2" x14ac:dyDescent="0.25">
      <c r="A21" s="48" t="s">
        <v>477</v>
      </c>
      <c r="B21" s="48" t="s">
        <v>389</v>
      </c>
    </row>
    <row r="22" spans="1:2" x14ac:dyDescent="0.25">
      <c r="A22" s="48" t="s">
        <v>478</v>
      </c>
      <c r="B22" s="48" t="s">
        <v>388</v>
      </c>
    </row>
    <row r="23" spans="1:2" x14ac:dyDescent="0.25">
      <c r="A23" s="48" t="s">
        <v>479</v>
      </c>
      <c r="B23" s="48" t="s">
        <v>389</v>
      </c>
    </row>
    <row r="24" spans="1:2" x14ac:dyDescent="0.25">
      <c r="A24" s="48" t="s">
        <v>480</v>
      </c>
      <c r="B24" s="48" t="s">
        <v>388</v>
      </c>
    </row>
    <row r="25" spans="1:2" x14ac:dyDescent="0.25">
      <c r="A25" s="48" t="s">
        <v>481</v>
      </c>
      <c r="B25" s="48" t="s">
        <v>389</v>
      </c>
    </row>
    <row r="26" spans="1:2" x14ac:dyDescent="0.25">
      <c r="A26" s="48" t="s">
        <v>482</v>
      </c>
      <c r="B26" s="48" t="s">
        <v>390</v>
      </c>
    </row>
    <row r="27" spans="1:2" x14ac:dyDescent="0.25">
      <c r="A27" s="48" t="s">
        <v>483</v>
      </c>
      <c r="B27" s="48" t="s">
        <v>389</v>
      </c>
    </row>
    <row r="28" spans="1:2" x14ac:dyDescent="0.25">
      <c r="A28" s="48" t="s">
        <v>484</v>
      </c>
      <c r="B28" s="48" t="s">
        <v>391</v>
      </c>
    </row>
    <row r="29" spans="1:2" x14ac:dyDescent="0.25">
      <c r="A29" s="48" t="s">
        <v>485</v>
      </c>
      <c r="B29" s="48" t="s">
        <v>392</v>
      </c>
    </row>
    <row r="30" spans="1:2" x14ac:dyDescent="0.25">
      <c r="A30" s="48" t="s">
        <v>486</v>
      </c>
      <c r="B30" s="48" t="s">
        <v>393</v>
      </c>
    </row>
    <row r="31" spans="1:2" x14ac:dyDescent="0.25">
      <c r="A31" s="48" t="s">
        <v>487</v>
      </c>
      <c r="B31" s="48" t="s">
        <v>392</v>
      </c>
    </row>
    <row r="32" spans="1:2" x14ac:dyDescent="0.25">
      <c r="A32" s="48" t="s">
        <v>488</v>
      </c>
      <c r="B32" s="48" t="s">
        <v>393</v>
      </c>
    </row>
    <row r="33" spans="1:2" x14ac:dyDescent="0.25">
      <c r="A33" s="48" t="s">
        <v>489</v>
      </c>
      <c r="B33" s="48" t="s">
        <v>394</v>
      </c>
    </row>
    <row r="34" spans="1:2" x14ac:dyDescent="0.25">
      <c r="A34" s="48" t="s">
        <v>490</v>
      </c>
      <c r="B34" s="48" t="s">
        <v>395</v>
      </c>
    </row>
    <row r="35" spans="1:2" x14ac:dyDescent="0.25">
      <c r="A35" s="48" t="s">
        <v>491</v>
      </c>
      <c r="B35" s="48" t="s">
        <v>394</v>
      </c>
    </row>
    <row r="36" spans="1:2" x14ac:dyDescent="0.25">
      <c r="A36" s="48" t="s">
        <v>492</v>
      </c>
      <c r="B36" s="48" t="s">
        <v>396</v>
      </c>
    </row>
    <row r="37" spans="1:2" x14ac:dyDescent="0.25">
      <c r="A37" s="48" t="s">
        <v>493</v>
      </c>
      <c r="B37" s="48" t="s">
        <v>397</v>
      </c>
    </row>
    <row r="38" spans="1:2" x14ac:dyDescent="0.25">
      <c r="A38" s="48" t="s">
        <v>494</v>
      </c>
      <c r="B38" s="48" t="s">
        <v>396</v>
      </c>
    </row>
    <row r="39" spans="1:2" x14ac:dyDescent="0.25">
      <c r="A39" s="48" t="s">
        <v>495</v>
      </c>
      <c r="B39" s="48" t="s">
        <v>398</v>
      </c>
    </row>
    <row r="40" spans="1:2" x14ac:dyDescent="0.25">
      <c r="A40" s="48" t="s">
        <v>496</v>
      </c>
      <c r="B40" s="48" t="s">
        <v>399</v>
      </c>
    </row>
    <row r="41" spans="1:2" x14ac:dyDescent="0.25">
      <c r="A41" s="48" t="s">
        <v>497</v>
      </c>
      <c r="B41" s="48" t="s">
        <v>398</v>
      </c>
    </row>
    <row r="42" spans="1:2" x14ac:dyDescent="0.25">
      <c r="A42" s="48" t="s">
        <v>498</v>
      </c>
      <c r="B42" s="48" t="s">
        <v>397</v>
      </c>
    </row>
    <row r="43" spans="1:2" x14ac:dyDescent="0.25">
      <c r="A43" s="48" t="s">
        <v>499</v>
      </c>
      <c r="B43" s="48" t="s">
        <v>398</v>
      </c>
    </row>
    <row r="44" spans="1:2" x14ac:dyDescent="0.25">
      <c r="A44" s="48" t="s">
        <v>500</v>
      </c>
      <c r="B44" s="48" t="s">
        <v>397</v>
      </c>
    </row>
    <row r="45" spans="1:2" x14ac:dyDescent="0.25">
      <c r="A45" s="48" t="s">
        <v>501</v>
      </c>
      <c r="B45" s="48" t="s">
        <v>400</v>
      </c>
    </row>
    <row r="46" spans="1:2" x14ac:dyDescent="0.25">
      <c r="A46" s="48" t="s">
        <v>502</v>
      </c>
      <c r="B46" s="48" t="s">
        <v>398</v>
      </c>
    </row>
    <row r="47" spans="1:2" x14ac:dyDescent="0.25">
      <c r="A47" s="48" t="s">
        <v>503</v>
      </c>
      <c r="B47" s="48" t="s">
        <v>400</v>
      </c>
    </row>
    <row r="48" spans="1:2" x14ac:dyDescent="0.25">
      <c r="A48" s="48" t="s">
        <v>504</v>
      </c>
      <c r="B48" s="48" t="s">
        <v>401</v>
      </c>
    </row>
    <row r="49" spans="1:2" x14ac:dyDescent="0.25">
      <c r="A49" s="48" t="s">
        <v>505</v>
      </c>
      <c r="B49" s="48" t="s">
        <v>400</v>
      </c>
    </row>
    <row r="50" spans="1:2" x14ac:dyDescent="0.25">
      <c r="A50" s="48" t="s">
        <v>506</v>
      </c>
      <c r="B50" s="48" t="s">
        <v>394</v>
      </c>
    </row>
    <row r="51" spans="1:2" x14ac:dyDescent="0.25">
      <c r="A51" s="48" t="s">
        <v>507</v>
      </c>
      <c r="B51" s="48" t="s">
        <v>400</v>
      </c>
    </row>
    <row r="52" spans="1:2" x14ac:dyDescent="0.25">
      <c r="A52" s="48" t="s">
        <v>508</v>
      </c>
      <c r="B52" s="48" t="s">
        <v>401</v>
      </c>
    </row>
    <row r="53" spans="1:2" x14ac:dyDescent="0.25">
      <c r="A53" s="48" t="s">
        <v>509</v>
      </c>
      <c r="B53" s="48" t="s">
        <v>400</v>
      </c>
    </row>
    <row r="54" spans="1:2" x14ac:dyDescent="0.25">
      <c r="A54" s="48" t="s">
        <v>510</v>
      </c>
      <c r="B54" s="48" t="s">
        <v>401</v>
      </c>
    </row>
    <row r="55" spans="1:2" x14ac:dyDescent="0.25">
      <c r="A55" s="48" t="s">
        <v>511</v>
      </c>
      <c r="B55" s="48" t="s">
        <v>399</v>
      </c>
    </row>
    <row r="56" spans="1:2" x14ac:dyDescent="0.25">
      <c r="A56" s="48" t="s">
        <v>512</v>
      </c>
      <c r="B56" s="48" t="s">
        <v>402</v>
      </c>
    </row>
    <row r="57" spans="1:2" x14ac:dyDescent="0.25">
      <c r="A57" s="48" t="s">
        <v>513</v>
      </c>
      <c r="B57" s="48" t="s">
        <v>403</v>
      </c>
    </row>
    <row r="58" spans="1:2" x14ac:dyDescent="0.25">
      <c r="A58" s="48" t="s">
        <v>514</v>
      </c>
      <c r="B58" s="48" t="s">
        <v>402</v>
      </c>
    </row>
    <row r="59" spans="1:2" x14ac:dyDescent="0.25">
      <c r="A59" s="48" t="s">
        <v>515</v>
      </c>
      <c r="B59" s="48" t="s">
        <v>403</v>
      </c>
    </row>
    <row r="60" spans="1:2" x14ac:dyDescent="0.25">
      <c r="A60" s="48" t="s">
        <v>516</v>
      </c>
      <c r="B60" s="48" t="s">
        <v>404</v>
      </c>
    </row>
    <row r="61" spans="1:2" x14ac:dyDescent="0.25">
      <c r="A61" s="48" t="s">
        <v>517</v>
      </c>
      <c r="B61" s="48" t="s">
        <v>405</v>
      </c>
    </row>
    <row r="62" spans="1:2" x14ac:dyDescent="0.25">
      <c r="A62" s="48" t="s">
        <v>518</v>
      </c>
      <c r="B62" s="48" t="s">
        <v>406</v>
      </c>
    </row>
    <row r="63" spans="1:2" x14ac:dyDescent="0.25">
      <c r="A63" s="48" t="s">
        <v>519</v>
      </c>
      <c r="B63" s="48" t="s">
        <v>407</v>
      </c>
    </row>
    <row r="64" spans="1:2" x14ac:dyDescent="0.25">
      <c r="A64" s="48" t="s">
        <v>520</v>
      </c>
      <c r="B64" s="48" t="s">
        <v>408</v>
      </c>
    </row>
    <row r="65" spans="1:2" x14ac:dyDescent="0.25">
      <c r="A65" s="48" t="s">
        <v>521</v>
      </c>
      <c r="B65" s="48" t="s">
        <v>409</v>
      </c>
    </row>
    <row r="66" spans="1:2" x14ac:dyDescent="0.25">
      <c r="A66" s="48" t="s">
        <v>522</v>
      </c>
      <c r="B66" s="48" t="s">
        <v>410</v>
      </c>
    </row>
    <row r="67" spans="1:2" x14ac:dyDescent="0.25">
      <c r="A67" s="48" t="s">
        <v>523</v>
      </c>
      <c r="B67" s="48" t="s">
        <v>411</v>
      </c>
    </row>
    <row r="68" spans="1:2" x14ac:dyDescent="0.25">
      <c r="A68" s="48" t="s">
        <v>524</v>
      </c>
      <c r="B68" s="48" t="s">
        <v>412</v>
      </c>
    </row>
    <row r="69" spans="1:2" x14ac:dyDescent="0.25">
      <c r="A69" s="48" t="s">
        <v>525</v>
      </c>
      <c r="B69" s="48" t="s">
        <v>411</v>
      </c>
    </row>
    <row r="70" spans="1:2" x14ac:dyDescent="0.25">
      <c r="A70" s="48" t="s">
        <v>526</v>
      </c>
      <c r="B70" s="48" t="s">
        <v>412</v>
      </c>
    </row>
    <row r="71" spans="1:2" x14ac:dyDescent="0.25">
      <c r="A71" s="48" t="s">
        <v>527</v>
      </c>
      <c r="B71" s="48" t="s">
        <v>411</v>
      </c>
    </row>
    <row r="72" spans="1:2" x14ac:dyDescent="0.25">
      <c r="A72" s="48" t="s">
        <v>528</v>
      </c>
      <c r="B72" s="48" t="s">
        <v>413</v>
      </c>
    </row>
    <row r="73" spans="1:2" x14ac:dyDescent="0.25">
      <c r="A73" s="48" t="s">
        <v>529</v>
      </c>
      <c r="B73" s="48" t="s">
        <v>414</v>
      </c>
    </row>
    <row r="74" spans="1:2" x14ac:dyDescent="0.25">
      <c r="A74" s="48" t="s">
        <v>530</v>
      </c>
      <c r="B74" s="48" t="s">
        <v>412</v>
      </c>
    </row>
    <row r="75" spans="1:2" x14ac:dyDescent="0.25">
      <c r="A75" s="48" t="s">
        <v>531</v>
      </c>
      <c r="B75" s="48" t="s">
        <v>414</v>
      </c>
    </row>
    <row r="76" spans="1:2" x14ac:dyDescent="0.25">
      <c r="A76" s="48" t="s">
        <v>532</v>
      </c>
      <c r="B76" s="48" t="s">
        <v>412</v>
      </c>
    </row>
    <row r="77" spans="1:2" x14ac:dyDescent="0.25">
      <c r="A77" s="48" t="s">
        <v>533</v>
      </c>
      <c r="B77" s="48" t="s">
        <v>415</v>
      </c>
    </row>
    <row r="78" spans="1:2" x14ac:dyDescent="0.25">
      <c r="A78" s="48" t="s">
        <v>534</v>
      </c>
      <c r="B78" s="48" t="s">
        <v>413</v>
      </c>
    </row>
    <row r="79" spans="1:2" x14ac:dyDescent="0.25">
      <c r="A79" s="48" t="s">
        <v>535</v>
      </c>
      <c r="B79" s="48" t="s">
        <v>411</v>
      </c>
    </row>
    <row r="80" spans="1:2" x14ac:dyDescent="0.25">
      <c r="A80" s="48" t="s">
        <v>536</v>
      </c>
      <c r="B80" s="48" t="s">
        <v>413</v>
      </c>
    </row>
    <row r="81" spans="1:2" x14ac:dyDescent="0.25">
      <c r="A81" s="48" t="s">
        <v>537</v>
      </c>
      <c r="B81" s="48" t="s">
        <v>411</v>
      </c>
    </row>
    <row r="82" spans="1:2" x14ac:dyDescent="0.25">
      <c r="A82" s="48" t="s">
        <v>538</v>
      </c>
      <c r="B82" s="48" t="s">
        <v>413</v>
      </c>
    </row>
    <row r="83" spans="1:2" x14ac:dyDescent="0.25">
      <c r="A83" s="48" t="s">
        <v>539</v>
      </c>
      <c r="B83" s="48" t="s">
        <v>416</v>
      </c>
    </row>
    <row r="84" spans="1:2" x14ac:dyDescent="0.25">
      <c r="A84" s="48" t="s">
        <v>540</v>
      </c>
      <c r="B84" s="48" t="s">
        <v>417</v>
      </c>
    </row>
    <row r="85" spans="1:2" x14ac:dyDescent="0.25">
      <c r="A85" s="48" t="s">
        <v>541</v>
      </c>
      <c r="B85" s="48" t="s">
        <v>418</v>
      </c>
    </row>
    <row r="86" spans="1:2" x14ac:dyDescent="0.25">
      <c r="A86" s="48" t="s">
        <v>542</v>
      </c>
      <c r="B86" s="48" t="s">
        <v>419</v>
      </c>
    </row>
    <row r="87" spans="1:2" x14ac:dyDescent="0.25">
      <c r="A87" s="48" t="s">
        <v>543</v>
      </c>
      <c r="B87" s="48" t="s">
        <v>420</v>
      </c>
    </row>
    <row r="88" spans="1:2" x14ac:dyDescent="0.25">
      <c r="A88" s="48" t="s">
        <v>544</v>
      </c>
      <c r="B88" s="48" t="s">
        <v>419</v>
      </c>
    </row>
    <row r="89" spans="1:2" x14ac:dyDescent="0.25">
      <c r="A89" s="48" t="s">
        <v>545</v>
      </c>
      <c r="B89" s="48" t="s">
        <v>420</v>
      </c>
    </row>
    <row r="90" spans="1:2" x14ac:dyDescent="0.25">
      <c r="A90" s="48" t="s">
        <v>546</v>
      </c>
      <c r="B90" s="48" t="s">
        <v>421</v>
      </c>
    </row>
    <row r="91" spans="1:2" x14ac:dyDescent="0.25">
      <c r="A91" s="48" t="s">
        <v>547</v>
      </c>
      <c r="B91" s="48" t="s">
        <v>420</v>
      </c>
    </row>
    <row r="92" spans="1:2" x14ac:dyDescent="0.25">
      <c r="A92" s="48" t="s">
        <v>548</v>
      </c>
      <c r="B92" s="48" t="s">
        <v>421</v>
      </c>
    </row>
    <row r="93" spans="1:2" x14ac:dyDescent="0.25">
      <c r="A93" s="48" t="s">
        <v>549</v>
      </c>
      <c r="B93" s="48" t="s">
        <v>390</v>
      </c>
    </row>
    <row r="94" spans="1:2" x14ac:dyDescent="0.25">
      <c r="A94" s="48" t="s">
        <v>550</v>
      </c>
      <c r="B94" s="48" t="s">
        <v>389</v>
      </c>
    </row>
    <row r="95" spans="1:2" x14ac:dyDescent="0.25">
      <c r="A95" s="48" t="s">
        <v>551</v>
      </c>
      <c r="B95" s="48" t="s">
        <v>390</v>
      </c>
    </row>
    <row r="96" spans="1:2" x14ac:dyDescent="0.25">
      <c r="A96" s="48" t="s">
        <v>552</v>
      </c>
      <c r="B96" s="48" t="s">
        <v>422</v>
      </c>
    </row>
    <row r="97" spans="1:2" x14ac:dyDescent="0.25">
      <c r="A97" s="48" t="s">
        <v>553</v>
      </c>
      <c r="B97" s="48" t="s">
        <v>423</v>
      </c>
    </row>
    <row r="98" spans="1:2" x14ac:dyDescent="0.25">
      <c r="A98" s="48" t="s">
        <v>554</v>
      </c>
      <c r="B98" s="48" t="s">
        <v>424</v>
      </c>
    </row>
  </sheetData>
  <phoneticPr fontId="2"/>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6171E-956D-4A54-A669-6EFDB86B95E0}">
  <sheetPr codeName="Sheet3"/>
  <dimension ref="A1:B48"/>
  <sheetViews>
    <sheetView workbookViewId="0">
      <selection activeCell="B2" sqref="B2:B48"/>
    </sheetView>
  </sheetViews>
  <sheetFormatPr defaultRowHeight="13.2" x14ac:dyDescent="0.25"/>
  <sheetData>
    <row r="1" spans="1:2" x14ac:dyDescent="0.25">
      <c r="A1" t="s">
        <v>376</v>
      </c>
      <c r="B1" s="1" t="s">
        <v>377</v>
      </c>
    </row>
    <row r="2" spans="1:2" x14ac:dyDescent="0.25">
      <c r="A2">
        <v>10000</v>
      </c>
      <c r="B2" s="1" t="s">
        <v>378</v>
      </c>
    </row>
    <row r="3" spans="1:2" x14ac:dyDescent="0.25">
      <c r="A3">
        <v>100000</v>
      </c>
      <c r="B3" s="1" t="s">
        <v>379</v>
      </c>
    </row>
    <row r="4" spans="1:2" x14ac:dyDescent="0.25">
      <c r="A4">
        <v>185501</v>
      </c>
      <c r="B4" s="1" t="s">
        <v>380</v>
      </c>
    </row>
    <row r="5" spans="1:2" x14ac:dyDescent="0.25">
      <c r="A5">
        <v>200000</v>
      </c>
      <c r="B5" s="1" t="s">
        <v>381</v>
      </c>
    </row>
    <row r="6" spans="1:2" x14ac:dyDescent="0.25">
      <c r="A6">
        <v>1000000</v>
      </c>
      <c r="B6" s="1" t="s">
        <v>382</v>
      </c>
    </row>
    <row r="7" spans="1:2" x14ac:dyDescent="0.25">
      <c r="A7">
        <v>2100000</v>
      </c>
      <c r="B7" s="1" t="s">
        <v>383</v>
      </c>
    </row>
    <row r="8" spans="1:2" x14ac:dyDescent="0.25">
      <c r="A8">
        <v>2600000</v>
      </c>
      <c r="B8" s="1" t="s">
        <v>384</v>
      </c>
    </row>
    <row r="9" spans="1:2" x14ac:dyDescent="0.25">
      <c r="A9">
        <v>3000000</v>
      </c>
      <c r="B9" s="1" t="s">
        <v>385</v>
      </c>
    </row>
    <row r="10" spans="1:2" x14ac:dyDescent="0.25">
      <c r="A10">
        <v>3114411</v>
      </c>
      <c r="B10" s="1" t="s">
        <v>386</v>
      </c>
    </row>
    <row r="11" spans="1:2" x14ac:dyDescent="0.25">
      <c r="A11">
        <v>3300000</v>
      </c>
      <c r="B11" s="1" t="s">
        <v>387</v>
      </c>
    </row>
    <row r="12" spans="1:2" x14ac:dyDescent="0.25">
      <c r="A12">
        <v>3700000</v>
      </c>
      <c r="B12" s="1" t="s">
        <v>388</v>
      </c>
    </row>
    <row r="13" spans="1:2" x14ac:dyDescent="0.25">
      <c r="A13">
        <v>3800801</v>
      </c>
      <c r="B13" s="1" t="s">
        <v>389</v>
      </c>
    </row>
    <row r="14" spans="1:2" x14ac:dyDescent="0.25">
      <c r="A14">
        <v>3892261</v>
      </c>
      <c r="B14" s="1" t="s">
        <v>390</v>
      </c>
    </row>
    <row r="15" spans="1:2" x14ac:dyDescent="0.25">
      <c r="A15">
        <v>4000000</v>
      </c>
      <c r="B15" s="1" t="s">
        <v>391</v>
      </c>
    </row>
    <row r="16" spans="1:2" x14ac:dyDescent="0.25">
      <c r="A16">
        <v>4100000</v>
      </c>
      <c r="B16" s="1" t="s">
        <v>392</v>
      </c>
    </row>
    <row r="17" spans="1:2" x14ac:dyDescent="0.25">
      <c r="A17">
        <v>4314121</v>
      </c>
      <c r="B17" s="1" t="s">
        <v>393</v>
      </c>
    </row>
    <row r="18" spans="1:2" x14ac:dyDescent="0.25">
      <c r="A18">
        <v>4980000</v>
      </c>
      <c r="B18" s="1" t="s">
        <v>394</v>
      </c>
    </row>
    <row r="19" spans="1:2" x14ac:dyDescent="0.25">
      <c r="A19">
        <v>5000000</v>
      </c>
      <c r="B19" s="1" t="s">
        <v>395</v>
      </c>
    </row>
    <row r="20" spans="1:2" x14ac:dyDescent="0.25">
      <c r="A20">
        <v>5200000</v>
      </c>
      <c r="B20" s="1" t="s">
        <v>396</v>
      </c>
    </row>
    <row r="21" spans="1:2" x14ac:dyDescent="0.25">
      <c r="A21">
        <v>5200461</v>
      </c>
      <c r="B21" s="1" t="s">
        <v>397</v>
      </c>
    </row>
    <row r="22" spans="1:2" x14ac:dyDescent="0.25">
      <c r="A22">
        <v>5300000</v>
      </c>
      <c r="B22" s="1" t="s">
        <v>398</v>
      </c>
    </row>
    <row r="23" spans="1:2" x14ac:dyDescent="0.25">
      <c r="A23">
        <v>5630801</v>
      </c>
      <c r="B23" s="1" t="s">
        <v>399</v>
      </c>
    </row>
    <row r="24" spans="1:2" x14ac:dyDescent="0.25">
      <c r="A24">
        <v>6300000</v>
      </c>
      <c r="B24" s="1" t="s">
        <v>400</v>
      </c>
    </row>
    <row r="25" spans="1:2" x14ac:dyDescent="0.25">
      <c r="A25">
        <v>6400000</v>
      </c>
      <c r="B25" s="1" t="s">
        <v>401</v>
      </c>
    </row>
    <row r="26" spans="1:2" x14ac:dyDescent="0.25">
      <c r="A26">
        <v>6800000</v>
      </c>
      <c r="B26" s="1" t="s">
        <v>402</v>
      </c>
    </row>
    <row r="27" spans="1:2" x14ac:dyDescent="0.25">
      <c r="A27">
        <v>6840100</v>
      </c>
      <c r="B27" s="1" t="s">
        <v>403</v>
      </c>
    </row>
    <row r="28" spans="1:2" x14ac:dyDescent="0.25">
      <c r="A28">
        <v>7000000</v>
      </c>
      <c r="B28" s="1" t="s">
        <v>404</v>
      </c>
    </row>
    <row r="29" spans="1:2" x14ac:dyDescent="0.25">
      <c r="A29">
        <v>7200001</v>
      </c>
      <c r="B29" s="1" t="s">
        <v>405</v>
      </c>
    </row>
    <row r="30" spans="1:2" x14ac:dyDescent="0.25">
      <c r="A30">
        <v>7400000</v>
      </c>
      <c r="B30" s="1" t="s">
        <v>406</v>
      </c>
    </row>
    <row r="31" spans="1:2" x14ac:dyDescent="0.25">
      <c r="A31">
        <v>7600000</v>
      </c>
      <c r="B31" s="1" t="s">
        <v>407</v>
      </c>
    </row>
    <row r="32" spans="1:2" x14ac:dyDescent="0.25">
      <c r="A32">
        <v>7700000</v>
      </c>
      <c r="B32" s="1" t="s">
        <v>408</v>
      </c>
    </row>
    <row r="33" spans="1:2" x14ac:dyDescent="0.25">
      <c r="A33">
        <v>7800000</v>
      </c>
      <c r="B33" s="1" t="s">
        <v>409</v>
      </c>
    </row>
    <row r="34" spans="1:2" x14ac:dyDescent="0.25">
      <c r="A34">
        <v>7900001</v>
      </c>
      <c r="B34" s="1" t="s">
        <v>410</v>
      </c>
    </row>
    <row r="35" spans="1:2" x14ac:dyDescent="0.25">
      <c r="A35">
        <v>8000000</v>
      </c>
      <c r="B35" s="1" t="s">
        <v>411</v>
      </c>
    </row>
    <row r="36" spans="1:2" x14ac:dyDescent="0.25">
      <c r="A36">
        <v>8115100</v>
      </c>
      <c r="B36" s="1" t="s">
        <v>412</v>
      </c>
    </row>
    <row r="37" spans="1:2" x14ac:dyDescent="0.25">
      <c r="A37">
        <v>8391421</v>
      </c>
      <c r="B37" s="1" t="s">
        <v>413</v>
      </c>
    </row>
    <row r="38" spans="1:2" x14ac:dyDescent="0.25">
      <c r="A38">
        <v>8400001</v>
      </c>
      <c r="B38" s="1" t="s">
        <v>414</v>
      </c>
    </row>
    <row r="39" spans="1:2" x14ac:dyDescent="0.25">
      <c r="A39">
        <v>8600001</v>
      </c>
      <c r="B39" s="1" t="s">
        <v>415</v>
      </c>
    </row>
    <row r="40" spans="1:2" x14ac:dyDescent="0.25">
      <c r="A40">
        <v>8800000</v>
      </c>
      <c r="B40" s="1" t="s">
        <v>416</v>
      </c>
    </row>
    <row r="41" spans="1:2" x14ac:dyDescent="0.25">
      <c r="A41">
        <v>8900000</v>
      </c>
      <c r="B41" s="1" t="s">
        <v>417</v>
      </c>
    </row>
    <row r="42" spans="1:2" x14ac:dyDescent="0.25">
      <c r="A42">
        <v>9000000</v>
      </c>
      <c r="B42" s="1" t="s">
        <v>418</v>
      </c>
    </row>
    <row r="43" spans="1:2" x14ac:dyDescent="0.25">
      <c r="A43">
        <v>9100001</v>
      </c>
      <c r="B43" s="1" t="s">
        <v>419</v>
      </c>
    </row>
    <row r="44" spans="1:2" x14ac:dyDescent="0.25">
      <c r="A44">
        <v>9200000</v>
      </c>
      <c r="B44" s="1" t="s">
        <v>420</v>
      </c>
    </row>
    <row r="45" spans="1:2" x14ac:dyDescent="0.25">
      <c r="A45">
        <v>9300001</v>
      </c>
      <c r="B45" s="1" t="s">
        <v>421</v>
      </c>
    </row>
    <row r="46" spans="1:2" x14ac:dyDescent="0.25">
      <c r="A46">
        <v>9600000</v>
      </c>
      <c r="B46" s="1" t="s">
        <v>422</v>
      </c>
    </row>
    <row r="47" spans="1:2" x14ac:dyDescent="0.25">
      <c r="A47">
        <v>9800000</v>
      </c>
      <c r="B47" s="1" t="s">
        <v>423</v>
      </c>
    </row>
    <row r="48" spans="1:2" x14ac:dyDescent="0.25">
      <c r="A48">
        <v>9900000</v>
      </c>
      <c r="B48" s="1" t="s">
        <v>424</v>
      </c>
    </row>
  </sheetData>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07338-2178-44FD-A7B4-14E22B49525E}">
  <sheetPr codeName="Sheet5">
    <tabColor theme="0" tint="-0.34998626667073579"/>
  </sheetPr>
  <dimension ref="A1:A356"/>
  <sheetViews>
    <sheetView topLeftCell="A332" workbookViewId="0">
      <selection activeCell="J199" sqref="J199"/>
    </sheetView>
  </sheetViews>
  <sheetFormatPr defaultColWidth="9.33203125" defaultRowHeight="14.4" x14ac:dyDescent="0.25"/>
  <cols>
    <col min="1" max="16384" width="9.33203125" style="2"/>
  </cols>
  <sheetData>
    <row r="1" spans="1:1" x14ac:dyDescent="0.25">
      <c r="A1" s="2" t="s">
        <v>13</v>
      </c>
    </row>
    <row r="2" spans="1:1" x14ac:dyDescent="0.25">
      <c r="A2" s="2" t="s">
        <v>14</v>
      </c>
    </row>
    <row r="3" spans="1:1" x14ac:dyDescent="0.25">
      <c r="A3" s="2" t="s">
        <v>15</v>
      </c>
    </row>
    <row r="4" spans="1:1" x14ac:dyDescent="0.25">
      <c r="A4" s="2" t="s">
        <v>16</v>
      </c>
    </row>
    <row r="5" spans="1:1" x14ac:dyDescent="0.25">
      <c r="A5" s="2" t="s">
        <v>17</v>
      </c>
    </row>
    <row r="6" spans="1:1" x14ac:dyDescent="0.25">
      <c r="A6" s="2" t="s">
        <v>18</v>
      </c>
    </row>
    <row r="7" spans="1:1" x14ac:dyDescent="0.25">
      <c r="A7" s="2" t="s">
        <v>19</v>
      </c>
    </row>
    <row r="8" spans="1:1" x14ac:dyDescent="0.25">
      <c r="A8" s="2" t="s">
        <v>20</v>
      </c>
    </row>
    <row r="9" spans="1:1" x14ac:dyDescent="0.25">
      <c r="A9" s="2" t="s">
        <v>21</v>
      </c>
    </row>
    <row r="10" spans="1:1" x14ac:dyDescent="0.25">
      <c r="A10" s="2" t="s">
        <v>22</v>
      </c>
    </row>
    <row r="11" spans="1:1" x14ac:dyDescent="0.25">
      <c r="A11" s="2" t="s">
        <v>23</v>
      </c>
    </row>
    <row r="12" spans="1:1" x14ac:dyDescent="0.25">
      <c r="A12" s="2" t="s">
        <v>24</v>
      </c>
    </row>
    <row r="13" spans="1:1" x14ac:dyDescent="0.25">
      <c r="A13" s="2" t="s">
        <v>25</v>
      </c>
    </row>
    <row r="14" spans="1:1" x14ac:dyDescent="0.25">
      <c r="A14" s="2" t="s">
        <v>26</v>
      </c>
    </row>
    <row r="15" spans="1:1" x14ac:dyDescent="0.25">
      <c r="A15" s="2" t="s">
        <v>27</v>
      </c>
    </row>
    <row r="16" spans="1:1" x14ac:dyDescent="0.25">
      <c r="A16" s="2" t="s">
        <v>28</v>
      </c>
    </row>
    <row r="17" spans="1:1" x14ac:dyDescent="0.25">
      <c r="A17" s="2" t="s">
        <v>29</v>
      </c>
    </row>
    <row r="18" spans="1:1" x14ac:dyDescent="0.25">
      <c r="A18" s="2" t="s">
        <v>30</v>
      </c>
    </row>
    <row r="19" spans="1:1" x14ac:dyDescent="0.25">
      <c r="A19" s="2" t="s">
        <v>31</v>
      </c>
    </row>
    <row r="20" spans="1:1" x14ac:dyDescent="0.25">
      <c r="A20" s="2" t="s">
        <v>32</v>
      </c>
    </row>
    <row r="21" spans="1:1" x14ac:dyDescent="0.25">
      <c r="A21" s="2" t="s">
        <v>33</v>
      </c>
    </row>
    <row r="22" spans="1:1" x14ac:dyDescent="0.25">
      <c r="A22" s="2" t="s">
        <v>34</v>
      </c>
    </row>
    <row r="23" spans="1:1" x14ac:dyDescent="0.25">
      <c r="A23" s="2" t="s">
        <v>35</v>
      </c>
    </row>
    <row r="24" spans="1:1" x14ac:dyDescent="0.25">
      <c r="A24" s="2" t="s">
        <v>36</v>
      </c>
    </row>
    <row r="25" spans="1:1" x14ac:dyDescent="0.25">
      <c r="A25" s="2" t="s">
        <v>37</v>
      </c>
    </row>
    <row r="26" spans="1:1" x14ac:dyDescent="0.25">
      <c r="A26" s="2" t="s">
        <v>38</v>
      </c>
    </row>
    <row r="27" spans="1:1" x14ac:dyDescent="0.25">
      <c r="A27" s="2" t="s">
        <v>39</v>
      </c>
    </row>
    <row r="28" spans="1:1" x14ac:dyDescent="0.25">
      <c r="A28" s="2" t="s">
        <v>40</v>
      </c>
    </row>
    <row r="29" spans="1:1" x14ac:dyDescent="0.25">
      <c r="A29" s="2" t="s">
        <v>41</v>
      </c>
    </row>
    <row r="30" spans="1:1" x14ac:dyDescent="0.25">
      <c r="A30" s="2" t="s">
        <v>42</v>
      </c>
    </row>
    <row r="31" spans="1:1" x14ac:dyDescent="0.25">
      <c r="A31" s="2" t="s">
        <v>43</v>
      </c>
    </row>
    <row r="32" spans="1:1" x14ac:dyDescent="0.25">
      <c r="A32" s="2" t="s">
        <v>44</v>
      </c>
    </row>
    <row r="33" spans="1:1" x14ac:dyDescent="0.25">
      <c r="A33" s="2" t="s">
        <v>45</v>
      </c>
    </row>
    <row r="34" spans="1:1" x14ac:dyDescent="0.25">
      <c r="A34" s="2" t="s">
        <v>46</v>
      </c>
    </row>
    <row r="35" spans="1:1" x14ac:dyDescent="0.25">
      <c r="A35" s="2" t="s">
        <v>47</v>
      </c>
    </row>
    <row r="36" spans="1:1" x14ac:dyDescent="0.25">
      <c r="A36" s="2" t="s">
        <v>48</v>
      </c>
    </row>
    <row r="37" spans="1:1" x14ac:dyDescent="0.25">
      <c r="A37" s="2" t="s">
        <v>49</v>
      </c>
    </row>
    <row r="38" spans="1:1" x14ac:dyDescent="0.25">
      <c r="A38" s="2" t="s">
        <v>50</v>
      </c>
    </row>
    <row r="39" spans="1:1" x14ac:dyDescent="0.25">
      <c r="A39" s="2" t="s">
        <v>51</v>
      </c>
    </row>
    <row r="40" spans="1:1" x14ac:dyDescent="0.25">
      <c r="A40" s="2" t="s">
        <v>52</v>
      </c>
    </row>
    <row r="41" spans="1:1" x14ac:dyDescent="0.25">
      <c r="A41" s="2" t="s">
        <v>53</v>
      </c>
    </row>
    <row r="42" spans="1:1" x14ac:dyDescent="0.25">
      <c r="A42" s="2" t="s">
        <v>54</v>
      </c>
    </row>
    <row r="43" spans="1:1" x14ac:dyDescent="0.25">
      <c r="A43" s="2" t="s">
        <v>55</v>
      </c>
    </row>
    <row r="44" spans="1:1" x14ac:dyDescent="0.25">
      <c r="A44" s="2" t="s">
        <v>56</v>
      </c>
    </row>
    <row r="45" spans="1:1" x14ac:dyDescent="0.25">
      <c r="A45" s="2" t="s">
        <v>57</v>
      </c>
    </row>
    <row r="46" spans="1:1" x14ac:dyDescent="0.25">
      <c r="A46" s="2" t="s">
        <v>58</v>
      </c>
    </row>
    <row r="47" spans="1:1" x14ac:dyDescent="0.25">
      <c r="A47" s="2" t="s">
        <v>59</v>
      </c>
    </row>
    <row r="48" spans="1:1" x14ac:dyDescent="0.25">
      <c r="A48" s="2" t="s">
        <v>60</v>
      </c>
    </row>
    <row r="49" spans="1:1" x14ac:dyDescent="0.25">
      <c r="A49" s="2" t="s">
        <v>61</v>
      </c>
    </row>
    <row r="50" spans="1:1" x14ac:dyDescent="0.25">
      <c r="A50" s="2" t="s">
        <v>62</v>
      </c>
    </row>
    <row r="51" spans="1:1" x14ac:dyDescent="0.25">
      <c r="A51" s="2" t="s">
        <v>63</v>
      </c>
    </row>
    <row r="52" spans="1:1" x14ac:dyDescent="0.25">
      <c r="A52" s="2" t="s">
        <v>64</v>
      </c>
    </row>
    <row r="53" spans="1:1" x14ac:dyDescent="0.25">
      <c r="A53" s="2" t="s">
        <v>65</v>
      </c>
    </row>
    <row r="54" spans="1:1" x14ac:dyDescent="0.25">
      <c r="A54" s="2" t="s">
        <v>644</v>
      </c>
    </row>
    <row r="55" spans="1:1" x14ac:dyDescent="0.25">
      <c r="A55" s="2" t="s">
        <v>66</v>
      </c>
    </row>
    <row r="56" spans="1:1" x14ac:dyDescent="0.25">
      <c r="A56" s="2" t="s">
        <v>67</v>
      </c>
    </row>
    <row r="57" spans="1:1" x14ac:dyDescent="0.25">
      <c r="A57" s="2" t="s">
        <v>68</v>
      </c>
    </row>
    <row r="58" spans="1:1" x14ac:dyDescent="0.25">
      <c r="A58" s="2" t="s">
        <v>69</v>
      </c>
    </row>
    <row r="59" spans="1:1" x14ac:dyDescent="0.25">
      <c r="A59" s="2" t="s">
        <v>70</v>
      </c>
    </row>
    <row r="60" spans="1:1" x14ac:dyDescent="0.25">
      <c r="A60" s="2" t="s">
        <v>71</v>
      </c>
    </row>
    <row r="61" spans="1:1" x14ac:dyDescent="0.25">
      <c r="A61" s="2" t="s">
        <v>72</v>
      </c>
    </row>
    <row r="62" spans="1:1" x14ac:dyDescent="0.25">
      <c r="A62" s="2" t="s">
        <v>73</v>
      </c>
    </row>
    <row r="63" spans="1:1" x14ac:dyDescent="0.25">
      <c r="A63" s="2" t="s">
        <v>645</v>
      </c>
    </row>
    <row r="64" spans="1:1" x14ac:dyDescent="0.25">
      <c r="A64" s="2" t="s">
        <v>74</v>
      </c>
    </row>
    <row r="65" spans="1:1" x14ac:dyDescent="0.25">
      <c r="A65" s="2" t="s">
        <v>75</v>
      </c>
    </row>
    <row r="66" spans="1:1" x14ac:dyDescent="0.25">
      <c r="A66" s="2" t="s">
        <v>76</v>
      </c>
    </row>
    <row r="67" spans="1:1" x14ac:dyDescent="0.25">
      <c r="A67" s="2" t="s">
        <v>77</v>
      </c>
    </row>
    <row r="68" spans="1:1" x14ac:dyDescent="0.25">
      <c r="A68" s="2" t="s">
        <v>78</v>
      </c>
    </row>
    <row r="69" spans="1:1" x14ac:dyDescent="0.25">
      <c r="A69" s="2" t="s">
        <v>79</v>
      </c>
    </row>
    <row r="70" spans="1:1" x14ac:dyDescent="0.25">
      <c r="A70" s="2" t="s">
        <v>80</v>
      </c>
    </row>
    <row r="71" spans="1:1" x14ac:dyDescent="0.25">
      <c r="A71" s="2" t="s">
        <v>81</v>
      </c>
    </row>
    <row r="72" spans="1:1" x14ac:dyDescent="0.25">
      <c r="A72" s="2" t="s">
        <v>82</v>
      </c>
    </row>
    <row r="73" spans="1:1" x14ac:dyDescent="0.25">
      <c r="A73" s="2" t="s">
        <v>83</v>
      </c>
    </row>
    <row r="74" spans="1:1" x14ac:dyDescent="0.25">
      <c r="A74" s="2" t="s">
        <v>84</v>
      </c>
    </row>
    <row r="75" spans="1:1" x14ac:dyDescent="0.25">
      <c r="A75" s="2" t="s">
        <v>85</v>
      </c>
    </row>
    <row r="76" spans="1:1" x14ac:dyDescent="0.25">
      <c r="A76" s="2" t="s">
        <v>86</v>
      </c>
    </row>
    <row r="77" spans="1:1" x14ac:dyDescent="0.25">
      <c r="A77" s="2" t="s">
        <v>87</v>
      </c>
    </row>
    <row r="78" spans="1:1" x14ac:dyDescent="0.25">
      <c r="A78" s="2" t="s">
        <v>88</v>
      </c>
    </row>
    <row r="79" spans="1:1" x14ac:dyDescent="0.25">
      <c r="A79" s="2" t="s">
        <v>89</v>
      </c>
    </row>
    <row r="80" spans="1:1" x14ac:dyDescent="0.25">
      <c r="A80" s="2" t="s">
        <v>90</v>
      </c>
    </row>
    <row r="81" spans="1:1" x14ac:dyDescent="0.25">
      <c r="A81" s="2" t="s">
        <v>91</v>
      </c>
    </row>
    <row r="82" spans="1:1" x14ac:dyDescent="0.25">
      <c r="A82" s="2" t="s">
        <v>92</v>
      </c>
    </row>
    <row r="83" spans="1:1" x14ac:dyDescent="0.25">
      <c r="A83" s="2" t="s">
        <v>93</v>
      </c>
    </row>
    <row r="84" spans="1:1" x14ac:dyDescent="0.25">
      <c r="A84" s="2" t="s">
        <v>94</v>
      </c>
    </row>
    <row r="85" spans="1:1" x14ac:dyDescent="0.25">
      <c r="A85" s="2" t="s">
        <v>95</v>
      </c>
    </row>
    <row r="86" spans="1:1" x14ac:dyDescent="0.25">
      <c r="A86" s="2" t="s">
        <v>96</v>
      </c>
    </row>
    <row r="87" spans="1:1" x14ac:dyDescent="0.25">
      <c r="A87" s="2" t="s">
        <v>97</v>
      </c>
    </row>
    <row r="88" spans="1:1" x14ac:dyDescent="0.25">
      <c r="A88" s="2" t="s">
        <v>98</v>
      </c>
    </row>
    <row r="89" spans="1:1" x14ac:dyDescent="0.25">
      <c r="A89" s="2" t="s">
        <v>99</v>
      </c>
    </row>
    <row r="90" spans="1:1" x14ac:dyDescent="0.25">
      <c r="A90" s="2" t="s">
        <v>100</v>
      </c>
    </row>
    <row r="91" spans="1:1" x14ac:dyDescent="0.25">
      <c r="A91" s="2" t="s">
        <v>101</v>
      </c>
    </row>
    <row r="92" spans="1:1" x14ac:dyDescent="0.25">
      <c r="A92" s="2" t="s">
        <v>102</v>
      </c>
    </row>
    <row r="93" spans="1:1" x14ac:dyDescent="0.25">
      <c r="A93" s="2" t="s">
        <v>103</v>
      </c>
    </row>
    <row r="94" spans="1:1" x14ac:dyDescent="0.25">
      <c r="A94" s="2" t="s">
        <v>104</v>
      </c>
    </row>
    <row r="95" spans="1:1" x14ac:dyDescent="0.25">
      <c r="A95" s="2" t="s">
        <v>105</v>
      </c>
    </row>
    <row r="96" spans="1:1" x14ac:dyDescent="0.25">
      <c r="A96" s="2" t="s">
        <v>106</v>
      </c>
    </row>
    <row r="97" spans="1:1" x14ac:dyDescent="0.25">
      <c r="A97" s="2" t="s">
        <v>107</v>
      </c>
    </row>
    <row r="98" spans="1:1" x14ac:dyDescent="0.25">
      <c r="A98" s="2" t="s">
        <v>108</v>
      </c>
    </row>
    <row r="99" spans="1:1" x14ac:dyDescent="0.25">
      <c r="A99" s="2" t="s">
        <v>109</v>
      </c>
    </row>
    <row r="100" spans="1:1" x14ac:dyDescent="0.25">
      <c r="A100" s="2" t="s">
        <v>110</v>
      </c>
    </row>
    <row r="101" spans="1:1" x14ac:dyDescent="0.25">
      <c r="A101" s="2" t="s">
        <v>111</v>
      </c>
    </row>
    <row r="102" spans="1:1" x14ac:dyDescent="0.25">
      <c r="A102" s="2" t="s">
        <v>112</v>
      </c>
    </row>
    <row r="103" spans="1:1" x14ac:dyDescent="0.25">
      <c r="A103" s="2" t="s">
        <v>113</v>
      </c>
    </row>
    <row r="104" spans="1:1" x14ac:dyDescent="0.25">
      <c r="A104" s="2" t="s">
        <v>114</v>
      </c>
    </row>
    <row r="105" spans="1:1" x14ac:dyDescent="0.25">
      <c r="A105" s="2" t="s">
        <v>115</v>
      </c>
    </row>
    <row r="106" spans="1:1" x14ac:dyDescent="0.25">
      <c r="A106" s="2" t="s">
        <v>116</v>
      </c>
    </row>
    <row r="107" spans="1:1" x14ac:dyDescent="0.25">
      <c r="A107" s="2" t="s">
        <v>117</v>
      </c>
    </row>
    <row r="108" spans="1:1" x14ac:dyDescent="0.25">
      <c r="A108" s="2" t="s">
        <v>118</v>
      </c>
    </row>
    <row r="109" spans="1:1" x14ac:dyDescent="0.25">
      <c r="A109" s="2" t="s">
        <v>119</v>
      </c>
    </row>
    <row r="110" spans="1:1" x14ac:dyDescent="0.25">
      <c r="A110" s="2" t="s">
        <v>120</v>
      </c>
    </row>
    <row r="111" spans="1:1" x14ac:dyDescent="0.25">
      <c r="A111" s="2" t="s">
        <v>121</v>
      </c>
    </row>
    <row r="112" spans="1:1" x14ac:dyDescent="0.25">
      <c r="A112" s="2" t="s">
        <v>122</v>
      </c>
    </row>
    <row r="113" spans="1:1" x14ac:dyDescent="0.25">
      <c r="A113" s="2" t="s">
        <v>123</v>
      </c>
    </row>
    <row r="114" spans="1:1" x14ac:dyDescent="0.25">
      <c r="A114" s="2" t="s">
        <v>124</v>
      </c>
    </row>
    <row r="115" spans="1:1" x14ac:dyDescent="0.25">
      <c r="A115" s="2" t="s">
        <v>125</v>
      </c>
    </row>
    <row r="116" spans="1:1" x14ac:dyDescent="0.25">
      <c r="A116" s="2" t="s">
        <v>126</v>
      </c>
    </row>
    <row r="117" spans="1:1" x14ac:dyDescent="0.25">
      <c r="A117" s="2" t="s">
        <v>127</v>
      </c>
    </row>
    <row r="118" spans="1:1" x14ac:dyDescent="0.25">
      <c r="A118" s="2" t="s">
        <v>128</v>
      </c>
    </row>
    <row r="119" spans="1:1" x14ac:dyDescent="0.25">
      <c r="A119" s="2" t="s">
        <v>129</v>
      </c>
    </row>
    <row r="120" spans="1:1" x14ac:dyDescent="0.25">
      <c r="A120" s="2" t="s">
        <v>130</v>
      </c>
    </row>
    <row r="121" spans="1:1" x14ac:dyDescent="0.25">
      <c r="A121" s="2" t="s">
        <v>646</v>
      </c>
    </row>
    <row r="122" spans="1:1" x14ac:dyDescent="0.25">
      <c r="A122" s="2" t="s">
        <v>131</v>
      </c>
    </row>
    <row r="123" spans="1:1" x14ac:dyDescent="0.25">
      <c r="A123" s="2" t="s">
        <v>647</v>
      </c>
    </row>
    <row r="124" spans="1:1" x14ac:dyDescent="0.25">
      <c r="A124" s="2" t="s">
        <v>132</v>
      </c>
    </row>
    <row r="125" spans="1:1" x14ac:dyDescent="0.25">
      <c r="A125" s="2" t="s">
        <v>133</v>
      </c>
    </row>
    <row r="126" spans="1:1" x14ac:dyDescent="0.25">
      <c r="A126" s="2" t="s">
        <v>648</v>
      </c>
    </row>
    <row r="127" spans="1:1" x14ac:dyDescent="0.25">
      <c r="A127" s="2" t="s">
        <v>134</v>
      </c>
    </row>
    <row r="128" spans="1:1" x14ac:dyDescent="0.25">
      <c r="A128" s="2" t="s">
        <v>135</v>
      </c>
    </row>
    <row r="129" spans="1:1" x14ac:dyDescent="0.25">
      <c r="A129" s="2" t="s">
        <v>136</v>
      </c>
    </row>
    <row r="130" spans="1:1" x14ac:dyDescent="0.25">
      <c r="A130" s="2" t="s">
        <v>137</v>
      </c>
    </row>
    <row r="131" spans="1:1" x14ac:dyDescent="0.25">
      <c r="A131" s="2" t="s">
        <v>138</v>
      </c>
    </row>
    <row r="132" spans="1:1" x14ac:dyDescent="0.25">
      <c r="A132" s="2" t="s">
        <v>139</v>
      </c>
    </row>
    <row r="133" spans="1:1" x14ac:dyDescent="0.25">
      <c r="A133" s="2" t="s">
        <v>140</v>
      </c>
    </row>
    <row r="134" spans="1:1" x14ac:dyDescent="0.25">
      <c r="A134" s="2" t="s">
        <v>141</v>
      </c>
    </row>
    <row r="135" spans="1:1" x14ac:dyDescent="0.25">
      <c r="A135" s="2" t="s">
        <v>142</v>
      </c>
    </row>
    <row r="136" spans="1:1" x14ac:dyDescent="0.25">
      <c r="A136" s="2" t="s">
        <v>143</v>
      </c>
    </row>
    <row r="137" spans="1:1" x14ac:dyDescent="0.25">
      <c r="A137" s="2" t="s">
        <v>144</v>
      </c>
    </row>
    <row r="138" spans="1:1" x14ac:dyDescent="0.25">
      <c r="A138" s="2" t="s">
        <v>145</v>
      </c>
    </row>
    <row r="139" spans="1:1" x14ac:dyDescent="0.25">
      <c r="A139" s="2" t="s">
        <v>146</v>
      </c>
    </row>
    <row r="140" spans="1:1" x14ac:dyDescent="0.25">
      <c r="A140" s="2" t="s">
        <v>147</v>
      </c>
    </row>
    <row r="141" spans="1:1" x14ac:dyDescent="0.25">
      <c r="A141" s="2" t="s">
        <v>148</v>
      </c>
    </row>
    <row r="142" spans="1:1" x14ac:dyDescent="0.25">
      <c r="A142" s="2" t="s">
        <v>149</v>
      </c>
    </row>
    <row r="143" spans="1:1" x14ac:dyDescent="0.25">
      <c r="A143" s="2" t="s">
        <v>150</v>
      </c>
    </row>
    <row r="144" spans="1:1" x14ac:dyDescent="0.25">
      <c r="A144" s="2" t="s">
        <v>151</v>
      </c>
    </row>
    <row r="145" spans="1:1" x14ac:dyDescent="0.25">
      <c r="A145" s="2" t="s">
        <v>152</v>
      </c>
    </row>
    <row r="146" spans="1:1" x14ac:dyDescent="0.25">
      <c r="A146" s="2" t="s">
        <v>153</v>
      </c>
    </row>
    <row r="147" spans="1:1" x14ac:dyDescent="0.25">
      <c r="A147" s="2" t="s">
        <v>154</v>
      </c>
    </row>
    <row r="148" spans="1:1" x14ac:dyDescent="0.25">
      <c r="A148" s="2" t="s">
        <v>155</v>
      </c>
    </row>
    <row r="149" spans="1:1" x14ac:dyDescent="0.25">
      <c r="A149" s="2" t="s">
        <v>156</v>
      </c>
    </row>
    <row r="150" spans="1:1" x14ac:dyDescent="0.25">
      <c r="A150" s="2" t="s">
        <v>157</v>
      </c>
    </row>
    <row r="151" spans="1:1" x14ac:dyDescent="0.25">
      <c r="A151" s="2" t="s">
        <v>158</v>
      </c>
    </row>
    <row r="152" spans="1:1" x14ac:dyDescent="0.25">
      <c r="A152" s="2" t="s">
        <v>159</v>
      </c>
    </row>
    <row r="153" spans="1:1" x14ac:dyDescent="0.25">
      <c r="A153" s="2" t="s">
        <v>160</v>
      </c>
    </row>
    <row r="154" spans="1:1" x14ac:dyDescent="0.25">
      <c r="A154" s="2" t="s">
        <v>649</v>
      </c>
    </row>
    <row r="155" spans="1:1" x14ac:dyDescent="0.25">
      <c r="A155" s="2" t="s">
        <v>161</v>
      </c>
    </row>
    <row r="156" spans="1:1" x14ac:dyDescent="0.25">
      <c r="A156" s="2" t="s">
        <v>162</v>
      </c>
    </row>
    <row r="157" spans="1:1" x14ac:dyDescent="0.25">
      <c r="A157" s="2" t="s">
        <v>163</v>
      </c>
    </row>
    <row r="158" spans="1:1" x14ac:dyDescent="0.25">
      <c r="A158" s="2" t="s">
        <v>164</v>
      </c>
    </row>
    <row r="159" spans="1:1" x14ac:dyDescent="0.25">
      <c r="A159" s="2" t="s">
        <v>165</v>
      </c>
    </row>
    <row r="160" spans="1:1" x14ac:dyDescent="0.25">
      <c r="A160" s="2" t="s">
        <v>166</v>
      </c>
    </row>
    <row r="161" spans="1:1" x14ac:dyDescent="0.25">
      <c r="A161" s="2" t="s">
        <v>167</v>
      </c>
    </row>
    <row r="162" spans="1:1" x14ac:dyDescent="0.25">
      <c r="A162" s="2" t="s">
        <v>168</v>
      </c>
    </row>
    <row r="163" spans="1:1" x14ac:dyDescent="0.25">
      <c r="A163" s="2" t="s">
        <v>169</v>
      </c>
    </row>
    <row r="164" spans="1:1" x14ac:dyDescent="0.25">
      <c r="A164" s="2" t="s">
        <v>170</v>
      </c>
    </row>
    <row r="165" spans="1:1" x14ac:dyDescent="0.25">
      <c r="A165" s="2" t="s">
        <v>171</v>
      </c>
    </row>
    <row r="166" spans="1:1" x14ac:dyDescent="0.25">
      <c r="A166" s="2" t="s">
        <v>172</v>
      </c>
    </row>
    <row r="167" spans="1:1" x14ac:dyDescent="0.25">
      <c r="A167" s="2" t="s">
        <v>650</v>
      </c>
    </row>
    <row r="168" spans="1:1" x14ac:dyDescent="0.25">
      <c r="A168" s="2" t="s">
        <v>173</v>
      </c>
    </row>
    <row r="169" spans="1:1" x14ac:dyDescent="0.25">
      <c r="A169" s="2" t="s">
        <v>174</v>
      </c>
    </row>
    <row r="170" spans="1:1" x14ac:dyDescent="0.25">
      <c r="A170" s="2" t="s">
        <v>175</v>
      </c>
    </row>
    <row r="171" spans="1:1" x14ac:dyDescent="0.25">
      <c r="A171" s="2" t="s">
        <v>176</v>
      </c>
    </row>
    <row r="172" spans="1:1" x14ac:dyDescent="0.25">
      <c r="A172" s="2" t="s">
        <v>177</v>
      </c>
    </row>
    <row r="173" spans="1:1" x14ac:dyDescent="0.25">
      <c r="A173" s="2" t="s">
        <v>178</v>
      </c>
    </row>
    <row r="174" spans="1:1" x14ac:dyDescent="0.25">
      <c r="A174" s="2" t="s">
        <v>179</v>
      </c>
    </row>
    <row r="175" spans="1:1" x14ac:dyDescent="0.25">
      <c r="A175" s="2" t="s">
        <v>180</v>
      </c>
    </row>
    <row r="176" spans="1:1" x14ac:dyDescent="0.25">
      <c r="A176" s="2" t="s">
        <v>181</v>
      </c>
    </row>
    <row r="177" spans="1:1" x14ac:dyDescent="0.25">
      <c r="A177" s="2" t="s">
        <v>182</v>
      </c>
    </row>
    <row r="178" spans="1:1" x14ac:dyDescent="0.25">
      <c r="A178" s="2" t="s">
        <v>183</v>
      </c>
    </row>
    <row r="179" spans="1:1" x14ac:dyDescent="0.25">
      <c r="A179" s="2" t="s">
        <v>184</v>
      </c>
    </row>
    <row r="180" spans="1:1" x14ac:dyDescent="0.25">
      <c r="A180" s="2" t="s">
        <v>185</v>
      </c>
    </row>
    <row r="181" spans="1:1" x14ac:dyDescent="0.25">
      <c r="A181" s="2" t="s">
        <v>186</v>
      </c>
    </row>
    <row r="182" spans="1:1" x14ac:dyDescent="0.25">
      <c r="A182" s="2" t="s">
        <v>187</v>
      </c>
    </row>
    <row r="183" spans="1:1" x14ac:dyDescent="0.25">
      <c r="A183" s="2" t="s">
        <v>188</v>
      </c>
    </row>
    <row r="184" spans="1:1" x14ac:dyDescent="0.25">
      <c r="A184" s="2" t="s">
        <v>189</v>
      </c>
    </row>
    <row r="185" spans="1:1" x14ac:dyDescent="0.25">
      <c r="A185" s="2" t="s">
        <v>190</v>
      </c>
    </row>
    <row r="186" spans="1:1" x14ac:dyDescent="0.25">
      <c r="A186" s="2" t="s">
        <v>191</v>
      </c>
    </row>
    <row r="187" spans="1:1" x14ac:dyDescent="0.25">
      <c r="A187" s="2" t="s">
        <v>192</v>
      </c>
    </row>
    <row r="188" spans="1:1" x14ac:dyDescent="0.25">
      <c r="A188" s="2" t="s">
        <v>193</v>
      </c>
    </row>
    <row r="189" spans="1:1" x14ac:dyDescent="0.25">
      <c r="A189" s="2" t="s">
        <v>194</v>
      </c>
    </row>
    <row r="190" spans="1:1" x14ac:dyDescent="0.25">
      <c r="A190" s="2" t="s">
        <v>195</v>
      </c>
    </row>
    <row r="191" spans="1:1" x14ac:dyDescent="0.25">
      <c r="A191" s="2" t="s">
        <v>196</v>
      </c>
    </row>
    <row r="192" spans="1:1" x14ac:dyDescent="0.25">
      <c r="A192" s="2" t="s">
        <v>197</v>
      </c>
    </row>
    <row r="193" spans="1:1" x14ac:dyDescent="0.25">
      <c r="A193" s="2" t="s">
        <v>198</v>
      </c>
    </row>
    <row r="194" spans="1:1" x14ac:dyDescent="0.25">
      <c r="A194" s="2" t="s">
        <v>199</v>
      </c>
    </row>
    <row r="195" spans="1:1" x14ac:dyDescent="0.25">
      <c r="A195" s="2" t="s">
        <v>200</v>
      </c>
    </row>
    <row r="196" spans="1:1" x14ac:dyDescent="0.25">
      <c r="A196" s="2" t="s">
        <v>201</v>
      </c>
    </row>
    <row r="197" spans="1:1" x14ac:dyDescent="0.25">
      <c r="A197" s="2" t="s">
        <v>202</v>
      </c>
    </row>
    <row r="198" spans="1:1" x14ac:dyDescent="0.25">
      <c r="A198" s="2" t="s">
        <v>203</v>
      </c>
    </row>
    <row r="199" spans="1:1" x14ac:dyDescent="0.25">
      <c r="A199" s="2" t="s">
        <v>204</v>
      </c>
    </row>
    <row r="200" spans="1:1" x14ac:dyDescent="0.25">
      <c r="A200" s="2" t="s">
        <v>205</v>
      </c>
    </row>
    <row r="201" spans="1:1" x14ac:dyDescent="0.25">
      <c r="A201" s="2" t="s">
        <v>206</v>
      </c>
    </row>
    <row r="202" spans="1:1" x14ac:dyDescent="0.25">
      <c r="A202" s="2" t="s">
        <v>207</v>
      </c>
    </row>
    <row r="203" spans="1:1" x14ac:dyDescent="0.25">
      <c r="A203" s="2" t="s">
        <v>208</v>
      </c>
    </row>
    <row r="204" spans="1:1" x14ac:dyDescent="0.25">
      <c r="A204" s="2" t="s">
        <v>209</v>
      </c>
    </row>
    <row r="205" spans="1:1" x14ac:dyDescent="0.25">
      <c r="A205" s="2" t="s">
        <v>210</v>
      </c>
    </row>
    <row r="206" spans="1:1" x14ac:dyDescent="0.25">
      <c r="A206" s="2" t="s">
        <v>211</v>
      </c>
    </row>
    <row r="207" spans="1:1" x14ac:dyDescent="0.25">
      <c r="A207" s="2" t="s">
        <v>212</v>
      </c>
    </row>
    <row r="208" spans="1:1" x14ac:dyDescent="0.25">
      <c r="A208" s="2" t="s">
        <v>213</v>
      </c>
    </row>
    <row r="209" spans="1:1" x14ac:dyDescent="0.25">
      <c r="A209" s="2" t="s">
        <v>214</v>
      </c>
    </row>
    <row r="210" spans="1:1" x14ac:dyDescent="0.25">
      <c r="A210" s="2" t="s">
        <v>215</v>
      </c>
    </row>
    <row r="211" spans="1:1" x14ac:dyDescent="0.25">
      <c r="A211" s="2" t="s">
        <v>216</v>
      </c>
    </row>
    <row r="212" spans="1:1" x14ac:dyDescent="0.25">
      <c r="A212" s="2" t="s">
        <v>217</v>
      </c>
    </row>
    <row r="213" spans="1:1" x14ac:dyDescent="0.25">
      <c r="A213" s="2" t="s">
        <v>218</v>
      </c>
    </row>
    <row r="214" spans="1:1" x14ac:dyDescent="0.25">
      <c r="A214" s="2" t="s">
        <v>219</v>
      </c>
    </row>
    <row r="215" spans="1:1" x14ac:dyDescent="0.25">
      <c r="A215" s="2" t="s">
        <v>220</v>
      </c>
    </row>
    <row r="216" spans="1:1" x14ac:dyDescent="0.25">
      <c r="A216" s="2" t="s">
        <v>221</v>
      </c>
    </row>
    <row r="217" spans="1:1" x14ac:dyDescent="0.25">
      <c r="A217" s="2" t="s">
        <v>222</v>
      </c>
    </row>
    <row r="218" spans="1:1" x14ac:dyDescent="0.25">
      <c r="A218" s="2" t="s">
        <v>223</v>
      </c>
    </row>
    <row r="219" spans="1:1" x14ac:dyDescent="0.25">
      <c r="A219" s="2" t="s">
        <v>224</v>
      </c>
    </row>
    <row r="220" spans="1:1" x14ac:dyDescent="0.25">
      <c r="A220" s="2" t="s">
        <v>225</v>
      </c>
    </row>
    <row r="221" spans="1:1" x14ac:dyDescent="0.25">
      <c r="A221" s="2" t="s">
        <v>226</v>
      </c>
    </row>
    <row r="222" spans="1:1" x14ac:dyDescent="0.25">
      <c r="A222" s="2" t="s">
        <v>227</v>
      </c>
    </row>
    <row r="223" spans="1:1" x14ac:dyDescent="0.25">
      <c r="A223" s="2" t="s">
        <v>228</v>
      </c>
    </row>
    <row r="224" spans="1:1" x14ac:dyDescent="0.25">
      <c r="A224" s="2" t="s">
        <v>229</v>
      </c>
    </row>
    <row r="225" spans="1:1" x14ac:dyDescent="0.25">
      <c r="A225" s="2" t="s">
        <v>230</v>
      </c>
    </row>
    <row r="226" spans="1:1" x14ac:dyDescent="0.25">
      <c r="A226" s="2" t="s">
        <v>231</v>
      </c>
    </row>
    <row r="227" spans="1:1" x14ac:dyDescent="0.25">
      <c r="A227" s="2" t="s">
        <v>232</v>
      </c>
    </row>
    <row r="228" spans="1:1" x14ac:dyDescent="0.25">
      <c r="A228" s="2" t="s">
        <v>233</v>
      </c>
    </row>
    <row r="229" spans="1:1" x14ac:dyDescent="0.25">
      <c r="A229" s="2" t="s">
        <v>234</v>
      </c>
    </row>
    <row r="230" spans="1:1" x14ac:dyDescent="0.25">
      <c r="A230" s="2" t="s">
        <v>235</v>
      </c>
    </row>
    <row r="231" spans="1:1" x14ac:dyDescent="0.25">
      <c r="A231" s="2" t="s">
        <v>236</v>
      </c>
    </row>
    <row r="232" spans="1:1" x14ac:dyDescent="0.25">
      <c r="A232" s="2" t="s">
        <v>237</v>
      </c>
    </row>
    <row r="233" spans="1:1" x14ac:dyDescent="0.25">
      <c r="A233" s="2" t="s">
        <v>238</v>
      </c>
    </row>
    <row r="234" spans="1:1" x14ac:dyDescent="0.25">
      <c r="A234" s="2" t="s">
        <v>239</v>
      </c>
    </row>
    <row r="235" spans="1:1" x14ac:dyDescent="0.25">
      <c r="A235" s="2" t="s">
        <v>240</v>
      </c>
    </row>
    <row r="236" spans="1:1" x14ac:dyDescent="0.25">
      <c r="A236" s="2" t="s">
        <v>241</v>
      </c>
    </row>
    <row r="237" spans="1:1" x14ac:dyDescent="0.25">
      <c r="A237" s="2" t="s">
        <v>242</v>
      </c>
    </row>
    <row r="238" spans="1:1" x14ac:dyDescent="0.25">
      <c r="A238" s="2" t="s">
        <v>243</v>
      </c>
    </row>
    <row r="239" spans="1:1" x14ac:dyDescent="0.25">
      <c r="A239" s="2" t="s">
        <v>244</v>
      </c>
    </row>
    <row r="240" spans="1:1" x14ac:dyDescent="0.25">
      <c r="A240" s="2" t="s">
        <v>245</v>
      </c>
    </row>
    <row r="241" spans="1:1" x14ac:dyDescent="0.25">
      <c r="A241" s="2" t="s">
        <v>246</v>
      </c>
    </row>
    <row r="242" spans="1:1" x14ac:dyDescent="0.25">
      <c r="A242" s="2" t="s">
        <v>247</v>
      </c>
    </row>
    <row r="243" spans="1:1" x14ac:dyDescent="0.25">
      <c r="A243" s="2" t="s">
        <v>248</v>
      </c>
    </row>
    <row r="244" spans="1:1" x14ac:dyDescent="0.25">
      <c r="A244" s="2" t="s">
        <v>249</v>
      </c>
    </row>
    <row r="245" spans="1:1" x14ac:dyDescent="0.25">
      <c r="A245" s="2" t="s">
        <v>250</v>
      </c>
    </row>
    <row r="246" spans="1:1" x14ac:dyDescent="0.25">
      <c r="A246" s="2" t="s">
        <v>251</v>
      </c>
    </row>
    <row r="247" spans="1:1" x14ac:dyDescent="0.25">
      <c r="A247" s="2" t="s">
        <v>252</v>
      </c>
    </row>
    <row r="248" spans="1:1" x14ac:dyDescent="0.25">
      <c r="A248" s="2" t="s">
        <v>253</v>
      </c>
    </row>
    <row r="249" spans="1:1" x14ac:dyDescent="0.25">
      <c r="A249" s="2" t="s">
        <v>254</v>
      </c>
    </row>
    <row r="250" spans="1:1" x14ac:dyDescent="0.25">
      <c r="A250" s="2" t="s">
        <v>255</v>
      </c>
    </row>
    <row r="251" spans="1:1" x14ac:dyDescent="0.25">
      <c r="A251" s="2" t="s">
        <v>256</v>
      </c>
    </row>
    <row r="252" spans="1:1" x14ac:dyDescent="0.25">
      <c r="A252" s="2" t="s">
        <v>257</v>
      </c>
    </row>
    <row r="253" spans="1:1" x14ac:dyDescent="0.25">
      <c r="A253" s="2" t="s">
        <v>258</v>
      </c>
    </row>
    <row r="254" spans="1:1" x14ac:dyDescent="0.25">
      <c r="A254" s="2" t="s">
        <v>259</v>
      </c>
    </row>
    <row r="255" spans="1:1" x14ac:dyDescent="0.25">
      <c r="A255" s="2" t="s">
        <v>260</v>
      </c>
    </row>
    <row r="256" spans="1:1" x14ac:dyDescent="0.25">
      <c r="A256" s="2" t="s">
        <v>261</v>
      </c>
    </row>
    <row r="257" spans="1:1" x14ac:dyDescent="0.25">
      <c r="A257" s="2" t="s">
        <v>262</v>
      </c>
    </row>
    <row r="258" spans="1:1" x14ac:dyDescent="0.25">
      <c r="A258" s="2" t="s">
        <v>263</v>
      </c>
    </row>
    <row r="259" spans="1:1" x14ac:dyDescent="0.25">
      <c r="A259" s="2" t="s">
        <v>264</v>
      </c>
    </row>
    <row r="260" spans="1:1" x14ac:dyDescent="0.25">
      <c r="A260" s="2" t="s">
        <v>265</v>
      </c>
    </row>
    <row r="261" spans="1:1" x14ac:dyDescent="0.25">
      <c r="A261" s="2" t="s">
        <v>266</v>
      </c>
    </row>
    <row r="262" spans="1:1" x14ac:dyDescent="0.25">
      <c r="A262" s="2" t="s">
        <v>267</v>
      </c>
    </row>
    <row r="263" spans="1:1" x14ac:dyDescent="0.25">
      <c r="A263" s="2" t="s">
        <v>268</v>
      </c>
    </row>
    <row r="264" spans="1:1" x14ac:dyDescent="0.25">
      <c r="A264" s="2" t="s">
        <v>269</v>
      </c>
    </row>
    <row r="265" spans="1:1" x14ac:dyDescent="0.25">
      <c r="A265" s="2" t="s">
        <v>270</v>
      </c>
    </row>
    <row r="266" spans="1:1" x14ac:dyDescent="0.25">
      <c r="A266" s="2" t="s">
        <v>271</v>
      </c>
    </row>
    <row r="267" spans="1:1" x14ac:dyDescent="0.25">
      <c r="A267" s="2" t="s">
        <v>272</v>
      </c>
    </row>
    <row r="268" spans="1:1" x14ac:dyDescent="0.25">
      <c r="A268" s="2" t="s">
        <v>273</v>
      </c>
    </row>
    <row r="269" spans="1:1" x14ac:dyDescent="0.25">
      <c r="A269" s="2" t="s">
        <v>274</v>
      </c>
    </row>
    <row r="270" spans="1:1" x14ac:dyDescent="0.25">
      <c r="A270" s="2" t="s">
        <v>275</v>
      </c>
    </row>
    <row r="271" spans="1:1" x14ac:dyDescent="0.25">
      <c r="A271" s="2" t="s">
        <v>276</v>
      </c>
    </row>
    <row r="272" spans="1:1" x14ac:dyDescent="0.25">
      <c r="A272" s="2" t="s">
        <v>277</v>
      </c>
    </row>
    <row r="273" spans="1:1" x14ac:dyDescent="0.25">
      <c r="A273" s="2" t="s">
        <v>278</v>
      </c>
    </row>
    <row r="274" spans="1:1" x14ac:dyDescent="0.25">
      <c r="A274" s="2" t="s">
        <v>279</v>
      </c>
    </row>
    <row r="275" spans="1:1" x14ac:dyDescent="0.25">
      <c r="A275" s="2" t="s">
        <v>280</v>
      </c>
    </row>
    <row r="276" spans="1:1" x14ac:dyDescent="0.25">
      <c r="A276" s="2" t="s">
        <v>281</v>
      </c>
    </row>
    <row r="277" spans="1:1" x14ac:dyDescent="0.25">
      <c r="A277" s="2" t="s">
        <v>282</v>
      </c>
    </row>
    <row r="278" spans="1:1" x14ac:dyDescent="0.25">
      <c r="A278" s="2" t="s">
        <v>283</v>
      </c>
    </row>
    <row r="279" spans="1:1" x14ac:dyDescent="0.25">
      <c r="A279" s="2" t="s">
        <v>284</v>
      </c>
    </row>
    <row r="280" spans="1:1" x14ac:dyDescent="0.25">
      <c r="A280" s="2" t="s">
        <v>285</v>
      </c>
    </row>
    <row r="281" spans="1:1" x14ac:dyDescent="0.25">
      <c r="A281" s="2" t="s">
        <v>286</v>
      </c>
    </row>
    <row r="282" spans="1:1" x14ac:dyDescent="0.25">
      <c r="A282" s="2" t="s">
        <v>287</v>
      </c>
    </row>
    <row r="283" spans="1:1" x14ac:dyDescent="0.25">
      <c r="A283" s="2" t="s">
        <v>288</v>
      </c>
    </row>
    <row r="284" spans="1:1" x14ac:dyDescent="0.25">
      <c r="A284" s="2" t="s">
        <v>289</v>
      </c>
    </row>
    <row r="285" spans="1:1" x14ac:dyDescent="0.25">
      <c r="A285" s="2" t="s">
        <v>290</v>
      </c>
    </row>
    <row r="286" spans="1:1" x14ac:dyDescent="0.25">
      <c r="A286" s="2" t="s">
        <v>291</v>
      </c>
    </row>
    <row r="287" spans="1:1" x14ac:dyDescent="0.25">
      <c r="A287" s="2" t="s">
        <v>292</v>
      </c>
    </row>
    <row r="288" spans="1:1" x14ac:dyDescent="0.25">
      <c r="A288" s="2" t="s">
        <v>293</v>
      </c>
    </row>
    <row r="289" spans="1:1" x14ac:dyDescent="0.25">
      <c r="A289" s="2" t="s">
        <v>294</v>
      </c>
    </row>
    <row r="290" spans="1:1" x14ac:dyDescent="0.25">
      <c r="A290" s="2" t="s">
        <v>295</v>
      </c>
    </row>
    <row r="291" spans="1:1" x14ac:dyDescent="0.25">
      <c r="A291" s="2" t="s">
        <v>296</v>
      </c>
    </row>
    <row r="292" spans="1:1" x14ac:dyDescent="0.25">
      <c r="A292" s="2" t="s">
        <v>297</v>
      </c>
    </row>
    <row r="293" spans="1:1" x14ac:dyDescent="0.25">
      <c r="A293" s="2" t="s">
        <v>298</v>
      </c>
    </row>
    <row r="294" spans="1:1" x14ac:dyDescent="0.25">
      <c r="A294" s="2" t="s">
        <v>299</v>
      </c>
    </row>
    <row r="295" spans="1:1" x14ac:dyDescent="0.25">
      <c r="A295" s="2" t="s">
        <v>300</v>
      </c>
    </row>
    <row r="296" spans="1:1" x14ac:dyDescent="0.25">
      <c r="A296" s="2" t="s">
        <v>301</v>
      </c>
    </row>
    <row r="297" spans="1:1" x14ac:dyDescent="0.25">
      <c r="A297" s="2" t="s">
        <v>302</v>
      </c>
    </row>
    <row r="298" spans="1:1" x14ac:dyDescent="0.25">
      <c r="A298" s="2" t="s">
        <v>303</v>
      </c>
    </row>
    <row r="299" spans="1:1" x14ac:dyDescent="0.25">
      <c r="A299" s="2" t="s">
        <v>304</v>
      </c>
    </row>
    <row r="300" spans="1:1" x14ac:dyDescent="0.25">
      <c r="A300" s="2" t="s">
        <v>305</v>
      </c>
    </row>
    <row r="301" spans="1:1" x14ac:dyDescent="0.25">
      <c r="A301" s="2" t="s">
        <v>306</v>
      </c>
    </row>
    <row r="302" spans="1:1" x14ac:dyDescent="0.25">
      <c r="A302" s="2" t="s">
        <v>307</v>
      </c>
    </row>
    <row r="303" spans="1:1" x14ac:dyDescent="0.25">
      <c r="A303" s="2" t="s">
        <v>308</v>
      </c>
    </row>
    <row r="304" spans="1:1" x14ac:dyDescent="0.25">
      <c r="A304" s="2" t="s">
        <v>309</v>
      </c>
    </row>
    <row r="305" spans="1:1" x14ac:dyDescent="0.25">
      <c r="A305" s="2" t="s">
        <v>310</v>
      </c>
    </row>
    <row r="306" spans="1:1" x14ac:dyDescent="0.25">
      <c r="A306" s="2" t="s">
        <v>311</v>
      </c>
    </row>
    <row r="307" spans="1:1" x14ac:dyDescent="0.25">
      <c r="A307" s="2" t="s">
        <v>312</v>
      </c>
    </row>
    <row r="308" spans="1:1" x14ac:dyDescent="0.25">
      <c r="A308" s="2" t="s">
        <v>313</v>
      </c>
    </row>
    <row r="309" spans="1:1" x14ac:dyDescent="0.25">
      <c r="A309" s="2" t="s">
        <v>314</v>
      </c>
    </row>
    <row r="310" spans="1:1" x14ac:dyDescent="0.25">
      <c r="A310" s="2" t="s">
        <v>315</v>
      </c>
    </row>
    <row r="311" spans="1:1" x14ac:dyDescent="0.25">
      <c r="A311" s="2" t="s">
        <v>316</v>
      </c>
    </row>
    <row r="312" spans="1:1" x14ac:dyDescent="0.25">
      <c r="A312" s="2" t="s">
        <v>317</v>
      </c>
    </row>
    <row r="313" spans="1:1" x14ac:dyDescent="0.25">
      <c r="A313" s="2" t="s">
        <v>318</v>
      </c>
    </row>
    <row r="314" spans="1:1" x14ac:dyDescent="0.25">
      <c r="A314" s="2" t="s">
        <v>319</v>
      </c>
    </row>
    <row r="315" spans="1:1" x14ac:dyDescent="0.25">
      <c r="A315" s="2" t="s">
        <v>320</v>
      </c>
    </row>
    <row r="316" spans="1:1" x14ac:dyDescent="0.25">
      <c r="A316" s="2" t="s">
        <v>321</v>
      </c>
    </row>
    <row r="317" spans="1:1" x14ac:dyDescent="0.25">
      <c r="A317" s="2" t="s">
        <v>322</v>
      </c>
    </row>
    <row r="318" spans="1:1" x14ac:dyDescent="0.25">
      <c r="A318" s="2" t="s">
        <v>323</v>
      </c>
    </row>
    <row r="319" spans="1:1" x14ac:dyDescent="0.25">
      <c r="A319" s="2" t="s">
        <v>324</v>
      </c>
    </row>
    <row r="320" spans="1:1" x14ac:dyDescent="0.25">
      <c r="A320" s="2" t="s">
        <v>325</v>
      </c>
    </row>
    <row r="321" spans="1:1" x14ac:dyDescent="0.25">
      <c r="A321" s="2" t="s">
        <v>326</v>
      </c>
    </row>
    <row r="322" spans="1:1" x14ac:dyDescent="0.25">
      <c r="A322" s="2" t="s">
        <v>327</v>
      </c>
    </row>
    <row r="323" spans="1:1" x14ac:dyDescent="0.25">
      <c r="A323" s="2" t="s">
        <v>328</v>
      </c>
    </row>
    <row r="324" spans="1:1" x14ac:dyDescent="0.25">
      <c r="A324" s="2" t="s">
        <v>329</v>
      </c>
    </row>
    <row r="325" spans="1:1" x14ac:dyDescent="0.25">
      <c r="A325" s="2" t="s">
        <v>330</v>
      </c>
    </row>
    <row r="326" spans="1:1" x14ac:dyDescent="0.25">
      <c r="A326" s="2" t="s">
        <v>331</v>
      </c>
    </row>
    <row r="327" spans="1:1" x14ac:dyDescent="0.25">
      <c r="A327" s="2" t="s">
        <v>332</v>
      </c>
    </row>
    <row r="328" spans="1:1" x14ac:dyDescent="0.25">
      <c r="A328" s="2" t="s">
        <v>333</v>
      </c>
    </row>
    <row r="329" spans="1:1" x14ac:dyDescent="0.25">
      <c r="A329" s="2" t="s">
        <v>334</v>
      </c>
    </row>
    <row r="330" spans="1:1" x14ac:dyDescent="0.25">
      <c r="A330" s="2" t="s">
        <v>335</v>
      </c>
    </row>
    <row r="331" spans="1:1" x14ac:dyDescent="0.25">
      <c r="A331" s="2" t="s">
        <v>336</v>
      </c>
    </row>
    <row r="332" spans="1:1" x14ac:dyDescent="0.25">
      <c r="A332" s="2" t="s">
        <v>337</v>
      </c>
    </row>
    <row r="333" spans="1:1" x14ac:dyDescent="0.25">
      <c r="A333" s="2" t="s">
        <v>338</v>
      </c>
    </row>
    <row r="334" spans="1:1" x14ac:dyDescent="0.25">
      <c r="A334" s="2" t="s">
        <v>339</v>
      </c>
    </row>
    <row r="335" spans="1:1" x14ac:dyDescent="0.25">
      <c r="A335" s="2" t="s">
        <v>340</v>
      </c>
    </row>
    <row r="336" spans="1:1" x14ac:dyDescent="0.25">
      <c r="A336" s="2" t="s">
        <v>341</v>
      </c>
    </row>
    <row r="337" spans="1:1" x14ac:dyDescent="0.25">
      <c r="A337" s="2" t="s">
        <v>342</v>
      </c>
    </row>
    <row r="338" spans="1:1" x14ac:dyDescent="0.25">
      <c r="A338" s="2" t="s">
        <v>343</v>
      </c>
    </row>
    <row r="339" spans="1:1" x14ac:dyDescent="0.25">
      <c r="A339" s="2" t="s">
        <v>651</v>
      </c>
    </row>
    <row r="340" spans="1:1" x14ac:dyDescent="0.25">
      <c r="A340" s="2" t="s">
        <v>652</v>
      </c>
    </row>
    <row r="341" spans="1:1" x14ac:dyDescent="0.25">
      <c r="A341" s="2" t="s">
        <v>653</v>
      </c>
    </row>
    <row r="342" spans="1:1" x14ac:dyDescent="0.25">
      <c r="A342" s="2" t="s">
        <v>654</v>
      </c>
    </row>
    <row r="343" spans="1:1" x14ac:dyDescent="0.25">
      <c r="A343" s="2" t="s">
        <v>655</v>
      </c>
    </row>
    <row r="344" spans="1:1" x14ac:dyDescent="0.25">
      <c r="A344" s="2" t="s">
        <v>656</v>
      </c>
    </row>
    <row r="345" spans="1:1" x14ac:dyDescent="0.25">
      <c r="A345" s="2" t="s">
        <v>657</v>
      </c>
    </row>
    <row r="346" spans="1:1" x14ac:dyDescent="0.25">
      <c r="A346" s="2" t="s">
        <v>658</v>
      </c>
    </row>
    <row r="347" spans="1:1" x14ac:dyDescent="0.25">
      <c r="A347" s="2" t="s">
        <v>659</v>
      </c>
    </row>
    <row r="348" spans="1:1" x14ac:dyDescent="0.25">
      <c r="A348" s="2" t="s">
        <v>660</v>
      </c>
    </row>
    <row r="349" spans="1:1" x14ac:dyDescent="0.25">
      <c r="A349" s="2" t="s">
        <v>344</v>
      </c>
    </row>
    <row r="350" spans="1:1" x14ac:dyDescent="0.25">
      <c r="A350" s="2" t="s">
        <v>345</v>
      </c>
    </row>
    <row r="351" spans="1:1" x14ac:dyDescent="0.25">
      <c r="A351" s="2" t="s">
        <v>346</v>
      </c>
    </row>
    <row r="352" spans="1:1" x14ac:dyDescent="0.25">
      <c r="A352" s="2" t="s">
        <v>347</v>
      </c>
    </row>
    <row r="353" spans="1:1" x14ac:dyDescent="0.25">
      <c r="A353" s="2" t="s">
        <v>348</v>
      </c>
    </row>
    <row r="354" spans="1:1" x14ac:dyDescent="0.25">
      <c r="A354" s="2" t="s">
        <v>349</v>
      </c>
    </row>
    <row r="355" spans="1:1" x14ac:dyDescent="0.25">
      <c r="A355" s="2" t="s">
        <v>350</v>
      </c>
    </row>
    <row r="356" spans="1:1" x14ac:dyDescent="0.25">
      <c r="A356" s="2" t="s">
        <v>351</v>
      </c>
    </row>
  </sheetData>
  <sheetProtection sheet="1" objects="1" scenario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入力してください</vt:lpstr>
      <vt:lpstr>印刷してください</vt:lpstr>
      <vt:lpstr>郵便番号</vt:lpstr>
      <vt:lpstr>都道府県</vt:lpstr>
      <vt:lpstr>指定難病一覧</vt:lpstr>
      <vt:lpstr>印刷してください!Print_Area</vt:lpstr>
      <vt:lpstr>入力してください!Print_Area</vt:lpstr>
      <vt:lpstr>指定難病</vt:lpstr>
      <vt:lpstr>都道府県</vt:lpstr>
      <vt:lpstr>郵便番号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田村　正和</cp:lastModifiedBy>
  <cp:lastPrinted>2026-07-13T01:56:25Z</cp:lastPrinted>
  <dcterms:created xsi:type="dcterms:W3CDTF">2024-02-08T02:28:22Z</dcterms:created>
  <dcterms:modified xsi:type="dcterms:W3CDTF">2026-07-13T02:01:56Z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2024-02-07T00:00:00Z</vt:filetime>
  </property>
  <property fmtid="{D5CDD505-2E9C-101B-9397-08002B2CF9AE}" pid="3" name="Creator">
    <vt:lpwstr>Microsoft® Word 2016</vt:lpwstr>
  </property>
  <property fmtid="{D5CDD505-2E9C-101B-9397-08002B2CF9AE}" pid="4" name="LastSaved">
    <vt:filetime>2024-02-08T00:00:00Z</vt:filetime>
  </property>
  <property fmtid="{D5CDD505-2E9C-101B-9397-08002B2CF9AE}" pid="5" name="Producer">
    <vt:lpwstr>Microsoft® Word 2016</vt:lpwstr>
  </property>
</Properties>
</file>