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ホームページ掲載の申請書データ★\03特定医療費支給内容変更申請書\"/>
    </mc:Choice>
  </mc:AlternateContent>
  <xr:revisionPtr revIDLastSave="0" documentId="13_ncr:1_{2FD9EC4B-095B-4109-996C-AB7ECE3BB134}" xr6:coauthVersionLast="47" xr6:coauthVersionMax="47" xr10:uidLastSave="{00000000-0000-0000-0000-000000000000}"/>
  <bookViews>
    <workbookView xWindow="-108" yWindow="-108" windowWidth="23256" windowHeight="12456" xr2:uid="{00000000-000D-0000-FFFF-FFFF00000000}"/>
  </bookViews>
  <sheets>
    <sheet name="入力してください" sheetId="2" r:id="rId1"/>
    <sheet name="印刷してください" sheetId="5" r:id="rId2"/>
    <sheet name="印刷してくださいA4" sheetId="9" state="hidden" r:id="rId3"/>
    <sheet name="郵便番号" sheetId="6" state="hidden" r:id="rId4"/>
    <sheet name="都道府県" sheetId="4" state="hidden" r:id="rId5"/>
    <sheet name="指定難病一覧" sheetId="3" state="hidden" r:id="rId6"/>
  </sheets>
  <definedNames>
    <definedName name="_xlnm.Print_Area" localSheetId="1">印刷してください!$A$1:$CA$131</definedName>
    <definedName name="_xlnm.Print_Area" localSheetId="2">印刷してくださいA4!$A:$AM</definedName>
    <definedName name="_xlnm.Print_Area" localSheetId="0">入力してください!$A:$AH</definedName>
    <definedName name="指定難病">指定難病一覧!$A$1:$A$346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3" i="9" l="1"/>
  <c r="M213" i="9"/>
  <c r="M212" i="9"/>
  <c r="M211" i="9"/>
  <c r="G211" i="9"/>
  <c r="M210" i="9"/>
  <c r="G209" i="9"/>
  <c r="N139" i="9"/>
  <c r="M139" i="9"/>
  <c r="M138" i="9"/>
  <c r="M137" i="9"/>
  <c r="G137" i="9"/>
  <c r="M136" i="9"/>
  <c r="G135" i="9"/>
  <c r="V75" i="2"/>
  <c r="G63" i="9"/>
  <c r="G61" i="9"/>
  <c r="N65" i="9"/>
  <c r="M62" i="9"/>
  <c r="M63" i="9"/>
  <c r="M64" i="9"/>
  <c r="M65" i="9"/>
  <c r="G67" i="5" l="1"/>
  <c r="K203" i="9" l="1"/>
  <c r="U201" i="9"/>
  <c r="G201" i="9"/>
  <c r="AD198" i="9"/>
  <c r="H198" i="9"/>
  <c r="AD197" i="9"/>
  <c r="H197" i="9"/>
  <c r="AD196" i="9"/>
  <c r="H196" i="9"/>
  <c r="AD195" i="9"/>
  <c r="H195" i="9"/>
  <c r="AD194" i="9"/>
  <c r="H194" i="9"/>
  <c r="AD193" i="9"/>
  <c r="H193" i="9"/>
  <c r="X185" i="9"/>
  <c r="V185" i="9"/>
  <c r="T185" i="9"/>
  <c r="R185" i="9"/>
  <c r="P185" i="9"/>
  <c r="N185" i="9"/>
  <c r="L185" i="9"/>
  <c r="Z184" i="9"/>
  <c r="X184" i="9"/>
  <c r="V184" i="9"/>
  <c r="T184" i="9"/>
  <c r="R184" i="9"/>
  <c r="P184" i="9"/>
  <c r="N184" i="9"/>
  <c r="L184" i="9"/>
  <c r="L183" i="9"/>
  <c r="L182" i="9"/>
  <c r="L181" i="9"/>
  <c r="L179" i="9"/>
  <c r="L178" i="9"/>
  <c r="AD177" i="9"/>
  <c r="L177" i="9"/>
  <c r="L176" i="9"/>
  <c r="L174" i="9"/>
  <c r="L173" i="9"/>
  <c r="H172" i="9"/>
  <c r="G168" i="9"/>
  <c r="AB167" i="9"/>
  <c r="P167" i="9"/>
  <c r="AK166" i="9"/>
  <c r="AB166" i="9"/>
  <c r="P166" i="9"/>
  <c r="AB165" i="9"/>
  <c r="P165" i="9"/>
  <c r="AK164" i="9"/>
  <c r="AB164" i="9"/>
  <c r="P164" i="9"/>
  <c r="AB163" i="9"/>
  <c r="P163" i="9"/>
  <c r="AK162" i="9"/>
  <c r="AB162" i="9"/>
  <c r="P162" i="9"/>
  <c r="AB161" i="9"/>
  <c r="P161" i="9"/>
  <c r="AK160" i="9"/>
  <c r="AB160" i="9"/>
  <c r="P160" i="9"/>
  <c r="G159" i="9"/>
  <c r="G158" i="9"/>
  <c r="G157" i="9"/>
  <c r="G155" i="9"/>
  <c r="G154" i="9"/>
  <c r="K129" i="9"/>
  <c r="U127" i="9"/>
  <c r="G127" i="9"/>
  <c r="AD124" i="9"/>
  <c r="H124" i="9"/>
  <c r="AD123" i="9"/>
  <c r="H123" i="9"/>
  <c r="AD122" i="9"/>
  <c r="H122" i="9"/>
  <c r="AD121" i="9"/>
  <c r="H121" i="9"/>
  <c r="AD120" i="9"/>
  <c r="H120" i="9"/>
  <c r="AD119" i="9"/>
  <c r="H119" i="9"/>
  <c r="X111" i="9"/>
  <c r="V111" i="9"/>
  <c r="T111" i="9"/>
  <c r="R111" i="9"/>
  <c r="P111" i="9"/>
  <c r="N111" i="9"/>
  <c r="L111" i="9"/>
  <c r="Z110" i="9"/>
  <c r="X110" i="9"/>
  <c r="V110" i="9"/>
  <c r="T110" i="9"/>
  <c r="R110" i="9"/>
  <c r="P110" i="9"/>
  <c r="N110" i="9"/>
  <c r="L110" i="9"/>
  <c r="L109" i="9"/>
  <c r="L108" i="9"/>
  <c r="L107" i="9"/>
  <c r="L105" i="9"/>
  <c r="L104" i="9"/>
  <c r="AD103" i="9"/>
  <c r="L103" i="9"/>
  <c r="L102" i="9"/>
  <c r="L100" i="9"/>
  <c r="L99" i="9"/>
  <c r="H98" i="9"/>
  <c r="G94" i="9"/>
  <c r="AB93" i="9"/>
  <c r="P93" i="9"/>
  <c r="AK92" i="9"/>
  <c r="AB92" i="9"/>
  <c r="P92" i="9"/>
  <c r="AB91" i="9"/>
  <c r="P91" i="9"/>
  <c r="AK90" i="9"/>
  <c r="AB90" i="9"/>
  <c r="P90" i="9"/>
  <c r="AB89" i="9"/>
  <c r="P89" i="9"/>
  <c r="AK88" i="9"/>
  <c r="AB88" i="9"/>
  <c r="P88" i="9"/>
  <c r="AB87" i="9"/>
  <c r="P87" i="9"/>
  <c r="AK86" i="9"/>
  <c r="AB86" i="9"/>
  <c r="P86" i="9"/>
  <c r="G85" i="9"/>
  <c r="G84" i="9"/>
  <c r="G83" i="9"/>
  <c r="G81" i="9"/>
  <c r="G80" i="9"/>
  <c r="K55" i="9"/>
  <c r="U53" i="9"/>
  <c r="G53" i="9"/>
  <c r="AD50" i="9"/>
  <c r="H50" i="9"/>
  <c r="AD49" i="9"/>
  <c r="H49" i="9"/>
  <c r="AD48" i="9"/>
  <c r="H48" i="9"/>
  <c r="AD47" i="9"/>
  <c r="H47" i="9"/>
  <c r="AD46" i="9"/>
  <c r="H46" i="9"/>
  <c r="AD45" i="9"/>
  <c r="H45" i="9"/>
  <c r="X37" i="9"/>
  <c r="V37" i="9"/>
  <c r="T37" i="9"/>
  <c r="R37" i="9"/>
  <c r="P37" i="9"/>
  <c r="N37" i="9"/>
  <c r="L37" i="9"/>
  <c r="Z36" i="9"/>
  <c r="X36" i="9"/>
  <c r="V36" i="9"/>
  <c r="T36" i="9"/>
  <c r="R36" i="9"/>
  <c r="P36" i="9"/>
  <c r="N36" i="9"/>
  <c r="L36" i="9"/>
  <c r="L35" i="9"/>
  <c r="L34" i="9"/>
  <c r="L33" i="9"/>
  <c r="L31" i="9"/>
  <c r="L30" i="9"/>
  <c r="AD29" i="9"/>
  <c r="L29" i="9"/>
  <c r="L28" i="9"/>
  <c r="L26" i="9"/>
  <c r="L25" i="9"/>
  <c r="H24" i="9"/>
  <c r="G20" i="9"/>
  <c r="AB19" i="9"/>
  <c r="P19" i="9"/>
  <c r="AK18" i="9"/>
  <c r="AB18" i="9"/>
  <c r="P18" i="9"/>
  <c r="AB17" i="9"/>
  <c r="P17" i="9"/>
  <c r="AK16" i="9"/>
  <c r="AB16" i="9"/>
  <c r="P16" i="9"/>
  <c r="AB15" i="9"/>
  <c r="P15" i="9"/>
  <c r="AK14" i="9"/>
  <c r="AB14" i="9"/>
  <c r="P14" i="9"/>
  <c r="AB13" i="9"/>
  <c r="P13" i="9"/>
  <c r="AK12" i="9"/>
  <c r="AB12" i="9"/>
  <c r="P12" i="9"/>
  <c r="G11" i="9"/>
  <c r="G10" i="9"/>
  <c r="G9" i="9"/>
  <c r="G7" i="9"/>
  <c r="G6" i="9"/>
  <c r="V83" i="2"/>
  <c r="B83" i="2"/>
  <c r="G97" i="5"/>
  <c r="G98" i="5"/>
  <c r="G100" i="5"/>
  <c r="G101" i="5"/>
  <c r="G102" i="5"/>
  <c r="P103" i="5"/>
  <c r="AB103" i="5"/>
  <c r="AK103" i="5"/>
  <c r="P104" i="5"/>
  <c r="AB104" i="5"/>
  <c r="P105" i="5"/>
  <c r="AB105" i="5"/>
  <c r="AK105" i="5"/>
  <c r="P106" i="5"/>
  <c r="AB106" i="5"/>
  <c r="P107" i="5"/>
  <c r="AB107" i="5"/>
  <c r="AK107" i="5"/>
  <c r="P108" i="5"/>
  <c r="AB108" i="5"/>
  <c r="P109" i="5"/>
  <c r="AB109" i="5"/>
  <c r="AK109" i="5"/>
  <c r="P110" i="5"/>
  <c r="AB110" i="5"/>
  <c r="G111" i="5"/>
  <c r="H115" i="5"/>
  <c r="L116" i="5"/>
  <c r="L117" i="5"/>
  <c r="L119" i="5"/>
  <c r="L120" i="5"/>
  <c r="AD120" i="5"/>
  <c r="L121" i="5"/>
  <c r="L122" i="5"/>
  <c r="L124" i="5"/>
  <c r="L125" i="5"/>
  <c r="L126" i="5"/>
  <c r="L127" i="5"/>
  <c r="N127" i="5"/>
  <c r="P127" i="5"/>
  <c r="R127" i="5"/>
  <c r="T127" i="5"/>
  <c r="V127" i="5"/>
  <c r="X127" i="5"/>
  <c r="Z127" i="5"/>
  <c r="L128" i="5"/>
  <c r="N128" i="5"/>
  <c r="P128" i="5"/>
  <c r="R128" i="5"/>
  <c r="T128" i="5"/>
  <c r="V128" i="5"/>
  <c r="X128" i="5"/>
  <c r="G53" i="5"/>
  <c r="G54" i="5"/>
  <c r="G56" i="5"/>
  <c r="G57" i="5"/>
  <c r="G58" i="5"/>
  <c r="P59" i="5"/>
  <c r="AB59" i="5"/>
  <c r="AK59" i="5"/>
  <c r="P60" i="5"/>
  <c r="AB60" i="5"/>
  <c r="P61" i="5"/>
  <c r="AB61" i="5"/>
  <c r="AK61" i="5"/>
  <c r="P62" i="5"/>
  <c r="AB62" i="5"/>
  <c r="P63" i="5"/>
  <c r="AB63" i="5"/>
  <c r="AK63" i="5"/>
  <c r="P64" i="5"/>
  <c r="AB64" i="5"/>
  <c r="P65" i="5"/>
  <c r="AB65" i="5"/>
  <c r="AK65" i="5"/>
  <c r="P66" i="5"/>
  <c r="AB66" i="5"/>
  <c r="H71" i="5"/>
  <c r="L72" i="5"/>
  <c r="L73" i="5"/>
  <c r="L75" i="5"/>
  <c r="L76" i="5"/>
  <c r="AD76" i="5"/>
  <c r="L77" i="5"/>
  <c r="L78" i="5"/>
  <c r="L80" i="5"/>
  <c r="L81" i="5"/>
  <c r="L82" i="5"/>
  <c r="L83" i="5"/>
  <c r="N83" i="5"/>
  <c r="P83" i="5"/>
  <c r="R83" i="5"/>
  <c r="T83" i="5"/>
  <c r="V83" i="5"/>
  <c r="X83" i="5"/>
  <c r="Z83" i="5"/>
  <c r="L84" i="5"/>
  <c r="N84" i="5"/>
  <c r="P84" i="5"/>
  <c r="R84" i="5"/>
  <c r="T84" i="5"/>
  <c r="V84" i="5"/>
  <c r="X84" i="5"/>
  <c r="G14" i="5"/>
  <c r="G23" i="5"/>
  <c r="G13" i="5"/>
  <c r="G10" i="5"/>
  <c r="G12" i="5"/>
  <c r="H27" i="5"/>
  <c r="L38" i="5"/>
  <c r="L37" i="5"/>
  <c r="L36" i="5"/>
  <c r="L34" i="5"/>
  <c r="L33" i="5"/>
  <c r="AK21" i="5"/>
  <c r="AK19" i="5"/>
  <c r="AK17" i="5"/>
  <c r="AK15" i="5"/>
  <c r="L32" i="5"/>
  <c r="L31" i="5"/>
  <c r="L29" i="5"/>
  <c r="AD32" i="5"/>
  <c r="Z39" i="5" l="1"/>
  <c r="X39" i="5"/>
  <c r="V39" i="5"/>
  <c r="T39" i="5"/>
  <c r="R39" i="5"/>
  <c r="P39" i="5"/>
  <c r="N39" i="5"/>
  <c r="L39" i="5"/>
  <c r="X40" i="5"/>
  <c r="V40" i="5"/>
  <c r="T40" i="5"/>
  <c r="R40" i="5"/>
  <c r="P40" i="5"/>
  <c r="N40" i="5"/>
  <c r="L40" i="5"/>
  <c r="L28" i="5" l="1"/>
  <c r="G82" i="2" l="1"/>
  <c r="G27" i="2"/>
  <c r="G17" i="2"/>
  <c r="G9" i="5"/>
  <c r="AB22" i="5"/>
  <c r="AB20" i="5"/>
  <c r="AB18" i="5"/>
  <c r="AB16" i="5"/>
  <c r="AB21" i="5"/>
  <c r="AB19" i="5"/>
  <c r="AB17" i="5"/>
  <c r="AB15" i="5"/>
  <c r="P22" i="5"/>
  <c r="P21" i="5"/>
  <c r="P20" i="5"/>
  <c r="P19" i="5"/>
  <c r="P18" i="5"/>
  <c r="P17" i="5"/>
  <c r="P16" i="5"/>
  <c r="P15" i="5"/>
  <c r="L180" i="9" l="1"/>
  <c r="L106" i="9"/>
  <c r="L32" i="9"/>
  <c r="L175" i="9"/>
  <c r="L101" i="9"/>
  <c r="L27" i="9"/>
  <c r="L123" i="5"/>
  <c r="L118" i="5"/>
  <c r="L74" i="5"/>
  <c r="L79" i="5"/>
  <c r="L30" i="5"/>
  <c r="L35" i="5"/>
  <c r="G32" i="2" l="1"/>
</calcChain>
</file>

<file path=xl/sharedStrings.xml><?xml version="1.0" encoding="utf-8"?>
<sst xmlns="http://schemas.openxmlformats.org/spreadsheetml/2006/main" count="1189" uniqueCount="664">
  <si>
    <t>（このシートの黄色のセルへ、必要事項を入力してください。）</t>
    <rPh sb="7" eb="9">
      <t>キイロ</t>
    </rPh>
    <rPh sb="14" eb="16">
      <t>ヒツヨウ</t>
    </rPh>
    <rPh sb="16" eb="18">
      <t>ジコウ</t>
    </rPh>
    <rPh sb="19" eb="21">
      <t>ニュウリョク</t>
    </rPh>
    <phoneticPr fontId="2"/>
  </si>
  <si>
    <t>氏名</t>
  </si>
  <si>
    <t>氏名</t>
    <rPh sb="0" eb="2">
      <t>シメイ</t>
    </rPh>
    <phoneticPr fontId="2"/>
  </si>
  <si>
    <t>フリガナ</t>
    <phoneticPr fontId="2"/>
  </si>
  <si>
    <t>生年月日</t>
  </si>
  <si>
    <t>昭和</t>
  </si>
  <si>
    <t>年</t>
  </si>
  <si>
    <t>月</t>
  </si>
  <si>
    <t>日</t>
  </si>
  <si>
    <t>　※和暦を選択し、生年月日を入力してください。</t>
  </si>
  <si>
    <t>郵便番号</t>
  </si>
  <si>
    <t>　※ハイフンを入れて入力してください</t>
  </si>
  <si>
    <t>電話番号</t>
  </si>
  <si>
    <t>　※患者から見た関係性を入力してください。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</si>
  <si>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</si>
  <si>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</si>
  <si>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</si>
  <si>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</si>
  <si>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</si>
  <si>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</si>
  <si>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</si>
  <si>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</si>
  <si>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</si>
  <si>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</si>
  <si>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</si>
  <si>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</si>
  <si>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</si>
  <si>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</si>
  <si>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</si>
  <si>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</si>
  <si>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</si>
  <si>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</si>
  <si>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</si>
  <si>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</si>
  <si>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</si>
  <si>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</si>
  <si>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</si>
  <si>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</si>
  <si>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</si>
  <si>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</si>
  <si>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</si>
  <si>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</si>
  <si>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</si>
  <si>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</si>
  <si>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</si>
  <si>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</si>
  <si>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</si>
  <si>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</si>
  <si>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</si>
  <si>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</si>
  <si>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</si>
  <si>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</si>
  <si>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</si>
  <si>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</si>
  <si>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</si>
  <si>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</si>
  <si>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</si>
  <si>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</si>
  <si>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</si>
  <si>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</si>
  <si>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</si>
  <si>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</si>
  <si>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</si>
  <si>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</si>
  <si>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</si>
  <si>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</si>
  <si>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</si>
  <si>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</si>
  <si>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</si>
  <si>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</si>
  <si>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</si>
  <si>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</si>
  <si>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</si>
  <si>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</si>
  <si>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</si>
  <si>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</si>
  <si>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</si>
  <si>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</si>
  <si>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</si>
  <si>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</si>
  <si>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</si>
  <si>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</si>
  <si>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</si>
  <si>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</si>
  <si>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</si>
  <si>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</si>
  <si>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</si>
  <si>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</si>
  <si>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</si>
  <si>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</si>
  <si>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</si>
  <si>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</si>
  <si>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</si>
  <si>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</si>
  <si>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</si>
  <si>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</si>
  <si>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</si>
  <si>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</si>
  <si>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</si>
  <si>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</si>
  <si>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</si>
  <si>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</si>
  <si>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</si>
  <si>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</si>
  <si>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</si>
  <si>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</si>
  <si>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</si>
  <si>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</si>
  <si>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</si>
  <si>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</si>
  <si>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</si>
  <si>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</si>
  <si>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</si>
  <si>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</si>
  <si>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</si>
  <si>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</si>
  <si>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</si>
  <si>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</si>
  <si>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</si>
  <si>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</si>
  <si>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</si>
  <si>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</si>
  <si>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</si>
  <si>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</si>
  <si>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</si>
  <si>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</si>
  <si>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</si>
  <si>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</si>
  <si>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</si>
  <si>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</si>
  <si>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</si>
  <si>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</si>
  <si>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122 脳表ヘモジデリン沈着症</t>
  </si>
  <si>
    <t>124 皮質下梗塞と白質脳症を伴う常染色体優性脳動脈症</t>
  </si>
  <si>
    <t>125 神経軸索スフェロイド形成を伴う遺伝性びまん性白質脳症</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</si>
  <si>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</si>
  <si>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</si>
  <si>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</si>
  <si>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</si>
  <si>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</si>
  <si>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</si>
  <si>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</si>
  <si>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</si>
  <si>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</si>
  <si>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</si>
  <si>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</si>
  <si>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</si>
  <si>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</si>
  <si>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</si>
  <si>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</si>
  <si>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</si>
  <si>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</si>
  <si>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</si>
  <si>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</si>
  <si>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</si>
  <si>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</si>
  <si>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</si>
  <si>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</si>
  <si>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</si>
  <si>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</si>
  <si>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</si>
  <si>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</si>
  <si>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</si>
  <si>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</si>
  <si>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</si>
  <si>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</si>
  <si>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</si>
  <si>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</si>
  <si>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</si>
  <si>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</si>
  <si>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</si>
  <si>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</si>
  <si>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</si>
  <si>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</si>
  <si>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</si>
  <si>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</si>
  <si>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</si>
  <si>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</si>
  <si>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</si>
  <si>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</si>
  <si>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</si>
  <si>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</si>
  <si>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</si>
  <si>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</si>
  <si>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</si>
  <si>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</si>
  <si>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</si>
  <si>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</si>
  <si>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</si>
  <si>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</si>
  <si>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</si>
  <si>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</si>
  <si>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</si>
  <si>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</si>
  <si>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</si>
  <si>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</si>
  <si>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</si>
  <si>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</si>
  <si>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</si>
  <si>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</si>
  <si>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</si>
  <si>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</si>
  <si>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</si>
  <si>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</si>
  <si>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</si>
  <si>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</si>
  <si>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</si>
  <si>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</si>
  <si>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</si>
  <si>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</si>
  <si>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</si>
  <si>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</si>
  <si>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</si>
  <si>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</si>
  <si>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</si>
  <si>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</si>
  <si>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</si>
  <si>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</si>
  <si>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</si>
  <si>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</si>
  <si>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</si>
  <si>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</si>
  <si>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</si>
  <si>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</si>
  <si>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</si>
  <si>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</si>
  <si>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</si>
  <si>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</si>
  <si>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</si>
  <si>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</si>
  <si>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</si>
  <si>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</si>
  <si>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</si>
  <si>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</si>
  <si>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</si>
  <si>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</si>
  <si>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</si>
  <si>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</si>
  <si>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</si>
  <si>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</si>
  <si>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</si>
  <si>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</si>
  <si>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</si>
  <si>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</si>
  <si>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</si>
  <si>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</si>
  <si>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</si>
  <si>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</si>
  <si>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</si>
  <si>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</si>
  <si>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</si>
  <si>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</si>
  <si>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</si>
  <si>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</si>
  <si>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</si>
  <si>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</si>
  <si>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</si>
  <si>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</si>
  <si>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</si>
  <si>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</si>
  <si>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</si>
  <si>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</si>
  <si>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</si>
  <si>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</si>
  <si>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</si>
  <si>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</si>
  <si>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</si>
  <si>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</si>
  <si>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</si>
  <si>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</si>
  <si>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</si>
  <si>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</si>
  <si>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</si>
  <si>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</si>
  <si>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</si>
  <si>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</si>
  <si>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</si>
  <si>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</si>
  <si>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</si>
  <si>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</si>
  <si>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</si>
  <si>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</si>
  <si>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</si>
  <si>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</si>
  <si>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</si>
  <si>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</si>
  <si>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</si>
  <si>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</si>
  <si>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</si>
  <si>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</si>
  <si>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</si>
  <si>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</si>
  <si>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</si>
  <si>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</si>
  <si>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</si>
  <si>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</si>
  <si>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</si>
  <si>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</si>
  <si>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</si>
  <si>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</si>
  <si>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</si>
  <si>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</si>
  <si>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</si>
  <si>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</si>
  <si>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</si>
  <si>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</si>
  <si>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</si>
  <si>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</si>
  <si>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</si>
  <si>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</si>
  <si>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</si>
  <si>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</si>
  <si>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</si>
  <si>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</si>
  <si>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</si>
  <si>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</si>
  <si>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</si>
  <si>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</si>
  <si>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</si>
  <si>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</si>
  <si>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</si>
  <si>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</si>
  <si>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</si>
  <si>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</si>
  <si>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</si>
  <si>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</si>
  <si>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</si>
  <si>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</si>
  <si>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</si>
  <si>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</si>
  <si>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</si>
  <si>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</si>
  <si>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</si>
  <si>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</si>
  <si>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</si>
  <si>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</si>
  <si>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</si>
  <si>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</si>
  <si>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</si>
  <si>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</si>
  <si>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</si>
  <si>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</si>
  <si>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</si>
  <si>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</si>
  <si>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</si>
  <si>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</si>
  <si>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</si>
  <si>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</si>
  <si>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</si>
  <si>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</si>
  <si>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</si>
  <si>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</si>
  <si>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</si>
  <si>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①</t>
    <phoneticPr fontId="2"/>
  </si>
  <si>
    <t>②</t>
    <phoneticPr fontId="2"/>
  </si>
  <si>
    <t>③</t>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</si>
  <si>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</si>
  <si>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</si>
  <si>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</si>
  <si>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</si>
  <si>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</si>
  <si>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</si>
  <si>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(マンション名等)</t>
    <rPh sb="6" eb="7">
      <t>メイ</t>
    </rPh>
    <rPh sb="7" eb="8">
      <t>トウ</t>
    </rPh>
    <phoneticPr fontId="2"/>
  </si>
  <si>
    <t>病名</t>
    <rPh sb="0" eb="2">
      <t>ビョウメイ</t>
    </rPh>
    <phoneticPr fontId="2"/>
  </si>
  <si>
    <t>受けている</t>
    <rPh sb="0" eb="1">
      <t>ウ</t>
    </rPh>
    <phoneticPr fontId="2"/>
  </si>
  <si>
    <t>受けていない</t>
    <rPh sb="0" eb="1">
      <t>ウ</t>
    </rPh>
    <phoneticPr fontId="2"/>
  </si>
  <si>
    <t>患者</t>
    <rPh sb="0" eb="2">
      <t>カンジャ</t>
    </rPh>
    <phoneticPr fontId="2"/>
  </si>
  <si>
    <t xml:space="preserve"> 「高額かつ長期」に該当しますか？</t>
    <rPh sb="2" eb="4">
      <t>コウガク</t>
    </rPh>
    <rPh sb="6" eb="8">
      <t>チョウキ</t>
    </rPh>
    <rPh sb="10" eb="12">
      <t>ガイトウ</t>
    </rPh>
    <phoneticPr fontId="2"/>
  </si>
  <si>
    <t>患者との続柄</t>
    <rPh sb="0" eb="2">
      <t>カンジャ</t>
    </rPh>
    <rPh sb="4" eb="5">
      <t>ツヅ</t>
    </rPh>
    <rPh sb="5" eb="6">
      <t>ガラ</t>
    </rPh>
    <phoneticPr fontId="2"/>
  </si>
  <si>
    <t>その他の場合</t>
    <rPh sb="2" eb="3">
      <t>タ</t>
    </rPh>
    <rPh sb="4" eb="6">
      <t>バアイ</t>
    </rPh>
    <phoneticPr fontId="2"/>
  </si>
  <si>
    <t xml:space="preserve"> 患者さんの情報を入力してください。</t>
    <phoneticPr fontId="2"/>
  </si>
  <si>
    <t>父</t>
    <rPh sb="0" eb="1">
      <t>チチ</t>
    </rPh>
    <phoneticPr fontId="2"/>
  </si>
  <si>
    <t>母</t>
    <rPh sb="0" eb="1">
      <t>ハハ</t>
    </rPh>
    <phoneticPr fontId="2"/>
  </si>
  <si>
    <t>子</t>
    <rPh sb="0" eb="1">
      <t>コ</t>
    </rPh>
    <phoneticPr fontId="2"/>
  </si>
  <si>
    <t>兄弟姉妹</t>
    <rPh sb="0" eb="2">
      <t>キョウダイ</t>
    </rPh>
    <rPh sb="2" eb="4">
      <t>シマイ</t>
    </rPh>
    <phoneticPr fontId="2"/>
  </si>
  <si>
    <t>祖父母</t>
    <rPh sb="0" eb="3">
      <t>ソフボ</t>
    </rPh>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</si>
  <si>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</si>
  <si>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</si>
  <si>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</si>
  <si>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</si>
  <si>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</si>
  <si>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</si>
  <si>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</si>
  <si>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</si>
  <si>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</si>
  <si>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</si>
  <si>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</si>
  <si>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</si>
  <si>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</si>
  <si>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</si>
  <si>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</si>
  <si>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</si>
  <si>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</si>
  <si>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</si>
  <si>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</si>
  <si>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</si>
  <si>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</si>
  <si>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</si>
  <si>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</si>
  <si>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</si>
  <si>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</si>
  <si>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</si>
  <si>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</si>
  <si>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</si>
  <si>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</si>
  <si>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</si>
  <si>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</si>
  <si>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</si>
  <si>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</si>
  <si>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</si>
  <si>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</si>
  <si>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</si>
  <si>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</si>
  <si>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</si>
  <si>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</si>
  <si>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</si>
  <si>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</si>
  <si>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</si>
  <si>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</si>
  <si>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</si>
  <si>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</si>
  <si>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</si>
  <si>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</si>
  <si>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</si>
  <si>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</si>
  <si>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</si>
  <si>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生年月日</t>
    <rPh sb="0" eb="2">
      <t>セイネン</t>
    </rPh>
    <rPh sb="2" eb="4">
      <t>ガッピ</t>
    </rPh>
    <phoneticPr fontId="2"/>
  </si>
  <si>
    <t>受給者番号</t>
    <rPh sb="0" eb="3">
      <t>ジュキュウシャ</t>
    </rPh>
    <rPh sb="3" eb="5">
      <t>バンゴウ</t>
    </rPh>
    <phoneticPr fontId="2"/>
  </si>
  <si>
    <t>時間を要した理由</t>
    <rPh sb="0" eb="2">
      <t>ジカン</t>
    </rPh>
    <rPh sb="3" eb="4">
      <t>ヨウ</t>
    </rPh>
    <rPh sb="6" eb="8">
      <t>リユウ</t>
    </rPh>
    <phoneticPr fontId="2"/>
  </si>
  <si>
    <t>臨床調査個人票の受領に時間を要したため</t>
    <rPh sb="0" eb="2">
      <t>リンショウ</t>
    </rPh>
    <rPh sb="2" eb="4">
      <t>チョウサ</t>
    </rPh>
    <rPh sb="4" eb="7">
      <t>コジンヒョウ</t>
    </rPh>
    <rPh sb="8" eb="10">
      <t>ジュリョウ</t>
    </rPh>
    <rPh sb="11" eb="13">
      <t>ジカン</t>
    </rPh>
    <rPh sb="14" eb="15">
      <t>ヨウ</t>
    </rPh>
    <phoneticPr fontId="2"/>
  </si>
  <si>
    <t>症状の悪化等により、申請書類の準備や提出に時間を要したため</t>
    <rPh sb="0" eb="2">
      <t>ショウジョウ</t>
    </rPh>
    <rPh sb="3" eb="5">
      <t>アッカ</t>
    </rPh>
    <rPh sb="5" eb="6">
      <t>トウ</t>
    </rPh>
    <rPh sb="10" eb="12">
      <t>シンセイ</t>
    </rPh>
    <rPh sb="12" eb="14">
      <t>ショルイ</t>
    </rPh>
    <rPh sb="15" eb="17">
      <t>ジュンビ</t>
    </rPh>
    <rPh sb="18" eb="20">
      <t>テイシュツ</t>
    </rPh>
    <rPh sb="21" eb="23">
      <t>ジカン</t>
    </rPh>
    <rPh sb="24" eb="25">
      <t>ヨウ</t>
    </rPh>
    <phoneticPr fontId="2"/>
  </si>
  <si>
    <t>大規模災害に被災したこと等により、申請書類の提出に時間を要したため</t>
    <rPh sb="0" eb="3">
      <t>ダイキボ</t>
    </rPh>
    <rPh sb="3" eb="5">
      <t>サイガイ</t>
    </rPh>
    <rPh sb="6" eb="8">
      <t>ヒサイ</t>
    </rPh>
    <rPh sb="12" eb="13">
      <t>トウ</t>
    </rPh>
    <rPh sb="17" eb="19">
      <t>シンセイ</t>
    </rPh>
    <rPh sb="19" eb="21">
      <t>ショルイ</t>
    </rPh>
    <rPh sb="22" eb="24">
      <t>テイシュツ</t>
    </rPh>
    <rPh sb="25" eb="27">
      <t>ジカン</t>
    </rPh>
    <rPh sb="28" eb="29">
      <t>ヨウ</t>
    </rPh>
    <phoneticPr fontId="2"/>
  </si>
  <si>
    <t>特段の理由なし</t>
    <rPh sb="0" eb="2">
      <t>トクダン</t>
    </rPh>
    <rPh sb="3" eb="5">
      <t>リユウ</t>
    </rPh>
    <phoneticPr fontId="2"/>
  </si>
  <si>
    <t xml:space="preserve"> 申請する日付と患者さんの署名をします。</t>
    <rPh sb="1" eb="3">
      <t>シンセイ</t>
    </rPh>
    <rPh sb="5" eb="7">
      <t>ヒヅケ</t>
    </rPh>
    <rPh sb="8" eb="10">
      <t>カンジャ</t>
    </rPh>
    <rPh sb="13" eb="15">
      <t>ショメイ</t>
    </rPh>
    <phoneticPr fontId="2"/>
  </si>
  <si>
    <t>日付</t>
    <rPh sb="0" eb="2">
      <t>ヒヅケ</t>
    </rPh>
    <phoneticPr fontId="2"/>
  </si>
  <si>
    <t>　※このシートを作成した日付を入力してください。</t>
    <rPh sb="8" eb="10">
      <t>サクセイ</t>
    </rPh>
    <rPh sb="12" eb="14">
      <t>ヒヅケ</t>
    </rPh>
    <rPh sb="15" eb="17">
      <t>ニュウリョク</t>
    </rPh>
    <phoneticPr fontId="2"/>
  </si>
  <si>
    <t>　※該当するか選択してください</t>
    <rPh sb="2" eb="4">
      <t>ガイトウ</t>
    </rPh>
    <rPh sb="7" eb="9">
      <t>センタク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</si>
  <si>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</si>
  <si>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</si>
  <si>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　　リストの一番下にあります。</t>
    <phoneticPr fontId="2"/>
  </si>
  <si>
    <t>電話番号</t>
    <rPh sb="0" eb="2">
      <t>デンワ</t>
    </rPh>
    <rPh sb="2" eb="4">
      <t>バンゴウ</t>
    </rPh>
    <phoneticPr fontId="2"/>
  </si>
  <si>
    <t>患者との続柄</t>
    <rPh sb="0" eb="2">
      <t>カンジャ</t>
    </rPh>
    <rPh sb="4" eb="6">
      <t>ゾクガラ</t>
    </rPh>
    <phoneticPr fontId="2"/>
  </si>
  <si>
    <t>　本申請書の内容及び本申請書に添付された診断書(臨床調査個人票)の研究等への利用についての同意をされる方は、以下に署名をお願いいたします。</t>
    <phoneticPr fontId="2"/>
  </si>
  <si>
    <t>氏名</t>
    <phoneticPr fontId="2"/>
  </si>
  <si>
    <t>小児慢性特定疾病の医療費助成を受けている者</t>
  </si>
  <si>
    <t>受給者番号</t>
  </si>
  <si>
    <t>臨床調査個人票の受領に時間を要したため</t>
  </si>
  <si>
    <t>症状の悪化等により、申請書類の準備や提出に時間を要したため</t>
  </si>
  <si>
    <t>大規模災害に被災したこと等により、申請書類の提出に時間を要したため</t>
  </si>
  <si>
    <t>〕</t>
  </si>
  <si>
    <t>同意する</t>
    <rPh sb="0" eb="2">
      <t>ドウイ</t>
    </rPh>
    <phoneticPr fontId="2"/>
  </si>
  <si>
    <t>同意しない</t>
    <rPh sb="0" eb="2">
      <t>ドウイ</t>
    </rPh>
    <phoneticPr fontId="2"/>
  </si>
  <si>
    <t>上記のことに同意します</t>
    <rPh sb="0" eb="2">
      <t>ジョウキ</t>
    </rPh>
    <rPh sb="6" eb="8">
      <t>ドウイ</t>
    </rPh>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</si>
  <si>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</si>
  <si>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</si>
  <si>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</si>
  <si>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</si>
  <si>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</si>
  <si>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</si>
  <si>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</si>
  <si>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</si>
  <si>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</si>
  <si>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</si>
  <si>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</si>
  <si>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</si>
  <si>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</si>
  <si>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</si>
  <si>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</si>
  <si>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</si>
  <si>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</si>
  <si>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</si>
  <si>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</si>
  <si>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</si>
  <si>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</si>
  <si>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</si>
  <si>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</si>
  <si>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</si>
  <si>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</si>
  <si>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</si>
  <si>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</si>
  <si>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</si>
  <si>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</si>
  <si>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</si>
  <si>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</si>
  <si>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</si>
  <si>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</si>
  <si>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</si>
  <si>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</si>
  <si>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</si>
  <si>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</si>
  <si>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</si>
  <si>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</si>
  <si>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</si>
  <si>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</si>
  <si>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</si>
  <si>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</si>
  <si>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</si>
  <si>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</si>
  <si>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</si>
  <si>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</si>
  <si>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</si>
  <si>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</si>
  <si>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</si>
  <si>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</si>
  <si>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</si>
  <si>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</si>
  <si>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</si>
  <si>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</si>
  <si>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</si>
  <si>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</si>
  <si>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</si>
  <si>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</si>
  <si>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</si>
  <si>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</si>
  <si>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</si>
  <si>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</si>
  <si>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</si>
  <si>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</si>
  <si>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</si>
  <si>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</si>
  <si>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</si>
  <si>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</si>
  <si>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</si>
  <si>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</si>
  <si>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</si>
  <si>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</si>
  <si>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</si>
  <si>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</si>
  <si>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</si>
  <si>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</si>
  <si>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</si>
  <si>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</si>
  <si>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</si>
  <si>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</si>
  <si>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</si>
  <si>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</si>
  <si>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</si>
  <si>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</si>
  <si>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</si>
  <si>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</si>
  <si>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</si>
  <si>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</si>
  <si>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</si>
  <si>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</si>
  <si>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</si>
  <si>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</si>
  <si>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</si>
  <si>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</si>
  <si>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</si>
  <si>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</si>
  <si>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</si>
  <si>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</si>
  <si>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</si>
  <si>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東京都知事　殿</t>
    <rPh sb="0" eb="3">
      <t>トウキョウト</t>
    </rPh>
    <rPh sb="3" eb="5">
      <t>チジ</t>
    </rPh>
    <rPh sb="6" eb="7">
      <t>ドノ</t>
    </rPh>
    <phoneticPr fontId="2"/>
  </si>
  <si>
    <t>生年月日（和暦）</t>
    <rPh sb="0" eb="2">
      <t>セイネン</t>
    </rPh>
    <rPh sb="2" eb="4">
      <t>ガッピ</t>
    </rPh>
    <rPh sb="5" eb="7">
      <t>ワレキ</t>
    </rPh>
    <phoneticPr fontId="2"/>
  </si>
  <si>
    <t>公費負担番号</t>
    <rPh sb="0" eb="2">
      <t>コウヒ</t>
    </rPh>
    <rPh sb="2" eb="4">
      <t>フタン</t>
    </rPh>
    <rPh sb="4" eb="6">
      <t>バンゴウ</t>
    </rPh>
    <phoneticPr fontId="2"/>
  </si>
  <si>
    <t>第13号様式(第17条関係)</t>
    <phoneticPr fontId="2"/>
  </si>
  <si>
    <t>保護者</t>
    <rPh sb="0" eb="3">
      <t>ホゴシャ</t>
    </rPh>
    <phoneticPr fontId="2"/>
  </si>
  <si>
    <t>氏　　名</t>
    <rPh sb="0" eb="1">
      <t>シ</t>
    </rPh>
    <rPh sb="3" eb="4">
      <t>メイ</t>
    </rPh>
    <phoneticPr fontId="2"/>
  </si>
  <si>
    <t>住　　所</t>
    <rPh sb="0" eb="1">
      <t>ジュウ</t>
    </rPh>
    <rPh sb="3" eb="4">
      <t>ショ</t>
    </rPh>
    <phoneticPr fontId="2"/>
  </si>
  <si>
    <t>申請日</t>
    <rPh sb="0" eb="2">
      <t>シンセイ</t>
    </rPh>
    <rPh sb="2" eb="3">
      <t>ビ</t>
    </rPh>
    <phoneticPr fontId="2"/>
  </si>
  <si>
    <t>特定医療費支給認定内容変更申請書</t>
    <rPh sb="9" eb="11">
      <t>ナイヨウ</t>
    </rPh>
    <rPh sb="11" eb="13">
      <t>ヘンコウ</t>
    </rPh>
    <phoneticPr fontId="2"/>
  </si>
  <si>
    <t>83136010 都単独難病</t>
  </si>
  <si>
    <t>　※公費負担番号を選択してください。</t>
    <rPh sb="2" eb="4">
      <t>コウヒ</t>
    </rPh>
    <rPh sb="4" eb="6">
      <t>フタン</t>
    </rPh>
    <rPh sb="6" eb="8">
      <t>バンゴウ</t>
    </rPh>
    <rPh sb="9" eb="11">
      <t>センタク</t>
    </rPh>
    <phoneticPr fontId="2"/>
  </si>
  <si>
    <t>54136015 国難病</t>
  </si>
  <si>
    <t>54136023 国難病（生活保護）</t>
  </si>
  <si>
    <t>　※受給者番号を入力してください。</t>
    <rPh sb="2" eb="5">
      <t>ジュキュウシャ</t>
    </rPh>
    <rPh sb="5" eb="7">
      <t>バンゴウ</t>
    </rPh>
    <phoneticPr fontId="2"/>
  </si>
  <si>
    <t xml:space="preserve"> 高額かつ長期</t>
    <phoneticPr fontId="2"/>
  </si>
  <si>
    <t xml:space="preserve"> 患者が18歳未満の場合、保護者の情報を入力してください。</t>
    <rPh sb="1" eb="3">
      <t>カンジャ</t>
    </rPh>
    <rPh sb="6" eb="7">
      <t>サイ</t>
    </rPh>
    <rPh sb="7" eb="9">
      <t>ミマン</t>
    </rPh>
    <rPh sb="10" eb="12">
      <t>バアイ</t>
    </rPh>
    <phoneticPr fontId="2"/>
  </si>
  <si>
    <t xml:space="preserve"> 変更内容が負担上限月額の場合、該当するものを選び入力してください。</t>
    <rPh sb="1" eb="3">
      <t>ヘンコウ</t>
    </rPh>
    <rPh sb="3" eb="5">
      <t>ナイヨウ</t>
    </rPh>
    <rPh sb="6" eb="8">
      <t>フタン</t>
    </rPh>
    <rPh sb="8" eb="10">
      <t>ジョウゲン</t>
    </rPh>
    <rPh sb="10" eb="12">
      <t>ゲツガク</t>
    </rPh>
    <rPh sb="13" eb="15">
      <t>バアイ</t>
    </rPh>
    <rPh sb="16" eb="18">
      <t>ガイトウ</t>
    </rPh>
    <rPh sb="23" eb="24">
      <t>エラ</t>
    </rPh>
    <rPh sb="25" eb="27">
      <t>ニュウリョク</t>
    </rPh>
    <phoneticPr fontId="2"/>
  </si>
  <si>
    <t>　人口呼吸器を使用することになった。</t>
    <rPh sb="1" eb="3">
      <t>ジンコウ</t>
    </rPh>
    <rPh sb="3" eb="6">
      <t>コキュウキ</t>
    </rPh>
    <rPh sb="7" eb="9">
      <t>シヨウ</t>
    </rPh>
    <phoneticPr fontId="2"/>
  </si>
  <si>
    <t>　体外式補助人工心臓を使用することになった。</t>
    <rPh sb="1" eb="3">
      <t>タイガイ</t>
    </rPh>
    <rPh sb="3" eb="4">
      <t>シキ</t>
    </rPh>
    <rPh sb="4" eb="6">
      <t>ホジョ</t>
    </rPh>
    <rPh sb="6" eb="8">
      <t>ジンコウ</t>
    </rPh>
    <rPh sb="8" eb="10">
      <t>シンゾウ</t>
    </rPh>
    <rPh sb="11" eb="13">
      <t>シヨウ</t>
    </rPh>
    <phoneticPr fontId="2"/>
  </si>
  <si>
    <t>　小児慢性特定疾病の医療費助成も受けることになった。</t>
    <rPh sb="1" eb="3">
      <t>ショウニ</t>
    </rPh>
    <rPh sb="3" eb="5">
      <t>マンセイ</t>
    </rPh>
    <rPh sb="5" eb="7">
      <t>トクテイ</t>
    </rPh>
    <rPh sb="7" eb="9">
      <t>シッペイ</t>
    </rPh>
    <rPh sb="10" eb="13">
      <t>イリョウヒ</t>
    </rPh>
    <rPh sb="13" eb="15">
      <t>ジョセイ</t>
    </rPh>
    <rPh sb="16" eb="17">
      <t>ウ</t>
    </rPh>
    <phoneticPr fontId="2"/>
  </si>
  <si>
    <t>　同じ医療保険に加入している者に以下に該当する者がいる。</t>
    <phoneticPr fontId="2"/>
  </si>
  <si>
    <t>続柄</t>
    <rPh sb="0" eb="2">
      <t>ゾクガラ</t>
    </rPh>
    <phoneticPr fontId="2"/>
  </si>
  <si>
    <t>難病の医療費助成を受けている者</t>
    <rPh sb="0" eb="2">
      <t>ナンビョウ</t>
    </rPh>
    <rPh sb="3" eb="6">
      <t>イリョウヒ</t>
    </rPh>
    <rPh sb="6" eb="8">
      <t>ジョセイ</t>
    </rPh>
    <rPh sb="9" eb="10">
      <t>ウ</t>
    </rPh>
    <rPh sb="14" eb="15">
      <t>モノ</t>
    </rPh>
    <phoneticPr fontId="2"/>
  </si>
  <si>
    <t>負担上限月額の変更の場合</t>
    <rPh sb="0" eb="2">
      <t>フタン</t>
    </rPh>
    <rPh sb="2" eb="4">
      <t>ジョウゲン</t>
    </rPh>
    <rPh sb="4" eb="6">
      <t>ゲツガク</t>
    </rPh>
    <rPh sb="7" eb="9">
      <t>ヘンコウ</t>
    </rPh>
    <rPh sb="10" eb="12">
      <t>バアイ</t>
    </rPh>
    <phoneticPr fontId="2"/>
  </si>
  <si>
    <t>小児慢性特定疾病の医療費助成を受けている者</t>
    <rPh sb="0" eb="2">
      <t>ショウニ</t>
    </rPh>
    <rPh sb="2" eb="4">
      <t>マンセイ</t>
    </rPh>
    <rPh sb="4" eb="6">
      <t>トクテイ</t>
    </rPh>
    <rPh sb="6" eb="8">
      <t>シッペイ</t>
    </rPh>
    <rPh sb="9" eb="12">
      <t>イリョウヒ</t>
    </rPh>
    <rPh sb="12" eb="14">
      <t>ジョセイ</t>
    </rPh>
    <rPh sb="15" eb="16">
      <t>ウ</t>
    </rPh>
    <rPh sb="20" eb="21">
      <t>モノ</t>
    </rPh>
    <phoneticPr fontId="2"/>
  </si>
  <si>
    <t>はい</t>
    <phoneticPr fontId="2"/>
  </si>
  <si>
    <t>いいえ</t>
    <phoneticPr fontId="2"/>
  </si>
  <si>
    <t>　上記以外の理由で負担上限月額に変更がある。</t>
    <rPh sb="1" eb="3">
      <t>ジョウキ</t>
    </rPh>
    <rPh sb="3" eb="5">
      <t>イガイ</t>
    </rPh>
    <rPh sb="6" eb="8">
      <t>リユウ</t>
    </rPh>
    <rPh sb="9" eb="11">
      <t>フタン</t>
    </rPh>
    <rPh sb="11" eb="13">
      <t>ジョウゲン</t>
    </rPh>
    <rPh sb="13" eb="15">
      <t>ゲツガク</t>
    </rPh>
    <rPh sb="16" eb="18">
      <t>ヘンコウ</t>
    </rPh>
    <phoneticPr fontId="2"/>
  </si>
  <si>
    <t>　※該当する場合、氏名、フリガナ、</t>
    <rPh sb="2" eb="4">
      <t>ガイトウ</t>
    </rPh>
    <rPh sb="6" eb="8">
      <t>バアイ</t>
    </rPh>
    <rPh sb="9" eb="11">
      <t>シメイ</t>
    </rPh>
    <phoneticPr fontId="2"/>
  </si>
  <si>
    <t>　　生年月日、受給者番号、続柄を入力してください。</t>
    <rPh sb="13" eb="15">
      <t>ゾクガラ</t>
    </rPh>
    <phoneticPr fontId="2"/>
  </si>
  <si>
    <t>変更内容①</t>
    <rPh sb="0" eb="2">
      <t>ヘンコウ</t>
    </rPh>
    <rPh sb="2" eb="4">
      <t>ナイヨウ</t>
    </rPh>
    <phoneticPr fontId="2"/>
  </si>
  <si>
    <t>※該当する□に印を付けてください。
負担上限月額</t>
    <rPh sb="1" eb="3">
      <t>ガイトウ</t>
    </rPh>
    <rPh sb="7" eb="8">
      <t>シルシ</t>
    </rPh>
    <rPh sb="9" eb="10">
      <t>ツ</t>
    </rPh>
    <rPh sb="18" eb="20">
      <t>フタン</t>
    </rPh>
    <rPh sb="20" eb="22">
      <t>ジョウゲン</t>
    </rPh>
    <rPh sb="22" eb="24">
      <t>ゲツガク</t>
    </rPh>
    <phoneticPr fontId="2"/>
  </si>
  <si>
    <t>難病の医療費助成を受けている者</t>
    <phoneticPr fontId="2"/>
  </si>
  <si>
    <t>変更内容②</t>
    <rPh sb="0" eb="2">
      <t>ヘンコウ</t>
    </rPh>
    <rPh sb="2" eb="4">
      <t>ナイヨウ</t>
    </rPh>
    <phoneticPr fontId="2"/>
  </si>
  <si>
    <t>指定難病の追加・削除</t>
    <rPh sb="0" eb="2">
      <t>シテイ</t>
    </rPh>
    <rPh sb="2" eb="4">
      <t>ナンビョウ</t>
    </rPh>
    <rPh sb="5" eb="7">
      <t>ツイカ</t>
    </rPh>
    <rPh sb="8" eb="10">
      <t>サクジョ</t>
    </rPh>
    <phoneticPr fontId="2"/>
  </si>
  <si>
    <t>④</t>
    <phoneticPr fontId="2"/>
  </si>
  <si>
    <t>⑤</t>
    <phoneticPr fontId="2"/>
  </si>
  <si>
    <t>⑥</t>
    <phoneticPr fontId="2"/>
  </si>
  <si>
    <t>病　名</t>
    <rPh sb="0" eb="1">
      <t>ビョウ</t>
    </rPh>
    <rPh sb="2" eb="3">
      <t>メイ</t>
    </rPh>
    <phoneticPr fontId="2"/>
  </si>
  <si>
    <t xml:space="preserve"> 変更内容が指定難病の追加・削除の場合、追加または削除の病名を入力してください。</t>
    <rPh sb="1" eb="3">
      <t>ヘンコウ</t>
    </rPh>
    <rPh sb="3" eb="5">
      <t>ナイヨウ</t>
    </rPh>
    <rPh sb="6" eb="8">
      <t>シテイ</t>
    </rPh>
    <rPh sb="8" eb="10">
      <t>ナンビョウ</t>
    </rPh>
    <rPh sb="11" eb="13">
      <t>ツイカ</t>
    </rPh>
    <rPh sb="14" eb="16">
      <t>サクジョ</t>
    </rPh>
    <rPh sb="17" eb="19">
      <t>バアイ</t>
    </rPh>
    <rPh sb="20" eb="22">
      <t>ツイカ</t>
    </rPh>
    <rPh sb="25" eb="27">
      <t>サクジョ</t>
    </rPh>
    <rPh sb="28" eb="30">
      <t>ビョウメイ</t>
    </rPh>
    <rPh sb="31" eb="33">
      <t>ニュウリョク</t>
    </rPh>
    <phoneticPr fontId="2"/>
  </si>
  <si>
    <t>指定難病の追加削除</t>
    <rPh sb="0" eb="2">
      <t>シテイ</t>
    </rPh>
    <rPh sb="2" eb="4">
      <t>ナンビョウ</t>
    </rPh>
    <rPh sb="5" eb="7">
      <t>ツイカ</t>
    </rPh>
    <rPh sb="7" eb="9">
      <t>サクジョ</t>
    </rPh>
    <phoneticPr fontId="2"/>
  </si>
  <si>
    <t>追加</t>
    <rPh sb="0" eb="2">
      <t>ツイカ</t>
    </rPh>
    <phoneticPr fontId="2"/>
  </si>
  <si>
    <t>削除</t>
    <rPh sb="0" eb="2">
      <t>サクジョ</t>
    </rPh>
    <phoneticPr fontId="2"/>
  </si>
  <si>
    <t>　※病名と追加・削除を選択してください。都制度の対象疾病は、</t>
    <rPh sb="2" eb="4">
      <t>ビョウメイ</t>
    </rPh>
    <rPh sb="5" eb="7">
      <t>ツイカ</t>
    </rPh>
    <rPh sb="8" eb="10">
      <t>サクジョ</t>
    </rPh>
    <rPh sb="11" eb="13">
      <t>センタク</t>
    </rPh>
    <rPh sb="20" eb="21">
      <t>ト</t>
    </rPh>
    <rPh sb="21" eb="23">
      <t>セイド</t>
    </rPh>
    <rPh sb="24" eb="26">
      <t>タイショウ</t>
    </rPh>
    <rPh sb="26" eb="28">
      <t>シッペイ</t>
    </rPh>
    <phoneticPr fontId="2"/>
  </si>
  <si>
    <t>以下の欄は、変更内容②のうち「指定難病の追加」について申請する場合に、御記入ください。</t>
    <phoneticPr fontId="2"/>
  </si>
  <si>
    <t>(変更内容①（負担上限月額）について申請する場合には、記入不要です。)</t>
    <phoneticPr fontId="2"/>
  </si>
  <si>
    <r>
      <t>このまま</t>
    </r>
    <r>
      <rPr>
        <u/>
        <sz val="47"/>
        <color rgb="FF000000"/>
        <rFont val="ＭＳ 明朝"/>
        <family val="1"/>
        <charset val="128"/>
      </rPr>
      <t>片面印刷</t>
    </r>
    <r>
      <rPr>
        <sz val="47"/>
        <color rgb="FF000000"/>
        <rFont val="ＭＳ 明朝"/>
        <family val="1"/>
        <charset val="128"/>
      </rPr>
      <t>で印刷してください。A4の用紙が10枚出力されます。</t>
    </r>
    <rPh sb="4" eb="6">
      <t>カタメン</t>
    </rPh>
    <rPh sb="6" eb="8">
      <t>インサツ</t>
    </rPh>
    <rPh sb="9" eb="11">
      <t>インサツ</t>
    </rPh>
    <rPh sb="21" eb="23">
      <t>ヨウシ</t>
    </rPh>
    <rPh sb="26" eb="27">
      <t>マイ</t>
    </rPh>
    <rPh sb="27" eb="29">
      <t>シュツリョク</t>
    </rPh>
    <phoneticPr fontId="2"/>
  </si>
  <si>
    <t xml:space="preserve"> 本申請書に記載のとおり申請します。</t>
    <rPh sb="6" eb="8">
      <t>キサイ</t>
    </rPh>
    <rPh sb="12" eb="14">
      <t>シンセイ</t>
    </rPh>
    <phoneticPr fontId="2"/>
  </si>
  <si>
    <r>
      <t xml:space="preserve"> 人工呼吸器を使用することになった。</t>
    </r>
    <r>
      <rPr>
        <sz val="8.5"/>
        <color rgb="FF000000"/>
        <rFont val="ＭＳ 明朝"/>
        <family val="1"/>
        <charset val="128"/>
      </rPr>
      <t>※臨床調査個人票を添付してください。</t>
    </r>
    <phoneticPr fontId="2"/>
  </si>
  <si>
    <r>
      <t xml:space="preserve"> 体外式補助人工心臓を使用することになった。</t>
    </r>
    <r>
      <rPr>
        <sz val="8.5"/>
        <color rgb="FF000000"/>
        <rFont val="ＭＳ 明朝"/>
        <family val="1"/>
        <charset val="128"/>
      </rPr>
      <t>※臨床調査個人票を添付してください。</t>
    </r>
    <phoneticPr fontId="2"/>
  </si>
  <si>
    <r>
      <t xml:space="preserve"> 申請日の属する月以前の12か月の間に、上記の難病に関する月ごとの医療費総額が50,000円を超える月が6回以上あった。
</t>
    </r>
    <r>
      <rPr>
        <sz val="8.5"/>
        <color rgb="FF000000"/>
        <rFont val="ＭＳ 明朝"/>
        <family val="1"/>
        <charset val="128"/>
      </rPr>
      <t>※対象となるのは、助成開始日以降の医療費です。自己負担上限額管理票の写し又は別に定める医療機関の療養証明等を添付してください。
※ただし、特定医療費支給認定を受ける前の期間であって、小児慢性特定疾病の認定を受けている場合の医療費も対象になります。この場合、小児慢性特定疾病医療受給者証と自己負担上限額管理票の写しを添付してください。</t>
    </r>
    <phoneticPr fontId="2"/>
  </si>
  <si>
    <r>
      <t xml:space="preserve"> 同じ医療保険に加入している者に以下に該当する者がいる。
</t>
    </r>
    <r>
      <rPr>
        <sz val="8.5"/>
        <color rgb="FF000000"/>
        <rFont val="ＭＳ 明朝"/>
        <family val="1"/>
        <charset val="128"/>
      </rPr>
      <t>※該当する方の健康保険証等の写し及び医療受給者証を添付してください。</t>
    </r>
    <phoneticPr fontId="2"/>
  </si>
  <si>
    <r>
      <t xml:space="preserve"> 上記以外の事由で負担上限月額に変更がある。
</t>
    </r>
    <r>
      <rPr>
        <sz val="8.5"/>
        <color rgb="FF000000"/>
        <rFont val="ＭＳ 明朝"/>
        <family val="1"/>
        <charset val="128"/>
      </rPr>
      <t xml:space="preserve"> ※該当する方の健康保険証等の写し及び国民健康保険・後期高齢医療の方は住民票の写しを添付してください。</t>
    </r>
    <phoneticPr fontId="2"/>
  </si>
  <si>
    <r>
      <rPr>
        <sz val="8"/>
        <color rgb="FF000000"/>
        <rFont val="ＭＳ 明朝"/>
        <family val="1"/>
        <charset val="128"/>
      </rPr>
      <t>※患者が十八歳未満の場合のみ</t>
    </r>
    <r>
      <rPr>
        <sz val="10"/>
        <color rgb="FF000000"/>
        <rFont val="ＭＳ 明朝"/>
        <family val="1"/>
        <charset val="128"/>
      </rPr>
      <t xml:space="preserve">
保護者</t>
    </r>
    <rPh sb="1" eb="3">
      <t>カンジャ</t>
    </rPh>
    <rPh sb="4" eb="6">
      <t>１８</t>
    </rPh>
    <rPh sb="6" eb="7">
      <t>サイ</t>
    </rPh>
    <rPh sb="7" eb="9">
      <t>ミマン</t>
    </rPh>
    <rPh sb="10" eb="12">
      <t>バアイ</t>
    </rPh>
    <rPh sb="15" eb="18">
      <t>ホゴシャ</t>
    </rPh>
    <phoneticPr fontId="2"/>
  </si>
  <si>
    <t>備考　本申請書は、3枚複写式とし、2部は控えとすること。この場合において、当該控えにおける研究等への利用に係る同意の
　　　欄については、押印を要しない。</t>
    <rPh sb="10" eb="11">
      <t>マイ</t>
    </rPh>
    <phoneticPr fontId="2"/>
  </si>
  <si>
    <r>
      <t xml:space="preserve"> 現在認定を受けている難病以外の疾病で小児慢性特定疾病の医療費助成を受けることになった。
</t>
    </r>
    <r>
      <rPr>
        <sz val="8.5"/>
        <color rgb="FF000000"/>
        <rFont val="ＭＳ 明朝"/>
        <family val="1"/>
        <charset val="128"/>
      </rPr>
      <t>※当該医療費助成の医療受給者証を添付してください。</t>
    </r>
    <rPh sb="1" eb="3">
      <t>ゲンザイ</t>
    </rPh>
    <rPh sb="3" eb="5">
      <t>ニンテイ</t>
    </rPh>
    <rPh sb="6" eb="7">
      <t>ウ</t>
    </rPh>
    <rPh sb="11" eb="13">
      <t>ナンビョウ</t>
    </rPh>
    <rPh sb="13" eb="15">
      <t>イガイ</t>
    </rPh>
    <rPh sb="16" eb="18">
      <t>シッペイ</t>
    </rPh>
    <rPh sb="19" eb="21">
      <t>ショウニ</t>
    </rPh>
    <rPh sb="21" eb="23">
      <t>マンセイ</t>
    </rPh>
    <rPh sb="23" eb="25">
      <t>トクテイ</t>
    </rPh>
    <rPh sb="25" eb="27">
      <t>シッペイ</t>
    </rPh>
    <rPh sb="28" eb="31">
      <t>イリョウヒ</t>
    </rPh>
    <rPh sb="31" eb="33">
      <t>ジョセイ</t>
    </rPh>
    <rPh sb="34" eb="35">
      <t>ウ</t>
    </rPh>
    <rPh sb="46" eb="48">
      <t>トウガイ</t>
    </rPh>
    <rPh sb="48" eb="51">
      <t>イリョウヒ</t>
    </rPh>
    <rPh sb="51" eb="53">
      <t>ジョセイ</t>
    </rPh>
    <rPh sb="54" eb="56">
      <t>イリョウ</t>
    </rPh>
    <rPh sb="56" eb="59">
      <t>ジュキュウシャ</t>
    </rPh>
    <rPh sb="59" eb="60">
      <t>ショウ</t>
    </rPh>
    <rPh sb="61" eb="63">
      <t>テンプ</t>
    </rPh>
    <phoneticPr fontId="2"/>
  </si>
  <si>
    <t>（局提出用）①</t>
    <rPh sb="1" eb="2">
      <t>キョク</t>
    </rPh>
    <rPh sb="2" eb="4">
      <t>テイシュツ</t>
    </rPh>
    <phoneticPr fontId="2"/>
  </si>
  <si>
    <t>（受理所属控）②</t>
    <rPh sb="1" eb="3">
      <t>ジュリ</t>
    </rPh>
    <rPh sb="3" eb="5">
      <t>ショゾク</t>
    </rPh>
    <rPh sb="5" eb="6">
      <t>ヒカ</t>
    </rPh>
    <phoneticPr fontId="2"/>
  </si>
  <si>
    <t>（本人控）③</t>
    <rPh sb="1" eb="3">
      <t>ホンニン</t>
    </rPh>
    <rPh sb="3" eb="4">
      <t>ヒカ</t>
    </rPh>
    <phoneticPr fontId="2"/>
  </si>
  <si>
    <t>&lt;臨床調査個人票の研究利用への同意について&gt;
 私は、別紙「指定難病の医療費助成・登録者証の申請における臨床調査個人票情報の研究等への利用についてのご説明」を読み、指定難病の医療接助成又は登録者証の申請にあたり提出した本申詰害の内容及び本申詑害に添付した臨床調査個人票の情報が、厚生労働省において、①データベースに登録されること、②研究機関等の第三者に提供され、指定難病に閑する創薬の研究開発等に利用されること、東京都及び区市町村において、③指定難病に係る政策立案、患者支援の基礎資料として利用されることに同意いたします。</t>
    <phoneticPr fontId="2"/>
  </si>
  <si>
    <t>　※必ずいずれか選択してください。</t>
    <rPh sb="2" eb="3">
      <t>カナラ</t>
    </rPh>
    <rPh sb="8" eb="10">
      <t>センタク</t>
    </rPh>
    <phoneticPr fontId="2"/>
  </si>
  <si>
    <t>本人に代わって代理人が同意する</t>
    <rPh sb="0" eb="2">
      <t>ホンニン</t>
    </rPh>
    <rPh sb="3" eb="4">
      <t>カ</t>
    </rPh>
    <rPh sb="7" eb="10">
      <t>ダイリニン</t>
    </rPh>
    <rPh sb="11" eb="13">
      <t>ドウイ</t>
    </rPh>
    <phoneticPr fontId="2"/>
  </si>
  <si>
    <t>　※お読みいただき、同意の有無を選択してください。
　　患者が未成年又は成年被後見人等の理由により、本人に代わって代理人が
　　同意する場合は、可能な限り本人にも確認したうえで、代理人が署名して
　　ください。</t>
    <rPh sb="3" eb="4">
      <t>ヨ</t>
    </rPh>
    <rPh sb="10" eb="12">
      <t>ドウイ</t>
    </rPh>
    <rPh sb="13" eb="15">
      <t>ウム</t>
    </rPh>
    <rPh sb="16" eb="18">
      <t>センタク</t>
    </rPh>
    <rPh sb="28" eb="30">
      <t>カンジャ</t>
    </rPh>
    <rPh sb="31" eb="34">
      <t>ミセイネン</t>
    </rPh>
    <rPh sb="34" eb="35">
      <t>マタ</t>
    </rPh>
    <rPh sb="36" eb="38">
      <t>セイネン</t>
    </rPh>
    <rPh sb="38" eb="42">
      <t>ヒコウケンニン</t>
    </rPh>
    <rPh sb="42" eb="43">
      <t>トウ</t>
    </rPh>
    <rPh sb="44" eb="46">
      <t>リユウ</t>
    </rPh>
    <rPh sb="50" eb="52">
      <t>ホンニン</t>
    </rPh>
    <rPh sb="53" eb="54">
      <t>カ</t>
    </rPh>
    <rPh sb="57" eb="60">
      <t>ダイリニン</t>
    </rPh>
    <rPh sb="64" eb="66">
      <t>ドウイ</t>
    </rPh>
    <rPh sb="68" eb="70">
      <t>バアイ</t>
    </rPh>
    <rPh sb="72" eb="74">
      <t>カノウ</t>
    </rPh>
    <rPh sb="75" eb="76">
      <t>カギ</t>
    </rPh>
    <rPh sb="77" eb="79">
      <t>ホンニン</t>
    </rPh>
    <rPh sb="81" eb="83">
      <t>カクニン</t>
    </rPh>
    <rPh sb="89" eb="92">
      <t>ダイリニン</t>
    </rPh>
    <rPh sb="93" eb="95">
      <t>ショメイ</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</si>
  <si>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響に添付した臨床調壺個人粟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phoneticPr fontId="2"/>
  </si>
  <si>
    <t>患者署名</t>
    <rPh sb="0" eb="2">
      <t>カンジャ</t>
    </rPh>
    <rPh sb="2" eb="4">
      <t>ショメイ</t>
    </rPh>
    <phoneticPr fontId="2"/>
  </si>
  <si>
    <t>※</t>
  </si>
  <si>
    <t xml:space="preserve"> 患者が未成年又は成年被後見人等の理由により、本人に代わって代理人が同意する場合には、可能な限り本人にも確認したうえで、以下も署名してください。</t>
    <phoneticPr fontId="2"/>
  </si>
  <si>
    <t>代理人署名</t>
    <rPh sb="0" eb="3">
      <t>ダイリニン</t>
    </rPh>
    <rPh sb="3" eb="5">
      <t>ショメイ</t>
    </rPh>
    <phoneticPr fontId="2"/>
  </si>
  <si>
    <t>収受印押印欄</t>
    <phoneticPr fontId="2"/>
  </si>
  <si>
    <t>備考　本申請書は、3枚複写式とし、2部は控えとすること。この場合において、当該控えにおける研究等への利用に係る同意の欄については、押印を要しない。</t>
    <rPh sb="10" eb="11">
      <t>マイ</t>
    </rPh>
    <phoneticPr fontId="2"/>
  </si>
  <si>
    <t>特定医療費支給認定内容変更申請書　入力シート</t>
    <rPh sb="0" eb="2">
      <t>トクテイ</t>
    </rPh>
    <rPh sb="2" eb="5">
      <t>イリョウヒ</t>
    </rPh>
    <rPh sb="5" eb="7">
      <t>シキュウ</t>
    </rPh>
    <rPh sb="7" eb="9">
      <t>ニンテイ</t>
    </rPh>
    <rPh sb="9" eb="11">
      <t>ナイヨウ</t>
    </rPh>
    <rPh sb="11" eb="13">
      <t>ヘンコウ</t>
    </rPh>
    <rPh sb="13" eb="16">
      <t>シンセイショ</t>
    </rPh>
    <rPh sb="17" eb="19">
      <t>ニュウリョク</t>
    </rPh>
    <phoneticPr fontId="2"/>
  </si>
  <si>
    <t xml:space="preserve"> □　情報連携する</t>
    <rPh sb="3" eb="5">
      <t>ジョウホウ</t>
    </rPh>
    <rPh sb="5" eb="7">
      <t>レンケイ</t>
    </rPh>
    <phoneticPr fontId="2"/>
  </si>
  <si>
    <t xml:space="preserve"> □　情報連携しない</t>
    <rPh sb="3" eb="5">
      <t>ジョウホウ</t>
    </rPh>
    <rPh sb="5" eb="7">
      <t>レンケイ</t>
    </rPh>
    <phoneticPr fontId="2"/>
  </si>
  <si>
    <t>病追・病変・負担上限月額の変更</t>
    <rPh sb="0" eb="1">
      <t>ビョウ</t>
    </rPh>
    <rPh sb="1" eb="2">
      <t>ツイ</t>
    </rPh>
    <rPh sb="3" eb="5">
      <t>ビョウヘン</t>
    </rPh>
    <rPh sb="6" eb="8">
      <t>フタン</t>
    </rPh>
    <rPh sb="8" eb="10">
      <t>ジョウゲン</t>
    </rPh>
    <rPh sb="10" eb="12">
      <t>ゲツガク</t>
    </rPh>
    <rPh sb="13" eb="15">
      <t>ヘンコウ</t>
    </rPh>
    <phoneticPr fontId="2"/>
  </si>
  <si>
    <t>※該当する項目に赤字で丸をつけてください。</t>
    <rPh sb="1" eb="3">
      <t>ガイトウ</t>
    </rPh>
    <rPh sb="5" eb="7">
      <t>コウモク</t>
    </rPh>
    <rPh sb="8" eb="10">
      <t>アカジ</t>
    </rPh>
    <rPh sb="11" eb="12">
      <t>マル</t>
    </rPh>
    <phoneticPr fontId="2"/>
  </si>
  <si>
    <t>更新申請</t>
    <rPh sb="0" eb="2">
      <t>コウシン</t>
    </rPh>
    <rPh sb="2" eb="4">
      <t>シンセイ</t>
    </rPh>
    <phoneticPr fontId="2"/>
  </si>
  <si>
    <t>・有（進達日　　　年　　月　　日）</t>
    <rPh sb="1" eb="2">
      <t>アリ</t>
    </rPh>
    <rPh sb="3" eb="5">
      <t>シンタツ</t>
    </rPh>
    <rPh sb="5" eb="6">
      <t>ビ</t>
    </rPh>
    <rPh sb="9" eb="10">
      <t>ネン</t>
    </rPh>
    <rPh sb="12" eb="13">
      <t>ガツ</t>
    </rPh>
    <rPh sb="15" eb="16">
      <t>ニチ</t>
    </rPh>
    <phoneticPr fontId="2"/>
  </si>
  <si>
    <t>・無　　</t>
    <rPh sb="1" eb="2">
      <t>ナ</t>
    </rPh>
    <phoneticPr fontId="2"/>
  </si>
  <si>
    <r>
      <rPr>
        <sz val="8"/>
        <color rgb="FF000000"/>
        <rFont val="ＭＳ 明朝"/>
        <family val="1"/>
        <charset val="128"/>
      </rPr>
      <t>・同時</t>
    </r>
    <r>
      <rPr>
        <sz val="6"/>
        <color rgb="FF000000"/>
        <rFont val="ＭＳ 明朝"/>
        <family val="1"/>
        <charset val="128"/>
      </rPr>
      <t>　</t>
    </r>
    <r>
      <rPr>
        <sz val="5"/>
        <color rgb="FF000000"/>
        <rFont val="ＭＳ 明朝"/>
        <family val="1"/>
        <charset val="128"/>
      </rPr>
      <t>※非課税証明書等の原本は変更申請書に添付してください。</t>
    </r>
    <rPh sb="1" eb="3">
      <t>ドウジ</t>
    </rPh>
    <rPh sb="5" eb="8">
      <t>ヒカゼイ</t>
    </rPh>
    <rPh sb="8" eb="11">
      <t>ショウメイショ</t>
    </rPh>
    <rPh sb="11" eb="12">
      <t>トウ</t>
    </rPh>
    <rPh sb="13" eb="15">
      <t>ゲンポン</t>
    </rPh>
    <rPh sb="16" eb="18">
      <t>ヘンコウ</t>
    </rPh>
    <rPh sb="18" eb="21">
      <t>シンセイショ</t>
    </rPh>
    <rPh sb="22" eb="24">
      <t>テンプ</t>
    </rPh>
    <phoneticPr fontId="2"/>
  </si>
  <si>
    <t xml:space="preserve"> 54 成人発症スチル病</t>
    <rPh sb="6" eb="8">
      <t>ハッショウ</t>
    </rPh>
    <phoneticPr fontId="2"/>
  </si>
  <si>
    <t xml:space="preserve"> 63 免疫性血小板減少性</t>
    <rPh sb="4" eb="7">
      <t>メンエキセイ</t>
    </rPh>
    <phoneticPr fontId="2"/>
  </si>
  <si>
    <t>121 脳内鉄沈着神経変性症</t>
    <rPh sb="4" eb="6">
      <t>ノウナイ</t>
    </rPh>
    <rPh sb="6" eb="7">
      <t>テツ</t>
    </rPh>
    <rPh sb="7" eb="9">
      <t>チンチャク</t>
    </rPh>
    <rPh sb="9" eb="11">
      <t>シンケイ</t>
    </rPh>
    <rPh sb="11" eb="13">
      <t>ヘンセイ</t>
    </rPh>
    <rPh sb="13" eb="14">
      <t>ショウ</t>
    </rPh>
    <phoneticPr fontId="2"/>
  </si>
  <si>
    <t>123 ＨＴＲＡ１関連脳小血管病</t>
    <rPh sb="9" eb="11">
      <t>カンレン</t>
    </rPh>
    <rPh sb="11" eb="12">
      <t>ノウ</t>
    </rPh>
    <rPh sb="12" eb="13">
      <t>ショウ</t>
    </rPh>
    <rPh sb="13" eb="15">
      <t>ケッカン</t>
    </rPh>
    <rPh sb="15" eb="16">
      <t>ビョウ</t>
    </rPh>
    <phoneticPr fontId="2"/>
  </si>
  <si>
    <t>126 ペリー病</t>
    <rPh sb="7" eb="8">
      <t>ビョウ</t>
    </rPh>
    <phoneticPr fontId="2"/>
  </si>
  <si>
    <t>154 睡眠時棘徐波活性化を示す発達性てんかん性脳症及びてんかん性脳症</t>
    <rPh sb="6" eb="7">
      <t>ジ</t>
    </rPh>
    <rPh sb="10" eb="13">
      <t>カッセイカ</t>
    </rPh>
    <rPh sb="16" eb="19">
      <t>ハッタツセイ</t>
    </rPh>
    <rPh sb="26" eb="27">
      <t>オヨ</t>
    </rPh>
    <rPh sb="32" eb="33">
      <t>セイ</t>
    </rPh>
    <rPh sb="33" eb="35">
      <t>ノウショウ</t>
    </rPh>
    <phoneticPr fontId="2"/>
  </si>
  <si>
    <t>167 マルファン症候群／ロイス・ディーツ症候群</t>
    <rPh sb="21" eb="24">
      <t>ショウコウグン</t>
    </rPh>
    <phoneticPr fontId="2"/>
  </si>
  <si>
    <t>339 ＭＥＣＰ２重複症候群</t>
    <rPh sb="9" eb="11">
      <t>チョウフク</t>
    </rPh>
    <rPh sb="11" eb="14">
      <t>ショウコウグン</t>
    </rPh>
    <phoneticPr fontId="2"/>
  </si>
  <si>
    <t>340 線毛機能不全症候群（カルタゲナー症候群を含む。）</t>
    <rPh sb="4" eb="8">
      <t>センモウキノウ</t>
    </rPh>
    <rPh sb="8" eb="13">
      <t>フゼンショウコウグン</t>
    </rPh>
    <rPh sb="20" eb="23">
      <t>ショウコウグン</t>
    </rPh>
    <rPh sb="24" eb="25">
      <t>フク</t>
    </rPh>
    <phoneticPr fontId="2"/>
  </si>
  <si>
    <t>341 ＴＲＰＶ４異常症</t>
    <rPh sb="9" eb="11">
      <t>イジョウ</t>
    </rPh>
    <rPh sb="11" eb="12">
      <t>ショウ</t>
    </rPh>
    <phoneticPr fontId="2"/>
  </si>
  <si>
    <t>342 ＬＭＮＢ１関連大脳白質脳症</t>
    <rPh sb="9" eb="11">
      <t>カンレン</t>
    </rPh>
    <rPh sb="11" eb="13">
      <t>ダイノウ</t>
    </rPh>
    <rPh sb="13" eb="15">
      <t>ハクシツ</t>
    </rPh>
    <rPh sb="15" eb="17">
      <t>ノウショウ</t>
    </rPh>
    <phoneticPr fontId="2"/>
  </si>
  <si>
    <t>343 ＰＵＲＡ関連神経発達異常症</t>
    <rPh sb="8" eb="10">
      <t>カンレン</t>
    </rPh>
    <rPh sb="10" eb="12">
      <t>シンケイ</t>
    </rPh>
    <rPh sb="12" eb="14">
      <t>ハッタツ</t>
    </rPh>
    <rPh sb="14" eb="16">
      <t>イジョウ</t>
    </rPh>
    <rPh sb="16" eb="17">
      <t>ショウ</t>
    </rPh>
    <phoneticPr fontId="2"/>
  </si>
  <si>
    <t>344 極長鎖アシル-ＣｏＡ脱水素酵素欠損症</t>
    <rPh sb="4" eb="5">
      <t>ゴク</t>
    </rPh>
    <rPh sb="5" eb="6">
      <t>ナガ</t>
    </rPh>
    <rPh sb="6" eb="7">
      <t>クサリ</t>
    </rPh>
    <rPh sb="14" eb="15">
      <t>ダツ</t>
    </rPh>
    <rPh sb="15" eb="17">
      <t>スイソ</t>
    </rPh>
    <rPh sb="17" eb="19">
      <t>コウソ</t>
    </rPh>
    <rPh sb="19" eb="22">
      <t>ケッソンショウ</t>
    </rPh>
    <phoneticPr fontId="2"/>
  </si>
  <si>
    <t>345 乳児発症ＳＴＩＮＧ関連血管炎</t>
    <rPh sb="4" eb="6">
      <t>ニュウジ</t>
    </rPh>
    <rPh sb="6" eb="8">
      <t>ハッショウ</t>
    </rPh>
    <rPh sb="13" eb="15">
      <t>カンレン</t>
    </rPh>
    <rPh sb="15" eb="18">
      <t>ケッカンエン</t>
    </rPh>
    <phoneticPr fontId="2"/>
  </si>
  <si>
    <t>346 原発性肝外門脈閉塞症</t>
    <rPh sb="4" eb="7">
      <t>ゲンパツセイ</t>
    </rPh>
    <rPh sb="7" eb="8">
      <t>カン</t>
    </rPh>
    <rPh sb="8" eb="9">
      <t>ガイ</t>
    </rPh>
    <rPh sb="9" eb="11">
      <t>モンミャク</t>
    </rPh>
    <rPh sb="11" eb="13">
      <t>ヘイソク</t>
    </rPh>
    <rPh sb="13" eb="14">
      <t>ショウ</t>
    </rPh>
    <phoneticPr fontId="2"/>
  </si>
  <si>
    <t>347 出血性線溶異常症</t>
    <rPh sb="4" eb="7">
      <t>シュッケツセイ</t>
    </rPh>
    <rPh sb="7" eb="8">
      <t>セン</t>
    </rPh>
    <rPh sb="8" eb="9">
      <t>ヨウ</t>
    </rPh>
    <rPh sb="9" eb="11">
      <t>イジョウ</t>
    </rPh>
    <rPh sb="11" eb="12">
      <t>ショウ</t>
    </rPh>
    <phoneticPr fontId="2"/>
  </si>
  <si>
    <t>348 ロウ症候群</t>
    <rPh sb="6" eb="9">
      <t>ショウコウグン</t>
    </rPh>
    <phoneticPr fontId="2"/>
  </si>
  <si>
    <t>特定医療費の支給を開始することが適当と考えられる年月日 ※１</t>
    <phoneticPr fontId="2"/>
  </si>
  <si>
    <t>いずれか該当する方チェックしてください</t>
    <phoneticPr fontId="2"/>
  </si>
  <si>
    <t>臨床調査個人票記載の診断年月日[Ａ]</t>
    <phoneticPr fontId="2"/>
  </si>
  <si>
    <t>軽症かつ高額の基準を満たした日の翌日[Ｂ]</t>
    <phoneticPr fontId="2"/>
  </si>
  <si>
    <r>
      <t>【左記で選択した日付けが、申請日から</t>
    </r>
    <r>
      <rPr>
        <u/>
        <sz val="9"/>
        <color rgb="FF000000"/>
        <rFont val="ＭＳ 明朝"/>
        <family val="1"/>
        <charset val="128"/>
      </rPr>
      <t>１か月以上</t>
    </r>
    <r>
      <rPr>
        <sz val="9"/>
        <color rgb="FF000000"/>
        <rFont val="ＭＳ 明朝"/>
        <family val="1"/>
        <charset val="128"/>
      </rPr>
      <t>前の年月日となっており、申請までに時間を要した「やむををえない理由」は空欄の場合は該当するものにチェックを入れてください。】</t>
    </r>
    <rPh sb="4" eb="6">
      <t>センタク</t>
    </rPh>
    <rPh sb="8" eb="10">
      <t>ヒヅ</t>
    </rPh>
    <rPh sb="35" eb="37">
      <t>シンセイ</t>
    </rPh>
    <rPh sb="40" eb="42">
      <t>ジカン</t>
    </rPh>
    <rPh sb="43" eb="44">
      <t>ヨウ</t>
    </rPh>
    <rPh sb="54" eb="56">
      <t>リユウ</t>
    </rPh>
    <rPh sb="64" eb="66">
      <t>ガイトウ</t>
    </rPh>
    <rPh sb="76" eb="77">
      <t>イ</t>
    </rPh>
    <phoneticPr fontId="2"/>
  </si>
  <si>
    <r>
      <t>　</t>
    </r>
    <r>
      <rPr>
        <u/>
        <sz val="8"/>
        <color rgb="FF000000"/>
        <rFont val="ＭＳ 明朝"/>
        <family val="1"/>
        <charset val="128"/>
      </rPr>
      <t>※いずれにもチェックがない場合（該当するものがない場合）は、</t>
    </r>
    <r>
      <rPr>
        <sz val="8"/>
        <color rgb="FF000000"/>
        <rFont val="ＭＳ 明朝"/>
        <family val="1"/>
        <charset val="128"/>
      </rPr>
      <t>医療費助成開始日について遡ることができる限度は１か月前の同じ日までとなります。</t>
    </r>
    <rPh sb="14" eb="16">
      <t>バアイ</t>
    </rPh>
    <rPh sb="17" eb="19">
      <t>ガイトウ</t>
    </rPh>
    <rPh sb="26" eb="28">
      <t>バアイ</t>
    </rPh>
    <rPh sb="31" eb="34">
      <t>イリョウヒ</t>
    </rPh>
    <rPh sb="34" eb="36">
      <t>ジョセイ</t>
    </rPh>
    <rPh sb="36" eb="38">
      <t>カイシ</t>
    </rPh>
    <rPh sb="38" eb="39">
      <t>ビ</t>
    </rPh>
    <rPh sb="43" eb="44">
      <t>サカノボ</t>
    </rPh>
    <rPh sb="51" eb="53">
      <t>ゲンド</t>
    </rPh>
    <rPh sb="56" eb="57">
      <t>ゲツ</t>
    </rPh>
    <rPh sb="57" eb="58">
      <t>マエ</t>
    </rPh>
    <rPh sb="59" eb="60">
      <t>オナ</t>
    </rPh>
    <rPh sb="61" eb="62">
      <t>ヒ</t>
    </rPh>
    <phoneticPr fontId="2"/>
  </si>
  <si>
    <t xml:space="preserve">特定医療費の支給を開始することが適当と考えられる年月日 </t>
    <phoneticPr fontId="2"/>
  </si>
  <si>
    <t>特定医療費の支給を開始することが適当と考えられる年月日</t>
    <rPh sb="0" eb="2">
      <t>トクテイ</t>
    </rPh>
    <rPh sb="2" eb="5">
      <t>イリョウヒ</t>
    </rPh>
    <rPh sb="6" eb="8">
      <t>シキュウ</t>
    </rPh>
    <rPh sb="9" eb="11">
      <t>カイシ</t>
    </rPh>
    <rPh sb="16" eb="18">
      <t>テキトウ</t>
    </rPh>
    <rPh sb="19" eb="20">
      <t>カンガ</t>
    </rPh>
    <rPh sb="24" eb="27">
      <t>ネンガッピシキュウカイシテキトウカンガネンガッピ</t>
    </rPh>
    <phoneticPr fontId="2"/>
  </si>
  <si>
    <t>臨床調査個人票記載の診断年月日［A］</t>
  </si>
  <si>
    <t>　※特定医療費の支給を開始することが適当と考えられる年月日について、いずれか該当する方を選択してください。
　特定医療費の支給開始日は、臨床調査個人票に記載された診断年月日又は軽症高額の基準を満たした日の翌日（ただし遡り期間は原則申請日から１か月前（上記でやむを得ない理由が確認できた場合は最長３か月前）の同じ日）まで遡ることが可能です。
　そのため、「臨床調査個人票に記載された診断年月日」又は「軽症かつ高額の基準を満たした日の翌日」いずれかの☐をチェックしてください（いずれにも該当する場合は、より早い方の日をチェックしてください。いずれにもチェックがない場合は、いずれかの日からの支給開始を希望しているものとみなし、申請書類に基づき、どちらに該当するかを決定します）。
　[Ａ]をチェックしている場合でも、重症度基準（[Ａ]認定のための基準）を満たさず、 軽症かつ高額の基準を満たした場合は、[Ｂ]の日までの遡りとなります。また、[Ｂ]をチェックしている場合でも、軽症かつ高額の基準を満たさず、重症度基準を満たす場合は[Ａ]の日までの遡りとなります。
　「軽症かつ高額の基準を満たした日」については、本申請書に添付された医療費領収書等（難病の患者に対する医療等に関する法律施行令に規定する要件を満たしているものに限ります）の日付を基に決定します。添付された医療費領収書等で確認できる医療費の金額や月数が「軽症かつ高額」の基準に満たない場合は「軽症かつ高額」の認定を行うことはできません。</t>
    <rPh sb="38" eb="40">
      <t>ガイトウ</t>
    </rPh>
    <rPh sb="42" eb="43">
      <t>ホウ</t>
    </rPh>
    <rPh sb="44" eb="46">
      <t>センタク</t>
    </rPh>
    <phoneticPr fontId="2"/>
  </si>
  <si>
    <t>臨床調査個人票記載の診断年月日［A］</t>
    <phoneticPr fontId="2"/>
  </si>
  <si>
    <t>軽症かつ高額の基準を満たした日の翌日［B］</t>
    <phoneticPr fontId="2"/>
  </si>
  <si>
    <t>　※上記で選択した日付けが、申請日から１か月以上前の年月日となっており、申請までに時間を要した「やむををえない理由」は空欄の場合は該当するものにチェックを入れてください。
　いずれにも選択しない場合（該当するものがない場合）は、医療費助成開始日について遡ることができる限度は１か月前の同じ日までとなります。</t>
    <rPh sb="2" eb="4">
      <t>ジョウキ</t>
    </rPh>
    <rPh sb="5" eb="7">
      <t>センタク</t>
    </rPh>
    <rPh sb="9" eb="11">
      <t>ヒヅ</t>
    </rPh>
    <rPh sb="14" eb="16">
      <t>シンセイ</t>
    </rPh>
    <rPh sb="16" eb="17">
      <t>ビ</t>
    </rPh>
    <rPh sb="21" eb="24">
      <t>ゲツイジョウ</t>
    </rPh>
    <rPh sb="24" eb="25">
      <t>マエ</t>
    </rPh>
    <rPh sb="26" eb="29">
      <t>ネンガッピ</t>
    </rPh>
    <rPh sb="36" eb="38">
      <t>シンセイ</t>
    </rPh>
    <rPh sb="41" eb="43">
      <t>ジカン</t>
    </rPh>
    <rPh sb="44" eb="45">
      <t>ヨウ</t>
    </rPh>
    <rPh sb="55" eb="57">
      <t>リユウ</t>
    </rPh>
    <rPh sb="59" eb="61">
      <t>クウラン</t>
    </rPh>
    <rPh sb="62" eb="64">
      <t>バアイ</t>
    </rPh>
    <rPh sb="65" eb="67">
      <t>ガイトウ</t>
    </rPh>
    <rPh sb="77" eb="78">
      <t>イ</t>
    </rPh>
    <rPh sb="92" eb="94">
      <t>センタク</t>
    </rPh>
    <phoneticPr fontId="2"/>
  </si>
  <si>
    <t>※１－１　特定医療費の支給開始日は、臨床調査個人票に記載された診断年月日又は軽症高額の基準を満たした日の翌日（ただし遡り期間は原則申請日から１か月前（上記でやむを得ない理由が確認できた場合は最長３か月前）の同じ日）まで遡ることが可能です。
　　そのため、「臨床調査個人票に記載された診断年月日」又は「軽症かつ高額の基準を満たした日の翌日」いずれかの☐をチェック
してください（いずれにも該当する場合は、より早い方の日をチェックしてください。いずれにもチェックがない場合は、いずれかの日からの支給開始を希望しているものとみなし、申請書類に基づき、どちらに該当するかを決定します。）。
※１－２　[Ａ]をチェックしている場合でも、重症度基準（[Ａ]認定のための基準）を満たさず、 軽症かつ高額の基準を満たした場合は、[Ｂ]の日までの遡りとなります。また、[Ｂ]をチェックしている場合でも、軽症かつ高額の基準を満たさず、重症度基準を満たす場合は[Ａ]の日までの遡りとなります。
※１－３　「軽症かつ高額の基準を満たした日」については、本申請書に添付された医療費領収書等（難病の患者に対する医療等に関する法律施行令に規定する要件を満たしているものに限ります）の日付を基に決定します。添付された医療費領収書等で確認できる医療費の金額や月数が「軽症かつ高額」の基準に満たない場合は「軽症かつ高額」の認定を行うことはできません。
※２「制度を知らなかった」、「診断年月日が確定するのに時間がかかった」、「小児慢性特定疾病からの移行」、「多忙」等は「やむを得ない理由」とは認められません。
※３　（再申請の方のみ）再申請に必要な医療費領収書等が揃ったが、非認定通知が届くのを待っていて申請までに時間を要した場合、「その他」欄にその旨を記載してください（非認定通知が届いて必要書類が揃い、再申請が可能だったにも関わらず申請書の提出が遅延した場合等は「やむをえない理由」とは認められません。）。</t>
    <phoneticPr fontId="2"/>
  </si>
  <si>
    <r>
      <t xml:space="preserve"> 上記以外の事由で負担上限月額に変更がある。
</t>
    </r>
    <r>
      <rPr>
        <sz val="6"/>
        <color rgb="FF000000"/>
        <rFont val="ＭＳ 明朝"/>
        <family val="1"/>
        <charset val="128"/>
      </rPr>
      <t xml:space="preserve"> </t>
    </r>
    <r>
      <rPr>
        <sz val="5"/>
        <color rgb="FF000000"/>
        <rFont val="ＭＳ 明朝"/>
        <family val="1"/>
        <charset val="128"/>
      </rPr>
      <t>※該当する方の医療保険の資格を確認できる書類の写し及び国民健康保険・後期高齢医療の方は写し、住民票及び区市町村民税課税年額を証明できる書類を添付してください。
 ※区市町村民税課税年額を証明する書類の提出が必要な方全員が、区市町村民税委非課税であり、かつ、患者本人（患者が18歳未満の場合はその保護者）の公的年金等の収入額が82万6,500円以下の場合またマイナンバー情報連携により、区市町村民税課税年額を証明する書類を省略する場合は当該課税証明書類に加えて、患者本人（患者が18歳未満の場合はその保護者）に関する公的年金等に係る申出書の有無を確認する書類の提出が必要になります。</t>
    </r>
    <rPh sb="31" eb="33">
      <t>イリョウ</t>
    </rPh>
    <rPh sb="33" eb="35">
      <t>ホケン</t>
    </rPh>
    <rPh sb="36" eb="38">
      <t>シカク</t>
    </rPh>
    <rPh sb="39" eb="41">
      <t>カクニン</t>
    </rPh>
    <rPh sb="44" eb="46">
      <t>ショルイ</t>
    </rPh>
    <rPh sb="47" eb="48">
      <t>ウツ</t>
    </rPh>
    <rPh sb="49" eb="50">
      <t>オヨ</t>
    </rPh>
    <rPh sb="51" eb="53">
      <t>コクミン</t>
    </rPh>
    <rPh sb="53" eb="55">
      <t>ケンコウ</t>
    </rPh>
    <rPh sb="55" eb="57">
      <t>ホケン</t>
    </rPh>
    <rPh sb="58" eb="60">
      <t>コウキ</t>
    </rPh>
    <rPh sb="60" eb="62">
      <t>コウレイ</t>
    </rPh>
    <rPh sb="62" eb="64">
      <t>イリョウ</t>
    </rPh>
    <rPh sb="65" eb="66">
      <t>カタ</t>
    </rPh>
    <rPh sb="67" eb="68">
      <t>ウツ</t>
    </rPh>
    <rPh sb="70" eb="73">
      <t>ジュウミンヒョウ</t>
    </rPh>
    <rPh sb="73" eb="74">
      <t>オヨ</t>
    </rPh>
    <rPh sb="75" eb="76">
      <t>ク</t>
    </rPh>
    <rPh sb="76" eb="79">
      <t>シチョウソン</t>
    </rPh>
    <rPh sb="79" eb="80">
      <t>ミン</t>
    </rPh>
    <rPh sb="80" eb="81">
      <t>ゼイ</t>
    </rPh>
    <rPh sb="81" eb="83">
      <t>カゼイ</t>
    </rPh>
    <rPh sb="83" eb="85">
      <t>ネンガク</t>
    </rPh>
    <rPh sb="86" eb="88">
      <t>ショウメイ</t>
    </rPh>
    <rPh sb="91" eb="93">
      <t>ショルイ</t>
    </rPh>
    <rPh sb="94" eb="96">
      <t>テンプ</t>
    </rPh>
    <rPh sb="106" eb="107">
      <t>ク</t>
    </rPh>
    <rPh sb="107" eb="110">
      <t>シチョウソン</t>
    </rPh>
    <rPh sb="110" eb="111">
      <t>ミン</t>
    </rPh>
    <rPh sb="111" eb="112">
      <t>ゼイ</t>
    </rPh>
    <rPh sb="112" eb="114">
      <t>カゼイ</t>
    </rPh>
    <rPh sb="114" eb="116">
      <t>ネンガク</t>
    </rPh>
    <rPh sb="117" eb="119">
      <t>ショウメイ</t>
    </rPh>
    <rPh sb="121" eb="123">
      <t>ショルイ</t>
    </rPh>
    <rPh sb="124" eb="126">
      <t>テイシュツ</t>
    </rPh>
    <rPh sb="127" eb="129">
      <t>ヒツヨウ</t>
    </rPh>
    <rPh sb="130" eb="131">
      <t>カタ</t>
    </rPh>
    <rPh sb="131" eb="133">
      <t>ゼンイン</t>
    </rPh>
    <rPh sb="135" eb="136">
      <t>ク</t>
    </rPh>
    <rPh sb="136" eb="139">
      <t>シチョウソン</t>
    </rPh>
    <rPh sb="139" eb="140">
      <t>ミン</t>
    </rPh>
    <rPh sb="140" eb="141">
      <t>ゼイ</t>
    </rPh>
    <rPh sb="141" eb="142">
      <t>イ</t>
    </rPh>
    <rPh sb="142" eb="145">
      <t>ヒカゼイ</t>
    </rPh>
    <rPh sb="152" eb="154">
      <t>カンジャ</t>
    </rPh>
    <rPh sb="154" eb="156">
      <t>ホンニン</t>
    </rPh>
    <rPh sb="157" eb="159">
      <t>カンジャ</t>
    </rPh>
    <rPh sb="162" eb="165">
      <t>サイミマン</t>
    </rPh>
    <rPh sb="166" eb="168">
      <t>バアイ</t>
    </rPh>
    <rPh sb="171" eb="174">
      <t>ホゴシャ</t>
    </rPh>
    <rPh sb="176" eb="178">
      <t>コウテキ</t>
    </rPh>
    <rPh sb="178" eb="180">
      <t>ネンキン</t>
    </rPh>
    <rPh sb="180" eb="181">
      <t>トウ</t>
    </rPh>
    <rPh sb="182" eb="184">
      <t>シュウニュウ</t>
    </rPh>
    <rPh sb="184" eb="185">
      <t>ガク</t>
    </rPh>
    <rPh sb="195" eb="197">
      <t>イカ</t>
    </rPh>
    <rPh sb="198" eb="200">
      <t>バアイ</t>
    </rPh>
    <rPh sb="208" eb="210">
      <t>ジョウホウ</t>
    </rPh>
    <rPh sb="210" eb="212">
      <t>レンケイ</t>
    </rPh>
    <rPh sb="216" eb="217">
      <t>ク</t>
    </rPh>
    <rPh sb="217" eb="220">
      <t>シチョウソン</t>
    </rPh>
    <rPh sb="220" eb="221">
      <t>ミン</t>
    </rPh>
    <rPh sb="221" eb="222">
      <t>ゼイ</t>
    </rPh>
    <rPh sb="222" eb="224">
      <t>カゼイ</t>
    </rPh>
    <rPh sb="224" eb="226">
      <t>ネンガク</t>
    </rPh>
    <rPh sb="227" eb="229">
      <t>ショウメイ</t>
    </rPh>
    <rPh sb="231" eb="233">
      <t>ショルイ</t>
    </rPh>
    <rPh sb="234" eb="236">
      <t>ショウリャク</t>
    </rPh>
    <rPh sb="238" eb="240">
      <t>バアイ</t>
    </rPh>
    <rPh sb="241" eb="243">
      <t>トウガイ</t>
    </rPh>
    <rPh sb="243" eb="245">
      <t>カゼイ</t>
    </rPh>
    <rPh sb="245" eb="248">
      <t>ショウメイショ</t>
    </rPh>
    <rPh sb="248" eb="249">
      <t>ルイ</t>
    </rPh>
    <rPh sb="250" eb="251">
      <t>クワ</t>
    </rPh>
    <rPh sb="254" eb="256">
      <t>カンジャ</t>
    </rPh>
    <rPh sb="256" eb="258">
      <t>ホンニン</t>
    </rPh>
    <rPh sb="259" eb="261">
      <t>カンジャ</t>
    </rPh>
    <rPh sb="278" eb="279">
      <t>カン</t>
    </rPh>
    <rPh sb="281" eb="283">
      <t>コウテキ</t>
    </rPh>
    <rPh sb="283" eb="285">
      <t>ネンキン</t>
    </rPh>
    <rPh sb="285" eb="286">
      <t>トウ</t>
    </rPh>
    <rPh sb="287" eb="288">
      <t>カカ</t>
    </rPh>
    <rPh sb="289" eb="292">
      <t>モウシデショ</t>
    </rPh>
    <rPh sb="293" eb="295">
      <t>ウム</t>
    </rPh>
    <rPh sb="296" eb="298">
      <t>カクニン</t>
    </rPh>
    <rPh sb="300" eb="302">
      <t>ショルイ</t>
    </rPh>
    <rPh sb="303" eb="305">
      <t>テイシュツ</t>
    </rPh>
    <rPh sb="306" eb="308">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</si>
</sst>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sz val="9.5"/>
      <color rgb="FF000000"/>
      <name val="ＭＳ 明朝"/>
      <family val="1"/>
      <charset val="128"/>
    </font>
    <font>
      <b/>
      <sz val="11"/>
      <color rgb="FF000000"/>
      <name val="ＭＳ 明朝"/>
      <family val="1"/>
      <charset val="128"/>
    </font>
    <font>
      <sz val="11"/>
      <color rgb="FF000000"/>
      <name val="ＭＳ 明朝"/>
      <family val="1"/>
      <charset val="128"/>
    </font>
    <font>
      <sz val="10"/>
      <color theme="0"/>
      <name val="Times New Roman"/>
      <family val="1"/>
    </font>
    <font>
      <sz val="47"/>
      <color rgb="FF000000"/>
      <name val="ＭＳ 明朝"/>
      <family val="1"/>
      <charset val="128"/>
    </font>
    <font>
      <u/>
      <sz val="47"/>
      <color rgb="FF000000"/>
      <name val="ＭＳ 明朝"/>
      <family val="1"/>
      <charset val="128"/>
    </font>
    <font>
      <sz val="12"/>
      <color rgb="FF000000"/>
      <name val="ＭＳ 明朝"/>
      <family val="1"/>
      <charset val="128"/>
    </font>
    <font>
      <sz val="8.5"/>
      <color rgb="FF000000"/>
      <name val="ＭＳ 明朝"/>
      <family val="1"/>
      <charset val="128"/>
    </font>
    <font>
      <sz val="47"/>
      <color rgb="FF000000"/>
      <name val="ＭＳ ゴシック"/>
      <family val="3"/>
      <charset val="128"/>
    </font>
    <font>
      <sz val="7"/>
      <color rgb="FF000000"/>
      <name val="ＭＳ 明朝"/>
      <family val="1"/>
      <charset val="128"/>
    </font>
    <font>
      <b/>
      <sz val="8"/>
      <color rgb="FF000000"/>
      <name val="ＭＳ 明朝"/>
      <family val="1"/>
      <charset val="128"/>
    </font>
    <font>
      <sz val="6"/>
      <color rgb="FF000000"/>
      <name val="ＭＳ 明朝"/>
      <family val="1"/>
      <charset val="128"/>
    </font>
    <font>
      <sz val="5"/>
      <color rgb="FF000000"/>
      <name val="ＭＳ 明朝"/>
      <family val="1"/>
      <charset val="128"/>
    </font>
    <font>
      <u/>
      <sz val="9"/>
      <color rgb="FF000000"/>
      <name val="ＭＳ 明朝"/>
      <family val="1"/>
      <charset val="128"/>
    </font>
    <font>
      <u/>
      <sz val="8"/>
      <color rgb="FF000000"/>
      <name val="ＭＳ 明朝"/>
      <family val="1"/>
      <charset val="128"/>
    </font>
    <font>
      <sz val="9"/>
      <color theme="0"/>
      <name val="ＭＳ ゴシック"/>
      <family val="3"/>
      <charset val="128"/>
    </font>
  </fonts>
  <fills count="9">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72">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hair">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medium">
        <color auto="1"/>
      </left>
      <right/>
      <top/>
      <bottom/>
      <diagonal/>
    </border>
    <border>
      <left/>
      <right style="medium">
        <color auto="1"/>
      </right>
      <top/>
      <bottom/>
      <diagonal/>
    </border>
    <border>
      <left style="medium">
        <color auto="1"/>
      </left>
      <right style="medium">
        <color auto="1"/>
      </right>
      <top/>
      <bottom/>
      <diagonal/>
    </border>
    <border diagonalUp="1">
      <left/>
      <right/>
      <top style="thin">
        <color auto="1"/>
      </top>
      <bottom style="thin">
        <color auto="1"/>
      </bottom>
      <diagonal style="thin">
        <color auto="1"/>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medium">
        <color auto="1"/>
      </top>
      <bottom/>
      <diagonal/>
    </border>
    <border>
      <left/>
      <right style="thin">
        <color auto="1"/>
      </right>
      <top style="medium">
        <color auto="1"/>
      </top>
      <bottom/>
      <diagonal/>
    </border>
    <border>
      <left/>
      <right style="thin">
        <color auto="1"/>
      </right>
      <top/>
      <bottom style="medium">
        <color indexed="64"/>
      </bottom>
      <diagonal/>
    </border>
    <border>
      <left style="thin">
        <color auto="1"/>
      </left>
      <right style="medium">
        <color indexed="64"/>
      </right>
      <top style="medium">
        <color indexed="64"/>
      </top>
      <bottom/>
      <diagonal/>
    </border>
    <border>
      <left/>
      <right style="medium">
        <color auto="1"/>
      </right>
      <top style="medium">
        <color auto="1"/>
      </top>
      <bottom style="thin">
        <color auto="1"/>
      </bottom>
      <diagonal/>
    </border>
    <border>
      <left style="medium">
        <color auto="1"/>
      </left>
      <right/>
      <top style="thin">
        <color auto="1"/>
      </top>
      <bottom/>
      <diagonal/>
    </border>
    <border>
      <left style="medium">
        <color auto="1"/>
      </left>
      <right/>
      <top style="medium">
        <color auto="1"/>
      </top>
      <bottom style="thin">
        <color auto="1"/>
      </bottom>
      <diagonal/>
    </border>
    <border>
      <left style="medium">
        <color indexed="64"/>
      </left>
      <right style="medium">
        <color auto="1"/>
      </right>
      <top/>
      <bottom style="medium">
        <color indexed="64"/>
      </bottom>
      <diagonal/>
    </border>
  </borders>
  <cellStyleXfs count="3">
    <xf numFmtId="0" fontId="0" fillId="0" borderId="0"/>
    <xf numFmtId="0" fontId="5" fillId="0" borderId="0">
      <alignment vertical="center"/>
    </xf>
    <xf numFmtId="0" fontId="1" fillId="0" borderId="0">
      <alignment vertical="center"/>
    </xf>
  </cellStyleXfs>
  <cellXfs count="335">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pplyAlignment="1">
      <alignment horizontal="left" vertical="center"/>
    </xf>
    <xf numFmtId="0" fontId="4" fillId="0" borderId="0" xfId="0" applyFont="1" applyAlignment="1">
      <alignment horizontal="left" vertical="center" wrapText="1" indent="1"/>
    </xf>
    <xf numFmtId="0" fontId="7" fillId="0" borderId="0" xfId="0" applyFont="1" applyAlignment="1" applyProtection="1">
      <alignment horizontal="left" vertical="center"/>
      <protection hidden="1"/>
    </xf>
    <xf numFmtId="0" fontId="6" fillId="0" borderId="0" xfId="0" applyFont="1" applyAlignment="1">
      <alignment horizontal="left" vertical="center"/>
    </xf>
    <xf numFmtId="14" fontId="4" fillId="0" borderId="0" xfId="0" applyNumberFormat="1" applyFont="1" applyAlignment="1">
      <alignment horizontal="left" vertical="center"/>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23" xfId="0" applyFont="1" applyFill="1" applyBorder="1" applyAlignment="1">
      <alignment horizontal="left" vertical="center"/>
    </xf>
    <xf numFmtId="0" fontId="4" fillId="5" borderId="24" xfId="0" applyFont="1" applyFill="1" applyBorder="1" applyAlignment="1">
      <alignment horizontal="left" vertical="center"/>
    </xf>
    <xf numFmtId="0" fontId="4" fillId="5" borderId="25" xfId="0" applyFont="1" applyFill="1" applyBorder="1" applyAlignment="1">
      <alignment horizontal="left" vertical="center"/>
    </xf>
    <xf numFmtId="0" fontId="8" fillId="5" borderId="26" xfId="0" applyFont="1" applyFill="1" applyBorder="1" applyAlignment="1">
      <alignment horizontal="left" vertical="center" indent="1"/>
    </xf>
    <xf numFmtId="0" fontId="4" fillId="5" borderId="27"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4" fillId="5" borderId="30" xfId="0" applyFont="1" applyFill="1" applyBorder="1" applyAlignment="1">
      <alignment horizontal="left" vertical="center"/>
    </xf>
    <xf numFmtId="0" fontId="10" fillId="0" borderId="0" xfId="0" applyFont="1" applyAlignment="1">
      <alignment horizontal="left" vertical="center"/>
    </xf>
    <xf numFmtId="0" fontId="10" fillId="0" borderId="43" xfId="0" applyFont="1" applyBorder="1" applyAlignment="1">
      <alignment horizontal="left" vertical="center"/>
    </xf>
    <xf numFmtId="0" fontId="10" fillId="0" borderId="44"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2" fillId="0" borderId="40" xfId="0" applyFont="1" applyBorder="1" applyAlignment="1">
      <alignment horizontal="left" vertical="center"/>
    </xf>
    <xf numFmtId="0" fontId="12" fillId="0" borderId="41" xfId="0" applyFont="1" applyBorder="1" applyAlignment="1">
      <alignment horizontal="left" vertical="center"/>
    </xf>
    <xf numFmtId="0" fontId="12" fillId="0" borderId="43" xfId="0" applyFont="1" applyBorder="1" applyAlignment="1">
      <alignment horizontal="left" vertical="center"/>
    </xf>
    <xf numFmtId="0" fontId="12" fillId="0" borderId="44" xfId="0" applyFont="1" applyBorder="1" applyAlignment="1">
      <alignment horizontal="left" vertical="center"/>
    </xf>
    <xf numFmtId="0" fontId="12" fillId="0" borderId="11" xfId="0" applyFont="1" applyBorder="1" applyAlignment="1">
      <alignment horizontal="left" vertical="center"/>
    </xf>
    <xf numFmtId="0" fontId="12" fillId="0" borderId="42" xfId="0" applyFont="1" applyBorder="1" applyAlignment="1">
      <alignment horizontal="left" vertical="center"/>
    </xf>
    <xf numFmtId="0" fontId="12" fillId="0" borderId="37" xfId="0" applyFont="1" applyBorder="1" applyAlignment="1">
      <alignment horizontal="right" vertical="center"/>
    </xf>
    <xf numFmtId="0" fontId="12" fillId="0" borderId="38" xfId="0" applyFont="1" applyBorder="1" applyAlignment="1">
      <alignment horizontal="left" vertical="center"/>
    </xf>
    <xf numFmtId="0" fontId="12" fillId="0" borderId="39" xfId="0" applyFont="1" applyBorder="1" applyAlignment="1">
      <alignment horizontal="left" vertical="center"/>
    </xf>
    <xf numFmtId="0" fontId="12" fillId="0" borderId="11" xfId="0" applyFont="1" applyBorder="1" applyAlignment="1">
      <alignment horizontal="right" vertical="center"/>
    </xf>
    <xf numFmtId="0" fontId="12" fillId="0" borderId="37" xfId="0" applyFont="1" applyBorder="1" applyAlignment="1">
      <alignment horizontal="right" vertical="top"/>
    </xf>
    <xf numFmtId="0" fontId="12" fillId="0" borderId="37" xfId="0" applyFont="1" applyBorder="1" applyAlignment="1">
      <alignment horizontal="left" vertical="center"/>
    </xf>
    <xf numFmtId="0" fontId="12" fillId="0" borderId="44" xfId="0" applyFont="1" applyBorder="1" applyAlignment="1">
      <alignment vertical="center"/>
    </xf>
    <xf numFmtId="0" fontId="12" fillId="0" borderId="43" xfId="0" applyFont="1" applyBorder="1" applyAlignment="1">
      <alignment vertical="center"/>
    </xf>
    <xf numFmtId="0" fontId="12" fillId="0" borderId="37" xfId="0" applyFont="1" applyBorder="1" applyAlignment="1">
      <alignment vertical="center"/>
    </xf>
    <xf numFmtId="0" fontId="12" fillId="0" borderId="38" xfId="0" applyFont="1" applyBorder="1" applyAlignment="1">
      <alignment vertical="center"/>
    </xf>
    <xf numFmtId="0" fontId="12" fillId="0" borderId="39" xfId="0" applyFont="1" applyBorder="1" applyAlignment="1">
      <alignment vertical="center"/>
    </xf>
    <xf numFmtId="0" fontId="14"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0" fillId="0" borderId="0" xfId="0" applyFont="1" applyAlignment="1">
      <alignment horizontal="right" vertical="center"/>
    </xf>
    <xf numFmtId="0" fontId="12" fillId="0" borderId="38" xfId="0" applyFont="1" applyBorder="1" applyAlignment="1">
      <alignment horizontal="center" vertical="center"/>
    </xf>
    <xf numFmtId="0" fontId="4" fillId="0" borderId="9" xfId="0" applyFont="1" applyBorder="1" applyAlignment="1">
      <alignment horizontal="center" vertical="center"/>
    </xf>
    <xf numFmtId="0" fontId="16" fillId="0" borderId="0" xfId="0" applyFont="1" applyAlignment="1">
      <alignment horizontal="left" vertical="top"/>
    </xf>
    <xf numFmtId="0" fontId="12" fillId="0" borderId="0" xfId="0" applyFont="1" applyAlignment="1">
      <alignment horizontal="center" vertical="center"/>
    </xf>
    <xf numFmtId="0" fontId="17" fillId="6" borderId="0" xfId="0" applyFont="1" applyFill="1" applyAlignment="1">
      <alignment vertical="center" wrapText="1"/>
    </xf>
    <xf numFmtId="0" fontId="4" fillId="0" borderId="0" xfId="0" applyFont="1" applyAlignment="1">
      <alignment horizontal="left" vertical="top"/>
    </xf>
    <xf numFmtId="0" fontId="4" fillId="0" borderId="43" xfId="0" applyFont="1" applyBorder="1" applyAlignment="1">
      <alignment horizontal="left" vertical="top"/>
    </xf>
    <xf numFmtId="0" fontId="4" fillId="0" borderId="38" xfId="0" applyFont="1" applyBorder="1" applyAlignment="1">
      <alignment horizontal="center" vertical="center"/>
    </xf>
    <xf numFmtId="0" fontId="4" fillId="0" borderId="38" xfId="0" applyFont="1" applyBorder="1" applyAlignment="1">
      <alignment horizontal="left" vertical="top"/>
    </xf>
    <xf numFmtId="0" fontId="15" fillId="0" borderId="0" xfId="0" applyFont="1" applyAlignment="1">
      <alignment horizontal="left" vertical="center"/>
    </xf>
    <xf numFmtId="0" fontId="12" fillId="0" borderId="43" xfId="0" applyFont="1" applyBorder="1" applyAlignment="1">
      <alignment horizontal="right" vertical="top"/>
    </xf>
    <xf numFmtId="0" fontId="10" fillId="0" borderId="37" xfId="0" applyFont="1" applyBorder="1" applyAlignment="1">
      <alignment horizontal="left" vertical="center" wrapText="1"/>
    </xf>
    <xf numFmtId="0" fontId="21" fillId="6" borderId="0" xfId="0" applyFont="1" applyFill="1" applyAlignment="1">
      <alignment vertical="center" wrapText="1"/>
    </xf>
    <xf numFmtId="0" fontId="10" fillId="0" borderId="44" xfId="0" applyFont="1" applyBorder="1" applyAlignment="1">
      <alignment vertical="center"/>
    </xf>
    <xf numFmtId="0" fontId="10" fillId="0" borderId="43" xfId="0" applyFont="1" applyBorder="1" applyAlignment="1">
      <alignment horizontal="right" vertical="top"/>
    </xf>
    <xf numFmtId="0" fontId="10" fillId="0" borderId="38" xfId="0" applyFont="1" applyBorder="1" applyAlignment="1">
      <alignment horizontal="left" vertical="center"/>
    </xf>
    <xf numFmtId="0" fontId="10" fillId="0" borderId="39" xfId="0" applyFont="1" applyBorder="1" applyAlignment="1">
      <alignment horizontal="left" vertical="center"/>
    </xf>
    <xf numFmtId="0" fontId="12" fillId="0" borderId="42" xfId="0" applyFont="1" applyBorder="1" applyAlignment="1">
      <alignment vertical="center" wrapText="1"/>
    </xf>
    <xf numFmtId="0" fontId="12" fillId="0" borderId="44" xfId="0" applyFont="1" applyBorder="1" applyAlignment="1">
      <alignment vertical="top" wrapText="1"/>
    </xf>
    <xf numFmtId="0" fontId="12" fillId="0" borderId="13" xfId="0" applyFont="1" applyBorder="1" applyAlignment="1">
      <alignment vertical="center" wrapText="1"/>
    </xf>
    <xf numFmtId="0" fontId="10" fillId="0" borderId="0" xfId="0" applyFont="1" applyAlignment="1">
      <alignment vertical="center"/>
    </xf>
    <xf numFmtId="0" fontId="12" fillId="0" borderId="0" xfId="0" applyFont="1" applyAlignment="1">
      <alignment vertical="center"/>
    </xf>
    <xf numFmtId="0" fontId="12" fillId="0" borderId="0" xfId="0" applyFont="1" applyAlignment="1">
      <alignment vertical="top"/>
    </xf>
    <xf numFmtId="0" fontId="10" fillId="0" borderId="11"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19" fillId="0" borderId="0" xfId="0" applyFont="1" applyAlignment="1">
      <alignment vertical="top"/>
    </xf>
    <xf numFmtId="0" fontId="22" fillId="0" borderId="0" xfId="0" applyFont="1" applyAlignment="1">
      <alignment horizontal="left" vertical="center"/>
    </xf>
    <xf numFmtId="0" fontId="12" fillId="0" borderId="62" xfId="0" applyFont="1" applyBorder="1" applyAlignment="1">
      <alignment horizontal="left" vertical="center"/>
    </xf>
    <xf numFmtId="0" fontId="12" fillId="0" borderId="63" xfId="0" applyFont="1" applyBorder="1" applyAlignment="1">
      <alignment horizontal="left" vertical="center"/>
    </xf>
    <xf numFmtId="0" fontId="24" fillId="0" borderId="61" xfId="0" applyFont="1" applyBorder="1" applyAlignment="1">
      <alignment horizontal="left" vertical="center"/>
    </xf>
    <xf numFmtId="0" fontId="12" fillId="0" borderId="0" xfId="0" applyFont="1" applyAlignment="1">
      <alignment horizontal="left" vertical="top"/>
    </xf>
    <xf numFmtId="0" fontId="12" fillId="0" borderId="44" xfId="0" applyFont="1" applyBorder="1" applyAlignment="1">
      <alignment horizontal="left" vertical="top"/>
    </xf>
    <xf numFmtId="0" fontId="12" fillId="0" borderId="39" xfId="0" applyFont="1" applyBorder="1" applyAlignment="1">
      <alignment vertical="top"/>
    </xf>
    <xf numFmtId="0" fontId="28" fillId="0" borderId="0" xfId="0" applyFont="1" applyAlignment="1">
      <alignment horizontal="left" vertical="top"/>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4" fillId="2" borderId="9" xfId="0" applyFont="1" applyFill="1" applyBorder="1" applyAlignment="1" applyProtection="1">
      <alignment horizontal="left" vertical="center" shrinkToFit="1"/>
      <protection locked="0"/>
    </xf>
    <xf numFmtId="0" fontId="0" fillId="2" borderId="2"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2" borderId="2" xfId="0" applyFont="1" applyFill="1" applyBorder="1" applyAlignment="1" applyProtection="1">
      <alignment horizontal="left" vertical="center" shrinkToFit="1"/>
      <protection locked="0"/>
    </xf>
    <xf numFmtId="0" fontId="4" fillId="4" borderId="14" xfId="0" applyFont="1" applyFill="1" applyBorder="1" applyAlignment="1">
      <alignment horizontal="center" vertical="center" textRotation="255"/>
    </xf>
    <xf numFmtId="0" fontId="4" fillId="4" borderId="45" xfId="0" applyFont="1" applyFill="1" applyBorder="1" applyAlignment="1">
      <alignment horizontal="center" vertical="center" textRotation="255"/>
    </xf>
    <xf numFmtId="0" fontId="4" fillId="4" borderId="15" xfId="0" applyFont="1" applyFill="1" applyBorder="1" applyAlignment="1">
      <alignment horizontal="center" vertical="center" textRotation="255"/>
    </xf>
    <xf numFmtId="0" fontId="4" fillId="2" borderId="64" xfId="0" applyFont="1" applyFill="1" applyBorder="1" applyAlignment="1" applyProtection="1">
      <alignment horizontal="left" vertical="center" shrinkToFit="1"/>
      <protection locked="0"/>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2" borderId="2" xfId="0" applyFont="1" applyFill="1" applyBorder="1" applyAlignment="1" applyProtection="1">
      <alignment horizontal="center" vertical="center"/>
      <protection locked="0"/>
    </xf>
    <xf numFmtId="0" fontId="4" fillId="0" borderId="49" xfId="0" applyFont="1" applyBorder="1" applyAlignment="1">
      <alignment horizontal="left" vertical="center" wrapText="1"/>
    </xf>
    <xf numFmtId="0" fontId="4" fillId="0" borderId="0" xfId="0" applyFont="1" applyAlignment="1">
      <alignment horizontal="left" vertical="center" wrapText="1"/>
    </xf>
    <xf numFmtId="0" fontId="6" fillId="4" borderId="53" xfId="0" applyFont="1" applyFill="1" applyBorder="1" applyAlignment="1">
      <alignment horizontal="center" vertical="center"/>
    </xf>
    <xf numFmtId="0" fontId="6" fillId="4" borderId="54" xfId="0" applyFont="1" applyFill="1" applyBorder="1" applyAlignment="1">
      <alignment horizontal="center" vertical="center"/>
    </xf>
    <xf numFmtId="0" fontId="6" fillId="4" borderId="55" xfId="0" applyFont="1" applyFill="1" applyBorder="1" applyAlignment="1">
      <alignment horizontal="center" vertical="center"/>
    </xf>
    <xf numFmtId="0" fontId="6" fillId="2" borderId="56" xfId="0" applyFont="1" applyFill="1" applyBorder="1" applyAlignment="1" applyProtection="1">
      <alignment horizontal="center" vertical="center"/>
      <protection locked="0"/>
    </xf>
    <xf numFmtId="0" fontId="6" fillId="2" borderId="54" xfId="0" applyFont="1" applyFill="1" applyBorder="1" applyAlignment="1" applyProtection="1">
      <alignment horizontal="center" vertical="center"/>
      <protection locked="0"/>
    </xf>
    <xf numFmtId="0" fontId="6" fillId="2" borderId="57" xfId="0" applyFont="1" applyFill="1" applyBorder="1" applyAlignment="1" applyProtection="1">
      <alignment horizontal="center" vertical="center"/>
      <protection locked="0"/>
    </xf>
    <xf numFmtId="0" fontId="4" fillId="7" borderId="4" xfId="0" applyFont="1" applyFill="1" applyBorder="1" applyAlignment="1">
      <alignment horizontal="center" vertical="center" textRotation="255"/>
    </xf>
    <xf numFmtId="0" fontId="4" fillId="7" borderId="2" xfId="0" applyFont="1" applyFill="1" applyBorder="1" applyAlignment="1">
      <alignment horizontal="center" vertical="center" textRotation="255"/>
    </xf>
    <xf numFmtId="0" fontId="4" fillId="7" borderId="9" xfId="0" applyFont="1" applyFill="1" applyBorder="1" applyAlignment="1">
      <alignment horizontal="center" vertical="center" textRotation="255"/>
    </xf>
    <xf numFmtId="0" fontId="0" fillId="2" borderId="4"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2" borderId="4" xfId="0" applyFont="1" applyFill="1" applyBorder="1" applyAlignment="1" applyProtection="1">
      <alignment horizontal="center" vertical="center"/>
      <protection locked="0"/>
    </xf>
    <xf numFmtId="0" fontId="4" fillId="0" borderId="21"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2" borderId="21"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0" borderId="7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6" xfId="0" applyFont="1" applyBorder="1" applyAlignment="1">
      <alignment horizontal="center" vertical="center" wrapText="1"/>
    </xf>
    <xf numFmtId="0" fontId="4" fillId="3" borderId="11" xfId="0" applyFont="1" applyFill="1" applyBorder="1" applyAlignment="1" applyProtection="1">
      <alignment horizontal="left" vertical="center" wrapText="1" indent="1"/>
      <protection locked="0"/>
    </xf>
    <xf numFmtId="0" fontId="4" fillId="3" borderId="12" xfId="0" applyFont="1" applyFill="1" applyBorder="1" applyAlignment="1" applyProtection="1">
      <alignment horizontal="left" vertical="center" wrapText="1" indent="1"/>
      <protection locked="0"/>
    </xf>
    <xf numFmtId="0" fontId="4" fillId="3" borderId="22" xfId="0" applyFont="1" applyFill="1" applyBorder="1" applyAlignment="1" applyProtection="1">
      <alignment horizontal="left" vertical="center" wrapText="1" indent="1"/>
      <protection locked="0"/>
    </xf>
    <xf numFmtId="0" fontId="4" fillId="0" borderId="56"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3" borderId="56" xfId="0" applyFont="1" applyFill="1" applyBorder="1" applyAlignment="1" applyProtection="1">
      <alignment horizontal="left" vertical="center" wrapText="1"/>
      <protection locked="0"/>
    </xf>
    <xf numFmtId="0" fontId="4" fillId="3" borderId="54" xfId="0" applyFont="1" applyFill="1" applyBorder="1" applyAlignment="1" applyProtection="1">
      <alignment horizontal="left" vertical="center" wrapText="1"/>
      <protection locked="0"/>
    </xf>
    <xf numFmtId="0" fontId="4" fillId="3" borderId="57" xfId="0" applyFont="1" applyFill="1" applyBorder="1" applyAlignment="1" applyProtection="1">
      <alignment horizontal="left" vertical="center" wrapText="1"/>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2" borderId="21" xfId="0" applyFont="1" applyFill="1" applyBorder="1" applyAlignment="1">
      <alignment horizontal="left" vertical="center"/>
    </xf>
    <xf numFmtId="0" fontId="4" fillId="2" borderId="16" xfId="0" applyFont="1" applyFill="1" applyBorder="1" applyAlignment="1">
      <alignment horizontal="left" vertical="center"/>
    </xf>
    <xf numFmtId="0" fontId="4" fillId="2" borderId="68" xfId="0" applyFont="1" applyFill="1" applyBorder="1" applyAlignment="1">
      <alignment horizontal="left" vertical="center"/>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2" xfId="0" applyFont="1" applyFill="1" applyBorder="1" applyAlignment="1" applyProtection="1">
      <alignment horizontal="left" vertical="center" indent="1"/>
      <protection locked="0"/>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3" borderId="22" xfId="0"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top" shrinkToFit="1"/>
    </xf>
    <xf numFmtId="0" fontId="4" fillId="3" borderId="7" xfId="0"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4" borderId="18" xfId="0" applyFont="1" applyFill="1" applyBorder="1" applyAlignment="1">
      <alignment horizontal="center" vertical="center" textRotation="255"/>
    </xf>
    <xf numFmtId="0" fontId="4" fillId="4" borderId="19" xfId="0" applyFont="1" applyFill="1" applyBorder="1" applyAlignment="1">
      <alignment horizontal="center" vertical="center" textRotation="255"/>
    </xf>
    <xf numFmtId="0" fontId="4" fillId="4" borderId="20" xfId="0" applyFont="1" applyFill="1" applyBorder="1" applyAlignment="1">
      <alignment horizontal="center" vertical="center" textRotation="255"/>
    </xf>
    <xf numFmtId="49" fontId="4" fillId="2" borderId="4"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2" xfId="0" applyFont="1" applyFill="1" applyBorder="1" applyAlignment="1" applyProtection="1">
      <alignment horizontal="left" vertical="center" indent="1"/>
      <protection locked="0"/>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12" fillId="8" borderId="2" xfId="0" applyFont="1" applyFill="1" applyBorder="1" applyAlignment="1">
      <alignment horizontal="center" vertical="center"/>
    </xf>
    <xf numFmtId="0" fontId="4" fillId="8" borderId="40" xfId="0" applyFont="1" applyFill="1" applyBorder="1" applyAlignment="1">
      <alignment horizontal="center" vertical="center"/>
    </xf>
    <xf numFmtId="0" fontId="4" fillId="8" borderId="41" xfId="0" applyFont="1" applyFill="1" applyBorder="1" applyAlignment="1">
      <alignment horizontal="center" vertical="center"/>
    </xf>
    <xf numFmtId="0" fontId="4" fillId="8" borderId="42" xfId="0" applyFont="1" applyFill="1" applyBorder="1" applyAlignment="1">
      <alignment horizontal="center" vertical="center"/>
    </xf>
    <xf numFmtId="0" fontId="4" fillId="8" borderId="37" xfId="0" applyFont="1" applyFill="1" applyBorder="1" applyAlignment="1">
      <alignment horizontal="center" vertical="center"/>
    </xf>
    <xf numFmtId="0" fontId="4" fillId="8" borderId="38" xfId="0" applyFont="1" applyFill="1" applyBorder="1" applyAlignment="1">
      <alignment horizontal="center" vertical="center"/>
    </xf>
    <xf numFmtId="0" fontId="4" fillId="8" borderId="39" xfId="0" applyFont="1" applyFill="1" applyBorder="1" applyAlignment="1">
      <alignment horizontal="center" vertical="center"/>
    </xf>
    <xf numFmtId="0" fontId="15" fillId="0" borderId="12" xfId="0" applyFont="1" applyBorder="1" applyAlignment="1">
      <alignment horizontal="distributed" vertical="center" indent="2"/>
    </xf>
    <xf numFmtId="0" fontId="15" fillId="0" borderId="13" xfId="0" applyFont="1" applyBorder="1" applyAlignment="1">
      <alignment horizontal="distributed" vertical="center" indent="2"/>
    </xf>
    <xf numFmtId="0" fontId="12" fillId="8" borderId="2" xfId="0" applyFont="1" applyFill="1" applyBorder="1" applyAlignment="1">
      <alignment horizontal="center" vertical="center" textRotation="255"/>
    </xf>
    <xf numFmtId="0" fontId="12" fillId="8" borderId="2" xfId="0" applyFont="1" applyFill="1" applyBorder="1" applyAlignment="1">
      <alignment horizontal="center" vertical="center" textRotation="255" wrapText="1"/>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0" borderId="40" xfId="0" applyFont="1" applyBorder="1" applyAlignment="1">
      <alignment horizontal="left"/>
    </xf>
    <xf numFmtId="0" fontId="12" fillId="0" borderId="41" xfId="0" applyFont="1" applyBorder="1" applyAlignment="1">
      <alignment horizontal="left"/>
    </xf>
    <xf numFmtId="0" fontId="12" fillId="0" borderId="42" xfId="0" applyFont="1" applyBorder="1" applyAlignment="1">
      <alignment horizontal="left"/>
    </xf>
    <xf numFmtId="0" fontId="12" fillId="0" borderId="38" xfId="0" applyFont="1" applyBorder="1" applyAlignment="1">
      <alignment horizontal="left" vertical="top" wrapText="1"/>
    </xf>
    <xf numFmtId="0" fontId="12" fillId="0" borderId="39" xfId="0" applyFont="1" applyBorder="1" applyAlignment="1">
      <alignment horizontal="left" vertical="top"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8" borderId="40" xfId="0" applyFont="1" applyFill="1" applyBorder="1" applyAlignment="1">
      <alignment horizontal="left" vertical="center" wrapText="1"/>
    </xf>
    <xf numFmtId="0" fontId="12" fillId="8" borderId="41" xfId="0" applyFont="1" applyFill="1" applyBorder="1" applyAlignment="1">
      <alignment horizontal="left" vertical="center" wrapText="1"/>
    </xf>
    <xf numFmtId="0" fontId="12" fillId="8" borderId="42" xfId="0" applyFont="1" applyFill="1" applyBorder="1" applyAlignment="1">
      <alignment horizontal="left" vertical="center" wrapText="1"/>
    </xf>
    <xf numFmtId="0" fontId="12" fillId="8" borderId="43" xfId="0" applyFont="1" applyFill="1" applyBorder="1" applyAlignment="1">
      <alignment horizontal="left" vertical="center" wrapText="1"/>
    </xf>
    <xf numFmtId="0" fontId="12" fillId="8" borderId="0" xfId="0" applyFont="1" applyFill="1" applyAlignment="1">
      <alignment horizontal="left" vertical="center" wrapText="1"/>
    </xf>
    <xf numFmtId="0" fontId="12" fillId="8" borderId="44" xfId="0" applyFont="1" applyFill="1" applyBorder="1" applyAlignment="1">
      <alignment horizontal="left" vertical="center" wrapText="1"/>
    </xf>
    <xf numFmtId="0" fontId="12" fillId="8" borderId="37" xfId="0" applyFont="1" applyFill="1" applyBorder="1" applyAlignment="1">
      <alignment horizontal="left" vertical="center" wrapText="1"/>
    </xf>
    <xf numFmtId="0" fontId="12" fillId="8" borderId="38" xfId="0" applyFont="1" applyFill="1" applyBorder="1" applyAlignment="1">
      <alignment horizontal="left" vertical="center" wrapText="1"/>
    </xf>
    <xf numFmtId="0" fontId="12" fillId="8" borderId="39" xfId="0" applyFont="1" applyFill="1" applyBorder="1" applyAlignment="1">
      <alignment horizontal="left" vertical="center" wrapText="1"/>
    </xf>
    <xf numFmtId="0" fontId="4" fillId="8" borderId="40" xfId="0" applyFont="1" applyFill="1" applyBorder="1" applyAlignment="1">
      <alignment horizontal="center" vertical="center" textRotation="255"/>
    </xf>
    <xf numFmtId="0" fontId="4" fillId="8" borderId="42" xfId="0" applyFont="1" applyFill="1" applyBorder="1" applyAlignment="1">
      <alignment horizontal="center" vertical="center" textRotation="255"/>
    </xf>
    <xf numFmtId="0" fontId="4" fillId="8" borderId="43" xfId="0" applyFont="1" applyFill="1" applyBorder="1" applyAlignment="1">
      <alignment horizontal="center" vertical="center" textRotation="255"/>
    </xf>
    <xf numFmtId="0" fontId="4" fillId="8" borderId="44" xfId="0" applyFont="1" applyFill="1" applyBorder="1" applyAlignment="1">
      <alignment horizontal="center" vertical="center" textRotation="255"/>
    </xf>
    <xf numFmtId="0" fontId="4" fillId="8" borderId="37" xfId="0" applyFont="1" applyFill="1" applyBorder="1" applyAlignment="1">
      <alignment horizontal="center" vertical="center" textRotation="255"/>
    </xf>
    <xf numFmtId="0" fontId="4" fillId="8" borderId="39" xfId="0" applyFont="1" applyFill="1" applyBorder="1" applyAlignment="1">
      <alignment horizontal="center" vertical="center" textRotation="255"/>
    </xf>
    <xf numFmtId="0" fontId="4" fillId="8" borderId="31" xfId="0" applyFont="1" applyFill="1" applyBorder="1" applyAlignment="1">
      <alignment horizontal="center" vertical="center"/>
    </xf>
    <xf numFmtId="0" fontId="4" fillId="8" borderId="32" xfId="0" applyFont="1" applyFill="1" applyBorder="1" applyAlignment="1">
      <alignment horizontal="center" vertical="center"/>
    </xf>
    <xf numFmtId="0" fontId="4" fillId="8" borderId="33" xfId="0" applyFont="1" applyFill="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4" fillId="8" borderId="34" xfId="0" applyFont="1" applyFill="1" applyBorder="1" applyAlignment="1">
      <alignment horizontal="center" vertical="center"/>
    </xf>
    <xf numFmtId="0" fontId="4" fillId="8" borderId="35" xfId="0" applyFont="1" applyFill="1" applyBorder="1" applyAlignment="1">
      <alignment horizontal="center" vertical="center"/>
    </xf>
    <xf numFmtId="0" fontId="4" fillId="8" borderId="36" xfId="0" applyFont="1" applyFill="1" applyBorder="1" applyAlignment="1">
      <alignment horizontal="center" vertical="center"/>
    </xf>
    <xf numFmtId="0" fontId="15" fillId="0" borderId="34" xfId="0" applyFont="1" applyBorder="1" applyAlignment="1">
      <alignment horizontal="center"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15" fillId="0" borderId="14" xfId="0" applyFont="1" applyBorder="1" applyAlignment="1">
      <alignment horizontal="left" indent="1"/>
    </xf>
    <xf numFmtId="0" fontId="15" fillId="0" borderId="15" xfId="0" applyFont="1" applyBorder="1" applyAlignment="1">
      <alignment horizontal="left" vertical="top" indent="1"/>
    </xf>
    <xf numFmtId="0" fontId="4" fillId="8" borderId="2" xfId="0" applyFont="1" applyFill="1" applyBorder="1" applyAlignment="1">
      <alignment horizontal="center" vertical="center"/>
    </xf>
    <xf numFmtId="0" fontId="15" fillId="0" borderId="2" xfId="0" applyFont="1" applyBorder="1" applyAlignment="1">
      <alignment horizontal="center" vertical="center"/>
    </xf>
    <xf numFmtId="0" fontId="4" fillId="8" borderId="40" xfId="0" applyFont="1" applyFill="1" applyBorder="1" applyAlignment="1">
      <alignment horizontal="center" vertical="center" textRotation="255" wrapText="1"/>
    </xf>
    <xf numFmtId="0" fontId="4" fillId="8" borderId="42" xfId="0" applyFont="1" applyFill="1" applyBorder="1" applyAlignment="1">
      <alignment horizontal="center" vertical="center" textRotation="255" wrapText="1"/>
    </xf>
    <xf numFmtId="0" fontId="4" fillId="8" borderId="43" xfId="0" applyFont="1" applyFill="1" applyBorder="1" applyAlignment="1">
      <alignment horizontal="center" vertical="center" textRotation="255" wrapText="1"/>
    </xf>
    <xf numFmtId="0" fontId="4" fillId="8" borderId="44" xfId="0" applyFont="1" applyFill="1" applyBorder="1" applyAlignment="1">
      <alignment horizontal="center" vertical="center" textRotation="255" wrapText="1"/>
    </xf>
    <xf numFmtId="0" fontId="4" fillId="8" borderId="37" xfId="0" applyFont="1" applyFill="1" applyBorder="1" applyAlignment="1">
      <alignment horizontal="center" vertical="center" textRotation="255" wrapText="1"/>
    </xf>
    <xf numFmtId="0" fontId="4" fillId="8" borderId="39" xfId="0" applyFont="1" applyFill="1" applyBorder="1" applyAlignment="1">
      <alignment horizontal="center" vertical="center" textRotation="255" wrapText="1"/>
    </xf>
    <xf numFmtId="0" fontId="4" fillId="8" borderId="11" xfId="0" applyFont="1" applyFill="1" applyBorder="1" applyAlignment="1">
      <alignment horizontal="center" vertical="center"/>
    </xf>
    <xf numFmtId="0" fontId="4" fillId="8" borderId="12" xfId="0" applyFont="1" applyFill="1" applyBorder="1" applyAlignment="1">
      <alignment horizontal="center" vertical="center"/>
    </xf>
    <xf numFmtId="0" fontId="4" fillId="8" borderId="13" xfId="0" applyFont="1" applyFill="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47" xfId="0" applyFont="1" applyBorder="1" applyAlignment="1">
      <alignment horizontal="center" vertical="center"/>
    </xf>
    <xf numFmtId="0" fontId="15" fillId="0" borderId="52" xfId="0" applyFont="1" applyBorder="1" applyAlignment="1">
      <alignment horizontal="center" vertical="center"/>
    </xf>
    <xf numFmtId="0" fontId="15" fillId="0" borderId="48" xfId="0" applyFont="1" applyBorder="1" applyAlignment="1">
      <alignment horizontal="center" vertical="center"/>
    </xf>
    <xf numFmtId="0" fontId="19" fillId="0" borderId="46" xfId="0" applyFont="1" applyBorder="1" applyAlignment="1">
      <alignment horizontal="center" vertical="center"/>
    </xf>
    <xf numFmtId="0" fontId="19" fillId="0" borderId="11" xfId="0" applyFont="1" applyBorder="1" applyAlignment="1">
      <alignment horizontal="center" vertical="center"/>
    </xf>
    <xf numFmtId="0" fontId="19" fillId="0" borderId="13" xfId="0" applyFont="1" applyBorder="1" applyAlignment="1">
      <alignment horizontal="center" vertical="center"/>
    </xf>
    <xf numFmtId="0" fontId="19" fillId="0" borderId="47" xfId="0" applyFont="1" applyBorder="1" applyAlignment="1">
      <alignment horizontal="center" vertical="center"/>
    </xf>
    <xf numFmtId="0" fontId="19" fillId="0" borderId="48" xfId="0" applyFont="1" applyBorder="1" applyAlignment="1">
      <alignment horizontal="center" vertical="center"/>
    </xf>
    <xf numFmtId="0" fontId="23" fillId="0" borderId="58" xfId="0" applyFont="1" applyBorder="1" applyAlignment="1">
      <alignment horizontal="center" vertical="center"/>
    </xf>
    <xf numFmtId="0" fontId="23" fillId="0" borderId="59" xfId="0" applyFont="1" applyBorder="1" applyAlignment="1">
      <alignment horizontal="center" vertical="center"/>
    </xf>
    <xf numFmtId="0" fontId="23" fillId="0" borderId="60" xfId="0" applyFont="1" applyBorder="1" applyAlignment="1">
      <alignment horizontal="center" vertical="center"/>
    </xf>
    <xf numFmtId="0" fontId="23" fillId="0" borderId="49" xfId="0" applyFont="1" applyBorder="1" applyAlignment="1">
      <alignment horizontal="center" vertical="center"/>
    </xf>
    <xf numFmtId="0" fontId="23" fillId="0" borderId="0" xfId="0" applyFont="1" applyAlignment="1">
      <alignment horizontal="center" vertical="center"/>
    </xf>
    <xf numFmtId="0" fontId="23" fillId="0" borderId="50" xfId="0" applyFont="1" applyBorder="1" applyAlignment="1">
      <alignment horizontal="center"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left" vertical="center"/>
    </xf>
    <xf numFmtId="0" fontId="10" fillId="0" borderId="42" xfId="0" applyFont="1" applyBorder="1" applyAlignment="1">
      <alignment horizontal="left" vertical="center"/>
    </xf>
    <xf numFmtId="0" fontId="10" fillId="0" borderId="37" xfId="0" applyFont="1" applyBorder="1" applyAlignment="1">
      <alignment horizontal="left" vertical="center"/>
    </xf>
    <xf numFmtId="0" fontId="10" fillId="0" borderId="39" xfId="0" applyFont="1" applyBorder="1" applyAlignment="1">
      <alignment horizontal="left" vertical="center"/>
    </xf>
    <xf numFmtId="0" fontId="23" fillId="0" borderId="40" xfId="0" applyFont="1" applyBorder="1" applyAlignment="1">
      <alignment horizontal="center" vertical="center"/>
    </xf>
    <xf numFmtId="0" fontId="23" fillId="0" borderId="41" xfId="0" applyFont="1" applyBorder="1" applyAlignment="1">
      <alignment horizontal="center" vertical="center"/>
    </xf>
    <xf numFmtId="0" fontId="23" fillId="0" borderId="42"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4" fillId="0" borderId="40" xfId="0" applyFont="1" applyBorder="1" applyAlignment="1">
      <alignment horizontal="center" vertical="center"/>
    </xf>
    <xf numFmtId="0" fontId="24" fillId="0" borderId="41" xfId="0" applyFont="1" applyBorder="1" applyAlignment="1">
      <alignment horizontal="center" vertical="center"/>
    </xf>
    <xf numFmtId="0" fontId="24" fillId="0" borderId="42"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39" xfId="0" applyFont="1" applyBorder="1" applyAlignment="1">
      <alignment horizontal="center" vertical="center"/>
    </xf>
    <xf numFmtId="0" fontId="14" fillId="0" borderId="40" xfId="0" applyFont="1" applyBorder="1" applyAlignment="1">
      <alignment horizontal="center" vertical="center"/>
    </xf>
    <xf numFmtId="0" fontId="14" fillId="0" borderId="41" xfId="0" applyFont="1" applyBorder="1" applyAlignment="1">
      <alignment horizontal="center" vertical="center"/>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4" fillId="0" borderId="0" xfId="0" applyFont="1" applyAlignment="1">
      <alignment horizontal="center" vertical="center"/>
    </xf>
    <xf numFmtId="0" fontId="14" fillId="0" borderId="44" xfId="0" applyFont="1" applyBorder="1" applyAlignment="1">
      <alignment horizontal="center" vertical="center"/>
    </xf>
    <xf numFmtId="0" fontId="12" fillId="0" borderId="50" xfId="0" applyFont="1" applyBorder="1" applyAlignment="1">
      <alignment horizontal="left" vertical="top" wrapText="1"/>
    </xf>
    <xf numFmtId="0" fontId="12" fillId="0" borderId="51" xfId="0" applyFont="1" applyBorder="1" applyAlignment="1">
      <alignment horizontal="left" vertical="top" wrapText="1"/>
    </xf>
    <xf numFmtId="0" fontId="12" fillId="0" borderId="49" xfId="0" applyFont="1" applyBorder="1" applyAlignment="1">
      <alignment horizontal="left" vertical="top" wrapText="1"/>
    </xf>
    <xf numFmtId="0" fontId="12" fillId="0" borderId="0" xfId="0" applyFont="1" applyAlignment="1">
      <alignment horizontal="left" vertical="top" wrapText="1"/>
    </xf>
    <xf numFmtId="0" fontId="4" fillId="0" borderId="38" xfId="0" applyFont="1" applyBorder="1" applyAlignment="1">
      <alignment horizontal="left" vertical="center"/>
    </xf>
    <xf numFmtId="0" fontId="12" fillId="0" borderId="58" xfId="0" applyFont="1" applyBorder="1" applyAlignment="1">
      <alignment horizontal="center" vertical="center" wrapText="1"/>
    </xf>
    <xf numFmtId="0" fontId="12" fillId="0" borderId="59"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0" xfId="0" applyFont="1" applyAlignment="1">
      <alignment horizontal="center" vertical="center" wrapText="1"/>
    </xf>
    <xf numFmtId="0" fontId="12" fillId="0" borderId="44"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64" xfId="0" applyFont="1" applyBorder="1" applyAlignment="1">
      <alignment horizontal="left" vertical="center" wrapText="1"/>
    </xf>
    <xf numFmtId="0" fontId="12" fillId="0" borderId="67" xfId="0" applyFont="1" applyBorder="1" applyAlignment="1">
      <alignment horizontal="left" vertical="center" wrapText="1"/>
    </xf>
    <xf numFmtId="0" fontId="12" fillId="0" borderId="0" xfId="0" applyFont="1" applyAlignment="1">
      <alignment horizontal="left" vertical="top"/>
    </xf>
    <xf numFmtId="0" fontId="12" fillId="0" borderId="44" xfId="0" applyFont="1" applyBorder="1" applyAlignment="1">
      <alignment horizontal="left" vertical="top"/>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xf>
    <xf numFmtId="0" fontId="12" fillId="0" borderId="0" xfId="0" applyFont="1" applyAlignment="1">
      <alignment horizontal="left" vertical="center" wrapText="1"/>
    </xf>
    <xf numFmtId="0" fontId="12" fillId="0" borderId="44" xfId="0" applyFont="1" applyBorder="1" applyAlignment="1">
      <alignment horizontal="left" vertical="center" wrapText="1"/>
    </xf>
    <xf numFmtId="0" fontId="10" fillId="0" borderId="43" xfId="0" applyFont="1" applyBorder="1" applyAlignment="1">
      <alignment horizontal="left" vertical="center" wrapText="1"/>
    </xf>
    <xf numFmtId="0" fontId="10" fillId="0" borderId="0" xfId="0" applyFont="1" applyAlignment="1">
      <alignment horizontal="left" vertical="center" wrapText="1"/>
    </xf>
    <xf numFmtId="0" fontId="10" fillId="0" borderId="50" xfId="0" applyFont="1" applyBorder="1" applyAlignment="1">
      <alignment horizontal="left" vertical="center" wrapText="1"/>
    </xf>
    <xf numFmtId="0" fontId="12" fillId="0" borderId="38" xfId="0" applyFont="1" applyBorder="1" applyAlignment="1">
      <alignment horizontal="left" vertical="top" shrinkToFit="1"/>
    </xf>
    <xf numFmtId="0" fontId="24" fillId="0" borderId="71" xfId="0" applyFont="1" applyBorder="1" applyAlignment="1">
      <alignment horizontal="left" vertical="center" wrapText="1"/>
    </xf>
    <xf numFmtId="0" fontId="10" fillId="8" borderId="2" xfId="0" applyFont="1" applyFill="1" applyBorder="1" applyAlignment="1">
      <alignment horizontal="center" vertical="center" textRotation="255"/>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2" fillId="0" borderId="11" xfId="0" applyFont="1" applyBorder="1" applyAlignment="1">
      <alignment horizontal="left" vertical="center" wrapText="1" indent="1"/>
    </xf>
    <xf numFmtId="0" fontId="12" fillId="0" borderId="12" xfId="0" applyFont="1" applyBorder="1" applyAlignment="1">
      <alignment horizontal="left" vertical="center" wrapText="1" indent="1"/>
    </xf>
    <xf numFmtId="0" fontId="12" fillId="0" borderId="40" xfId="0" applyFont="1" applyBorder="1" applyAlignment="1">
      <alignment horizontal="left" vertical="center" wrapText="1" indent="1"/>
    </xf>
    <xf numFmtId="0" fontId="12" fillId="0" borderId="41" xfId="0" applyFont="1" applyBorder="1" applyAlignment="1">
      <alignment horizontal="left" vertical="center" wrapText="1" indent="1"/>
    </xf>
    <xf numFmtId="0" fontId="4" fillId="0" borderId="0" xfId="0" applyFont="1" applyAlignment="1">
      <alignment horizontal="distributed" vertical="center"/>
    </xf>
    <xf numFmtId="0" fontId="4" fillId="0" borderId="0" xfId="0" applyFont="1" applyAlignment="1">
      <alignment horizontal="left" vertical="center"/>
    </xf>
    <xf numFmtId="0" fontId="15" fillId="0" borderId="0" xfId="0" applyFont="1" applyAlignment="1">
      <alignment horizontal="center" vertical="center"/>
    </xf>
  </cellXfs>
  <cellStyles count="3">
    <cellStyle name="標準" xfId="0" builtinId="0"/>
    <cellStyle name="標準 2" xfId="1" xr:uid="{550131DD-14CF-4E70-85FF-EE3BA939D311}"/>
    <cellStyle name="標準 3" xfId="2" xr:uid="{1BE6744A-3337-4609-B8E7-878FAB9CFD6F}"/>
  </cellStyles>
  <dxfs count="5">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41</xdr:col>
          <xdr:colOff>0</xdr:colOff>
          <xdr:row>8</xdr:row>
          <xdr:rowOff>0</xdr:rowOff>
        </xdr:from>
        <xdr:to>
          <xdr:col>78</xdr:col>
          <xdr:colOff>9525</xdr:colOff>
          <xdr:row>39</xdr:row>
          <xdr:rowOff>85725</xdr:rowOff>
        </xdr:to>
        <xdr:pic>
          <xdr:nvPicPr>
            <xdr:cNvPr id="2" name="図 1">
              <a:extLst>
                <a:ext uri="{FF2B5EF4-FFF2-40B4-BE49-F238E27FC236}">
                  <a16:creationId xmlns:a16="http://schemas.microsoft.com/office/drawing/2014/main" id="{544B37C3-4021-F3B6-6842-D092C0C93875}"/>
                </a:ext>
              </a:extLst>
            </xdr:cNvPr>
            <xdr:cNvPicPr>
              <a:picLocks noChangeAspect="1" noChangeArrowheads="1"/>
              <a:extLst>
                <a:ext uri="{84589F7E-364E-4C9E-8A38-B11213B215E9}">
                  <a14:cameraTool cellRange="印刷してくださいA4!$B$45:$AL$71" spid="_x0000_s2124"/>
                </a:ext>
              </a:extLst>
            </xdr:cNvPicPr>
          </xdr:nvPicPr>
          <xdr:blipFill>
            <a:blip xmlns:r="http://schemas.openxmlformats.org/officeDocument/2006/relationships" r:embed="rId1"/>
            <a:srcRect/>
            <a:stretch>
              <a:fillRect/>
            </a:stretch>
          </xdr:blipFill>
          <xdr:spPr bwMode="auto">
            <a:xfrm>
              <a:off x="6534150" y="609600"/>
              <a:ext cx="6000750" cy="84582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52</xdr:row>
          <xdr:rowOff>0</xdr:rowOff>
        </xdr:from>
        <xdr:to>
          <xdr:col>78</xdr:col>
          <xdr:colOff>9525</xdr:colOff>
          <xdr:row>83</xdr:row>
          <xdr:rowOff>44695</xdr:rowOff>
        </xdr:to>
        <xdr:pic>
          <xdr:nvPicPr>
            <xdr:cNvPr id="3" name="図 2">
              <a:extLst>
                <a:ext uri="{FF2B5EF4-FFF2-40B4-BE49-F238E27FC236}">
                  <a16:creationId xmlns:a16="http://schemas.microsoft.com/office/drawing/2014/main" id="{5B734632-849A-03A3-B771-AAE2EB16E4C7}"/>
                </a:ext>
              </a:extLst>
            </xdr:cNvPr>
            <xdr:cNvPicPr>
              <a:picLocks noChangeAspect="1" noChangeArrowheads="1"/>
              <a:extLst>
                <a:ext uri="{84589F7E-364E-4C9E-8A38-B11213B215E9}">
                  <a14:cameraTool cellRange="印刷してくださいA4!$B$45:$AL$71" spid="_x0000_s2125"/>
                </a:ext>
              </a:extLst>
            </xdr:cNvPicPr>
          </xdr:nvPicPr>
          <xdr:blipFill>
            <a:blip xmlns:r="http://schemas.openxmlformats.org/officeDocument/2006/relationships" r:embed="rId2"/>
            <a:srcRect/>
            <a:stretch>
              <a:fillRect/>
            </a:stretch>
          </xdr:blipFill>
          <xdr:spPr bwMode="auto">
            <a:xfrm>
              <a:off x="7807569" y="10879015"/>
              <a:ext cx="7166464" cy="83798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96</xdr:row>
          <xdr:rowOff>0</xdr:rowOff>
        </xdr:from>
        <xdr:to>
          <xdr:col>78</xdr:col>
          <xdr:colOff>9525</xdr:colOff>
          <xdr:row>127</xdr:row>
          <xdr:rowOff>21249</xdr:rowOff>
        </xdr:to>
        <xdr:pic>
          <xdr:nvPicPr>
            <xdr:cNvPr id="4" name="図 3">
              <a:extLst>
                <a:ext uri="{FF2B5EF4-FFF2-40B4-BE49-F238E27FC236}">
                  <a16:creationId xmlns:a16="http://schemas.microsoft.com/office/drawing/2014/main" id="{363EB63F-5D45-DCFA-BCE4-0F8768756E07}"/>
                </a:ext>
              </a:extLst>
            </xdr:cNvPr>
            <xdr:cNvPicPr>
              <a:picLocks noChangeAspect="1" noChangeArrowheads="1"/>
              <a:extLst>
                <a:ext uri="{84589F7E-364E-4C9E-8A38-B11213B215E9}">
                  <a14:cameraTool cellRange="印刷してくださいA4!$B$45:$AL$71" spid="_x0000_s2126"/>
                </a:ext>
              </a:extLst>
            </xdr:cNvPicPr>
          </xdr:nvPicPr>
          <xdr:blipFill>
            <a:blip xmlns:r="http://schemas.openxmlformats.org/officeDocument/2006/relationships" r:embed="rId2"/>
            <a:srcRect/>
            <a:stretch>
              <a:fillRect/>
            </a:stretch>
          </xdr:blipFill>
          <xdr:spPr bwMode="auto">
            <a:xfrm>
              <a:off x="7807569" y="20925692"/>
              <a:ext cx="7166464" cy="837980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44</xdr:col>
      <xdr:colOff>74734</xdr:colOff>
      <xdr:row>12</xdr:row>
      <xdr:rowOff>268439</xdr:rowOff>
    </xdr:from>
    <xdr:to>
      <xdr:col>77</xdr:col>
      <xdr:colOff>123092</xdr:colOff>
      <xdr:row>16</xdr:row>
      <xdr:rowOff>35248</xdr:rowOff>
    </xdr:to>
    <xdr:pic>
      <xdr:nvPicPr>
        <xdr:cNvPr id="6" name="図 5">
          <a:extLst>
            <a:ext uri="{FF2B5EF4-FFF2-40B4-BE49-F238E27FC236}">
              <a16:creationId xmlns:a16="http://schemas.microsoft.com/office/drawing/2014/main" id="{681A8158-0738-59E2-0D7B-9543F3C090B2}"/>
            </a:ext>
          </a:extLst>
        </xdr:cNvPr>
        <xdr:cNvPicPr>
          <a:picLocks noChangeAspect="1"/>
        </xdr:cNvPicPr>
      </xdr:nvPicPr>
      <xdr:blipFill>
        <a:blip xmlns:r="http://schemas.openxmlformats.org/officeDocument/2006/relationships" r:embed="rId3"/>
        <a:stretch>
          <a:fillRect/>
        </a:stretch>
      </xdr:blipFill>
      <xdr:spPr>
        <a:xfrm>
          <a:off x="8462596" y="2695116"/>
          <a:ext cx="6431573" cy="845332"/>
        </a:xfrm>
        <a:prstGeom prst="rect">
          <a:avLst/>
        </a:prstGeom>
      </xdr:spPr>
    </xdr:pic>
    <xdr:clientData/>
  </xdr:twoCellAnchor>
  <xdr:twoCellAnchor editAs="oneCell">
    <xdr:from>
      <xdr:col>44</xdr:col>
      <xdr:colOff>33704</xdr:colOff>
      <xdr:row>100</xdr:row>
      <xdr:rowOff>306857</xdr:rowOff>
    </xdr:from>
    <xdr:to>
      <xdr:col>77</xdr:col>
      <xdr:colOff>146539</xdr:colOff>
      <xdr:row>104</xdr:row>
      <xdr:rowOff>82141</xdr:rowOff>
    </xdr:to>
    <xdr:pic>
      <xdr:nvPicPr>
        <xdr:cNvPr id="7" name="図 6">
          <a:extLst>
            <a:ext uri="{FF2B5EF4-FFF2-40B4-BE49-F238E27FC236}">
              <a16:creationId xmlns:a16="http://schemas.microsoft.com/office/drawing/2014/main" id="{2A9B60EE-A6C3-1D84-6489-45E958B8972C}"/>
            </a:ext>
          </a:extLst>
        </xdr:cNvPr>
        <xdr:cNvPicPr>
          <a:picLocks noChangeAspect="1"/>
        </xdr:cNvPicPr>
      </xdr:nvPicPr>
      <xdr:blipFill>
        <a:blip xmlns:r="http://schemas.openxmlformats.org/officeDocument/2006/relationships" r:embed="rId3"/>
        <a:stretch>
          <a:fillRect/>
        </a:stretch>
      </xdr:blipFill>
      <xdr:spPr>
        <a:xfrm>
          <a:off x="8421566" y="22785857"/>
          <a:ext cx="6496050" cy="853807"/>
        </a:xfrm>
        <a:prstGeom prst="rect">
          <a:avLst/>
        </a:prstGeom>
      </xdr:spPr>
    </xdr:pic>
    <xdr:clientData/>
  </xdr:twoCellAnchor>
  <xdr:twoCellAnchor editAs="oneCell">
    <xdr:from>
      <xdr:col>44</xdr:col>
      <xdr:colOff>33705</xdr:colOff>
      <xdr:row>56</xdr:row>
      <xdr:rowOff>292823</xdr:rowOff>
    </xdr:from>
    <xdr:to>
      <xdr:col>77</xdr:col>
      <xdr:colOff>164123</xdr:colOff>
      <xdr:row>60</xdr:row>
      <xdr:rowOff>70418</xdr:rowOff>
    </xdr:to>
    <xdr:pic>
      <xdr:nvPicPr>
        <xdr:cNvPr id="8" name="図 7">
          <a:extLst>
            <a:ext uri="{FF2B5EF4-FFF2-40B4-BE49-F238E27FC236}">
              <a16:creationId xmlns:a16="http://schemas.microsoft.com/office/drawing/2014/main" id="{01F6528A-F747-DF4C-3510-1C55DCE21FB0}"/>
            </a:ext>
          </a:extLst>
        </xdr:cNvPr>
        <xdr:cNvPicPr>
          <a:picLocks noChangeAspect="1"/>
        </xdr:cNvPicPr>
      </xdr:nvPicPr>
      <xdr:blipFill>
        <a:blip xmlns:r="http://schemas.openxmlformats.org/officeDocument/2006/relationships" r:embed="rId3"/>
        <a:stretch>
          <a:fillRect/>
        </a:stretch>
      </xdr:blipFill>
      <xdr:spPr>
        <a:xfrm>
          <a:off x="8421567" y="12725146"/>
          <a:ext cx="6513633" cy="85611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R92"/>
  <sheetViews>
    <sheetView showGridLines="0" tabSelected="1" topLeftCell="A8" zoomScale="120" zoomScaleNormal="120" workbookViewId="0">
      <selection activeCell="G8" sqref="G8:U8"/>
    </sheetView>
  </sheetViews>
  <sheetFormatPr defaultColWidth="4" defaultRowHeight="18.75" customHeight="1" x14ac:dyDescent="0.25"/>
  <cols>
    <col min="1" max="1" width="3.77734375" style="3" customWidth="1"/>
    <col min="2" max="18" width="4" style="3"/>
    <col min="19" max="19" width="3.77734375" style="3" customWidth="1"/>
    <col min="20" max="28" width="4" style="3"/>
    <col min="29" max="29" width="4" style="3" customWidth="1"/>
    <col min="30" max="39" width="4" style="3"/>
    <col min="40" max="46" width="4" style="27"/>
    <col min="47" max="60" width="4" style="14"/>
    <col min="61" max="64" width="4" style="27"/>
    <col min="65" max="16384" width="4" style="3"/>
  </cols>
  <sheetData>
    <row r="1" spans="1:51" ht="18.75" customHeight="1" x14ac:dyDescent="0.25">
      <c r="B1" s="46" t="s">
        <v>623</v>
      </c>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row>
    <row r="2" spans="1:51" ht="7.5" customHeight="1" thickBot="1" x14ac:dyDescent="0.3"/>
    <row r="3" spans="1:51" ht="18.75" customHeight="1" thickTop="1" x14ac:dyDescent="0.25">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8"/>
    </row>
    <row r="4" spans="1:51" ht="18.75" customHeight="1" x14ac:dyDescent="0.25">
      <c r="B4" s="19" t="s">
        <v>551</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20"/>
    </row>
    <row r="5" spans="1:51" ht="18.75" customHeight="1" x14ac:dyDescent="0.25">
      <c r="B5" s="19" t="s">
        <v>0</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20"/>
    </row>
    <row r="6" spans="1:51" ht="18.75" customHeight="1" thickBot="1" x14ac:dyDescent="0.3">
      <c r="B6" s="21"/>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3"/>
    </row>
    <row r="7" spans="1:51" ht="18.75" customHeight="1" thickTop="1" x14ac:dyDescent="0.25"/>
    <row r="8" spans="1:51" ht="18.75" customHeight="1" x14ac:dyDescent="0.25">
      <c r="B8" s="86" t="s">
        <v>555</v>
      </c>
      <c r="C8" s="86"/>
      <c r="D8" s="86"/>
      <c r="E8" s="86"/>
      <c r="F8" s="86"/>
      <c r="G8" s="171"/>
      <c r="H8" s="172"/>
      <c r="I8" s="172"/>
      <c r="J8" s="172"/>
      <c r="K8" s="172"/>
      <c r="L8" s="172"/>
      <c r="M8" s="172"/>
      <c r="N8" s="172"/>
      <c r="O8" s="172"/>
      <c r="P8" s="172"/>
      <c r="Q8" s="172"/>
      <c r="R8" s="172"/>
      <c r="S8" s="172"/>
      <c r="T8" s="172"/>
      <c r="U8" s="173"/>
      <c r="V8" s="3" t="s">
        <v>563</v>
      </c>
      <c r="AN8" s="3"/>
      <c r="AO8" s="3"/>
      <c r="AP8" s="3"/>
      <c r="AQ8" s="3"/>
      <c r="AR8" s="3"/>
      <c r="AS8" s="3"/>
      <c r="AT8" s="3"/>
      <c r="AU8" s="52" t="s">
        <v>564</v>
      </c>
      <c r="AV8" s="52" t="s">
        <v>565</v>
      </c>
      <c r="AW8" s="52" t="s">
        <v>562</v>
      </c>
    </row>
    <row r="9" spans="1:51" ht="18.75" customHeight="1" x14ac:dyDescent="0.25">
      <c r="B9" s="86" t="s">
        <v>427</v>
      </c>
      <c r="C9" s="86"/>
      <c r="D9" s="86"/>
      <c r="E9" s="86"/>
      <c r="F9" s="86"/>
      <c r="G9" s="106"/>
      <c r="H9" s="106"/>
      <c r="I9" s="106"/>
      <c r="J9" s="106"/>
      <c r="K9" s="106"/>
      <c r="L9" s="106"/>
      <c r="V9" s="3" t="s">
        <v>566</v>
      </c>
    </row>
    <row r="11" spans="1:51" ht="18.75" customHeight="1" thickBot="1" x14ac:dyDescent="0.3">
      <c r="A11" s="9" t="s">
        <v>370</v>
      </c>
      <c r="B11" s="6"/>
      <c r="C11" s="6"/>
      <c r="D11" s="6"/>
      <c r="E11" s="6"/>
      <c r="F11" s="6"/>
      <c r="G11" s="6"/>
      <c r="H11" s="6"/>
      <c r="I11" s="6"/>
      <c r="J11" s="6"/>
      <c r="K11" s="6"/>
    </row>
    <row r="12" spans="1:51" ht="9" customHeight="1" thickTop="1" thickBot="1" x14ac:dyDescent="0.3"/>
    <row r="13" spans="1:51" ht="18.75" customHeight="1" x14ac:dyDescent="0.25">
      <c r="B13" s="95" t="s">
        <v>366</v>
      </c>
      <c r="C13" s="123" t="s">
        <v>1</v>
      </c>
      <c r="D13" s="123"/>
      <c r="E13" s="123"/>
      <c r="F13" s="123"/>
      <c r="G13" s="177"/>
      <c r="H13" s="177"/>
      <c r="I13" s="177"/>
      <c r="J13" s="177"/>
      <c r="K13" s="177"/>
      <c r="L13" s="177"/>
      <c r="M13" s="177"/>
      <c r="N13" s="177"/>
      <c r="O13" s="177"/>
      <c r="P13" s="177"/>
      <c r="Q13" s="177"/>
      <c r="R13" s="177"/>
      <c r="S13" s="177"/>
      <c r="T13" s="177"/>
      <c r="U13" s="178"/>
    </row>
    <row r="14" spans="1:51" ht="18.75" customHeight="1" x14ac:dyDescent="0.25">
      <c r="B14" s="96"/>
      <c r="C14" s="86" t="s">
        <v>3</v>
      </c>
      <c r="D14" s="86"/>
      <c r="E14" s="86"/>
      <c r="F14" s="86"/>
      <c r="G14" s="179"/>
      <c r="H14" s="179"/>
      <c r="I14" s="179"/>
      <c r="J14" s="179"/>
      <c r="K14" s="179"/>
      <c r="L14" s="179"/>
      <c r="M14" s="179"/>
      <c r="N14" s="179"/>
      <c r="O14" s="179"/>
      <c r="P14" s="179"/>
      <c r="Q14" s="179"/>
      <c r="R14" s="179"/>
      <c r="S14" s="179"/>
      <c r="T14" s="179"/>
      <c r="U14" s="180"/>
    </row>
    <row r="15" spans="1:51" ht="18.75" customHeight="1" x14ac:dyDescent="0.25">
      <c r="B15" s="96"/>
      <c r="C15" s="86" t="s">
        <v>4</v>
      </c>
      <c r="D15" s="86"/>
      <c r="E15" s="86"/>
      <c r="F15" s="86"/>
      <c r="G15" s="106" t="s">
        <v>359</v>
      </c>
      <c r="H15" s="106"/>
      <c r="I15" s="106"/>
      <c r="J15" s="106"/>
      <c r="K15" s="106"/>
      <c r="L15" s="86" t="s">
        <v>6</v>
      </c>
      <c r="M15" s="86"/>
      <c r="N15" s="106"/>
      <c r="O15" s="106"/>
      <c r="P15" s="86" t="s">
        <v>7</v>
      </c>
      <c r="Q15" s="86"/>
      <c r="R15" s="106"/>
      <c r="S15" s="106"/>
      <c r="T15" s="86" t="s">
        <v>8</v>
      </c>
      <c r="U15" s="167"/>
      <c r="V15" s="3" t="s">
        <v>9</v>
      </c>
      <c r="AU15" s="14" t="s">
        <v>357</v>
      </c>
      <c r="AV15" s="14" t="s">
        <v>358</v>
      </c>
      <c r="AW15" s="14" t="s">
        <v>359</v>
      </c>
      <c r="AX15" s="14" t="s">
        <v>360</v>
      </c>
      <c r="AY15" s="14" t="s">
        <v>361</v>
      </c>
    </row>
    <row r="16" spans="1:51" ht="18.75" customHeight="1" x14ac:dyDescent="0.25">
      <c r="B16" s="96"/>
      <c r="C16" s="86" t="s">
        <v>10</v>
      </c>
      <c r="D16" s="86"/>
      <c r="E16" s="86"/>
      <c r="F16" s="86"/>
      <c r="G16" s="106"/>
      <c r="H16" s="106"/>
      <c r="I16" s="106"/>
      <c r="J16" s="106"/>
      <c r="K16" s="106"/>
      <c r="L16" s="106"/>
      <c r="M16" s="106"/>
      <c r="N16" s="106"/>
      <c r="O16" s="106"/>
      <c r="P16" s="106"/>
      <c r="Q16" s="106"/>
      <c r="R16" s="106"/>
      <c r="S16" s="106"/>
      <c r="T16" s="106"/>
      <c r="U16" s="181"/>
      <c r="V16" s="3" t="s">
        <v>11</v>
      </c>
    </row>
    <row r="17" spans="1:52" ht="18.75" customHeight="1" x14ac:dyDescent="0.25">
      <c r="B17" s="96"/>
      <c r="C17" s="86" t="s">
        <v>356</v>
      </c>
      <c r="D17" s="86"/>
      <c r="E17" s="86"/>
      <c r="F17" s="86"/>
      <c r="G17" s="164" t="str">
        <f>_xlfn.IFNA(VLOOKUP(G16,郵便番号,2,TRUE),"東京都")</f>
        <v>東京都</v>
      </c>
      <c r="H17" s="165"/>
      <c r="I17" s="166"/>
      <c r="J17" s="182"/>
      <c r="K17" s="183"/>
      <c r="L17" s="183"/>
      <c r="M17" s="183"/>
      <c r="N17" s="183"/>
      <c r="O17" s="183"/>
      <c r="P17" s="183"/>
      <c r="Q17" s="183"/>
      <c r="R17" s="183"/>
      <c r="S17" s="183"/>
      <c r="T17" s="183"/>
      <c r="U17" s="184"/>
    </row>
    <row r="18" spans="1:52" ht="18.75" customHeight="1" x14ac:dyDescent="0.25">
      <c r="B18" s="96"/>
      <c r="C18" s="86"/>
      <c r="D18" s="86"/>
      <c r="E18" s="86"/>
      <c r="F18" s="86"/>
      <c r="G18" s="168" t="s">
        <v>362</v>
      </c>
      <c r="H18" s="168"/>
      <c r="I18" s="168"/>
      <c r="J18" s="185"/>
      <c r="K18" s="185"/>
      <c r="L18" s="185"/>
      <c r="M18" s="185"/>
      <c r="N18" s="185"/>
      <c r="O18" s="185"/>
      <c r="P18" s="185"/>
      <c r="Q18" s="185"/>
      <c r="R18" s="185"/>
      <c r="S18" s="185"/>
      <c r="T18" s="185"/>
      <c r="U18" s="186"/>
    </row>
    <row r="19" spans="1:52" ht="18.75" customHeight="1" thickBot="1" x14ac:dyDescent="0.3">
      <c r="B19" s="97"/>
      <c r="C19" s="149" t="s">
        <v>12</v>
      </c>
      <c r="D19" s="149"/>
      <c r="E19" s="149"/>
      <c r="F19" s="149"/>
      <c r="G19" s="120"/>
      <c r="H19" s="120"/>
      <c r="I19" s="120"/>
      <c r="J19" s="120"/>
      <c r="K19" s="120"/>
      <c r="L19" s="120"/>
      <c r="M19" s="120"/>
      <c r="N19" s="120"/>
      <c r="O19" s="120"/>
      <c r="P19" s="120"/>
      <c r="Q19" s="120"/>
      <c r="R19" s="120"/>
      <c r="S19" s="120"/>
      <c r="T19" s="120"/>
      <c r="U19" s="121"/>
      <c r="V19" s="3" t="s">
        <v>11</v>
      </c>
    </row>
    <row r="21" spans="1:52" ht="18.75" customHeight="1" thickBot="1" x14ac:dyDescent="0.3">
      <c r="A21" s="9" t="s">
        <v>568</v>
      </c>
      <c r="B21" s="6"/>
      <c r="C21" s="6"/>
      <c r="D21" s="6"/>
      <c r="E21" s="6"/>
      <c r="F21" s="6"/>
      <c r="G21" s="6"/>
      <c r="H21" s="6"/>
      <c r="I21" s="6"/>
      <c r="J21" s="6"/>
      <c r="K21" s="6"/>
      <c r="L21" s="9"/>
      <c r="M21" s="6"/>
      <c r="N21" s="6"/>
      <c r="O21"/>
    </row>
    <row r="22" spans="1:52" ht="18.75" customHeight="1" thickTop="1" thickBot="1" x14ac:dyDescent="0.3"/>
    <row r="23" spans="1:52" ht="18.75" customHeight="1" x14ac:dyDescent="0.25">
      <c r="B23" s="174" t="s">
        <v>557</v>
      </c>
      <c r="C23" s="86" t="s">
        <v>1</v>
      </c>
      <c r="D23" s="86"/>
      <c r="E23" s="86"/>
      <c r="F23" s="86"/>
      <c r="G23" s="85"/>
      <c r="H23" s="85"/>
      <c r="I23" s="85"/>
      <c r="J23" s="85"/>
      <c r="K23" s="85"/>
      <c r="L23" s="85"/>
      <c r="M23" s="85"/>
      <c r="N23" s="85"/>
      <c r="O23" s="85"/>
      <c r="P23" s="85"/>
      <c r="Q23" s="85"/>
      <c r="R23" s="85"/>
      <c r="S23" s="85"/>
      <c r="T23" s="85"/>
      <c r="U23" s="169"/>
    </row>
    <row r="24" spans="1:52" ht="18.75" customHeight="1" x14ac:dyDescent="0.25">
      <c r="B24" s="175"/>
      <c r="C24" s="86" t="s">
        <v>3</v>
      </c>
      <c r="D24" s="86"/>
      <c r="E24" s="86"/>
      <c r="F24" s="86"/>
      <c r="G24" s="85"/>
      <c r="H24" s="85"/>
      <c r="I24" s="85"/>
      <c r="J24" s="85"/>
      <c r="K24" s="85"/>
      <c r="L24" s="85"/>
      <c r="M24" s="85"/>
      <c r="N24" s="85"/>
      <c r="O24" s="85"/>
      <c r="P24" s="85"/>
      <c r="Q24" s="85"/>
      <c r="R24" s="85"/>
      <c r="S24" s="85"/>
      <c r="T24" s="85"/>
      <c r="U24" s="169"/>
    </row>
    <row r="25" spans="1:52" ht="18.75" customHeight="1" x14ac:dyDescent="0.25">
      <c r="B25" s="175"/>
      <c r="C25" s="86" t="s">
        <v>368</v>
      </c>
      <c r="D25" s="86"/>
      <c r="E25" s="86"/>
      <c r="F25" s="86"/>
      <c r="G25" s="154"/>
      <c r="H25" s="155"/>
      <c r="I25" s="155"/>
      <c r="J25" s="155"/>
      <c r="K25" s="156"/>
      <c r="L25" s="164" t="s">
        <v>369</v>
      </c>
      <c r="M25" s="165"/>
      <c r="N25" s="165"/>
      <c r="O25" s="165"/>
      <c r="P25" s="166"/>
      <c r="Q25" s="154"/>
      <c r="R25" s="155"/>
      <c r="S25" s="155"/>
      <c r="T25" s="155"/>
      <c r="U25" s="163"/>
      <c r="V25" s="3" t="s">
        <v>13</v>
      </c>
      <c r="AU25" s="14" t="s">
        <v>371</v>
      </c>
      <c r="AV25" s="14" t="s">
        <v>372</v>
      </c>
      <c r="AW25" s="14" t="s">
        <v>373</v>
      </c>
      <c r="AX25" s="14" t="s">
        <v>374</v>
      </c>
      <c r="AY25" s="14" t="s">
        <v>375</v>
      </c>
      <c r="AZ25" s="14" t="s">
        <v>376</v>
      </c>
    </row>
    <row r="26" spans="1:52" ht="18.75" customHeight="1" x14ac:dyDescent="0.25">
      <c r="B26" s="175"/>
      <c r="C26" s="86" t="s">
        <v>10</v>
      </c>
      <c r="D26" s="86"/>
      <c r="E26" s="86"/>
      <c r="F26" s="86"/>
      <c r="G26" s="85"/>
      <c r="H26" s="85"/>
      <c r="I26" s="85"/>
      <c r="J26" s="85"/>
      <c r="K26" s="85"/>
      <c r="L26" s="85"/>
      <c r="M26" s="85"/>
      <c r="N26" s="85"/>
      <c r="O26" s="85"/>
      <c r="P26" s="85"/>
      <c r="Q26" s="85"/>
      <c r="R26" s="85"/>
      <c r="S26" s="85"/>
      <c r="T26" s="85"/>
      <c r="U26" s="169"/>
      <c r="V26" s="3" t="s">
        <v>11</v>
      </c>
    </row>
    <row r="27" spans="1:52" ht="18.75" customHeight="1" x14ac:dyDescent="0.25">
      <c r="B27" s="175"/>
      <c r="C27" s="86" t="s">
        <v>356</v>
      </c>
      <c r="D27" s="86"/>
      <c r="E27" s="86"/>
      <c r="F27" s="86"/>
      <c r="G27" s="160" t="str">
        <f>_xlfn.IFNA(VLOOKUP(G26,郵便番号,2,TRUE),"東京都")</f>
        <v>東京都</v>
      </c>
      <c r="H27" s="161"/>
      <c r="I27" s="162"/>
      <c r="J27" s="157"/>
      <c r="K27" s="158"/>
      <c r="L27" s="158"/>
      <c r="M27" s="158"/>
      <c r="N27" s="158"/>
      <c r="O27" s="158"/>
      <c r="P27" s="158"/>
      <c r="Q27" s="158"/>
      <c r="R27" s="158"/>
      <c r="S27" s="158"/>
      <c r="T27" s="158"/>
      <c r="U27" s="159"/>
    </row>
    <row r="28" spans="1:52" ht="18.75" customHeight="1" x14ac:dyDescent="0.25">
      <c r="B28" s="175"/>
      <c r="C28" s="86"/>
      <c r="D28" s="86"/>
      <c r="E28" s="86"/>
      <c r="F28" s="86"/>
      <c r="G28" s="168" t="s">
        <v>362</v>
      </c>
      <c r="H28" s="168"/>
      <c r="I28" s="168"/>
      <c r="J28" s="187"/>
      <c r="K28" s="187"/>
      <c r="L28" s="187"/>
      <c r="M28" s="187"/>
      <c r="N28" s="187"/>
      <c r="O28" s="187"/>
      <c r="P28" s="187"/>
      <c r="Q28" s="187"/>
      <c r="R28" s="187"/>
      <c r="S28" s="187"/>
      <c r="T28" s="187"/>
      <c r="U28" s="188"/>
    </row>
    <row r="29" spans="1:52" ht="18.75" customHeight="1" thickBot="1" x14ac:dyDescent="0.3">
      <c r="B29" s="176"/>
      <c r="C29" s="149" t="s">
        <v>12</v>
      </c>
      <c r="D29" s="149"/>
      <c r="E29" s="149"/>
      <c r="F29" s="149"/>
      <c r="G29" s="189"/>
      <c r="H29" s="189"/>
      <c r="I29" s="189"/>
      <c r="J29" s="189"/>
      <c r="K29" s="189"/>
      <c r="L29" s="189"/>
      <c r="M29" s="189"/>
      <c r="N29" s="189"/>
      <c r="O29" s="189"/>
      <c r="P29" s="189"/>
      <c r="Q29" s="189"/>
      <c r="R29" s="189"/>
      <c r="S29" s="189"/>
      <c r="T29" s="189"/>
      <c r="U29" s="190"/>
      <c r="V29" s="3" t="s">
        <v>11</v>
      </c>
    </row>
    <row r="31" spans="1:52" ht="18.75" customHeight="1" thickBot="1" x14ac:dyDescent="0.3">
      <c r="A31" s="9" t="s">
        <v>569</v>
      </c>
      <c r="B31" s="6"/>
      <c r="C31" s="6"/>
      <c r="D31" s="6"/>
      <c r="E31" s="6"/>
      <c r="F31" s="6"/>
      <c r="G31" s="6"/>
      <c r="H31" s="6"/>
      <c r="I31" s="6"/>
      <c r="J31" s="6"/>
      <c r="K31" s="6"/>
      <c r="L31" s="9"/>
      <c r="M31" s="9"/>
      <c r="N31" s="9"/>
      <c r="O31" s="9"/>
      <c r="P31" s="9"/>
      <c r="Q31" s="9"/>
      <c r="R31" s="9"/>
      <c r="S31" s="9"/>
      <c r="T31" s="9"/>
    </row>
    <row r="32" spans="1:52" ht="8.25" customHeight="1" thickTop="1" x14ac:dyDescent="0.25">
      <c r="G32" s="11" t="str">
        <f>G13 &amp; ""</f>
        <v/>
      </c>
    </row>
    <row r="33" spans="2:48" ht="18.75" customHeight="1" x14ac:dyDescent="0.25">
      <c r="B33" s="99" t="s">
        <v>576</v>
      </c>
      <c r="C33" s="103" t="s">
        <v>570</v>
      </c>
      <c r="D33" s="104"/>
      <c r="E33" s="104"/>
      <c r="F33" s="104"/>
      <c r="G33" s="104"/>
      <c r="H33" s="104"/>
      <c r="I33" s="104"/>
      <c r="J33" s="104"/>
      <c r="K33" s="104"/>
      <c r="L33" s="104"/>
      <c r="M33" s="104"/>
      <c r="N33" s="104"/>
      <c r="O33" s="104"/>
      <c r="P33" s="104"/>
      <c r="Q33" s="104"/>
      <c r="R33" s="105"/>
      <c r="S33" s="106"/>
      <c r="T33" s="106"/>
      <c r="U33" s="106"/>
      <c r="V33" s="3" t="s">
        <v>436</v>
      </c>
      <c r="W33" s="4"/>
      <c r="AU33" s="14" t="s">
        <v>578</v>
      </c>
      <c r="AV33" s="14" t="s">
        <v>579</v>
      </c>
    </row>
    <row r="34" spans="2:48" ht="18.75" customHeight="1" x14ac:dyDescent="0.25">
      <c r="B34" s="100"/>
      <c r="C34" s="103" t="s">
        <v>571</v>
      </c>
      <c r="D34" s="104"/>
      <c r="E34" s="104"/>
      <c r="F34" s="104"/>
      <c r="G34" s="104"/>
      <c r="H34" s="104"/>
      <c r="I34" s="104"/>
      <c r="J34" s="104"/>
      <c r="K34" s="104"/>
      <c r="L34" s="104"/>
      <c r="M34" s="104"/>
      <c r="N34" s="104"/>
      <c r="O34" s="104"/>
      <c r="P34" s="104"/>
      <c r="Q34" s="104"/>
      <c r="R34" s="105"/>
      <c r="S34" s="106"/>
      <c r="T34" s="106"/>
      <c r="U34" s="106"/>
      <c r="V34" s="3" t="s">
        <v>436</v>
      </c>
    </row>
    <row r="35" spans="2:48" ht="18.75" customHeight="1" x14ac:dyDescent="0.25">
      <c r="B35" s="100"/>
      <c r="C35" s="103" t="s">
        <v>367</v>
      </c>
      <c r="D35" s="104"/>
      <c r="E35" s="104"/>
      <c r="F35" s="104"/>
      <c r="G35" s="104"/>
      <c r="H35" s="104"/>
      <c r="I35" s="104"/>
      <c r="J35" s="104"/>
      <c r="K35" s="104"/>
      <c r="L35" s="104"/>
      <c r="M35" s="104"/>
      <c r="N35" s="104"/>
      <c r="O35" s="104"/>
      <c r="P35" s="104"/>
      <c r="Q35" s="104"/>
      <c r="R35" s="105"/>
      <c r="S35" s="106"/>
      <c r="T35" s="106"/>
      <c r="U35" s="106"/>
      <c r="V35" s="3" t="s">
        <v>436</v>
      </c>
    </row>
    <row r="36" spans="2:48" ht="18.75" customHeight="1" x14ac:dyDescent="0.25">
      <c r="B36" s="100"/>
      <c r="C36" s="103" t="s">
        <v>572</v>
      </c>
      <c r="D36" s="104"/>
      <c r="E36" s="104"/>
      <c r="F36" s="104"/>
      <c r="G36" s="104"/>
      <c r="H36" s="104"/>
      <c r="I36" s="104"/>
      <c r="J36" s="104"/>
      <c r="K36" s="104"/>
      <c r="L36" s="104"/>
      <c r="M36" s="104"/>
      <c r="N36" s="104"/>
      <c r="O36" s="104"/>
      <c r="P36" s="104"/>
      <c r="Q36" s="104"/>
      <c r="R36" s="105"/>
      <c r="S36" s="106"/>
      <c r="T36" s="106"/>
      <c r="U36" s="106"/>
      <c r="V36" s="3" t="s">
        <v>436</v>
      </c>
      <c r="AU36" s="14" t="s">
        <v>364</v>
      </c>
      <c r="AV36" s="14" t="s">
        <v>365</v>
      </c>
    </row>
    <row r="37" spans="2:48" ht="18.75" customHeight="1" x14ac:dyDescent="0.25">
      <c r="B37" s="100"/>
      <c r="C37" s="103" t="s">
        <v>573</v>
      </c>
      <c r="D37" s="104"/>
      <c r="E37" s="104"/>
      <c r="F37" s="104"/>
      <c r="G37" s="104"/>
      <c r="H37" s="104"/>
      <c r="I37" s="104"/>
      <c r="J37" s="104"/>
      <c r="K37" s="104"/>
      <c r="L37" s="104"/>
      <c r="M37" s="104"/>
      <c r="N37" s="104"/>
      <c r="O37" s="104"/>
      <c r="P37" s="104"/>
      <c r="Q37" s="104"/>
      <c r="R37" s="105"/>
      <c r="S37" s="106"/>
      <c r="T37" s="106"/>
      <c r="U37" s="106"/>
      <c r="V37" s="3" t="s">
        <v>436</v>
      </c>
      <c r="AU37" s="14" t="s">
        <v>364</v>
      </c>
      <c r="AV37" s="14" t="s">
        <v>365</v>
      </c>
    </row>
    <row r="38" spans="2:48" ht="18.75" customHeight="1" x14ac:dyDescent="0.25">
      <c r="B38" s="100"/>
      <c r="C38" s="170" t="s">
        <v>575</v>
      </c>
      <c r="D38" s="170"/>
      <c r="E38" s="170"/>
      <c r="F38" s="170"/>
      <c r="G38" s="86" t="s">
        <v>2</v>
      </c>
      <c r="H38" s="86"/>
      <c r="I38" s="86"/>
      <c r="J38" s="86"/>
      <c r="K38" s="85"/>
      <c r="L38" s="85"/>
      <c r="M38" s="85"/>
      <c r="N38" s="85"/>
      <c r="O38" s="85"/>
      <c r="P38" s="85"/>
      <c r="Q38" s="85"/>
      <c r="R38" s="85"/>
      <c r="S38" s="85"/>
      <c r="T38" s="85"/>
      <c r="U38" s="85"/>
      <c r="V38" s="3" t="s">
        <v>581</v>
      </c>
    </row>
    <row r="39" spans="2:48" ht="18.75" customHeight="1" x14ac:dyDescent="0.25">
      <c r="B39" s="100"/>
      <c r="C39" s="170"/>
      <c r="D39" s="170"/>
      <c r="E39" s="170"/>
      <c r="F39" s="170"/>
      <c r="G39" s="86" t="s">
        <v>3</v>
      </c>
      <c r="H39" s="86"/>
      <c r="I39" s="86"/>
      <c r="J39" s="86"/>
      <c r="K39" s="85"/>
      <c r="L39" s="85"/>
      <c r="M39" s="85"/>
      <c r="N39" s="85"/>
      <c r="O39" s="85"/>
      <c r="P39" s="85"/>
      <c r="Q39" s="85"/>
      <c r="R39" s="85"/>
      <c r="S39" s="85"/>
      <c r="T39" s="85"/>
      <c r="U39" s="85"/>
      <c r="V39" s="3" t="s">
        <v>582</v>
      </c>
    </row>
    <row r="40" spans="2:48" ht="18.75" customHeight="1" x14ac:dyDescent="0.25">
      <c r="B40" s="100"/>
      <c r="C40" s="170"/>
      <c r="D40" s="170"/>
      <c r="E40" s="170"/>
      <c r="F40" s="170"/>
      <c r="G40" s="86" t="s">
        <v>426</v>
      </c>
      <c r="H40" s="86"/>
      <c r="I40" s="86"/>
      <c r="J40" s="86"/>
      <c r="K40" s="85" t="s">
        <v>359</v>
      </c>
      <c r="L40" s="85"/>
      <c r="M40" s="85"/>
      <c r="N40" s="85"/>
      <c r="O40" s="8" t="s">
        <v>6</v>
      </c>
      <c r="P40" s="85"/>
      <c r="Q40" s="85"/>
      <c r="R40" s="8" t="s">
        <v>7</v>
      </c>
      <c r="S40" s="85"/>
      <c r="T40" s="85"/>
      <c r="U40" s="8" t="s">
        <v>8</v>
      </c>
    </row>
    <row r="41" spans="2:48" ht="18.75" customHeight="1" x14ac:dyDescent="0.25">
      <c r="B41" s="100"/>
      <c r="C41" s="170"/>
      <c r="D41" s="170"/>
      <c r="E41" s="170"/>
      <c r="F41" s="170"/>
      <c r="G41" s="86" t="s">
        <v>427</v>
      </c>
      <c r="H41" s="86"/>
      <c r="I41" s="86"/>
      <c r="J41" s="86"/>
      <c r="K41" s="85"/>
      <c r="L41" s="85"/>
      <c r="M41" s="85"/>
      <c r="N41" s="85"/>
      <c r="O41" s="85"/>
      <c r="P41" s="85"/>
      <c r="Q41" s="85"/>
      <c r="R41" s="85"/>
      <c r="S41" s="85"/>
      <c r="T41" s="85"/>
      <c r="U41" s="85"/>
    </row>
    <row r="42" spans="2:48" ht="18.75" customHeight="1" x14ac:dyDescent="0.25">
      <c r="B42" s="100"/>
      <c r="C42" s="170"/>
      <c r="D42" s="170"/>
      <c r="E42" s="170"/>
      <c r="F42" s="170"/>
      <c r="G42" s="86" t="s">
        <v>574</v>
      </c>
      <c r="H42" s="86"/>
      <c r="I42" s="86"/>
      <c r="J42" s="86"/>
      <c r="K42" s="85"/>
      <c r="L42" s="85"/>
      <c r="M42" s="85"/>
      <c r="N42" s="85"/>
      <c r="O42" s="85"/>
      <c r="P42" s="85"/>
      <c r="Q42" s="85"/>
      <c r="R42" s="85"/>
      <c r="S42" s="85"/>
      <c r="T42" s="85"/>
      <c r="U42" s="85"/>
    </row>
    <row r="43" spans="2:48" ht="18.75" customHeight="1" x14ac:dyDescent="0.25">
      <c r="B43" s="100"/>
      <c r="C43" s="170"/>
      <c r="D43" s="170"/>
      <c r="E43" s="170"/>
      <c r="F43" s="170"/>
      <c r="G43" s="86" t="s">
        <v>2</v>
      </c>
      <c r="H43" s="86"/>
      <c r="I43" s="86"/>
      <c r="J43" s="86"/>
      <c r="K43" s="85"/>
      <c r="L43" s="85"/>
      <c r="M43" s="85"/>
      <c r="N43" s="85"/>
      <c r="O43" s="85"/>
      <c r="P43" s="85"/>
      <c r="Q43" s="85"/>
      <c r="R43" s="85"/>
      <c r="S43" s="85"/>
      <c r="T43" s="85"/>
      <c r="U43" s="85"/>
    </row>
    <row r="44" spans="2:48" ht="18.75" customHeight="1" x14ac:dyDescent="0.25">
      <c r="B44" s="100"/>
      <c r="C44" s="170"/>
      <c r="D44" s="170"/>
      <c r="E44" s="170"/>
      <c r="F44" s="170"/>
      <c r="G44" s="86" t="s">
        <v>3</v>
      </c>
      <c r="H44" s="86"/>
      <c r="I44" s="86"/>
      <c r="J44" s="86"/>
      <c r="K44" s="85"/>
      <c r="L44" s="85"/>
      <c r="M44" s="85"/>
      <c r="N44" s="85"/>
      <c r="O44" s="85"/>
      <c r="P44" s="85"/>
      <c r="Q44" s="85"/>
      <c r="R44" s="85"/>
      <c r="S44" s="85"/>
      <c r="T44" s="85"/>
      <c r="U44" s="85"/>
    </row>
    <row r="45" spans="2:48" ht="18.75" customHeight="1" x14ac:dyDescent="0.25">
      <c r="B45" s="100"/>
      <c r="C45" s="170"/>
      <c r="D45" s="170"/>
      <c r="E45" s="170"/>
      <c r="F45" s="170"/>
      <c r="G45" s="86" t="s">
        <v>426</v>
      </c>
      <c r="H45" s="86"/>
      <c r="I45" s="86"/>
      <c r="J45" s="86"/>
      <c r="K45" s="85" t="s">
        <v>5</v>
      </c>
      <c r="L45" s="85"/>
      <c r="M45" s="85"/>
      <c r="N45" s="85"/>
      <c r="O45" s="8" t="s">
        <v>6</v>
      </c>
      <c r="P45" s="85"/>
      <c r="Q45" s="85"/>
      <c r="R45" s="8" t="s">
        <v>7</v>
      </c>
      <c r="S45" s="85"/>
      <c r="T45" s="85"/>
      <c r="U45" s="8" t="s">
        <v>8</v>
      </c>
    </row>
    <row r="46" spans="2:48" ht="18.75" customHeight="1" x14ac:dyDescent="0.25">
      <c r="B46" s="100"/>
      <c r="C46" s="170"/>
      <c r="D46" s="170"/>
      <c r="E46" s="170"/>
      <c r="F46" s="170"/>
      <c r="G46" s="86" t="s">
        <v>427</v>
      </c>
      <c r="H46" s="86"/>
      <c r="I46" s="86"/>
      <c r="J46" s="86"/>
      <c r="K46" s="85"/>
      <c r="L46" s="85"/>
      <c r="M46" s="85"/>
      <c r="N46" s="85"/>
      <c r="O46" s="85"/>
      <c r="P46" s="85"/>
      <c r="Q46" s="85"/>
      <c r="R46" s="85"/>
      <c r="S46" s="85"/>
      <c r="T46" s="85"/>
      <c r="U46" s="85"/>
    </row>
    <row r="47" spans="2:48" ht="18.75" customHeight="1" x14ac:dyDescent="0.25">
      <c r="B47" s="100"/>
      <c r="C47" s="170"/>
      <c r="D47" s="170"/>
      <c r="E47" s="170"/>
      <c r="F47" s="170"/>
      <c r="G47" s="86" t="s">
        <v>574</v>
      </c>
      <c r="H47" s="86"/>
      <c r="I47" s="86"/>
      <c r="J47" s="86"/>
      <c r="K47" s="85"/>
      <c r="L47" s="85"/>
      <c r="M47" s="85"/>
      <c r="N47" s="85"/>
      <c r="O47" s="85"/>
      <c r="P47" s="85"/>
      <c r="Q47" s="85"/>
      <c r="R47" s="85"/>
      <c r="S47" s="85"/>
      <c r="T47" s="85"/>
      <c r="U47" s="85"/>
    </row>
    <row r="48" spans="2:48" ht="18.75" customHeight="1" x14ac:dyDescent="0.25">
      <c r="B48" s="100"/>
      <c r="C48" s="170" t="s">
        <v>577</v>
      </c>
      <c r="D48" s="170"/>
      <c r="E48" s="170"/>
      <c r="F48" s="170"/>
      <c r="G48" s="86" t="s">
        <v>2</v>
      </c>
      <c r="H48" s="86"/>
      <c r="I48" s="86"/>
      <c r="J48" s="86"/>
      <c r="K48" s="85"/>
      <c r="L48" s="85"/>
      <c r="M48" s="85"/>
      <c r="N48" s="85"/>
      <c r="O48" s="85"/>
      <c r="P48" s="85"/>
      <c r="Q48" s="85"/>
      <c r="R48" s="85"/>
      <c r="S48" s="85"/>
      <c r="T48" s="85"/>
      <c r="U48" s="85"/>
      <c r="V48" s="3" t="s">
        <v>581</v>
      </c>
    </row>
    <row r="49" spans="1:65" ht="18.75" customHeight="1" x14ac:dyDescent="0.25">
      <c r="B49" s="100"/>
      <c r="C49" s="170"/>
      <c r="D49" s="170"/>
      <c r="E49" s="170"/>
      <c r="F49" s="170"/>
      <c r="G49" s="86" t="s">
        <v>3</v>
      </c>
      <c r="H49" s="86"/>
      <c r="I49" s="86"/>
      <c r="J49" s="86"/>
      <c r="K49" s="85"/>
      <c r="L49" s="85"/>
      <c r="M49" s="85"/>
      <c r="N49" s="85"/>
      <c r="O49" s="85"/>
      <c r="P49" s="85"/>
      <c r="Q49" s="85"/>
      <c r="R49" s="85"/>
      <c r="S49" s="85"/>
      <c r="T49" s="85"/>
      <c r="U49" s="85"/>
      <c r="V49" s="3" t="s">
        <v>582</v>
      </c>
    </row>
    <row r="50" spans="1:65" ht="18.75" customHeight="1" x14ac:dyDescent="0.25">
      <c r="B50" s="100"/>
      <c r="C50" s="170"/>
      <c r="D50" s="170"/>
      <c r="E50" s="170"/>
      <c r="F50" s="170"/>
      <c r="G50" s="86" t="s">
        <v>426</v>
      </c>
      <c r="H50" s="86"/>
      <c r="I50" s="86"/>
      <c r="J50" s="86"/>
      <c r="K50" s="85" t="s">
        <v>5</v>
      </c>
      <c r="L50" s="85"/>
      <c r="M50" s="85"/>
      <c r="N50" s="85"/>
      <c r="O50" s="8" t="s">
        <v>6</v>
      </c>
      <c r="P50" s="85"/>
      <c r="Q50" s="85"/>
      <c r="R50" s="8" t="s">
        <v>7</v>
      </c>
      <c r="S50" s="85"/>
      <c r="T50" s="85"/>
      <c r="U50" s="8" t="s">
        <v>8</v>
      </c>
    </row>
    <row r="51" spans="1:65" ht="18.75" customHeight="1" x14ac:dyDescent="0.25">
      <c r="B51" s="100"/>
      <c r="C51" s="170"/>
      <c r="D51" s="170"/>
      <c r="E51" s="170"/>
      <c r="F51" s="170"/>
      <c r="G51" s="86" t="s">
        <v>427</v>
      </c>
      <c r="H51" s="86"/>
      <c r="I51" s="86"/>
      <c r="J51" s="86"/>
      <c r="K51" s="85"/>
      <c r="L51" s="85"/>
      <c r="M51" s="85"/>
      <c r="N51" s="85"/>
      <c r="O51" s="85"/>
      <c r="P51" s="85"/>
      <c r="Q51" s="85"/>
      <c r="R51" s="85"/>
      <c r="S51" s="85"/>
      <c r="T51" s="85"/>
      <c r="U51" s="85"/>
    </row>
    <row r="52" spans="1:65" ht="18.75" customHeight="1" x14ac:dyDescent="0.25">
      <c r="B52" s="100"/>
      <c r="C52" s="170"/>
      <c r="D52" s="170"/>
      <c r="E52" s="170"/>
      <c r="F52" s="170"/>
      <c r="G52" s="86" t="s">
        <v>574</v>
      </c>
      <c r="H52" s="86"/>
      <c r="I52" s="86"/>
      <c r="J52" s="86"/>
      <c r="K52" s="85"/>
      <c r="L52" s="85"/>
      <c r="M52" s="85"/>
      <c r="N52" s="85"/>
      <c r="O52" s="85"/>
      <c r="P52" s="85"/>
      <c r="Q52" s="85"/>
      <c r="R52" s="85"/>
      <c r="S52" s="85"/>
      <c r="T52" s="85"/>
      <c r="U52" s="85"/>
    </row>
    <row r="53" spans="1:65" ht="18.75" customHeight="1" x14ac:dyDescent="0.25">
      <c r="B53" s="100"/>
      <c r="C53" s="170"/>
      <c r="D53" s="170"/>
      <c r="E53" s="170"/>
      <c r="F53" s="170"/>
      <c r="G53" s="86" t="s">
        <v>2</v>
      </c>
      <c r="H53" s="86"/>
      <c r="I53" s="86"/>
      <c r="J53" s="86"/>
      <c r="K53" s="85"/>
      <c r="L53" s="85"/>
      <c r="M53" s="85"/>
      <c r="N53" s="85"/>
      <c r="O53" s="85"/>
      <c r="P53" s="85"/>
      <c r="Q53" s="85"/>
      <c r="R53" s="85"/>
      <c r="S53" s="85"/>
      <c r="T53" s="85"/>
      <c r="U53" s="85"/>
    </row>
    <row r="54" spans="1:65" ht="18.75" customHeight="1" x14ac:dyDescent="0.25">
      <c r="B54" s="100"/>
      <c r="C54" s="170"/>
      <c r="D54" s="170"/>
      <c r="E54" s="170"/>
      <c r="F54" s="170"/>
      <c r="G54" s="86" t="s">
        <v>3</v>
      </c>
      <c r="H54" s="86"/>
      <c r="I54" s="86"/>
      <c r="J54" s="86"/>
      <c r="K54" s="85"/>
      <c r="L54" s="85"/>
      <c r="M54" s="85"/>
      <c r="N54" s="85"/>
      <c r="O54" s="85"/>
      <c r="P54" s="85"/>
      <c r="Q54" s="85"/>
      <c r="R54" s="85"/>
      <c r="S54" s="85"/>
      <c r="T54" s="85"/>
      <c r="U54" s="85"/>
    </row>
    <row r="55" spans="1:65" ht="18.75" customHeight="1" x14ac:dyDescent="0.25">
      <c r="B55" s="100"/>
      <c r="C55" s="170"/>
      <c r="D55" s="170"/>
      <c r="E55" s="170"/>
      <c r="F55" s="170"/>
      <c r="G55" s="86" t="s">
        <v>426</v>
      </c>
      <c r="H55" s="86"/>
      <c r="I55" s="86"/>
      <c r="J55" s="86"/>
      <c r="K55" s="85" t="s">
        <v>5</v>
      </c>
      <c r="L55" s="85"/>
      <c r="M55" s="85"/>
      <c r="N55" s="85"/>
      <c r="O55" s="8" t="s">
        <v>6</v>
      </c>
      <c r="P55" s="85"/>
      <c r="Q55" s="85"/>
      <c r="R55" s="8" t="s">
        <v>7</v>
      </c>
      <c r="S55" s="85"/>
      <c r="T55" s="85"/>
      <c r="U55" s="8" t="s">
        <v>8</v>
      </c>
    </row>
    <row r="56" spans="1:65" ht="18.75" customHeight="1" x14ac:dyDescent="0.25">
      <c r="B56" s="100"/>
      <c r="C56" s="170"/>
      <c r="D56" s="170"/>
      <c r="E56" s="170"/>
      <c r="F56" s="170"/>
      <c r="G56" s="86" t="s">
        <v>427</v>
      </c>
      <c r="H56" s="86"/>
      <c r="I56" s="86"/>
      <c r="J56" s="86"/>
      <c r="K56" s="85"/>
      <c r="L56" s="85"/>
      <c r="M56" s="85"/>
      <c r="N56" s="85"/>
      <c r="O56" s="85"/>
      <c r="P56" s="85"/>
      <c r="Q56" s="85"/>
      <c r="R56" s="85"/>
      <c r="S56" s="85"/>
      <c r="T56" s="85"/>
      <c r="U56" s="85"/>
    </row>
    <row r="57" spans="1:65" ht="18.75" customHeight="1" x14ac:dyDescent="0.25">
      <c r="B57" s="100"/>
      <c r="C57" s="170"/>
      <c r="D57" s="170"/>
      <c r="E57" s="170"/>
      <c r="F57" s="170"/>
      <c r="G57" s="86" t="s">
        <v>574</v>
      </c>
      <c r="H57" s="86"/>
      <c r="I57" s="86"/>
      <c r="J57" s="86"/>
      <c r="K57" s="85"/>
      <c r="L57" s="85"/>
      <c r="M57" s="85"/>
      <c r="N57" s="85"/>
      <c r="O57" s="85"/>
      <c r="P57" s="85"/>
      <c r="Q57" s="85"/>
      <c r="R57" s="85"/>
      <c r="S57" s="85"/>
      <c r="T57" s="85"/>
      <c r="U57" s="85"/>
    </row>
    <row r="58" spans="1:65" ht="18.75" customHeight="1" x14ac:dyDescent="0.25">
      <c r="B58" s="101"/>
      <c r="C58" s="103" t="s">
        <v>580</v>
      </c>
      <c r="D58" s="104"/>
      <c r="E58" s="104"/>
      <c r="F58" s="104"/>
      <c r="G58" s="104"/>
      <c r="H58" s="104"/>
      <c r="I58" s="104"/>
      <c r="J58" s="104"/>
      <c r="K58" s="104"/>
      <c r="L58" s="104"/>
      <c r="M58" s="104"/>
      <c r="N58" s="104"/>
      <c r="O58" s="104"/>
      <c r="P58" s="104"/>
      <c r="Q58" s="104"/>
      <c r="R58" s="105"/>
      <c r="S58" s="106"/>
      <c r="T58" s="106"/>
      <c r="U58" s="106"/>
      <c r="V58" s="3" t="s">
        <v>436</v>
      </c>
      <c r="AU58" s="14" t="s">
        <v>364</v>
      </c>
      <c r="AV58" s="14" t="s">
        <v>365</v>
      </c>
    </row>
    <row r="59" spans="1:65" ht="18.75" customHeight="1" x14ac:dyDescent="0.25">
      <c r="C59" s="10"/>
      <c r="D59" s="10"/>
      <c r="E59" s="10"/>
      <c r="F59" s="10"/>
      <c r="G59" s="5"/>
      <c r="H59" s="5"/>
      <c r="I59" s="5"/>
      <c r="J59" s="5"/>
      <c r="K59"/>
      <c r="L59"/>
      <c r="M59"/>
      <c r="N59"/>
      <c r="O59"/>
      <c r="P59"/>
      <c r="Q59"/>
      <c r="R59"/>
      <c r="S59"/>
      <c r="T59"/>
      <c r="U59"/>
    </row>
    <row r="60" spans="1:65" ht="18.75" customHeight="1" thickBot="1" x14ac:dyDescent="0.3">
      <c r="A60" s="9" t="s">
        <v>592</v>
      </c>
      <c r="B60" s="6"/>
      <c r="C60" s="6"/>
      <c r="D60" s="6"/>
      <c r="E60" s="6"/>
      <c r="F60" s="6"/>
      <c r="G60" s="6"/>
      <c r="H60" s="6"/>
      <c r="I60" s="6"/>
      <c r="J60" s="6"/>
      <c r="K60" s="6"/>
      <c r="L60" s="9"/>
      <c r="M60" s="9"/>
      <c r="N60" s="9"/>
      <c r="O60" s="9"/>
      <c r="P60" s="9"/>
      <c r="Q60" s="9"/>
      <c r="R60" s="9"/>
      <c r="S60" s="9"/>
      <c r="T60" s="9"/>
      <c r="U60" s="9"/>
      <c r="V60" s="9"/>
      <c r="W60" s="9"/>
      <c r="X60" s="9"/>
    </row>
    <row r="61" spans="1:65" ht="8.25" customHeight="1" thickTop="1" thickBot="1" x14ac:dyDescent="0.3">
      <c r="A61" s="12"/>
      <c r="L61" s="12"/>
      <c r="M61" s="12"/>
      <c r="N61" s="12"/>
      <c r="O61" s="12"/>
      <c r="P61" s="12"/>
      <c r="Q61" s="12"/>
      <c r="R61" s="12"/>
      <c r="S61" s="12"/>
      <c r="T61" s="12"/>
    </row>
    <row r="62" spans="1:65" ht="18.75" customHeight="1" x14ac:dyDescent="0.25">
      <c r="B62" s="95" t="s">
        <v>593</v>
      </c>
      <c r="C62" s="115" t="s">
        <v>363</v>
      </c>
      <c r="D62" s="7" t="s">
        <v>353</v>
      </c>
      <c r="E62" s="102"/>
      <c r="F62" s="102"/>
      <c r="G62" s="102"/>
      <c r="H62" s="102"/>
      <c r="I62" s="102"/>
      <c r="J62" s="102"/>
      <c r="K62" s="102"/>
      <c r="L62" s="102"/>
      <c r="M62" s="102"/>
      <c r="N62" s="102"/>
      <c r="O62" s="102"/>
      <c r="P62" s="102"/>
      <c r="Q62" s="102"/>
      <c r="R62" s="102"/>
      <c r="S62" s="118"/>
      <c r="T62" s="118"/>
      <c r="U62" s="119"/>
      <c r="V62" s="3" t="s">
        <v>596</v>
      </c>
      <c r="AU62" s="14" t="s">
        <v>594</v>
      </c>
      <c r="AV62" s="14" t="s">
        <v>595</v>
      </c>
    </row>
    <row r="63" spans="1:65" ht="18.75" customHeight="1" x14ac:dyDescent="0.25">
      <c r="B63" s="96"/>
      <c r="C63" s="116"/>
      <c r="D63" s="8" t="s">
        <v>354</v>
      </c>
      <c r="E63" s="98"/>
      <c r="F63" s="98"/>
      <c r="G63" s="98"/>
      <c r="H63" s="98"/>
      <c r="I63" s="98"/>
      <c r="J63" s="98"/>
      <c r="K63" s="98"/>
      <c r="L63" s="98"/>
      <c r="M63" s="98"/>
      <c r="N63" s="98"/>
      <c r="O63" s="98"/>
      <c r="P63" s="98"/>
      <c r="Q63" s="98"/>
      <c r="R63" s="98"/>
      <c r="S63" s="91"/>
      <c r="T63" s="91"/>
      <c r="U63" s="92"/>
      <c r="V63" s="3" t="s">
        <v>439</v>
      </c>
    </row>
    <row r="64" spans="1:65" ht="18.75" customHeight="1" x14ac:dyDescent="0.25">
      <c r="B64" s="96"/>
      <c r="C64" s="116"/>
      <c r="D64" s="8" t="s">
        <v>355</v>
      </c>
      <c r="E64" s="98"/>
      <c r="F64" s="98"/>
      <c r="G64" s="98"/>
      <c r="H64" s="98"/>
      <c r="I64" s="98"/>
      <c r="J64" s="98"/>
      <c r="K64" s="98"/>
      <c r="L64" s="98"/>
      <c r="M64" s="98"/>
      <c r="N64" s="98"/>
      <c r="O64" s="98"/>
      <c r="P64" s="98"/>
      <c r="Q64" s="98"/>
      <c r="R64" s="98"/>
      <c r="S64" s="91"/>
      <c r="T64" s="91"/>
      <c r="U64" s="92"/>
      <c r="V64"/>
      <c r="AN64" s="3"/>
      <c r="AU64" s="27"/>
      <c r="BI64" s="14"/>
      <c r="BM64" s="27"/>
    </row>
    <row r="65" spans="1:70" ht="18.75" customHeight="1" x14ac:dyDescent="0.25">
      <c r="B65" s="96"/>
      <c r="C65" s="116"/>
      <c r="D65" s="8" t="s">
        <v>588</v>
      </c>
      <c r="E65" s="98"/>
      <c r="F65" s="98"/>
      <c r="G65" s="98"/>
      <c r="H65" s="98"/>
      <c r="I65" s="98"/>
      <c r="J65" s="98"/>
      <c r="K65" s="98"/>
      <c r="L65" s="98"/>
      <c r="M65" s="98"/>
      <c r="N65" s="98"/>
      <c r="O65" s="98"/>
      <c r="P65" s="98"/>
      <c r="Q65" s="98"/>
      <c r="R65" s="98"/>
      <c r="S65" s="91"/>
      <c r="T65" s="91"/>
      <c r="U65" s="92"/>
      <c r="V65"/>
      <c r="AN65" s="3"/>
      <c r="AU65" s="27"/>
      <c r="BI65" s="14"/>
      <c r="BM65" s="27"/>
    </row>
    <row r="66" spans="1:70" ht="18.75" customHeight="1" x14ac:dyDescent="0.25">
      <c r="B66" s="96"/>
      <c r="C66" s="116"/>
      <c r="D66" s="8" t="s">
        <v>589</v>
      </c>
      <c r="E66" s="98"/>
      <c r="F66" s="98"/>
      <c r="G66" s="98"/>
      <c r="H66" s="98"/>
      <c r="I66" s="98"/>
      <c r="J66" s="98"/>
      <c r="K66" s="98"/>
      <c r="L66" s="98"/>
      <c r="M66" s="98"/>
      <c r="N66" s="98"/>
      <c r="O66" s="98"/>
      <c r="P66" s="98"/>
      <c r="Q66" s="98"/>
      <c r="R66" s="98"/>
      <c r="S66" s="91"/>
      <c r="T66" s="91"/>
      <c r="U66" s="92"/>
      <c r="V66"/>
      <c r="AN66" s="3"/>
      <c r="AU66" s="27"/>
      <c r="BI66" s="14"/>
      <c r="BM66" s="27"/>
    </row>
    <row r="67" spans="1:70" ht="18.75" customHeight="1" thickBot="1" x14ac:dyDescent="0.3">
      <c r="B67" s="97"/>
      <c r="C67" s="117"/>
      <c r="D67" s="51" t="s">
        <v>590</v>
      </c>
      <c r="E67" s="90"/>
      <c r="F67" s="90"/>
      <c r="G67" s="90"/>
      <c r="H67" s="90"/>
      <c r="I67" s="90"/>
      <c r="J67" s="90"/>
      <c r="K67" s="90"/>
      <c r="L67" s="90"/>
      <c r="M67" s="90"/>
      <c r="N67" s="90"/>
      <c r="O67" s="90"/>
      <c r="P67" s="90"/>
      <c r="Q67" s="90"/>
      <c r="R67" s="90"/>
      <c r="S67" s="93"/>
      <c r="T67" s="93"/>
      <c r="U67" s="94"/>
      <c r="V67"/>
      <c r="AN67" s="3"/>
      <c r="AU67" s="27"/>
      <c r="BI67" s="14"/>
      <c r="BM67" s="27"/>
    </row>
    <row r="68" spans="1:70" ht="18.75" customHeight="1" x14ac:dyDescent="0.25">
      <c r="C68" s="10"/>
      <c r="D68" s="10"/>
      <c r="E68" s="10"/>
      <c r="F68" s="10"/>
      <c r="G68" s="5"/>
      <c r="H68" s="5"/>
      <c r="I68" s="5"/>
      <c r="J68" s="5"/>
      <c r="K68"/>
      <c r="L68"/>
      <c r="M68"/>
      <c r="N68"/>
      <c r="O68"/>
      <c r="P68"/>
      <c r="Q68"/>
      <c r="R68"/>
      <c r="S68"/>
      <c r="T68"/>
      <c r="U68"/>
    </row>
    <row r="69" spans="1:70" ht="18.75" customHeight="1" x14ac:dyDescent="0.25">
      <c r="C69" s="10"/>
      <c r="D69" s="10"/>
      <c r="E69" s="10"/>
      <c r="F69" s="10"/>
      <c r="G69" s="5"/>
      <c r="H69" s="5"/>
      <c r="I69" s="5"/>
      <c r="J69" s="5"/>
      <c r="K69"/>
      <c r="L69"/>
      <c r="M69"/>
      <c r="N69"/>
      <c r="O69"/>
      <c r="P69"/>
      <c r="Q69"/>
      <c r="R69"/>
      <c r="S69"/>
      <c r="T69"/>
      <c r="U69"/>
    </row>
    <row r="70" spans="1:70" ht="18.75" customHeight="1" x14ac:dyDescent="0.25">
      <c r="C70" s="10"/>
      <c r="D70" s="10"/>
      <c r="E70" s="10"/>
      <c r="F70" s="10"/>
      <c r="G70" s="5"/>
      <c r="H70" s="5"/>
      <c r="I70" s="5"/>
      <c r="J70" s="5"/>
      <c r="K70"/>
      <c r="L70"/>
      <c r="M70"/>
      <c r="N70"/>
      <c r="O70"/>
      <c r="P70"/>
      <c r="Q70"/>
      <c r="R70"/>
      <c r="S70"/>
      <c r="T70"/>
      <c r="U70"/>
    </row>
    <row r="71" spans="1:70" ht="18.75" customHeight="1" thickBot="1" x14ac:dyDescent="0.3">
      <c r="A71" s="9" t="s">
        <v>655</v>
      </c>
      <c r="B71" s="6"/>
      <c r="C71" s="6"/>
      <c r="D71" s="6"/>
      <c r="E71" s="6"/>
      <c r="F71" s="6"/>
      <c r="G71" s="6"/>
      <c r="H71" s="6"/>
      <c r="I71" s="6"/>
      <c r="J71" s="6"/>
      <c r="K71" s="6"/>
      <c r="L71" s="9"/>
      <c r="M71" s="6"/>
      <c r="N71" s="6"/>
      <c r="O71" s="6"/>
      <c r="P71" s="5"/>
      <c r="Q71" s="5"/>
      <c r="R71" s="5"/>
      <c r="S71" s="5"/>
      <c r="T71" s="5"/>
      <c r="U71" s="5"/>
      <c r="BI71" s="14"/>
      <c r="BJ71" s="14"/>
      <c r="BK71" s="14"/>
      <c r="BL71" s="14"/>
      <c r="BM71" s="14"/>
      <c r="BN71" s="14"/>
      <c r="BO71" s="27"/>
      <c r="BP71" s="27"/>
      <c r="BQ71" s="27"/>
      <c r="BR71" s="27"/>
    </row>
    <row r="72" spans="1:70" ht="10.5" customHeight="1" thickTop="1" thickBot="1" x14ac:dyDescent="0.3">
      <c r="A72" s="12"/>
      <c r="L72" s="12"/>
      <c r="P72" s="5"/>
      <c r="Q72" s="5"/>
      <c r="R72" s="5"/>
      <c r="S72" s="5"/>
      <c r="T72" s="5"/>
      <c r="U72" s="5"/>
      <c r="BI72" s="14"/>
      <c r="BJ72" s="14"/>
      <c r="BK72" s="14"/>
      <c r="BL72" s="14"/>
      <c r="BM72" s="14"/>
      <c r="BN72" s="14"/>
      <c r="BO72" s="27"/>
      <c r="BP72" s="27"/>
      <c r="BQ72" s="27"/>
      <c r="BR72" s="27"/>
    </row>
    <row r="73" spans="1:70" ht="226.8" customHeight="1" x14ac:dyDescent="0.25">
      <c r="B73" s="130" t="s">
        <v>656</v>
      </c>
      <c r="C73" s="131"/>
      <c r="D73" s="131"/>
      <c r="E73" s="131"/>
      <c r="F73" s="132"/>
      <c r="G73" s="151" t="s">
        <v>657</v>
      </c>
      <c r="H73" s="152"/>
      <c r="I73" s="152"/>
      <c r="J73" s="152"/>
      <c r="K73" s="152"/>
      <c r="L73" s="152"/>
      <c r="M73" s="152"/>
      <c r="N73" s="152"/>
      <c r="O73" s="152"/>
      <c r="P73" s="152"/>
      <c r="Q73" s="152"/>
      <c r="R73" s="152"/>
      <c r="S73" s="152"/>
      <c r="T73" s="152"/>
      <c r="U73" s="153"/>
      <c r="V73" s="107" t="s">
        <v>658</v>
      </c>
      <c r="W73" s="108"/>
      <c r="X73" s="108"/>
      <c r="Y73" s="108"/>
      <c r="Z73" s="108"/>
      <c r="AA73" s="108"/>
      <c r="AB73" s="108"/>
      <c r="AC73" s="108"/>
      <c r="AD73" s="108"/>
      <c r="AE73" s="108"/>
      <c r="AF73" s="108"/>
      <c r="AG73" s="108"/>
      <c r="AH73" s="108"/>
      <c r="AI73" s="108"/>
      <c r="AJ73" s="108"/>
      <c r="AK73" s="108"/>
      <c r="AL73" s="108"/>
      <c r="AU73" s="14" t="s">
        <v>659</v>
      </c>
      <c r="AV73" s="84" t="s">
        <v>660</v>
      </c>
      <c r="BI73" s="14"/>
      <c r="BJ73" s="14"/>
      <c r="BK73" s="14"/>
      <c r="BL73" s="14"/>
      <c r="BM73" s="14"/>
      <c r="BN73" s="14"/>
      <c r="BO73" s="27"/>
      <c r="BP73" s="27"/>
      <c r="BQ73" s="27"/>
      <c r="BR73" s="27"/>
    </row>
    <row r="74" spans="1:70" ht="82.2" customHeight="1" x14ac:dyDescent="0.25">
      <c r="B74" s="133" t="s">
        <v>428</v>
      </c>
      <c r="C74" s="134"/>
      <c r="D74" s="134"/>
      <c r="E74" s="134"/>
      <c r="F74" s="135"/>
      <c r="G74" s="139"/>
      <c r="H74" s="140"/>
      <c r="I74" s="140"/>
      <c r="J74" s="140"/>
      <c r="K74" s="140"/>
      <c r="L74" s="140"/>
      <c r="M74" s="140"/>
      <c r="N74" s="140"/>
      <c r="O74" s="140"/>
      <c r="P74" s="140"/>
      <c r="Q74" s="140"/>
      <c r="R74" s="140"/>
      <c r="S74" s="140"/>
      <c r="T74" s="140"/>
      <c r="U74" s="141"/>
      <c r="V74" s="107" t="s">
        <v>661</v>
      </c>
      <c r="W74" s="108"/>
      <c r="X74" s="108"/>
      <c r="Y74" s="108"/>
      <c r="Z74" s="108"/>
      <c r="AA74" s="108"/>
      <c r="AB74" s="108"/>
      <c r="AC74" s="108"/>
      <c r="AD74" s="108"/>
      <c r="AE74" s="108"/>
      <c r="AF74" s="108"/>
      <c r="AG74" s="108"/>
      <c r="AH74" s="108"/>
      <c r="AI74" s="108"/>
      <c r="AJ74" s="108"/>
      <c r="AK74" s="108"/>
      <c r="AL74" s="108"/>
      <c r="AU74" s="14" t="s">
        <v>429</v>
      </c>
      <c r="AV74" s="14" t="s">
        <v>430</v>
      </c>
      <c r="AX74" s="14" t="s">
        <v>431</v>
      </c>
      <c r="BD74" s="14" t="s">
        <v>376</v>
      </c>
      <c r="BE74" s="14" t="s">
        <v>432</v>
      </c>
      <c r="BI74" s="14"/>
      <c r="BJ74" s="14"/>
      <c r="BK74" s="14"/>
      <c r="BL74" s="14"/>
      <c r="BM74" s="14"/>
      <c r="BN74" s="14"/>
      <c r="BO74" s="27"/>
      <c r="BP74" s="27"/>
      <c r="BQ74" s="27"/>
      <c r="BR74" s="27"/>
    </row>
    <row r="75" spans="1:70" ht="63" customHeight="1" thickBot="1" x14ac:dyDescent="0.3">
      <c r="B75" s="136"/>
      <c r="C75" s="137"/>
      <c r="D75" s="137"/>
      <c r="E75" s="137"/>
      <c r="F75" s="138"/>
      <c r="G75" s="142" t="s">
        <v>376</v>
      </c>
      <c r="H75" s="143"/>
      <c r="I75" s="144"/>
      <c r="J75" s="145"/>
      <c r="K75" s="146"/>
      <c r="L75" s="146"/>
      <c r="M75" s="146"/>
      <c r="N75" s="146"/>
      <c r="O75" s="146"/>
      <c r="P75" s="146"/>
      <c r="Q75" s="146"/>
      <c r="R75" s="146"/>
      <c r="S75" s="146"/>
      <c r="T75" s="146"/>
      <c r="U75" s="147"/>
      <c r="V75" s="3" t="str">
        <f>IF(LEFT(G74,2)="その","　※その他の理由を入力してください。","")</f>
        <v/>
      </c>
      <c r="BI75" s="14"/>
      <c r="BJ75" s="14"/>
      <c r="BK75" s="14"/>
      <c r="BL75" s="14"/>
      <c r="BM75" s="14"/>
      <c r="BN75" s="14"/>
      <c r="BO75" s="27"/>
      <c r="BP75" s="27"/>
      <c r="BQ75" s="27"/>
      <c r="BR75" s="27"/>
    </row>
    <row r="78" spans="1:70" ht="18.75" customHeight="1" thickBot="1" x14ac:dyDescent="0.3">
      <c r="A78" s="9" t="s">
        <v>433</v>
      </c>
      <c r="B78" s="6"/>
      <c r="C78" s="6"/>
      <c r="D78" s="6"/>
      <c r="E78" s="6"/>
      <c r="F78" s="6"/>
      <c r="G78" s="6"/>
      <c r="H78" s="6"/>
      <c r="I78" s="6"/>
      <c r="J78" s="6"/>
      <c r="K78" s="6"/>
      <c r="L78" s="9"/>
      <c r="AC78" s="13"/>
    </row>
    <row r="79" spans="1:70" ht="8.25" customHeight="1" thickTop="1" thickBot="1" x14ac:dyDescent="0.3"/>
    <row r="80" spans="1:70" ht="111.75" customHeight="1" x14ac:dyDescent="0.25">
      <c r="B80" s="87" t="s">
        <v>612</v>
      </c>
      <c r="C80" s="88"/>
      <c r="D80" s="88"/>
      <c r="E80" s="88"/>
      <c r="F80" s="88"/>
      <c r="G80" s="88"/>
      <c r="H80" s="88"/>
      <c r="I80" s="88"/>
      <c r="J80" s="88"/>
      <c r="K80" s="88"/>
      <c r="L80" s="88"/>
      <c r="M80" s="88"/>
      <c r="N80" s="88"/>
      <c r="O80" s="88"/>
      <c r="P80" s="88"/>
      <c r="Q80" s="88"/>
      <c r="R80" s="88"/>
      <c r="S80" s="88"/>
      <c r="T80" s="88"/>
      <c r="U80" s="89"/>
      <c r="V80" s="107" t="s">
        <v>615</v>
      </c>
      <c r="W80" s="108"/>
      <c r="X80" s="108"/>
      <c r="Y80" s="108"/>
      <c r="Z80" s="108"/>
      <c r="AA80" s="108"/>
      <c r="AB80" s="108"/>
      <c r="AC80" s="108"/>
      <c r="AD80" s="108"/>
      <c r="AE80" s="108"/>
      <c r="AF80" s="108"/>
      <c r="AG80" s="108"/>
      <c r="AH80" s="108"/>
      <c r="AI80" s="108"/>
      <c r="AJ80" s="108"/>
      <c r="AK80" s="108"/>
      <c r="AL80" s="108"/>
      <c r="AM80" s="108"/>
      <c r="AN80" s="108"/>
      <c r="AO80" s="108"/>
    </row>
    <row r="81" spans="2:49" ht="18.75" customHeight="1" thickBot="1" x14ac:dyDescent="0.3">
      <c r="B81" s="109" t="s">
        <v>452</v>
      </c>
      <c r="C81" s="110"/>
      <c r="D81" s="110"/>
      <c r="E81" s="110"/>
      <c r="F81" s="110"/>
      <c r="G81" s="110"/>
      <c r="H81" s="110"/>
      <c r="I81" s="110"/>
      <c r="J81" s="111"/>
      <c r="K81" s="112"/>
      <c r="L81" s="113"/>
      <c r="M81" s="113"/>
      <c r="N81" s="113"/>
      <c r="O81" s="113"/>
      <c r="P81" s="113"/>
      <c r="Q81" s="113"/>
      <c r="R81" s="113"/>
      <c r="S81" s="113"/>
      <c r="T81" s="113"/>
      <c r="U81" s="114"/>
      <c r="V81" s="3" t="s">
        <v>613</v>
      </c>
      <c r="AU81" s="14" t="s">
        <v>450</v>
      </c>
      <c r="AV81" s="14" t="s">
        <v>614</v>
      </c>
      <c r="AW81" s="14" t="s">
        <v>451</v>
      </c>
    </row>
    <row r="82" spans="2:49" ht="18.75" customHeight="1" x14ac:dyDescent="0.25">
      <c r="B82" s="122" t="s">
        <v>434</v>
      </c>
      <c r="C82" s="123"/>
      <c r="D82" s="123"/>
      <c r="E82" s="123"/>
      <c r="F82" s="123"/>
      <c r="G82" s="125" t="str">
        <f>IF(J82="","令和又は西暦",IF(J82&lt;20,"令和","西暦"))</f>
        <v>令和又は西暦</v>
      </c>
      <c r="H82" s="126"/>
      <c r="I82" s="127"/>
      <c r="J82" s="128"/>
      <c r="K82" s="129"/>
      <c r="L82" s="123" t="s">
        <v>6</v>
      </c>
      <c r="M82" s="123"/>
      <c r="N82" s="124"/>
      <c r="O82" s="124"/>
      <c r="P82" s="123" t="s">
        <v>7</v>
      </c>
      <c r="Q82" s="123"/>
      <c r="R82" s="124"/>
      <c r="S82" s="124"/>
      <c r="T82" s="123" t="s">
        <v>8</v>
      </c>
      <c r="U82" s="150"/>
      <c r="V82" s="3" t="s">
        <v>435</v>
      </c>
    </row>
    <row r="83" spans="2:49" ht="18.75" customHeight="1" thickBot="1" x14ac:dyDescent="0.3">
      <c r="B83" s="148" t="str">
        <f>IF(LEFT(K81,2)="本人","代理人","患者")&amp;"署名"</f>
        <v>患者署名</v>
      </c>
      <c r="C83" s="149"/>
      <c r="D83" s="149"/>
      <c r="E83" s="149"/>
      <c r="F83" s="149"/>
      <c r="G83" s="120"/>
      <c r="H83" s="120"/>
      <c r="I83" s="120"/>
      <c r="J83" s="120"/>
      <c r="K83" s="120"/>
      <c r="L83" s="120"/>
      <c r="M83" s="120"/>
      <c r="N83" s="120"/>
      <c r="O83" s="120"/>
      <c r="P83" s="120"/>
      <c r="Q83" s="120"/>
      <c r="R83" s="120"/>
      <c r="S83" s="120"/>
      <c r="T83" s="120"/>
      <c r="U83" s="121"/>
      <c r="V83" s="3" t="str">
        <f>"　※"&amp;IF(LEFT(K81,2)="本人","代理人","患者")&amp;"氏名を入力してください。"</f>
        <v>　※患者氏名を入力してください。</v>
      </c>
    </row>
    <row r="84" spans="2:49" ht="18.75" customHeight="1" thickBot="1" x14ac:dyDescent="0.3"/>
    <row r="85" spans="2:49" ht="18.75" customHeight="1" thickTop="1" x14ac:dyDescent="0.25">
      <c r="B85" s="16"/>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8"/>
    </row>
    <row r="86" spans="2:49" ht="18.75" customHeight="1" x14ac:dyDescent="0.25">
      <c r="B86" s="19" t="s">
        <v>437</v>
      </c>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20"/>
    </row>
    <row r="87" spans="2:49" ht="18.75" customHeight="1" x14ac:dyDescent="0.25">
      <c r="B87" s="19" t="s">
        <v>438</v>
      </c>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20"/>
    </row>
    <row r="88" spans="2:49" ht="18.75" customHeight="1" x14ac:dyDescent="0.25">
      <c r="B88" s="19" t="s">
        <v>552</v>
      </c>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20"/>
    </row>
    <row r="89" spans="2:49" ht="18.75" customHeight="1" x14ac:dyDescent="0.25">
      <c r="B89" s="19"/>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20"/>
    </row>
    <row r="90" spans="2:49" ht="18.75" customHeight="1" x14ac:dyDescent="0.25">
      <c r="B90" s="19"/>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20"/>
    </row>
    <row r="91" spans="2:49" ht="18.75" customHeight="1" thickBot="1" x14ac:dyDescent="0.3">
      <c r="B91" s="21"/>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3"/>
    </row>
    <row r="92" spans="2:49" ht="18.75" customHeight="1" thickTop="1" x14ac:dyDescent="0.25"/>
  </sheetData>
  <sheetProtection algorithmName="SHA-512" hashValue="a6oRZSgdOsXdK1E1sVFh4ZdymD21Ej0ggj/8r8qd0OblQjtOYwqKjF+1H+emma0m8/kQIRU+l5Z+seT9Bj93Rg==" saltValue="eFjWpJhaVNxVnDhNwDcUEg==" spinCount="100000" sheet="1" selectLockedCells="1"/>
  <mergeCells count="147">
    <mergeCell ref="B8:F8"/>
    <mergeCell ref="G8:U8"/>
    <mergeCell ref="B23:B29"/>
    <mergeCell ref="G42:J42"/>
    <mergeCell ref="K42:U42"/>
    <mergeCell ref="C19:F19"/>
    <mergeCell ref="G13:U13"/>
    <mergeCell ref="G14:U14"/>
    <mergeCell ref="G16:U16"/>
    <mergeCell ref="J17:U17"/>
    <mergeCell ref="J18:U18"/>
    <mergeCell ref="G26:U26"/>
    <mergeCell ref="G28:I28"/>
    <mergeCell ref="J28:U28"/>
    <mergeCell ref="G29:U29"/>
    <mergeCell ref="C23:F23"/>
    <mergeCell ref="C24:F24"/>
    <mergeCell ref="B13:B19"/>
    <mergeCell ref="C13:F13"/>
    <mergeCell ref="C14:F14"/>
    <mergeCell ref="C15:F15"/>
    <mergeCell ref="C16:F16"/>
    <mergeCell ref="C17:F18"/>
    <mergeCell ref="C34:R34"/>
    <mergeCell ref="C38:F47"/>
    <mergeCell ref="C48:F57"/>
    <mergeCell ref="S33:U33"/>
    <mergeCell ref="S34:U34"/>
    <mergeCell ref="S35:U35"/>
    <mergeCell ref="S36:U36"/>
    <mergeCell ref="G54:J54"/>
    <mergeCell ref="K54:U54"/>
    <mergeCell ref="K57:U57"/>
    <mergeCell ref="G57:J57"/>
    <mergeCell ref="K48:U48"/>
    <mergeCell ref="G41:J41"/>
    <mergeCell ref="K41:U41"/>
    <mergeCell ref="G43:J43"/>
    <mergeCell ref="K43:U43"/>
    <mergeCell ref="K49:U49"/>
    <mergeCell ref="G50:J50"/>
    <mergeCell ref="K50:L50"/>
    <mergeCell ref="G44:J44"/>
    <mergeCell ref="K44:U44"/>
    <mergeCell ref="G45:J45"/>
    <mergeCell ref="S50:T50"/>
    <mergeCell ref="G51:J51"/>
    <mergeCell ref="K51:U51"/>
    <mergeCell ref="B9:F9"/>
    <mergeCell ref="G9:L9"/>
    <mergeCell ref="K47:U47"/>
    <mergeCell ref="K52:U52"/>
    <mergeCell ref="K45:L45"/>
    <mergeCell ref="M45:N45"/>
    <mergeCell ref="P45:Q45"/>
    <mergeCell ref="G49:J49"/>
    <mergeCell ref="K38:U38"/>
    <mergeCell ref="K39:U39"/>
    <mergeCell ref="S40:T40"/>
    <mergeCell ref="G38:J38"/>
    <mergeCell ref="G39:J39"/>
    <mergeCell ref="G40:J40"/>
    <mergeCell ref="K40:L40"/>
    <mergeCell ref="C25:F25"/>
    <mergeCell ref="G23:U23"/>
    <mergeCell ref="G24:U24"/>
    <mergeCell ref="M40:N40"/>
    <mergeCell ref="G46:J46"/>
    <mergeCell ref="K46:U46"/>
    <mergeCell ref="G48:J48"/>
    <mergeCell ref="P40:Q40"/>
    <mergeCell ref="G47:J47"/>
    <mergeCell ref="G15:H15"/>
    <mergeCell ref="I15:K15"/>
    <mergeCell ref="N15:O15"/>
    <mergeCell ref="R15:S15"/>
    <mergeCell ref="L15:M15"/>
    <mergeCell ref="P15:Q15"/>
    <mergeCell ref="S37:U37"/>
    <mergeCell ref="C33:R33"/>
    <mergeCell ref="G25:K25"/>
    <mergeCell ref="J27:U27"/>
    <mergeCell ref="C26:F26"/>
    <mergeCell ref="C27:F28"/>
    <mergeCell ref="C29:F29"/>
    <mergeCell ref="G27:I27"/>
    <mergeCell ref="Q25:U25"/>
    <mergeCell ref="L25:P25"/>
    <mergeCell ref="T15:U15"/>
    <mergeCell ref="G19:U19"/>
    <mergeCell ref="G18:I18"/>
    <mergeCell ref="C37:R37"/>
    <mergeCell ref="C35:R35"/>
    <mergeCell ref="C36:R36"/>
    <mergeCell ref="G17:I17"/>
    <mergeCell ref="G53:J53"/>
    <mergeCell ref="K53:U53"/>
    <mergeCell ref="G52:J52"/>
    <mergeCell ref="G83:U83"/>
    <mergeCell ref="B82:F82"/>
    <mergeCell ref="L82:M82"/>
    <mergeCell ref="N82:O82"/>
    <mergeCell ref="G82:I82"/>
    <mergeCell ref="J82:K82"/>
    <mergeCell ref="B73:F73"/>
    <mergeCell ref="B74:F75"/>
    <mergeCell ref="G74:U74"/>
    <mergeCell ref="G75:I75"/>
    <mergeCell ref="J75:U75"/>
    <mergeCell ref="B83:F83"/>
    <mergeCell ref="P82:Q82"/>
    <mergeCell ref="R82:S82"/>
    <mergeCell ref="T82:U82"/>
    <mergeCell ref="G73:U73"/>
    <mergeCell ref="V80:AO80"/>
    <mergeCell ref="B81:J81"/>
    <mergeCell ref="K81:U81"/>
    <mergeCell ref="E65:R65"/>
    <mergeCell ref="E66:R66"/>
    <mergeCell ref="C62:C67"/>
    <mergeCell ref="S62:U62"/>
    <mergeCell ref="V73:AL73"/>
    <mergeCell ref="V74:AL74"/>
    <mergeCell ref="S45:T45"/>
    <mergeCell ref="G56:J56"/>
    <mergeCell ref="K56:U56"/>
    <mergeCell ref="B80:U80"/>
    <mergeCell ref="E67:R67"/>
    <mergeCell ref="S63:U63"/>
    <mergeCell ref="S64:U64"/>
    <mergeCell ref="S65:U65"/>
    <mergeCell ref="S66:U66"/>
    <mergeCell ref="S67:U67"/>
    <mergeCell ref="B62:B67"/>
    <mergeCell ref="E63:R63"/>
    <mergeCell ref="E64:R64"/>
    <mergeCell ref="B33:B58"/>
    <mergeCell ref="E62:R62"/>
    <mergeCell ref="C58:R58"/>
    <mergeCell ref="S58:U58"/>
    <mergeCell ref="G55:J55"/>
    <mergeCell ref="K55:L55"/>
    <mergeCell ref="M55:N55"/>
    <mergeCell ref="P55:Q55"/>
    <mergeCell ref="S55:T55"/>
    <mergeCell ref="M50:N50"/>
    <mergeCell ref="P50:Q50"/>
  </mergeCells>
  <phoneticPr fontId="2"/>
  <conditionalFormatting sqref="G23:U24 G25:K25 G26:U26 J27:U28 G29:U29">
    <cfRule type="expression" dxfId="4" priority="3">
      <formula>NOW()-DATEVALUE($G$15&amp;$I$15&amp;$L$15&amp;$N$15&amp;$P$15&amp;$R$15&amp;$T$15)&lt;6583</formula>
    </cfRule>
  </conditionalFormatting>
  <conditionalFormatting sqref="G74:U74">
    <cfRule type="expression" dxfId="3" priority="2">
      <formula>DATEVALUE(IF($J$78&lt;10,"R","") &amp; $J$78 &amp; "/" &amp; $N$78 &amp; "/" &amp; $R$78)&lt;NOW()-31</formula>
    </cfRule>
  </conditionalFormatting>
  <conditionalFormatting sqref="J75:U75">
    <cfRule type="expression" dxfId="2" priority="1">
      <formula>$G$79="その他"</formula>
    </cfRule>
  </conditionalFormatting>
  <conditionalFormatting sqref="K38:U39 K40:N40 P40:Q40 S40:T40 K41:U44 K45:N45 P45:Q45 S45:T45 K46:U49 K50:N50 P50:Q50 S50:T50 K51:U54 K55:N55 P55:Q55 S55:T55 K56:U57">
    <cfRule type="expression" dxfId="1" priority="4">
      <formula>$S$37="はい"</formula>
    </cfRule>
  </conditionalFormatting>
  <conditionalFormatting sqref="Q25:U25">
    <cfRule type="expression" dxfId="0" priority="21">
      <formula>$G$25="その他"</formula>
    </cfRule>
  </conditionalFormatting>
  <dataValidations count="16">
    <dataValidation type="list" allowBlank="1" showInputMessage="1" showErrorMessage="1" sqref="G15:H15 K40 K45 K50 K55" xr:uid="{9BF2A488-6DFE-43B4-AC6E-96D36CD8A6FF}">
      <formula1>$AU$15:$AY$15</formula1>
    </dataValidation>
    <dataValidation type="list" allowBlank="1" showInputMessage="1" showErrorMessage="1" sqref="G25:K25" xr:uid="{D2C18CFC-3203-460E-93B8-5BEC46C4CC2F}">
      <formula1>$AU$25:$AZ$25</formula1>
    </dataValidation>
    <dataValidation type="whole" imeMode="disabled" allowBlank="1" showInputMessage="1" showErrorMessage="1" sqref="P55:Q55 N82:O82 N15:O15 P40:Q40 P45:Q45 P50:Q50" xr:uid="{77219F7C-E093-4014-8F87-4EA68C9CD965}">
      <formula1>1</formula1>
      <formula2>12</formula2>
    </dataValidation>
    <dataValidation type="whole" imeMode="disabled" allowBlank="1" showInputMessage="1" showErrorMessage="1" sqref="S55:T55 R82:S82 R15:S15 S40:T40 S45:T45 S50:T50" xr:uid="{13F5891C-EF0A-4D5C-BE34-5947856A07CA}">
      <formula1>1</formula1>
      <formula2>31</formula2>
    </dataValidation>
    <dataValidation type="textLength" imeMode="disabled" allowBlank="1" showInputMessage="1" showErrorMessage="1" sqref="G19:U19 G29:U29" xr:uid="{A72D8F81-8816-4F71-97E8-3BC89879ED50}">
      <formula1>8</formula1>
      <formula2>20</formula2>
    </dataValidation>
    <dataValidation imeMode="fullKatakana" allowBlank="1" showInputMessage="1" showErrorMessage="1" sqref="G24:U24 K39:U39 K44:U44 K49:U49 K54:U54 G14:U14" xr:uid="{2751B625-07FB-4433-B44D-CB5B507093E5}"/>
    <dataValidation type="textLength" imeMode="disabled" allowBlank="1" showInputMessage="1" showErrorMessage="1" sqref="G16:U16 G26:U26" xr:uid="{7B87B327-484E-462E-99C1-F7EB2A5F8628}">
      <formula1>8</formula1>
      <formula2>8</formula2>
    </dataValidation>
    <dataValidation type="whole" imeMode="disabled" allowBlank="1" showInputMessage="1" showErrorMessage="1" sqref="I15:K15 M40:N40 M45:N45 M50:N50 M55:N55" xr:uid="{7C531B2F-D172-4CAC-827E-DBD0219B2331}">
      <formula1>1</formula1>
      <formula2>64</formula2>
    </dataValidation>
    <dataValidation type="whole" imeMode="disabled" operator="notBetween" allowBlank="1" showInputMessage="1" showErrorMessage="1" sqref="J82:K82" xr:uid="{61E595CF-0479-4E13-8994-EF78C5B73A13}">
      <formula1>20</formula1>
      <formula2>2020</formula2>
    </dataValidation>
    <dataValidation type="textLength" imeMode="disabled" operator="equal" allowBlank="1" showInputMessage="1" showErrorMessage="1" sqref="G9:L9 K56:U56 K41:U41 K51:U51 K46:U46" xr:uid="{04E18940-240B-410C-8ADF-4AE9033A5C2A}">
      <formula1>7</formula1>
    </dataValidation>
    <dataValidation type="list" allowBlank="1" showInputMessage="1" showErrorMessage="1" sqref="G8:U8" xr:uid="{6942F99B-4703-4A07-99EA-ECB6B4695DF6}">
      <formula1>$AU$13:$AW$13</formula1>
    </dataValidation>
    <dataValidation type="list" allowBlank="1" showInputMessage="1" showErrorMessage="1" sqref="S33:S34 S35:U37 S58:U58" xr:uid="{D07CFCE9-2E56-45D0-B2A6-06131D388F4F}">
      <formula1>$AU$33:$AV$33</formula1>
    </dataValidation>
    <dataValidation type="list" allowBlank="1" showInputMessage="1" showErrorMessage="1" sqref="S62:U67" xr:uid="{9088D9DE-7364-47D7-BEC9-19C6C3C03D6A}">
      <formula1>$AU$62:$AV$62</formula1>
    </dataValidation>
    <dataValidation type="list" allowBlank="1" showInputMessage="1" showErrorMessage="1" sqref="K81:U81" xr:uid="{C8BCB11C-1FEE-424D-83FA-8F274E74EF1C}">
      <formula1>$AU$81:$AW$81</formula1>
    </dataValidation>
    <dataValidation type="list" allowBlank="1" showInputMessage="1" showErrorMessage="1" sqref="G73:U73" xr:uid="{A0344D88-BDA8-4D20-A040-D5436925E8CE}">
      <formula1>$AU$78:$AV$78</formula1>
    </dataValidation>
    <dataValidation type="list" allowBlank="1" showInputMessage="1" showErrorMessage="1" sqref="G74:U74" xr:uid="{444F0117-70F6-4CB0-8E51-70278ED7D7A4}">
      <formula1>$AU$79:$BE$79</formula1>
    </dataValidation>
  </dataValidations>
  <pageMargins left="0.7" right="0.7" top="0.75" bottom="0.75" header="0.3" footer="0.3"/>
  <pageSetup paperSize="9" scale="72" fitToHeight="0"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69771D2-D413-46CE-8EF1-709CFA07E647}">
          <x14:formula1>
            <xm:f>指定難病一覧!$A$1:$A$356</xm:f>
          </x14:formula1>
          <xm:sqref>E62:R67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CA131"/>
  <sheetViews>
    <sheetView showGridLines="0" view="pageBreakPreview" topLeftCell="A105" zoomScale="130" zoomScaleNormal="120" zoomScaleSheetLayoutView="130" workbookViewId="0">
      <selection activeCell="H111" sqref="H111:AL111"/>
    </sheetView>
  </sheetViews>
  <sheetFormatPr defaultColWidth="2.77734375" defaultRowHeight="12.75" customHeight="1" x14ac:dyDescent="0.25"/>
  <cols>
    <col min="1" max="5" width="2.77734375" style="24"/>
    <col min="6" max="6" width="2.77734375" style="24" customWidth="1"/>
    <col min="7" max="9" width="2.77734375" style="24"/>
    <col min="10" max="10" width="2.77734375" style="24" customWidth="1"/>
    <col min="11" max="24" width="2.77734375" style="24"/>
    <col min="25" max="25" width="2.77734375" style="24" customWidth="1"/>
    <col min="26" max="38" width="2.77734375" style="24"/>
    <col min="39" max="39" width="2.77734375" style="24" customWidth="1"/>
    <col min="40" max="40" width="1" style="24" customWidth="1"/>
    <col min="41" max="16384" width="2.77734375" style="24"/>
  </cols>
  <sheetData>
    <row r="1" spans="1:79" ht="13.8" customHeight="1" x14ac:dyDescent="0.25">
      <c r="A1" s="28"/>
      <c r="B1" s="73" t="s">
        <v>624</v>
      </c>
      <c r="C1" s="74"/>
      <c r="D1" s="74"/>
      <c r="E1" s="74"/>
      <c r="F1" s="74"/>
      <c r="G1" s="75"/>
      <c r="H1" s="73" t="s">
        <v>625</v>
      </c>
      <c r="I1" s="74"/>
      <c r="J1" s="74"/>
      <c r="K1" s="74"/>
      <c r="L1" s="74"/>
      <c r="M1" s="75"/>
      <c r="O1" s="261" t="s">
        <v>626</v>
      </c>
      <c r="P1" s="262"/>
      <c r="Q1" s="262"/>
      <c r="R1" s="262"/>
      <c r="S1" s="262"/>
      <c r="T1" s="262"/>
      <c r="U1" s="262"/>
      <c r="V1" s="262"/>
      <c r="W1" s="263"/>
      <c r="AB1" s="277" t="s">
        <v>628</v>
      </c>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9"/>
      <c r="BD1" s="76"/>
    </row>
    <row r="2" spans="1:79" ht="3.75" customHeight="1" x14ac:dyDescent="0.25">
      <c r="A2" s="28"/>
      <c r="B2" s="28"/>
      <c r="L2"/>
      <c r="M2" s="28"/>
      <c r="O2" s="264"/>
      <c r="P2" s="265"/>
      <c r="Q2" s="265"/>
      <c r="R2" s="265"/>
      <c r="S2" s="265"/>
      <c r="T2" s="265"/>
      <c r="U2" s="265"/>
      <c r="V2" s="265"/>
      <c r="W2" s="266"/>
      <c r="AB2" s="280"/>
      <c r="AC2" s="281"/>
      <c r="AD2" s="281"/>
      <c r="AE2" s="281"/>
      <c r="AF2" s="281"/>
      <c r="AG2" s="281"/>
      <c r="AH2" s="281"/>
      <c r="AI2" s="281"/>
      <c r="AJ2" s="281"/>
      <c r="AK2" s="281"/>
      <c r="AL2" s="281"/>
      <c r="AM2" s="281"/>
      <c r="AN2" s="281"/>
      <c r="AO2" s="281"/>
      <c r="AP2" s="281"/>
      <c r="AQ2" s="281"/>
      <c r="AR2" s="281"/>
      <c r="AS2" s="281"/>
      <c r="AT2" s="281"/>
      <c r="AU2" s="281"/>
      <c r="AV2" s="281"/>
      <c r="AW2" s="281"/>
      <c r="AX2" s="281"/>
      <c r="AY2" s="281"/>
      <c r="AZ2" s="282"/>
      <c r="BD2" s="76"/>
    </row>
    <row r="3" spans="1:79" ht="7.2" customHeight="1" x14ac:dyDescent="0.25">
      <c r="L3"/>
      <c r="N3" s="77"/>
      <c r="O3" s="264"/>
      <c r="P3" s="265"/>
      <c r="Q3" s="265"/>
      <c r="R3" s="265"/>
      <c r="S3" s="265"/>
      <c r="T3" s="265"/>
      <c r="U3" s="265"/>
      <c r="V3" s="265"/>
      <c r="W3" s="266"/>
      <c r="AB3" s="267" t="s">
        <v>629</v>
      </c>
      <c r="AC3" s="268"/>
      <c r="AD3" s="268"/>
      <c r="AE3" s="268"/>
      <c r="AF3" s="268"/>
      <c r="AG3" s="268"/>
      <c r="AH3" s="268"/>
      <c r="AI3" s="268"/>
      <c r="AJ3" s="268"/>
      <c r="AK3" s="269"/>
      <c r="AL3" s="273" t="s">
        <v>630</v>
      </c>
      <c r="AM3" s="274"/>
      <c r="AN3" s="283" t="s">
        <v>631</v>
      </c>
      <c r="AO3" s="284"/>
      <c r="AP3" s="284"/>
      <c r="AQ3" s="284"/>
      <c r="AR3" s="284"/>
      <c r="AS3" s="284"/>
      <c r="AT3" s="284"/>
      <c r="AU3" s="284"/>
      <c r="AV3" s="284"/>
      <c r="AW3" s="284"/>
      <c r="AX3" s="284"/>
      <c r="AY3" s="284"/>
      <c r="AZ3" s="285"/>
    </row>
    <row r="4" spans="1:79" ht="9.6" customHeight="1" thickBot="1" x14ac:dyDescent="0.3">
      <c r="A4" s="28"/>
      <c r="B4" s="28"/>
      <c r="C4" s="28"/>
      <c r="D4" s="28"/>
      <c r="E4" s="28"/>
      <c r="F4" s="28"/>
      <c r="G4" s="28"/>
      <c r="H4" s="28"/>
      <c r="I4" s="28"/>
      <c r="J4" s="28"/>
      <c r="K4" s="28"/>
      <c r="L4" s="28"/>
      <c r="M4" s="28"/>
      <c r="N4" s="28"/>
      <c r="O4" s="80" t="s">
        <v>627</v>
      </c>
      <c r="P4" s="78"/>
      <c r="Q4" s="78"/>
      <c r="R4" s="78"/>
      <c r="S4" s="78"/>
      <c r="T4" s="78"/>
      <c r="U4" s="78"/>
      <c r="V4" s="78"/>
      <c r="W4" s="79"/>
      <c r="X4" s="28"/>
      <c r="Y4" s="28"/>
      <c r="Z4" s="28"/>
      <c r="AA4" s="28"/>
      <c r="AB4" s="270"/>
      <c r="AC4" s="271"/>
      <c r="AD4" s="271"/>
      <c r="AE4" s="271"/>
      <c r="AF4" s="271"/>
      <c r="AG4" s="271"/>
      <c r="AH4" s="271"/>
      <c r="AI4" s="271"/>
      <c r="AJ4" s="271"/>
      <c r="AK4" s="272"/>
      <c r="AL4" s="275"/>
      <c r="AM4" s="276"/>
      <c r="AN4" s="286"/>
      <c r="AO4" s="287"/>
      <c r="AP4" s="287"/>
      <c r="AQ4" s="287"/>
      <c r="AR4" s="287"/>
      <c r="AS4" s="287"/>
      <c r="AT4" s="287"/>
      <c r="AU4" s="287"/>
      <c r="AV4" s="287"/>
      <c r="AW4" s="287"/>
      <c r="AX4" s="287"/>
      <c r="AY4" s="287"/>
      <c r="AZ4" s="288"/>
      <c r="BA4"/>
      <c r="BB4"/>
      <c r="BC4"/>
      <c r="BD4"/>
      <c r="BE4"/>
      <c r="BF4"/>
      <c r="BG4"/>
      <c r="BH4"/>
      <c r="BI4"/>
      <c r="BJ4"/>
      <c r="BK4"/>
      <c r="BL4"/>
      <c r="BM4"/>
      <c r="BN4"/>
      <c r="BO4"/>
      <c r="BP4"/>
      <c r="BQ4"/>
      <c r="CA4" s="49" t="s">
        <v>609</v>
      </c>
    </row>
    <row r="5" spans="1:79" ht="12.75" customHeight="1" x14ac:dyDescent="0.25">
      <c r="A5" s="28" t="s">
        <v>556</v>
      </c>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O5"/>
      <c r="AP5"/>
      <c r="AQ5"/>
      <c r="AR5"/>
      <c r="AS5"/>
      <c r="AT5"/>
      <c r="AU5"/>
      <c r="AV5"/>
      <c r="AW5"/>
      <c r="AX5"/>
      <c r="AY5"/>
      <c r="AZ5"/>
      <c r="BA5"/>
      <c r="BB5"/>
      <c r="BC5"/>
      <c r="BD5"/>
      <c r="BE5"/>
      <c r="BF5"/>
      <c r="BG5"/>
      <c r="BH5"/>
      <c r="BI5"/>
      <c r="BJ5"/>
      <c r="BK5"/>
      <c r="BL5"/>
      <c r="BM5"/>
      <c r="BN5"/>
      <c r="BO5"/>
      <c r="BP5"/>
      <c r="BQ5"/>
    </row>
    <row r="6" spans="1:79" ht="3.75" customHeight="1" x14ac:dyDescent="0.25">
      <c r="A6" s="28"/>
      <c r="B6" s="289" t="s">
        <v>561</v>
      </c>
      <c r="C6" s="290"/>
      <c r="D6" s="290"/>
      <c r="E6" s="290"/>
      <c r="F6" s="290"/>
      <c r="G6" s="290"/>
      <c r="H6" s="290"/>
      <c r="I6" s="290"/>
      <c r="J6" s="290"/>
      <c r="K6" s="290"/>
      <c r="L6" s="290"/>
      <c r="M6" s="290"/>
      <c r="N6" s="290"/>
      <c r="O6" s="290"/>
      <c r="P6" s="290"/>
      <c r="Q6" s="290"/>
      <c r="R6" s="290"/>
      <c r="S6" s="290"/>
      <c r="T6" s="290"/>
      <c r="U6" s="290"/>
      <c r="V6" s="290"/>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c r="AZ6" s="290"/>
      <c r="BA6" s="290"/>
      <c r="BB6" s="290"/>
      <c r="BC6" s="290"/>
      <c r="BD6" s="290"/>
      <c r="BE6" s="290"/>
      <c r="BF6" s="290"/>
      <c r="BG6" s="290"/>
      <c r="BH6" s="290"/>
      <c r="BI6" s="290"/>
      <c r="BJ6" s="290"/>
      <c r="BK6" s="290"/>
      <c r="BL6" s="290"/>
      <c r="BM6" s="290"/>
      <c r="BN6" s="290"/>
      <c r="BO6" s="290"/>
      <c r="BP6" s="290"/>
      <c r="BQ6" s="290"/>
      <c r="BR6" s="290"/>
      <c r="BS6" s="290"/>
      <c r="BT6" s="290"/>
      <c r="BU6" s="290"/>
      <c r="BV6" s="290"/>
      <c r="BW6" s="290"/>
      <c r="BX6" s="290"/>
      <c r="BY6" s="290"/>
      <c r="BZ6" s="290"/>
      <c r="CA6" s="291"/>
    </row>
    <row r="7" spans="1:79" ht="11.25" customHeight="1" x14ac:dyDescent="0.25">
      <c r="A7" s="28"/>
      <c r="B7" s="292"/>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4"/>
    </row>
    <row r="8" spans="1:79" ht="7.5" customHeight="1" x14ac:dyDescent="0.25">
      <c r="A8" s="28"/>
      <c r="B8" s="31"/>
      <c r="C8" s="28"/>
      <c r="D8" s="28"/>
      <c r="E8" s="28"/>
      <c r="F8" s="28"/>
      <c r="G8" s="28"/>
      <c r="H8" s="28"/>
      <c r="I8" s="28"/>
      <c r="J8" s="28"/>
      <c r="K8" s="28"/>
      <c r="L8" s="28"/>
      <c r="M8" s="28"/>
      <c r="N8" s="55"/>
      <c r="O8" s="55"/>
      <c r="P8" s="55"/>
      <c r="Q8" s="55"/>
      <c r="R8" s="55"/>
      <c r="S8" s="55"/>
      <c r="T8" s="55"/>
      <c r="U8" s="55"/>
      <c r="V8" s="55"/>
      <c r="W8" s="55"/>
      <c r="X8" s="55"/>
      <c r="Y8" s="55"/>
      <c r="Z8" s="55"/>
      <c r="AA8" s="55"/>
      <c r="AB8" s="55"/>
      <c r="AC8" s="55"/>
      <c r="AD8" s="55"/>
      <c r="AE8" s="28"/>
      <c r="AF8" s="28"/>
      <c r="AG8" s="28"/>
      <c r="AH8" s="28"/>
      <c r="AI8" s="28"/>
      <c r="AJ8" s="28"/>
      <c r="AK8" s="28"/>
      <c r="AL8" s="28"/>
      <c r="AM8" s="28"/>
      <c r="AO8"/>
      <c r="AP8"/>
      <c r="AQ8"/>
      <c r="AR8"/>
      <c r="AS8"/>
      <c r="AT8"/>
      <c r="AU8"/>
      <c r="AV8"/>
      <c r="AW8"/>
      <c r="AX8"/>
      <c r="AY8"/>
      <c r="AZ8"/>
      <c r="BA8"/>
      <c r="BB8"/>
      <c r="BC8"/>
      <c r="BD8"/>
      <c r="BE8"/>
      <c r="BF8"/>
      <c r="BG8"/>
      <c r="BH8"/>
      <c r="BI8"/>
      <c r="BJ8"/>
      <c r="BK8"/>
      <c r="BL8"/>
      <c r="BM8"/>
      <c r="BN8"/>
      <c r="BO8"/>
      <c r="BP8"/>
      <c r="BQ8"/>
      <c r="CA8" s="26"/>
    </row>
    <row r="9" spans="1:79" ht="17.25" customHeight="1" x14ac:dyDescent="0.25">
      <c r="A9" s="28"/>
      <c r="B9" s="31"/>
      <c r="C9" s="200" t="s">
        <v>583</v>
      </c>
      <c r="D9" s="201" t="s">
        <v>584</v>
      </c>
      <c r="E9" s="200"/>
      <c r="F9" s="200"/>
      <c r="G9" s="38" t="str">
        <f>IF(入力してください!S33=入力してください!AU33,"☑","□")</f>
        <v>□</v>
      </c>
      <c r="H9" s="202" t="s">
        <v>601</v>
      </c>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3"/>
      <c r="AO9"/>
      <c r="AP9"/>
      <c r="AQ9"/>
      <c r="AR9"/>
      <c r="AS9"/>
      <c r="AT9"/>
      <c r="AU9"/>
      <c r="AV9"/>
      <c r="AW9"/>
      <c r="AX9"/>
      <c r="AY9"/>
      <c r="AZ9"/>
      <c r="BA9"/>
      <c r="BB9"/>
      <c r="BC9"/>
      <c r="BD9"/>
      <c r="BE9"/>
      <c r="BF9"/>
      <c r="BG9"/>
      <c r="BH9"/>
      <c r="BI9"/>
      <c r="BJ9"/>
      <c r="BK9"/>
      <c r="BL9"/>
      <c r="BM9"/>
      <c r="BN9"/>
      <c r="BO9"/>
      <c r="BP9"/>
      <c r="BQ9"/>
      <c r="CA9" s="26"/>
    </row>
    <row r="10" spans="1:79" ht="17.25" customHeight="1" x14ac:dyDescent="0.25">
      <c r="A10" s="28"/>
      <c r="B10" s="31"/>
      <c r="C10" s="200"/>
      <c r="D10" s="200"/>
      <c r="E10" s="200"/>
      <c r="F10" s="200"/>
      <c r="G10" s="38" t="str">
        <f>IF(入力してください!S34=入力してください!AU33,"☑","□")</f>
        <v>□</v>
      </c>
      <c r="H10" s="202" t="s">
        <v>602</v>
      </c>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3"/>
      <c r="AO10"/>
      <c r="AP10"/>
      <c r="AQ10"/>
      <c r="AR10"/>
      <c r="AS10"/>
      <c r="AT10"/>
      <c r="AU10"/>
      <c r="AV10"/>
      <c r="AW10"/>
      <c r="AX10"/>
      <c r="AY10"/>
      <c r="AZ10"/>
      <c r="BA10"/>
      <c r="BB10"/>
      <c r="BC10"/>
      <c r="BD10"/>
      <c r="BE10"/>
      <c r="BF10"/>
      <c r="BG10"/>
      <c r="BH10"/>
      <c r="BI10"/>
      <c r="BJ10"/>
      <c r="BK10"/>
      <c r="BL10"/>
      <c r="BM10"/>
      <c r="BN10"/>
      <c r="BO10"/>
      <c r="BP10"/>
      <c r="BQ10"/>
      <c r="CA10" s="26"/>
    </row>
    <row r="11" spans="1:79" ht="12.75" customHeight="1" x14ac:dyDescent="0.15">
      <c r="A11" s="28"/>
      <c r="B11" s="31"/>
      <c r="C11" s="200"/>
      <c r="D11" s="200"/>
      <c r="E11" s="200"/>
      <c r="F11" s="200"/>
      <c r="G11" s="204" t="s">
        <v>567</v>
      </c>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6"/>
      <c r="AO11"/>
      <c r="AP11"/>
      <c r="AQ11"/>
      <c r="AR11"/>
      <c r="AS11"/>
      <c r="AT11"/>
      <c r="AU11"/>
      <c r="AV11"/>
      <c r="AW11"/>
      <c r="AX11"/>
      <c r="AY11"/>
      <c r="AZ11"/>
      <c r="BA11"/>
      <c r="BB11"/>
      <c r="BC11"/>
      <c r="BD11"/>
      <c r="BE11"/>
      <c r="BF11"/>
      <c r="BG11"/>
      <c r="BH11"/>
      <c r="BI11"/>
      <c r="BJ11"/>
      <c r="BK11"/>
      <c r="BL11"/>
      <c r="BM11"/>
      <c r="BN11"/>
      <c r="BO11"/>
      <c r="BP11"/>
      <c r="BQ11"/>
      <c r="CA11" s="26"/>
    </row>
    <row r="12" spans="1:79" ht="77.25" customHeight="1" x14ac:dyDescent="0.25">
      <c r="A12" s="28"/>
      <c r="B12" s="31"/>
      <c r="C12" s="200"/>
      <c r="D12" s="200"/>
      <c r="E12" s="200"/>
      <c r="F12" s="200"/>
      <c r="G12" s="35" t="str">
        <f>IF(入力してください!S35=入力してください!AU33,"☑","□")</f>
        <v>□</v>
      </c>
      <c r="H12" s="207" t="s">
        <v>603</v>
      </c>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8"/>
      <c r="AO12"/>
      <c r="AP12"/>
      <c r="AQ12"/>
      <c r="AR12"/>
      <c r="AS12"/>
      <c r="AT12"/>
      <c r="AU12"/>
      <c r="AV12"/>
      <c r="AW12"/>
      <c r="AX12"/>
      <c r="AY12"/>
      <c r="AZ12"/>
      <c r="BA12"/>
      <c r="BB12"/>
      <c r="BC12"/>
      <c r="BD12"/>
      <c r="BE12"/>
      <c r="BF12"/>
      <c r="BG12"/>
      <c r="BH12"/>
      <c r="BI12"/>
      <c r="BJ12"/>
      <c r="BK12"/>
      <c r="BL12"/>
      <c r="BM12"/>
      <c r="BN12"/>
      <c r="BO12"/>
      <c r="BP12"/>
      <c r="BQ12"/>
      <c r="CA12" s="26"/>
    </row>
    <row r="13" spans="1:79" ht="27" customHeight="1" x14ac:dyDescent="0.25">
      <c r="A13" s="28"/>
      <c r="B13" s="31"/>
      <c r="C13" s="200"/>
      <c r="D13" s="200"/>
      <c r="E13" s="200"/>
      <c r="F13" s="200"/>
      <c r="G13" s="38" t="str">
        <f>IF(入力してください!S36=入力してください!AU33,"☑","□")</f>
        <v>□</v>
      </c>
      <c r="H13" s="209" t="s">
        <v>608</v>
      </c>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209"/>
      <c r="AL13" s="210"/>
      <c r="AO13"/>
      <c r="AP13"/>
      <c r="AQ13"/>
      <c r="AR13"/>
      <c r="AS13"/>
      <c r="AT13"/>
      <c r="AU13"/>
      <c r="AV13"/>
      <c r="AW13"/>
      <c r="AX13"/>
      <c r="AY13"/>
      <c r="AZ13"/>
      <c r="BA13"/>
      <c r="BB13"/>
      <c r="BC13"/>
      <c r="BD13"/>
      <c r="BE13"/>
      <c r="BF13"/>
      <c r="BG13"/>
      <c r="BH13"/>
      <c r="BI13"/>
      <c r="BJ13"/>
      <c r="BK13"/>
      <c r="BL13"/>
      <c r="BM13"/>
      <c r="BN13"/>
      <c r="BO13"/>
      <c r="BP13"/>
      <c r="BQ13"/>
      <c r="CA13" s="26"/>
    </row>
    <row r="14" spans="1:79" ht="27" customHeight="1" x14ac:dyDescent="0.25">
      <c r="A14" s="28"/>
      <c r="B14" s="31"/>
      <c r="C14" s="200"/>
      <c r="D14" s="200"/>
      <c r="E14" s="200"/>
      <c r="F14" s="200"/>
      <c r="G14" s="38" t="str">
        <f>IF(入力してください!S37=入力してください!AU33,"☑","□")</f>
        <v>□</v>
      </c>
      <c r="H14" s="209" t="s">
        <v>604</v>
      </c>
      <c r="I14" s="209"/>
      <c r="J14" s="209"/>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H14" s="209"/>
      <c r="AI14" s="209"/>
      <c r="AJ14" s="209"/>
      <c r="AK14" s="209"/>
      <c r="AL14" s="210"/>
      <c r="AO14"/>
      <c r="AP14"/>
      <c r="AQ14"/>
      <c r="AR14"/>
      <c r="AS14"/>
      <c r="AT14"/>
      <c r="AU14"/>
      <c r="AV14"/>
      <c r="AW14"/>
      <c r="AX14"/>
      <c r="AY14"/>
      <c r="AZ14"/>
      <c r="BA14"/>
      <c r="BB14"/>
      <c r="BC14"/>
      <c r="BD14"/>
      <c r="BE14"/>
      <c r="BF14"/>
      <c r="BG14"/>
      <c r="BH14"/>
      <c r="BI14"/>
      <c r="BJ14"/>
      <c r="BK14"/>
      <c r="BL14"/>
      <c r="BM14"/>
      <c r="BN14"/>
      <c r="BO14"/>
      <c r="BP14"/>
      <c r="BQ14"/>
      <c r="CA14" s="26"/>
    </row>
    <row r="15" spans="1:79" ht="15" customHeight="1" x14ac:dyDescent="0.25">
      <c r="A15" s="28"/>
      <c r="B15" s="31"/>
      <c r="C15" s="200"/>
      <c r="D15" s="200"/>
      <c r="E15" s="200"/>
      <c r="F15" s="200"/>
      <c r="G15" s="211" t="s">
        <v>585</v>
      </c>
      <c r="H15" s="212"/>
      <c r="I15" s="212"/>
      <c r="J15" s="212"/>
      <c r="K15" s="213"/>
      <c r="L15" s="191" t="s">
        <v>3</v>
      </c>
      <c r="M15" s="191"/>
      <c r="N15" s="191"/>
      <c r="O15" s="191"/>
      <c r="P15" s="164" t="str">
        <f>入力してください!K39 &amp; ""</f>
        <v/>
      </c>
      <c r="Q15" s="165"/>
      <c r="R15" s="165"/>
      <c r="S15" s="165"/>
      <c r="T15" s="165"/>
      <c r="U15" s="165"/>
      <c r="V15" s="165"/>
      <c r="W15" s="166"/>
      <c r="X15" s="191" t="s">
        <v>426</v>
      </c>
      <c r="Y15" s="191"/>
      <c r="Z15" s="191"/>
      <c r="AA15" s="191"/>
      <c r="AB15" s="86" t="str">
        <f>IF(入力してください!M40&lt;&gt;"",入力してください!K40 &amp; 入力してください!M40 &amp; "年" &amp; 入力してください!P40 &amp; "月" &amp; 入力してください!S40 &amp; "日","")</f>
        <v/>
      </c>
      <c r="AC15" s="86"/>
      <c r="AD15" s="86"/>
      <c r="AE15" s="86"/>
      <c r="AF15" s="86"/>
      <c r="AG15" s="86"/>
      <c r="AH15" s="86"/>
      <c r="AI15" s="191" t="s">
        <v>574</v>
      </c>
      <c r="AJ15" s="191"/>
      <c r="AK15" s="86" t="str">
        <f>入力してください!K42&amp;""</f>
        <v/>
      </c>
      <c r="AL15" s="86"/>
      <c r="AO15"/>
      <c r="AP15"/>
      <c r="AQ15"/>
      <c r="AR15"/>
      <c r="AS15"/>
      <c r="AT15"/>
      <c r="AU15"/>
      <c r="AV15"/>
      <c r="AW15"/>
      <c r="AX15"/>
      <c r="AY15"/>
      <c r="AZ15"/>
      <c r="BA15"/>
      <c r="BB15"/>
      <c r="BC15"/>
      <c r="BD15"/>
      <c r="BE15"/>
      <c r="BF15"/>
      <c r="BG15"/>
      <c r="BH15"/>
      <c r="BI15"/>
      <c r="BJ15"/>
      <c r="BK15"/>
      <c r="BL15"/>
      <c r="BM15"/>
      <c r="BN15"/>
      <c r="BO15"/>
      <c r="BP15"/>
      <c r="BQ15"/>
      <c r="CA15" s="26"/>
    </row>
    <row r="16" spans="1:79" ht="15" customHeight="1" x14ac:dyDescent="0.25">
      <c r="A16" s="28"/>
      <c r="B16" s="31"/>
      <c r="C16" s="200"/>
      <c r="D16" s="200"/>
      <c r="E16" s="200"/>
      <c r="F16" s="200"/>
      <c r="G16" s="214"/>
      <c r="H16" s="215"/>
      <c r="I16" s="215"/>
      <c r="J16" s="215"/>
      <c r="K16" s="216"/>
      <c r="L16" s="191" t="s">
        <v>443</v>
      </c>
      <c r="M16" s="191"/>
      <c r="N16" s="191"/>
      <c r="O16" s="191"/>
      <c r="P16" s="164" t="str">
        <f>入力してください!K38 &amp; ""</f>
        <v/>
      </c>
      <c r="Q16" s="165"/>
      <c r="R16" s="165"/>
      <c r="S16" s="165"/>
      <c r="T16" s="165"/>
      <c r="U16" s="165"/>
      <c r="V16" s="165"/>
      <c r="W16" s="166"/>
      <c r="X16" s="191" t="s">
        <v>445</v>
      </c>
      <c r="Y16" s="191"/>
      <c r="Z16" s="191"/>
      <c r="AA16" s="191"/>
      <c r="AB16" s="86" t="str">
        <f>入力してください!K41 &amp; ""</f>
        <v/>
      </c>
      <c r="AC16" s="86"/>
      <c r="AD16" s="86"/>
      <c r="AE16" s="86"/>
      <c r="AF16" s="86"/>
      <c r="AG16" s="86"/>
      <c r="AH16" s="86"/>
      <c r="AI16" s="191"/>
      <c r="AJ16" s="191"/>
      <c r="AK16" s="86"/>
      <c r="AL16" s="86"/>
      <c r="AO16"/>
      <c r="AP16"/>
      <c r="AQ16"/>
      <c r="AR16"/>
      <c r="AS16"/>
      <c r="AT16"/>
      <c r="AU16"/>
      <c r="AV16"/>
      <c r="AW16"/>
      <c r="AX16"/>
      <c r="AY16"/>
      <c r="AZ16"/>
      <c r="BA16"/>
      <c r="BB16"/>
      <c r="BC16"/>
      <c r="BD16"/>
      <c r="BE16"/>
      <c r="BF16"/>
      <c r="BG16"/>
      <c r="BH16"/>
      <c r="BI16"/>
      <c r="BJ16"/>
      <c r="BK16"/>
      <c r="BL16"/>
      <c r="BM16"/>
      <c r="BN16"/>
      <c r="BO16"/>
      <c r="BP16"/>
      <c r="BQ16"/>
      <c r="CA16" s="26"/>
    </row>
    <row r="17" spans="1:79" ht="15" customHeight="1" x14ac:dyDescent="0.25">
      <c r="A17" s="28"/>
      <c r="B17" s="31"/>
      <c r="C17" s="200"/>
      <c r="D17" s="200"/>
      <c r="E17" s="200"/>
      <c r="F17" s="200"/>
      <c r="G17" s="214"/>
      <c r="H17" s="215"/>
      <c r="I17" s="215"/>
      <c r="J17" s="215"/>
      <c r="K17" s="216"/>
      <c r="L17" s="191" t="s">
        <v>3</v>
      </c>
      <c r="M17" s="191"/>
      <c r="N17" s="191"/>
      <c r="O17" s="191"/>
      <c r="P17" s="164" t="str">
        <f>入力してください!K44 &amp; ""</f>
        <v/>
      </c>
      <c r="Q17" s="165"/>
      <c r="R17" s="165"/>
      <c r="S17" s="165"/>
      <c r="T17" s="165"/>
      <c r="U17" s="165"/>
      <c r="V17" s="165"/>
      <c r="W17" s="166"/>
      <c r="X17" s="191" t="s">
        <v>426</v>
      </c>
      <c r="Y17" s="191"/>
      <c r="Z17" s="191"/>
      <c r="AA17" s="191"/>
      <c r="AB17" s="86" t="str">
        <f>IF(入力してください!M45&lt;&gt;"",入力してください!K45 &amp; 入力してください!M45 &amp; "年" &amp; 入力してください!P45 &amp; "月" &amp; 入力してください!S45 &amp; "日","")</f>
        <v/>
      </c>
      <c r="AC17" s="86"/>
      <c r="AD17" s="86"/>
      <c r="AE17" s="86"/>
      <c r="AF17" s="86"/>
      <c r="AG17" s="86"/>
      <c r="AH17" s="86"/>
      <c r="AI17" s="191" t="s">
        <v>574</v>
      </c>
      <c r="AJ17" s="191"/>
      <c r="AK17" s="86" t="str">
        <f>入力してください!K47&amp;""</f>
        <v/>
      </c>
      <c r="AL17" s="86"/>
      <c r="AO17"/>
      <c r="AP17"/>
      <c r="AQ17"/>
      <c r="AR17"/>
      <c r="AS17"/>
      <c r="AT17"/>
      <c r="AU17"/>
      <c r="AV17"/>
      <c r="AW17"/>
      <c r="AX17"/>
      <c r="AY17"/>
      <c r="AZ17"/>
      <c r="BA17"/>
      <c r="BB17"/>
      <c r="BC17"/>
      <c r="BD17"/>
      <c r="BE17"/>
      <c r="BF17"/>
      <c r="BG17"/>
      <c r="BH17"/>
      <c r="BI17"/>
      <c r="BJ17"/>
      <c r="BK17"/>
      <c r="BL17"/>
      <c r="BM17"/>
      <c r="BN17"/>
      <c r="BO17"/>
      <c r="BP17"/>
      <c r="BQ17"/>
      <c r="CA17" s="26"/>
    </row>
    <row r="18" spans="1:79" ht="15" customHeight="1" x14ac:dyDescent="0.25">
      <c r="A18" s="28"/>
      <c r="B18" s="31"/>
      <c r="C18" s="200"/>
      <c r="D18" s="200"/>
      <c r="E18" s="200"/>
      <c r="F18" s="200"/>
      <c r="G18" s="217"/>
      <c r="H18" s="218"/>
      <c r="I18" s="218"/>
      <c r="J18" s="218"/>
      <c r="K18" s="219"/>
      <c r="L18" s="191" t="s">
        <v>443</v>
      </c>
      <c r="M18" s="191"/>
      <c r="N18" s="191"/>
      <c r="O18" s="191"/>
      <c r="P18" s="164" t="str">
        <f>入力してください!K43 &amp; ""</f>
        <v/>
      </c>
      <c r="Q18" s="165"/>
      <c r="R18" s="165"/>
      <c r="S18" s="165"/>
      <c r="T18" s="165"/>
      <c r="U18" s="165"/>
      <c r="V18" s="165"/>
      <c r="W18" s="166"/>
      <c r="X18" s="191" t="s">
        <v>445</v>
      </c>
      <c r="Y18" s="191"/>
      <c r="Z18" s="191"/>
      <c r="AA18" s="191"/>
      <c r="AB18" s="86" t="str">
        <f>入力してください!K46 &amp; ""</f>
        <v/>
      </c>
      <c r="AC18" s="86"/>
      <c r="AD18" s="86"/>
      <c r="AE18" s="86"/>
      <c r="AF18" s="86"/>
      <c r="AG18" s="86"/>
      <c r="AH18" s="86"/>
      <c r="AI18" s="191"/>
      <c r="AJ18" s="191"/>
      <c r="AK18" s="86"/>
      <c r="AL18" s="86"/>
      <c r="AO18"/>
      <c r="AP18"/>
      <c r="AQ18"/>
      <c r="AR18"/>
      <c r="AS18"/>
      <c r="AT18"/>
      <c r="AU18"/>
      <c r="AV18"/>
      <c r="AW18"/>
      <c r="AX18"/>
      <c r="AY18"/>
      <c r="AZ18"/>
      <c r="BA18"/>
      <c r="BB18"/>
      <c r="BC18"/>
      <c r="BD18"/>
      <c r="BE18"/>
      <c r="BF18"/>
      <c r="BG18"/>
      <c r="BH18"/>
      <c r="BI18"/>
      <c r="BJ18"/>
      <c r="BK18"/>
      <c r="BL18"/>
      <c r="BM18"/>
      <c r="BN18"/>
      <c r="BO18"/>
      <c r="BP18"/>
      <c r="BQ18"/>
      <c r="CA18" s="26"/>
    </row>
    <row r="19" spans="1:79" ht="15" customHeight="1" x14ac:dyDescent="0.25">
      <c r="A19" s="28"/>
      <c r="B19" s="31"/>
      <c r="C19" s="200"/>
      <c r="D19" s="200"/>
      <c r="E19" s="200"/>
      <c r="F19" s="200"/>
      <c r="G19" s="211" t="s">
        <v>444</v>
      </c>
      <c r="H19" s="212"/>
      <c r="I19" s="212"/>
      <c r="J19" s="212"/>
      <c r="K19" s="213"/>
      <c r="L19" s="191" t="s">
        <v>3</v>
      </c>
      <c r="M19" s="191"/>
      <c r="N19" s="191"/>
      <c r="O19" s="191"/>
      <c r="P19" s="164" t="str">
        <f>入力してください!K49 &amp; ""</f>
        <v/>
      </c>
      <c r="Q19" s="165"/>
      <c r="R19" s="165"/>
      <c r="S19" s="165"/>
      <c r="T19" s="165"/>
      <c r="U19" s="165"/>
      <c r="V19" s="165"/>
      <c r="W19" s="166"/>
      <c r="X19" s="191" t="s">
        <v>426</v>
      </c>
      <c r="Y19" s="191"/>
      <c r="Z19" s="191"/>
      <c r="AA19" s="191"/>
      <c r="AB19" s="86" t="str">
        <f>IF(入力してください!M50&lt;&gt;"",入力してください!K50 &amp; 入力してください!M50 &amp; "年" &amp; 入力してください!P50 &amp; "月" &amp; 入力してください!S50 &amp; "日","")</f>
        <v/>
      </c>
      <c r="AC19" s="86"/>
      <c r="AD19" s="86"/>
      <c r="AE19" s="86"/>
      <c r="AF19" s="86"/>
      <c r="AG19" s="86"/>
      <c r="AH19" s="86"/>
      <c r="AI19" s="191" t="s">
        <v>574</v>
      </c>
      <c r="AJ19" s="191"/>
      <c r="AK19" s="86" t="str">
        <f>入力してください!K52&amp;""</f>
        <v/>
      </c>
      <c r="AL19" s="86"/>
      <c r="AO19"/>
      <c r="AP19"/>
      <c r="AQ19"/>
      <c r="AR19"/>
      <c r="AS19"/>
      <c r="AT19"/>
      <c r="AU19"/>
      <c r="AV19"/>
      <c r="AW19"/>
      <c r="AX19"/>
      <c r="AY19"/>
      <c r="AZ19"/>
      <c r="BA19"/>
      <c r="BB19"/>
      <c r="BC19"/>
      <c r="BD19"/>
      <c r="BE19"/>
      <c r="BF19"/>
      <c r="BG19"/>
      <c r="BH19"/>
      <c r="BI19"/>
      <c r="BJ19"/>
      <c r="BK19"/>
      <c r="BL19"/>
      <c r="BM19"/>
      <c r="BN19"/>
      <c r="BO19"/>
      <c r="BP19"/>
      <c r="BQ19"/>
      <c r="CA19" s="26"/>
    </row>
    <row r="20" spans="1:79" ht="15" customHeight="1" x14ac:dyDescent="0.25">
      <c r="A20" s="28"/>
      <c r="B20" s="31"/>
      <c r="C20" s="200"/>
      <c r="D20" s="200"/>
      <c r="E20" s="200"/>
      <c r="F20" s="200"/>
      <c r="G20" s="214"/>
      <c r="H20" s="215"/>
      <c r="I20" s="215"/>
      <c r="J20" s="215"/>
      <c r="K20" s="216"/>
      <c r="L20" s="191" t="s">
        <v>443</v>
      </c>
      <c r="M20" s="191"/>
      <c r="N20" s="191"/>
      <c r="O20" s="191"/>
      <c r="P20" s="164" t="str">
        <f>入力してください!K48 &amp; ""</f>
        <v/>
      </c>
      <c r="Q20" s="165"/>
      <c r="R20" s="165"/>
      <c r="S20" s="165"/>
      <c r="T20" s="165"/>
      <c r="U20" s="165"/>
      <c r="V20" s="165"/>
      <c r="W20" s="166"/>
      <c r="X20" s="191" t="s">
        <v>445</v>
      </c>
      <c r="Y20" s="191"/>
      <c r="Z20" s="191"/>
      <c r="AA20" s="191"/>
      <c r="AB20" s="86" t="str">
        <f>入力してください!K51 &amp; ""</f>
        <v/>
      </c>
      <c r="AC20" s="86"/>
      <c r="AD20" s="86"/>
      <c r="AE20" s="86"/>
      <c r="AF20" s="86"/>
      <c r="AG20" s="86"/>
      <c r="AH20" s="86"/>
      <c r="AI20" s="191"/>
      <c r="AJ20" s="191"/>
      <c r="AK20" s="86"/>
      <c r="AL20" s="86"/>
      <c r="AO20"/>
      <c r="AP20"/>
      <c r="AQ20"/>
      <c r="AR20"/>
      <c r="AS20"/>
      <c r="AT20"/>
      <c r="AU20"/>
      <c r="AV20"/>
      <c r="AW20"/>
      <c r="AX20"/>
      <c r="AY20"/>
      <c r="AZ20"/>
      <c r="BA20"/>
      <c r="BB20"/>
      <c r="BC20"/>
      <c r="BD20"/>
      <c r="BE20"/>
      <c r="BF20"/>
      <c r="BG20"/>
      <c r="BH20"/>
      <c r="BI20"/>
      <c r="BJ20"/>
      <c r="BK20"/>
      <c r="BL20"/>
      <c r="BM20"/>
      <c r="BN20"/>
      <c r="BO20"/>
      <c r="BP20"/>
      <c r="BQ20"/>
      <c r="CA20" s="26"/>
    </row>
    <row r="21" spans="1:79" ht="15" customHeight="1" x14ac:dyDescent="0.25">
      <c r="A21" s="28"/>
      <c r="B21" s="31"/>
      <c r="C21" s="200"/>
      <c r="D21" s="200"/>
      <c r="E21" s="200"/>
      <c r="F21" s="200"/>
      <c r="G21" s="214"/>
      <c r="H21" s="215"/>
      <c r="I21" s="215"/>
      <c r="J21" s="215"/>
      <c r="K21" s="216"/>
      <c r="L21" s="191" t="s">
        <v>3</v>
      </c>
      <c r="M21" s="191"/>
      <c r="N21" s="191"/>
      <c r="O21" s="191"/>
      <c r="P21" s="164" t="str">
        <f>入力してください!K54 &amp; ""</f>
        <v/>
      </c>
      <c r="Q21" s="165"/>
      <c r="R21" s="165"/>
      <c r="S21" s="165"/>
      <c r="T21" s="165"/>
      <c r="U21" s="165"/>
      <c r="V21" s="165"/>
      <c r="W21" s="166"/>
      <c r="X21" s="191" t="s">
        <v>426</v>
      </c>
      <c r="Y21" s="191"/>
      <c r="Z21" s="191"/>
      <c r="AA21" s="191"/>
      <c r="AB21" s="86" t="str">
        <f>IF(入力してください!M55&lt;&gt;"",入力してください!K55 &amp; 入力してください!M55 &amp; "年" &amp; 入力してください!P55 &amp; "月" &amp; 入力してください!S55 &amp; "日","")</f>
        <v/>
      </c>
      <c r="AC21" s="86"/>
      <c r="AD21" s="86"/>
      <c r="AE21" s="86"/>
      <c r="AF21" s="86"/>
      <c r="AG21" s="86"/>
      <c r="AH21" s="86"/>
      <c r="AI21" s="191" t="s">
        <v>574</v>
      </c>
      <c r="AJ21" s="191"/>
      <c r="AK21" s="86" t="str">
        <f>入力してください!K57&amp;""</f>
        <v/>
      </c>
      <c r="AL21" s="86"/>
      <c r="AO21"/>
      <c r="AP21"/>
      <c r="AQ21"/>
      <c r="AR21"/>
      <c r="AS21"/>
      <c r="AT21"/>
      <c r="AU21"/>
      <c r="AV21"/>
      <c r="AW21"/>
      <c r="AX21"/>
      <c r="AY21"/>
      <c r="AZ21"/>
      <c r="BA21"/>
      <c r="BB21"/>
      <c r="BC21"/>
      <c r="BD21"/>
      <c r="BE21"/>
      <c r="BF21"/>
      <c r="BG21"/>
      <c r="BH21"/>
      <c r="BI21"/>
      <c r="BJ21"/>
      <c r="BK21"/>
      <c r="BL21"/>
      <c r="BM21"/>
      <c r="BN21"/>
      <c r="BO21"/>
      <c r="BP21"/>
      <c r="BQ21"/>
      <c r="CA21" s="26"/>
    </row>
    <row r="22" spans="1:79" ht="15" customHeight="1" x14ac:dyDescent="0.25">
      <c r="A22" s="28"/>
      <c r="B22" s="31"/>
      <c r="C22" s="200"/>
      <c r="D22" s="200"/>
      <c r="E22" s="200"/>
      <c r="F22" s="200"/>
      <c r="G22" s="217"/>
      <c r="H22" s="218"/>
      <c r="I22" s="218"/>
      <c r="J22" s="218"/>
      <c r="K22" s="219"/>
      <c r="L22" s="191" t="s">
        <v>443</v>
      </c>
      <c r="M22" s="191"/>
      <c r="N22" s="191"/>
      <c r="O22" s="191"/>
      <c r="P22" s="164" t="str">
        <f>入力してください!K53 &amp; ""</f>
        <v/>
      </c>
      <c r="Q22" s="165"/>
      <c r="R22" s="165"/>
      <c r="S22" s="165"/>
      <c r="T22" s="165"/>
      <c r="U22" s="165"/>
      <c r="V22" s="165"/>
      <c r="W22" s="166"/>
      <c r="X22" s="191" t="s">
        <v>445</v>
      </c>
      <c r="Y22" s="191"/>
      <c r="Z22" s="191"/>
      <c r="AA22" s="191"/>
      <c r="AB22" s="86" t="str">
        <f>入力してください!K56 &amp; ""</f>
        <v/>
      </c>
      <c r="AC22" s="86"/>
      <c r="AD22" s="86"/>
      <c r="AE22" s="86"/>
      <c r="AF22" s="86"/>
      <c r="AG22" s="86"/>
      <c r="AH22" s="86"/>
      <c r="AI22" s="191"/>
      <c r="AJ22" s="191"/>
      <c r="AK22" s="86"/>
      <c r="AL22" s="86"/>
      <c r="AO22"/>
      <c r="AP22"/>
      <c r="AQ22"/>
      <c r="AR22"/>
      <c r="AS22"/>
      <c r="AT22"/>
      <c r="AU22"/>
      <c r="AV22"/>
      <c r="AW22"/>
      <c r="AX22"/>
      <c r="AY22"/>
      <c r="AZ22"/>
      <c r="BA22"/>
      <c r="BB22"/>
      <c r="BC22"/>
      <c r="BD22"/>
      <c r="BE22"/>
      <c r="BF22"/>
      <c r="BG22"/>
      <c r="BH22"/>
      <c r="BI22"/>
      <c r="BJ22"/>
      <c r="BK22"/>
      <c r="BL22"/>
      <c r="BM22"/>
      <c r="BN22"/>
      <c r="BO22"/>
      <c r="BP22"/>
      <c r="BQ22"/>
      <c r="CA22" s="26"/>
    </row>
    <row r="23" spans="1:79" ht="39" customHeight="1" x14ac:dyDescent="0.25">
      <c r="A23" s="28"/>
      <c r="B23" s="31"/>
      <c r="C23" s="200"/>
      <c r="D23" s="200"/>
      <c r="E23" s="200"/>
      <c r="F23" s="200"/>
      <c r="G23" s="38" t="str">
        <f>IF(入力してください!S58=入力してください!AU33,"☑","□")</f>
        <v>□</v>
      </c>
      <c r="H23" s="209" t="s">
        <v>663</v>
      </c>
      <c r="I23" s="209"/>
      <c r="J23" s="209"/>
      <c r="K23" s="209"/>
      <c r="L23" s="209"/>
      <c r="M23" s="209"/>
      <c r="N23" s="209"/>
      <c r="O23" s="209"/>
      <c r="P23" s="209"/>
      <c r="Q23" s="209"/>
      <c r="R23" s="209"/>
      <c r="S23" s="209"/>
      <c r="T23" s="209"/>
      <c r="U23" s="209"/>
      <c r="V23" s="209"/>
      <c r="W23" s="209"/>
      <c r="X23" s="209"/>
      <c r="Y23" s="209"/>
      <c r="Z23" s="209"/>
      <c r="AA23" s="209"/>
      <c r="AB23" s="209"/>
      <c r="AC23" s="209"/>
      <c r="AD23" s="209"/>
      <c r="AE23" s="209"/>
      <c r="AF23" s="209"/>
      <c r="AG23" s="209"/>
      <c r="AH23" s="209"/>
      <c r="AI23" s="209"/>
      <c r="AJ23" s="209"/>
      <c r="AK23" s="209"/>
      <c r="AL23" s="210"/>
      <c r="AO23"/>
      <c r="AP23"/>
      <c r="AQ23"/>
      <c r="AR23"/>
      <c r="AS23"/>
      <c r="AT23"/>
      <c r="AU23"/>
      <c r="AV23"/>
      <c r="AW23"/>
      <c r="AX23"/>
      <c r="AY23"/>
      <c r="AZ23"/>
      <c r="BA23"/>
      <c r="BB23"/>
      <c r="BC23"/>
      <c r="BD23"/>
      <c r="BE23"/>
      <c r="BF23"/>
      <c r="BG23"/>
      <c r="BH23"/>
      <c r="BI23"/>
      <c r="BJ23"/>
      <c r="BK23"/>
      <c r="BL23"/>
      <c r="BM23"/>
      <c r="BN23"/>
      <c r="BO23"/>
      <c r="BP23"/>
      <c r="BQ23"/>
      <c r="CA23" s="26"/>
    </row>
    <row r="24" spans="1:79" ht="5.4" customHeight="1" x14ac:dyDescent="0.25">
      <c r="A24" s="28"/>
      <c r="B24" s="31"/>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O24"/>
      <c r="AP24"/>
      <c r="AQ24"/>
      <c r="AR24"/>
      <c r="AS24"/>
      <c r="AT24"/>
      <c r="AU24"/>
      <c r="AV24"/>
      <c r="AW24"/>
      <c r="AX24"/>
      <c r="AY24"/>
      <c r="AZ24"/>
      <c r="BA24"/>
      <c r="BB24"/>
      <c r="BC24"/>
      <c r="BD24"/>
      <c r="BE24"/>
      <c r="BF24"/>
      <c r="BG24"/>
      <c r="BH24"/>
      <c r="BI24"/>
      <c r="BJ24"/>
      <c r="BK24"/>
      <c r="BL24"/>
      <c r="BM24"/>
      <c r="BN24"/>
      <c r="BO24"/>
      <c r="BP24"/>
      <c r="BQ24"/>
      <c r="CA24" s="26"/>
    </row>
    <row r="25" spans="1:79" ht="12.75" customHeight="1" x14ac:dyDescent="0.25">
      <c r="B25" s="25"/>
      <c r="C25" s="28" t="s">
        <v>600</v>
      </c>
      <c r="AO25"/>
      <c r="AP25"/>
      <c r="AQ25"/>
      <c r="AR25"/>
      <c r="AS25"/>
      <c r="AT25"/>
      <c r="AU25"/>
      <c r="AV25"/>
      <c r="AW25"/>
      <c r="AX25"/>
      <c r="AY25"/>
      <c r="AZ25"/>
      <c r="BA25"/>
      <c r="BB25"/>
      <c r="BC25"/>
      <c r="BD25"/>
      <c r="BE25"/>
      <c r="BF25"/>
      <c r="BG25"/>
      <c r="BH25"/>
      <c r="BI25"/>
      <c r="BJ25"/>
      <c r="BK25"/>
      <c r="BL25"/>
      <c r="BM25"/>
      <c r="BN25"/>
      <c r="BO25"/>
      <c r="BP25"/>
      <c r="BQ25"/>
      <c r="CA25" s="26"/>
    </row>
    <row r="26" spans="1:79" ht="19.5" customHeight="1" x14ac:dyDescent="0.25">
      <c r="A26" s="28"/>
      <c r="B26" s="31"/>
      <c r="C26" s="59" t="s">
        <v>553</v>
      </c>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55"/>
      <c r="AN26" s="55"/>
      <c r="CA26" s="26"/>
    </row>
    <row r="27" spans="1:79" ht="16.5" customHeight="1" x14ac:dyDescent="0.25">
      <c r="A27" s="28"/>
      <c r="B27" s="31"/>
      <c r="C27" s="164" t="s">
        <v>560</v>
      </c>
      <c r="D27" s="165"/>
      <c r="E27" s="165"/>
      <c r="F27" s="165"/>
      <c r="G27" s="165"/>
      <c r="H27" s="198" t="str">
        <f>IF(入力してください!J82&lt;&gt;"","令和" &amp; IF(入力してください!J82&gt;2020,入力してください!J82-2018,入力してください!J82) &amp; "年"&amp;入力してください!N82&amp;"月"&amp;入力してください!R82&amp;"日","年    月    日")</f>
        <v>年    月    日</v>
      </c>
      <c r="I27" s="198"/>
      <c r="J27" s="198"/>
      <c r="K27" s="198"/>
      <c r="L27" s="198"/>
      <c r="M27" s="198"/>
      <c r="N27" s="198"/>
      <c r="O27" s="198"/>
      <c r="P27" s="198"/>
      <c r="Q27" s="199"/>
      <c r="R27" s="28"/>
      <c r="S27" s="28"/>
      <c r="T27" s="28"/>
      <c r="U27" s="28"/>
      <c r="V27" s="28"/>
      <c r="W27" s="28"/>
      <c r="X27" s="28"/>
      <c r="Y27" s="28"/>
      <c r="Z27" s="28"/>
      <c r="AA27" s="28"/>
      <c r="AB27" s="28"/>
      <c r="AC27" s="28"/>
      <c r="AD27" s="28"/>
      <c r="AE27" s="28"/>
      <c r="AF27" s="28"/>
      <c r="AG27" s="28"/>
      <c r="AH27" s="28"/>
      <c r="AI27" s="28"/>
      <c r="AJ27" s="28"/>
      <c r="AK27" s="28"/>
      <c r="AL27" s="28"/>
      <c r="AM27" s="55"/>
      <c r="AN27" s="55"/>
      <c r="CA27" s="26"/>
    </row>
    <row r="28" spans="1:79" ht="19.5" customHeight="1" x14ac:dyDescent="0.25">
      <c r="A28" s="28"/>
      <c r="B28" s="31"/>
      <c r="C28" s="220" t="s">
        <v>366</v>
      </c>
      <c r="D28" s="221"/>
      <c r="E28" s="226" t="s">
        <v>3</v>
      </c>
      <c r="F28" s="227"/>
      <c r="G28" s="227"/>
      <c r="H28" s="227"/>
      <c r="I28" s="227"/>
      <c r="J28" s="227"/>
      <c r="K28" s="228"/>
      <c r="L28" s="229" t="str">
        <f>入力してください!G14 &amp; ""</f>
        <v/>
      </c>
      <c r="M28" s="230"/>
      <c r="N28" s="230"/>
      <c r="O28" s="230"/>
      <c r="P28" s="230"/>
      <c r="Q28" s="230"/>
      <c r="R28" s="230"/>
      <c r="S28" s="230"/>
      <c r="T28" s="230"/>
      <c r="U28" s="230"/>
      <c r="V28" s="230"/>
      <c r="W28" s="230"/>
      <c r="X28" s="230"/>
      <c r="Y28" s="230"/>
      <c r="Z28" s="230"/>
      <c r="AA28" s="230"/>
      <c r="AB28" s="230"/>
      <c r="AC28" s="230"/>
      <c r="AD28" s="230"/>
      <c r="AE28" s="230"/>
      <c r="AF28" s="230"/>
      <c r="AG28" s="230"/>
      <c r="AH28" s="230"/>
      <c r="AI28" s="230"/>
      <c r="AJ28" s="230"/>
      <c r="AK28" s="230"/>
      <c r="AL28" s="231"/>
      <c r="AM28" s="55"/>
      <c r="AN28" s="55"/>
      <c r="AO28" s="55"/>
      <c r="AP28" s="55"/>
      <c r="AQ28" s="55"/>
      <c r="AR28" s="55"/>
      <c r="AS28" s="55"/>
      <c r="AT28" s="55"/>
      <c r="CA28" s="26"/>
    </row>
    <row r="29" spans="1:79" ht="23.25" customHeight="1" x14ac:dyDescent="0.25">
      <c r="A29" s="28"/>
      <c r="B29" s="31"/>
      <c r="C29" s="222"/>
      <c r="D29" s="223"/>
      <c r="E29" s="232" t="s">
        <v>2</v>
      </c>
      <c r="F29" s="233"/>
      <c r="G29" s="233"/>
      <c r="H29" s="233"/>
      <c r="I29" s="233"/>
      <c r="J29" s="233"/>
      <c r="K29" s="234"/>
      <c r="L29" s="235" t="str">
        <f>入力してください!G13 &amp; ""</f>
        <v/>
      </c>
      <c r="M29" s="236"/>
      <c r="N29" s="236"/>
      <c r="O29" s="236"/>
      <c r="P29" s="236"/>
      <c r="Q29" s="236"/>
      <c r="R29" s="236"/>
      <c r="S29" s="236"/>
      <c r="T29" s="236"/>
      <c r="U29" s="236"/>
      <c r="V29" s="236"/>
      <c r="W29" s="236"/>
      <c r="X29" s="236"/>
      <c r="Y29" s="236"/>
      <c r="Z29" s="236"/>
      <c r="AA29" s="236"/>
      <c r="AB29" s="236"/>
      <c r="AC29" s="236"/>
      <c r="AD29" s="236"/>
      <c r="AE29" s="236"/>
      <c r="AF29" s="236"/>
      <c r="AG29" s="236"/>
      <c r="AH29" s="236"/>
      <c r="AI29" s="236"/>
      <c r="AJ29" s="236"/>
      <c r="AK29" s="236"/>
      <c r="AL29" s="237"/>
      <c r="AM29" s="55"/>
      <c r="AN29" s="55"/>
      <c r="AO29" s="55"/>
      <c r="AP29" s="55"/>
      <c r="AQ29" s="55"/>
      <c r="AR29" s="55"/>
      <c r="AS29" s="55"/>
      <c r="AT29" s="55"/>
      <c r="CA29" s="26"/>
    </row>
    <row r="30" spans="1:79" ht="18.75" customHeight="1" x14ac:dyDescent="0.2">
      <c r="A30" s="28"/>
      <c r="B30" s="31"/>
      <c r="C30" s="222"/>
      <c r="D30" s="223"/>
      <c r="E30" s="192" t="s">
        <v>356</v>
      </c>
      <c r="F30" s="193"/>
      <c r="G30" s="193"/>
      <c r="H30" s="193"/>
      <c r="I30" s="193"/>
      <c r="J30" s="193"/>
      <c r="K30" s="194"/>
      <c r="L30" s="238" t="str">
        <f>入力してください!G17 &amp;入力してください!J17&amp;""</f>
        <v>東京都</v>
      </c>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55"/>
      <c r="AN30" s="55"/>
      <c r="CA30" s="26"/>
    </row>
    <row r="31" spans="1:79" ht="18.75" customHeight="1" x14ac:dyDescent="0.25">
      <c r="A31" s="28"/>
      <c r="B31" s="31"/>
      <c r="C31" s="222"/>
      <c r="D31" s="223"/>
      <c r="E31" s="195"/>
      <c r="F31" s="196"/>
      <c r="G31" s="196"/>
      <c r="H31" s="196"/>
      <c r="I31" s="196"/>
      <c r="J31" s="196"/>
      <c r="K31" s="197"/>
      <c r="L31" s="239" t="str">
        <f>入力してください!J18 &amp; ""</f>
        <v/>
      </c>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55"/>
      <c r="AN31" s="55"/>
      <c r="CA31" s="26"/>
    </row>
    <row r="32" spans="1:79" ht="29.25" customHeight="1" x14ac:dyDescent="0.25">
      <c r="A32" s="28"/>
      <c r="B32" s="31"/>
      <c r="C32" s="224"/>
      <c r="D32" s="225"/>
      <c r="E32" s="248" t="s">
        <v>440</v>
      </c>
      <c r="F32" s="249"/>
      <c r="G32" s="249"/>
      <c r="H32" s="249"/>
      <c r="I32" s="249"/>
      <c r="J32" s="249"/>
      <c r="K32" s="250"/>
      <c r="L32" s="241" t="str">
        <f>入力してください!G19 &amp; ""</f>
        <v/>
      </c>
      <c r="M32" s="241"/>
      <c r="N32" s="241"/>
      <c r="O32" s="241"/>
      <c r="P32" s="241"/>
      <c r="Q32" s="241"/>
      <c r="R32" s="241"/>
      <c r="S32" s="241"/>
      <c r="T32" s="241"/>
      <c r="U32" s="241"/>
      <c r="V32" s="241"/>
      <c r="W32" s="240" t="s">
        <v>554</v>
      </c>
      <c r="X32" s="240"/>
      <c r="Y32" s="240"/>
      <c r="Z32" s="240"/>
      <c r="AA32" s="240"/>
      <c r="AB32" s="240"/>
      <c r="AC32" s="240"/>
      <c r="AD32" s="241" t="str">
        <f>IF(入力してください!I15&lt;&gt;"",入力してください!G15 &amp; 入力してください!I15 &amp; "年" &amp; 入力してください!N15 &amp; "月" &amp; 入力してください!R15 &amp; "日","年　　月　　日")</f>
        <v>年　　月　　日</v>
      </c>
      <c r="AE32" s="241"/>
      <c r="AF32" s="241"/>
      <c r="AG32" s="241"/>
      <c r="AH32" s="241"/>
      <c r="AI32" s="241"/>
      <c r="AJ32" s="241"/>
      <c r="AK32" s="241"/>
      <c r="AL32" s="241"/>
      <c r="AM32" s="55"/>
      <c r="AN32" s="55"/>
      <c r="CA32" s="26"/>
    </row>
    <row r="33" spans="1:79" ht="18" customHeight="1" x14ac:dyDescent="0.25">
      <c r="A33" s="28"/>
      <c r="B33" s="31"/>
      <c r="C33" s="242" t="s">
        <v>606</v>
      </c>
      <c r="D33" s="243"/>
      <c r="E33" s="226" t="s">
        <v>3</v>
      </c>
      <c r="F33" s="227"/>
      <c r="G33" s="227"/>
      <c r="H33" s="227"/>
      <c r="I33" s="227"/>
      <c r="J33" s="227"/>
      <c r="K33" s="228"/>
      <c r="L33" s="229" t="str">
        <f>入力してください!G24&amp;""</f>
        <v/>
      </c>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1"/>
      <c r="AM33" s="55"/>
      <c r="AN33" s="55"/>
      <c r="CA33" s="26"/>
    </row>
    <row r="34" spans="1:79" ht="23.25" customHeight="1" x14ac:dyDescent="0.25">
      <c r="A34" s="55"/>
      <c r="B34" s="56"/>
      <c r="C34" s="244"/>
      <c r="D34" s="245"/>
      <c r="E34" s="232" t="s">
        <v>558</v>
      </c>
      <c r="F34" s="233"/>
      <c r="G34" s="233"/>
      <c r="H34" s="233"/>
      <c r="I34" s="233"/>
      <c r="J34" s="233"/>
      <c r="K34" s="234"/>
      <c r="L34" s="256" t="str">
        <f>入力してください!G23&amp;""</f>
        <v/>
      </c>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c r="AJ34" s="256"/>
      <c r="AK34" s="256"/>
      <c r="AL34" s="256"/>
      <c r="AM34" s="55"/>
      <c r="AN34" s="55"/>
      <c r="CA34" s="26"/>
    </row>
    <row r="35" spans="1:79" ht="18.75" customHeight="1" x14ac:dyDescent="0.2">
      <c r="A35" s="55"/>
      <c r="B35" s="56"/>
      <c r="C35" s="244"/>
      <c r="D35" s="245"/>
      <c r="E35" s="192" t="s">
        <v>559</v>
      </c>
      <c r="F35" s="193"/>
      <c r="G35" s="193"/>
      <c r="H35" s="193"/>
      <c r="I35" s="193"/>
      <c r="J35" s="193"/>
      <c r="K35" s="194"/>
      <c r="L35" s="238" t="str">
        <f>入力してください!G27 &amp;入力してください!J27&amp;""</f>
        <v>東京都</v>
      </c>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55"/>
      <c r="AN35" s="55"/>
      <c r="CA35" s="26"/>
    </row>
    <row r="36" spans="1:79" ht="18.75" customHeight="1" x14ac:dyDescent="0.25">
      <c r="A36" s="55"/>
      <c r="B36" s="56"/>
      <c r="C36" s="244"/>
      <c r="D36" s="245"/>
      <c r="E36" s="195"/>
      <c r="F36" s="196"/>
      <c r="G36" s="196"/>
      <c r="H36" s="196"/>
      <c r="I36" s="196"/>
      <c r="J36" s="196"/>
      <c r="K36" s="197"/>
      <c r="L36" s="239" t="str">
        <f>入力してください!J28&amp;""</f>
        <v/>
      </c>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55"/>
      <c r="AN36" s="55"/>
      <c r="CA36" s="26"/>
    </row>
    <row r="37" spans="1:79" ht="29.25" customHeight="1" x14ac:dyDescent="0.25">
      <c r="A37" s="55"/>
      <c r="B37" s="56"/>
      <c r="C37" s="244"/>
      <c r="D37" s="245"/>
      <c r="E37" s="248" t="s">
        <v>440</v>
      </c>
      <c r="F37" s="249"/>
      <c r="G37" s="249"/>
      <c r="H37" s="249"/>
      <c r="I37" s="249"/>
      <c r="J37" s="249"/>
      <c r="K37" s="250"/>
      <c r="L37" s="251" t="str">
        <f>入力してください!G29&amp;""</f>
        <v/>
      </c>
      <c r="M37" s="252"/>
      <c r="N37" s="252"/>
      <c r="O37" s="252"/>
      <c r="P37" s="252"/>
      <c r="Q37" s="252"/>
      <c r="R37" s="252"/>
      <c r="S37" s="252"/>
      <c r="T37" s="252"/>
      <c r="U37" s="252"/>
      <c r="V37" s="252"/>
      <c r="W37" s="253"/>
      <c r="X37" s="254"/>
      <c r="Y37" s="254"/>
      <c r="Z37" s="254"/>
      <c r="AA37" s="254"/>
      <c r="AB37" s="254"/>
      <c r="AC37" s="254"/>
      <c r="AD37" s="254"/>
      <c r="AE37" s="254"/>
      <c r="AF37" s="254"/>
      <c r="AG37" s="254"/>
      <c r="AH37" s="254"/>
      <c r="AI37" s="254"/>
      <c r="AJ37" s="254"/>
      <c r="AK37" s="254"/>
      <c r="AL37" s="255"/>
      <c r="AM37" s="55"/>
      <c r="AN37" s="55"/>
      <c r="CA37" s="26"/>
    </row>
    <row r="38" spans="1:79" ht="29.25" customHeight="1" x14ac:dyDescent="0.25">
      <c r="A38" s="55"/>
      <c r="B38" s="56"/>
      <c r="C38" s="246"/>
      <c r="D38" s="247"/>
      <c r="E38" s="248" t="s">
        <v>441</v>
      </c>
      <c r="F38" s="249"/>
      <c r="G38" s="249"/>
      <c r="H38" s="249"/>
      <c r="I38" s="249"/>
      <c r="J38" s="249"/>
      <c r="K38" s="250"/>
      <c r="L38" s="241" t="str">
        <f>入力してください!G25 &amp; IF(入力してください!G25="その他","（" &amp; 入力してください!Q25 &amp; "）","")</f>
        <v/>
      </c>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c r="AM38" s="28"/>
      <c r="AN38" s="28"/>
      <c r="AO38" s="28"/>
      <c r="AP38" s="55"/>
      <c r="AQ38" s="55"/>
      <c r="CA38" s="26"/>
    </row>
    <row r="39" spans="1:79" ht="19.5" customHeight="1" x14ac:dyDescent="0.25">
      <c r="A39" s="28"/>
      <c r="B39" s="31"/>
      <c r="C39" s="240" t="s">
        <v>555</v>
      </c>
      <c r="D39" s="240"/>
      <c r="E39" s="240"/>
      <c r="F39" s="240"/>
      <c r="G39" s="240"/>
      <c r="H39" s="240"/>
      <c r="I39" s="240"/>
      <c r="J39" s="240"/>
      <c r="K39" s="240"/>
      <c r="L39" s="257" t="str">
        <f>MID(入力してください!G8,1,1)</f>
        <v/>
      </c>
      <c r="M39" s="258"/>
      <c r="N39" s="257" t="str">
        <f>MID(入力してください!G8,2,1)</f>
        <v/>
      </c>
      <c r="O39" s="258"/>
      <c r="P39" s="257" t="str">
        <f>MID(入力してください!G8,3,1)</f>
        <v/>
      </c>
      <c r="Q39" s="258"/>
      <c r="R39" s="257" t="str">
        <f>MID(入力してください!G8,4,1)</f>
        <v/>
      </c>
      <c r="S39" s="258"/>
      <c r="T39" s="257" t="str">
        <f>MID(入力してください!G8,5,1)</f>
        <v/>
      </c>
      <c r="U39" s="258"/>
      <c r="V39" s="257" t="str">
        <f>MID(入力してください!G8,6,1)</f>
        <v/>
      </c>
      <c r="W39" s="258"/>
      <c r="X39" s="257" t="str">
        <f>MID(入力してください!G8,7,1)</f>
        <v/>
      </c>
      <c r="Y39" s="258"/>
      <c r="Z39" s="257" t="str">
        <f>MID(入力してください!G8,8,1)</f>
        <v/>
      </c>
      <c r="AA39" s="258"/>
      <c r="AB39" s="28"/>
      <c r="AC39" s="28"/>
      <c r="AD39" s="28"/>
      <c r="AE39" s="28"/>
      <c r="AF39" s="28"/>
      <c r="AG39" s="28"/>
      <c r="AH39" s="28"/>
      <c r="AI39" s="28"/>
      <c r="AJ39" s="28"/>
      <c r="AK39" s="28"/>
      <c r="AL39" s="32"/>
      <c r="AM39" s="55"/>
      <c r="AN39" s="55"/>
      <c r="CA39" s="26"/>
    </row>
    <row r="40" spans="1:79" ht="19.5" customHeight="1" x14ac:dyDescent="0.25">
      <c r="A40" s="28"/>
      <c r="B40" s="31"/>
      <c r="C40" s="240" t="s">
        <v>427</v>
      </c>
      <c r="D40" s="240"/>
      <c r="E40" s="240"/>
      <c r="F40" s="240"/>
      <c r="G40" s="240"/>
      <c r="H40" s="240"/>
      <c r="I40" s="240"/>
      <c r="J40" s="240"/>
      <c r="K40" s="240"/>
      <c r="L40" s="257" t="str">
        <f>MID(入力してください!G9,1,1)</f>
        <v/>
      </c>
      <c r="M40" s="258"/>
      <c r="N40" s="257" t="str">
        <f>MID(入力してください!G9,2,1)</f>
        <v/>
      </c>
      <c r="O40" s="258"/>
      <c r="P40" s="257" t="str">
        <f>MID(入力してください!G9,3,1)</f>
        <v/>
      </c>
      <c r="Q40" s="258"/>
      <c r="R40" s="257" t="str">
        <f>MID(入力してください!G9,4,1)</f>
        <v/>
      </c>
      <c r="S40" s="258"/>
      <c r="T40" s="257" t="str">
        <f>MID(入力してください!G9,5,1)</f>
        <v/>
      </c>
      <c r="U40" s="258"/>
      <c r="V40" s="257" t="str">
        <f>MID(入力してください!G9,6,1)</f>
        <v/>
      </c>
      <c r="W40" s="258"/>
      <c r="X40" s="257" t="str">
        <f>MID(入力してください!G9,7,1)</f>
        <v/>
      </c>
      <c r="Y40" s="258"/>
      <c r="Z40" s="259"/>
      <c r="AA40" s="260"/>
      <c r="AB40" s="36"/>
      <c r="AC40" s="36"/>
      <c r="AD40" s="36"/>
      <c r="AE40" s="36"/>
      <c r="AF40" s="36"/>
      <c r="AG40" s="36"/>
      <c r="AH40" s="36"/>
      <c r="AI40" s="36"/>
      <c r="AJ40" s="36"/>
      <c r="AK40" s="36"/>
      <c r="AL40" s="37"/>
      <c r="AM40" s="55"/>
      <c r="AN40" s="55"/>
      <c r="CA40" s="26"/>
    </row>
    <row r="41" spans="1:79" ht="7.5" customHeight="1" x14ac:dyDescent="0.25">
      <c r="A41" s="28"/>
      <c r="B41" s="40"/>
      <c r="C41" s="36"/>
      <c r="D41" s="50"/>
      <c r="E41" s="50"/>
      <c r="F41" s="50"/>
      <c r="G41" s="50"/>
      <c r="H41" s="50"/>
      <c r="I41" s="50"/>
      <c r="J41" s="50"/>
      <c r="K41" s="50"/>
      <c r="L41" s="57"/>
      <c r="M41" s="57"/>
      <c r="N41" s="57"/>
      <c r="O41" s="57"/>
      <c r="P41" s="57"/>
      <c r="Q41" s="57"/>
      <c r="R41" s="57"/>
      <c r="S41" s="57"/>
      <c r="T41" s="36"/>
      <c r="U41" s="36"/>
      <c r="V41" s="36"/>
      <c r="W41" s="36"/>
      <c r="X41" s="36"/>
      <c r="Y41" s="36"/>
      <c r="Z41" s="36"/>
      <c r="AA41" s="36"/>
      <c r="AB41" s="36"/>
      <c r="AC41" s="36"/>
      <c r="AD41" s="36"/>
      <c r="AE41" s="36"/>
      <c r="AF41" s="36"/>
      <c r="AG41" s="36"/>
      <c r="AH41" s="36"/>
      <c r="AI41" s="36"/>
      <c r="AJ41" s="36"/>
      <c r="AK41" s="36"/>
      <c r="AL41" s="36"/>
      <c r="AM41" s="58"/>
      <c r="AN41" s="58"/>
      <c r="AO41" s="65"/>
      <c r="AP41" s="65"/>
      <c r="AQ41" s="65"/>
      <c r="AR41" s="65"/>
      <c r="AS41" s="65"/>
      <c r="AT41" s="65"/>
      <c r="AU41" s="65"/>
      <c r="AV41" s="65"/>
      <c r="AW41" s="65"/>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6"/>
    </row>
    <row r="42" spans="1:79" ht="7.5" customHeight="1" x14ac:dyDescent="0.25">
      <c r="A42" s="28"/>
      <c r="B42" s="28"/>
      <c r="C42" s="28"/>
      <c r="D42" s="53"/>
      <c r="E42" s="53"/>
      <c r="F42" s="53"/>
      <c r="G42" s="53"/>
      <c r="H42" s="53"/>
      <c r="I42" s="53"/>
      <c r="J42" s="53"/>
      <c r="K42" s="53"/>
      <c r="L42" s="5"/>
      <c r="M42" s="5"/>
      <c r="N42" s="5"/>
      <c r="O42" s="5"/>
      <c r="P42" s="5"/>
      <c r="Q42" s="5"/>
      <c r="R42" s="5"/>
      <c r="S42" s="5"/>
      <c r="T42" s="28"/>
      <c r="U42" s="28"/>
      <c r="V42" s="28"/>
      <c r="W42" s="28"/>
      <c r="X42" s="28"/>
      <c r="Y42" s="28"/>
      <c r="Z42" s="28"/>
      <c r="AA42" s="28"/>
      <c r="AB42" s="28"/>
      <c r="AC42" s="28"/>
      <c r="AD42" s="28"/>
      <c r="AE42" s="28"/>
      <c r="AF42" s="28"/>
      <c r="AG42" s="28"/>
      <c r="AH42" s="28"/>
      <c r="AI42" s="28"/>
      <c r="AJ42" s="28"/>
      <c r="AK42" s="28"/>
      <c r="AL42" s="28"/>
      <c r="AM42" s="55"/>
      <c r="AN42" s="55"/>
    </row>
    <row r="43" spans="1:79" ht="19.5" customHeight="1" x14ac:dyDescent="0.25">
      <c r="C43" s="72" t="s">
        <v>622</v>
      </c>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row>
    <row r="44" spans="1:79" ht="12.75" customHeight="1" thickBot="1" x14ac:dyDescent="0.3">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O44"/>
      <c r="AP44"/>
      <c r="AQ44"/>
      <c r="AR44"/>
      <c r="AS44"/>
      <c r="AT44"/>
      <c r="AU44"/>
      <c r="AV44"/>
      <c r="AW44"/>
      <c r="AX44"/>
      <c r="AY44"/>
      <c r="AZ44"/>
      <c r="BA44"/>
      <c r="BB44"/>
      <c r="BC44"/>
      <c r="BD44"/>
      <c r="BE44"/>
      <c r="BF44"/>
      <c r="BG44"/>
      <c r="BH44"/>
      <c r="BI44"/>
      <c r="BJ44"/>
      <c r="BK44"/>
      <c r="BL44"/>
      <c r="BM44"/>
      <c r="BN44"/>
      <c r="BO44"/>
      <c r="BP44"/>
      <c r="BQ44"/>
      <c r="CA44" s="49" t="s">
        <v>610</v>
      </c>
    </row>
    <row r="45" spans="1:79" ht="13.8" customHeight="1" x14ac:dyDescent="0.25">
      <c r="A45" s="28"/>
      <c r="B45" s="73" t="s">
        <v>624</v>
      </c>
      <c r="C45" s="74"/>
      <c r="D45" s="74"/>
      <c r="E45" s="74"/>
      <c r="F45" s="74"/>
      <c r="G45" s="75"/>
      <c r="H45" s="73" t="s">
        <v>625</v>
      </c>
      <c r="I45" s="74"/>
      <c r="J45" s="74"/>
      <c r="K45" s="74"/>
      <c r="L45" s="74"/>
      <c r="M45" s="75"/>
      <c r="O45" s="261" t="s">
        <v>626</v>
      </c>
      <c r="P45" s="262"/>
      <c r="Q45" s="262"/>
      <c r="R45" s="262"/>
      <c r="S45" s="262"/>
      <c r="T45" s="262"/>
      <c r="U45" s="262"/>
      <c r="V45" s="262"/>
      <c r="W45" s="263"/>
      <c r="AB45" s="277" t="s">
        <v>628</v>
      </c>
      <c r="AC45" s="278"/>
      <c r="AD45" s="278"/>
      <c r="AE45" s="278"/>
      <c r="AF45" s="278"/>
      <c r="AG45" s="278"/>
      <c r="AH45" s="278"/>
      <c r="AI45" s="278"/>
      <c r="AJ45" s="278"/>
      <c r="AK45" s="278"/>
      <c r="AL45" s="278"/>
      <c r="AM45" s="278"/>
      <c r="AN45" s="278"/>
      <c r="AO45" s="278"/>
      <c r="AP45" s="278"/>
      <c r="AQ45" s="278"/>
      <c r="AR45" s="278"/>
      <c r="AS45" s="278"/>
      <c r="AT45" s="278"/>
      <c r="AU45" s="278"/>
      <c r="AV45" s="278"/>
      <c r="AW45" s="278"/>
      <c r="AX45" s="278"/>
      <c r="AY45" s="278"/>
      <c r="AZ45" s="279"/>
      <c r="BD45" s="76"/>
    </row>
    <row r="46" spans="1:79" ht="3.75" customHeight="1" x14ac:dyDescent="0.25">
      <c r="A46" s="28"/>
      <c r="B46" s="28"/>
      <c r="L46"/>
      <c r="M46" s="28"/>
      <c r="O46" s="264"/>
      <c r="P46" s="265"/>
      <c r="Q46" s="265"/>
      <c r="R46" s="265"/>
      <c r="S46" s="265"/>
      <c r="T46" s="265"/>
      <c r="U46" s="265"/>
      <c r="V46" s="265"/>
      <c r="W46" s="266"/>
      <c r="AB46" s="280"/>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2"/>
      <c r="BD46" s="76"/>
    </row>
    <row r="47" spans="1:79" ht="7.2" customHeight="1" x14ac:dyDescent="0.25">
      <c r="L47"/>
      <c r="N47" s="77"/>
      <c r="O47" s="264"/>
      <c r="P47" s="265"/>
      <c r="Q47" s="265"/>
      <c r="R47" s="265"/>
      <c r="S47" s="265"/>
      <c r="T47" s="265"/>
      <c r="U47" s="265"/>
      <c r="V47" s="265"/>
      <c r="W47" s="266"/>
      <c r="AB47" s="267" t="s">
        <v>629</v>
      </c>
      <c r="AC47" s="268"/>
      <c r="AD47" s="268"/>
      <c r="AE47" s="268"/>
      <c r="AF47" s="268"/>
      <c r="AG47" s="268"/>
      <c r="AH47" s="268"/>
      <c r="AI47" s="268"/>
      <c r="AJ47" s="268"/>
      <c r="AK47" s="269"/>
      <c r="AL47" s="273" t="s">
        <v>630</v>
      </c>
      <c r="AM47" s="274"/>
      <c r="AN47" s="283" t="s">
        <v>631</v>
      </c>
      <c r="AO47" s="284"/>
      <c r="AP47" s="284"/>
      <c r="AQ47" s="284"/>
      <c r="AR47" s="284"/>
      <c r="AS47" s="284"/>
      <c r="AT47" s="284"/>
      <c r="AU47" s="284"/>
      <c r="AV47" s="284"/>
      <c r="AW47" s="284"/>
      <c r="AX47" s="284"/>
      <c r="AY47" s="284"/>
      <c r="AZ47" s="285"/>
    </row>
    <row r="48" spans="1:79" ht="9.6" customHeight="1" thickBot="1" x14ac:dyDescent="0.3">
      <c r="A48" s="28"/>
      <c r="B48" s="28"/>
      <c r="C48" s="28"/>
      <c r="D48" s="28"/>
      <c r="E48" s="28"/>
      <c r="F48" s="28"/>
      <c r="G48" s="28"/>
      <c r="H48" s="28"/>
      <c r="I48" s="28"/>
      <c r="J48" s="28"/>
      <c r="K48" s="28"/>
      <c r="L48" s="28"/>
      <c r="M48" s="28"/>
      <c r="N48" s="28"/>
      <c r="O48" s="80" t="s">
        <v>627</v>
      </c>
      <c r="P48" s="78"/>
      <c r="Q48" s="78"/>
      <c r="R48" s="78"/>
      <c r="S48" s="78"/>
      <c r="T48" s="78"/>
      <c r="U48" s="78"/>
      <c r="V48" s="78"/>
      <c r="W48" s="79"/>
      <c r="X48" s="28"/>
      <c r="Y48" s="28"/>
      <c r="Z48" s="28"/>
      <c r="AA48" s="28"/>
      <c r="AB48" s="270"/>
      <c r="AC48" s="271"/>
      <c r="AD48" s="271"/>
      <c r="AE48" s="271"/>
      <c r="AF48" s="271"/>
      <c r="AG48" s="271"/>
      <c r="AH48" s="271"/>
      <c r="AI48" s="271"/>
      <c r="AJ48" s="271"/>
      <c r="AK48" s="272"/>
      <c r="AL48" s="275"/>
      <c r="AM48" s="276"/>
      <c r="AN48" s="286"/>
      <c r="AO48" s="287"/>
      <c r="AP48" s="287"/>
      <c r="AQ48" s="287"/>
      <c r="AR48" s="287"/>
      <c r="AS48" s="287"/>
      <c r="AT48" s="287"/>
      <c r="AU48" s="287"/>
      <c r="AV48" s="287"/>
      <c r="AW48" s="287"/>
      <c r="AX48" s="287"/>
      <c r="AY48" s="287"/>
      <c r="AZ48" s="288"/>
      <c r="BA48"/>
      <c r="BB48"/>
      <c r="BC48"/>
      <c r="BD48"/>
      <c r="BE48"/>
      <c r="BF48"/>
      <c r="BG48"/>
      <c r="BH48"/>
      <c r="BI48"/>
      <c r="BJ48"/>
      <c r="BK48"/>
      <c r="BL48"/>
      <c r="BM48"/>
      <c r="BN48"/>
      <c r="BO48"/>
      <c r="BP48"/>
      <c r="BQ48"/>
      <c r="CA48" s="49" t="s">
        <v>609</v>
      </c>
    </row>
    <row r="49" spans="1:79" ht="12.75" customHeight="1" x14ac:dyDescent="0.25">
      <c r="A49" s="28" t="s">
        <v>556</v>
      </c>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O49"/>
      <c r="AP49"/>
      <c r="AQ49"/>
      <c r="AR49"/>
      <c r="AS49"/>
      <c r="AT49"/>
      <c r="AU49"/>
      <c r="AV49"/>
      <c r="AW49"/>
      <c r="AX49"/>
      <c r="AY49"/>
      <c r="AZ49"/>
      <c r="BA49"/>
      <c r="BB49"/>
      <c r="BC49"/>
      <c r="BD49"/>
      <c r="BE49"/>
      <c r="BF49"/>
      <c r="BG49"/>
      <c r="BH49"/>
      <c r="BI49"/>
      <c r="BJ49"/>
      <c r="BK49"/>
      <c r="BL49"/>
      <c r="BM49"/>
      <c r="BN49"/>
      <c r="BO49"/>
      <c r="BP49"/>
      <c r="BQ49"/>
    </row>
    <row r="50" spans="1:79" ht="3.75" customHeight="1" x14ac:dyDescent="0.25">
      <c r="A50" s="28"/>
      <c r="B50" s="289" t="s">
        <v>561</v>
      </c>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90"/>
      <c r="BP50" s="290"/>
      <c r="BQ50" s="290"/>
      <c r="BR50" s="290"/>
      <c r="BS50" s="290"/>
      <c r="BT50" s="290"/>
      <c r="BU50" s="290"/>
      <c r="BV50" s="290"/>
      <c r="BW50" s="290"/>
      <c r="BX50" s="290"/>
      <c r="BY50" s="290"/>
      <c r="BZ50" s="290"/>
      <c r="CA50" s="291"/>
    </row>
    <row r="51" spans="1:79" ht="11.25" customHeight="1" x14ac:dyDescent="0.25">
      <c r="A51" s="28"/>
      <c r="B51" s="292"/>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293"/>
      <c r="AM51" s="293"/>
      <c r="AN51" s="293"/>
      <c r="AO51" s="293"/>
      <c r="AP51" s="293"/>
      <c r="AQ51" s="293"/>
      <c r="AR51" s="293"/>
      <c r="AS51" s="293"/>
      <c r="AT51" s="293"/>
      <c r="AU51" s="293"/>
      <c r="AV51" s="293"/>
      <c r="AW51" s="293"/>
      <c r="AX51" s="293"/>
      <c r="AY51" s="293"/>
      <c r="AZ51" s="293"/>
      <c r="BA51" s="293"/>
      <c r="BB51" s="293"/>
      <c r="BC51" s="293"/>
      <c r="BD51" s="293"/>
      <c r="BE51" s="293"/>
      <c r="BF51" s="293"/>
      <c r="BG51" s="293"/>
      <c r="BH51" s="293"/>
      <c r="BI51" s="293"/>
      <c r="BJ51" s="293"/>
      <c r="BK51" s="293"/>
      <c r="BL51" s="293"/>
      <c r="BM51" s="293"/>
      <c r="BN51" s="293"/>
      <c r="BO51" s="293"/>
      <c r="BP51" s="293"/>
      <c r="BQ51" s="293"/>
      <c r="BR51" s="293"/>
      <c r="BS51" s="293"/>
      <c r="BT51" s="293"/>
      <c r="BU51" s="293"/>
      <c r="BV51" s="293"/>
      <c r="BW51" s="293"/>
      <c r="BX51" s="293"/>
      <c r="BY51" s="293"/>
      <c r="BZ51" s="293"/>
      <c r="CA51" s="294"/>
    </row>
    <row r="52" spans="1:79" ht="7.5" customHeight="1" x14ac:dyDescent="0.25">
      <c r="A52" s="28"/>
      <c r="B52" s="31"/>
      <c r="C52" s="28"/>
      <c r="D52" s="28"/>
      <c r="E52" s="28"/>
      <c r="F52" s="28"/>
      <c r="G52" s="28"/>
      <c r="H52" s="28"/>
      <c r="I52" s="28"/>
      <c r="J52" s="28"/>
      <c r="K52" s="28"/>
      <c r="L52" s="28"/>
      <c r="M52" s="28"/>
      <c r="N52" s="55"/>
      <c r="O52" s="55"/>
      <c r="P52" s="55"/>
      <c r="Q52" s="55"/>
      <c r="R52" s="55"/>
      <c r="S52" s="55"/>
      <c r="T52" s="55"/>
      <c r="U52" s="55"/>
      <c r="V52" s="55"/>
      <c r="W52" s="55"/>
      <c r="X52" s="55"/>
      <c r="Y52" s="55"/>
      <c r="Z52" s="55"/>
      <c r="AA52" s="55"/>
      <c r="AB52" s="55"/>
      <c r="AC52" s="55"/>
      <c r="AD52" s="55"/>
      <c r="AE52" s="28"/>
      <c r="AF52" s="28"/>
      <c r="AG52" s="28"/>
      <c r="AH52" s="28"/>
      <c r="AI52" s="28"/>
      <c r="AJ52" s="28"/>
      <c r="AK52" s="28"/>
      <c r="AL52" s="28"/>
      <c r="AM52" s="28"/>
      <c r="AO52"/>
      <c r="AP52"/>
      <c r="AQ52"/>
      <c r="AR52"/>
      <c r="AS52"/>
      <c r="AT52"/>
      <c r="AU52"/>
      <c r="AV52"/>
      <c r="AW52"/>
      <c r="AX52"/>
      <c r="AY52"/>
      <c r="AZ52"/>
      <c r="BA52"/>
      <c r="BB52"/>
      <c r="BC52"/>
      <c r="BD52"/>
      <c r="BE52"/>
      <c r="BF52"/>
      <c r="BG52"/>
      <c r="BH52"/>
      <c r="BI52"/>
      <c r="BJ52"/>
      <c r="BK52"/>
      <c r="BL52"/>
      <c r="BM52"/>
      <c r="BN52"/>
      <c r="BO52"/>
      <c r="BP52"/>
      <c r="BQ52"/>
      <c r="CA52" s="26"/>
    </row>
    <row r="53" spans="1:79" ht="17.25" customHeight="1" x14ac:dyDescent="0.25">
      <c r="A53" s="28"/>
      <c r="B53" s="31"/>
      <c r="C53" s="200" t="s">
        <v>583</v>
      </c>
      <c r="D53" s="201" t="s">
        <v>584</v>
      </c>
      <c r="E53" s="200"/>
      <c r="F53" s="200"/>
      <c r="G53" s="38" t="str">
        <f>IF(入力してください!S33=入力してください!AU33,"☑","□")</f>
        <v>□</v>
      </c>
      <c r="H53" s="202" t="s">
        <v>601</v>
      </c>
      <c r="I53" s="202"/>
      <c r="J53" s="202"/>
      <c r="K53" s="202"/>
      <c r="L53" s="202"/>
      <c r="M53" s="202"/>
      <c r="N53" s="202"/>
      <c r="O53" s="202"/>
      <c r="P53" s="202"/>
      <c r="Q53" s="202"/>
      <c r="R53" s="202"/>
      <c r="S53" s="202"/>
      <c r="T53" s="202"/>
      <c r="U53" s="202"/>
      <c r="V53" s="202"/>
      <c r="W53" s="202"/>
      <c r="X53" s="202"/>
      <c r="Y53" s="202"/>
      <c r="Z53" s="202"/>
      <c r="AA53" s="202"/>
      <c r="AB53" s="202"/>
      <c r="AC53" s="202"/>
      <c r="AD53" s="202"/>
      <c r="AE53" s="202"/>
      <c r="AF53" s="202"/>
      <c r="AG53" s="202"/>
      <c r="AH53" s="202"/>
      <c r="AI53" s="202"/>
      <c r="AJ53" s="202"/>
      <c r="AK53" s="202"/>
      <c r="AL53" s="203"/>
      <c r="AO53"/>
      <c r="AP53"/>
      <c r="AQ53"/>
      <c r="AR53"/>
      <c r="AS53"/>
      <c r="AT53"/>
      <c r="AU53"/>
      <c r="AV53"/>
      <c r="AW53"/>
      <c r="AX53"/>
      <c r="AY53"/>
      <c r="AZ53"/>
      <c r="BA53"/>
      <c r="BB53"/>
      <c r="BC53"/>
      <c r="BD53"/>
      <c r="BE53"/>
      <c r="BF53"/>
      <c r="BG53"/>
      <c r="BH53"/>
      <c r="BI53"/>
      <c r="BJ53"/>
      <c r="BK53"/>
      <c r="BL53"/>
      <c r="BM53"/>
      <c r="BN53"/>
      <c r="BO53"/>
      <c r="BP53"/>
      <c r="BQ53"/>
      <c r="CA53" s="26"/>
    </row>
    <row r="54" spans="1:79" ht="17.25" customHeight="1" x14ac:dyDescent="0.25">
      <c r="A54" s="28"/>
      <c r="B54" s="31"/>
      <c r="C54" s="200"/>
      <c r="D54" s="200"/>
      <c r="E54" s="200"/>
      <c r="F54" s="200"/>
      <c r="G54" s="38" t="str">
        <f>IF(入力してください!S34=入力してください!AU33,"☑","□")</f>
        <v>□</v>
      </c>
      <c r="H54" s="202" t="s">
        <v>602</v>
      </c>
      <c r="I54" s="202"/>
      <c r="J54" s="202"/>
      <c r="K54" s="202"/>
      <c r="L54" s="202"/>
      <c r="M54" s="202"/>
      <c r="N54" s="202"/>
      <c r="O54" s="202"/>
      <c r="P54" s="202"/>
      <c r="Q54" s="202"/>
      <c r="R54" s="202"/>
      <c r="S54" s="202"/>
      <c r="T54" s="202"/>
      <c r="U54" s="202"/>
      <c r="V54" s="202"/>
      <c r="W54" s="202"/>
      <c r="X54" s="202"/>
      <c r="Y54" s="202"/>
      <c r="Z54" s="202"/>
      <c r="AA54" s="202"/>
      <c r="AB54" s="202"/>
      <c r="AC54" s="202"/>
      <c r="AD54" s="202"/>
      <c r="AE54" s="202"/>
      <c r="AF54" s="202"/>
      <c r="AG54" s="202"/>
      <c r="AH54" s="202"/>
      <c r="AI54" s="202"/>
      <c r="AJ54" s="202"/>
      <c r="AK54" s="202"/>
      <c r="AL54" s="203"/>
      <c r="AO54"/>
      <c r="AP54"/>
      <c r="AQ54"/>
      <c r="AR54"/>
      <c r="AS54"/>
      <c r="AT54"/>
      <c r="AU54"/>
      <c r="AV54"/>
      <c r="AW54"/>
      <c r="AX54"/>
      <c r="AY54"/>
      <c r="AZ54"/>
      <c r="BA54"/>
      <c r="BB54"/>
      <c r="BC54"/>
      <c r="BD54"/>
      <c r="BE54"/>
      <c r="BF54"/>
      <c r="BG54"/>
      <c r="BH54"/>
      <c r="BI54"/>
      <c r="BJ54"/>
      <c r="BK54"/>
      <c r="BL54"/>
      <c r="BM54"/>
      <c r="BN54"/>
      <c r="BO54"/>
      <c r="BP54"/>
      <c r="BQ54"/>
      <c r="CA54" s="26"/>
    </row>
    <row r="55" spans="1:79" ht="12.75" customHeight="1" x14ac:dyDescent="0.15">
      <c r="A55" s="28"/>
      <c r="B55" s="31"/>
      <c r="C55" s="200"/>
      <c r="D55" s="200"/>
      <c r="E55" s="200"/>
      <c r="F55" s="200"/>
      <c r="G55" s="204" t="s">
        <v>567</v>
      </c>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6"/>
      <c r="CA55" s="26"/>
    </row>
    <row r="56" spans="1:79" ht="77.25" customHeight="1" x14ac:dyDescent="0.25">
      <c r="A56" s="28"/>
      <c r="B56" s="31"/>
      <c r="C56" s="200"/>
      <c r="D56" s="200"/>
      <c r="E56" s="200"/>
      <c r="F56" s="200"/>
      <c r="G56" s="35" t="str">
        <f>IF(入力してください!S35=入力してください!AU33,"☑","□")</f>
        <v>□</v>
      </c>
      <c r="H56" s="207" t="s">
        <v>603</v>
      </c>
      <c r="I56" s="207"/>
      <c r="J56" s="207"/>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8"/>
      <c r="CA56" s="26"/>
    </row>
    <row r="57" spans="1:79" ht="27" customHeight="1" x14ac:dyDescent="0.25">
      <c r="A57" s="28"/>
      <c r="B57" s="31"/>
      <c r="C57" s="200"/>
      <c r="D57" s="200"/>
      <c r="E57" s="200"/>
      <c r="F57" s="200"/>
      <c r="G57" s="38" t="str">
        <f>IF(入力してください!S36=入力してください!AU33,"☑","□")</f>
        <v>□</v>
      </c>
      <c r="H57" s="209" t="s">
        <v>608</v>
      </c>
      <c r="I57" s="209"/>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09"/>
      <c r="AH57" s="209"/>
      <c r="AI57" s="209"/>
      <c r="AJ57" s="209"/>
      <c r="AK57" s="209"/>
      <c r="AL57" s="210"/>
      <c r="CA57" s="26"/>
    </row>
    <row r="58" spans="1:79" ht="27" customHeight="1" x14ac:dyDescent="0.25">
      <c r="A58" s="28"/>
      <c r="B58" s="31"/>
      <c r="C58" s="200"/>
      <c r="D58" s="200"/>
      <c r="E58" s="200"/>
      <c r="F58" s="200"/>
      <c r="G58" s="38" t="str">
        <f>IF(入力してください!S37=入力してください!AU33,"☑","□")</f>
        <v>□</v>
      </c>
      <c r="H58" s="209" t="s">
        <v>604</v>
      </c>
      <c r="I58" s="209"/>
      <c r="J58" s="209"/>
      <c r="K58" s="209"/>
      <c r="L58" s="209"/>
      <c r="M58" s="209"/>
      <c r="N58" s="209"/>
      <c r="O58" s="209"/>
      <c r="P58" s="209"/>
      <c r="Q58" s="209"/>
      <c r="R58" s="209"/>
      <c r="S58" s="209"/>
      <c r="T58" s="209"/>
      <c r="U58" s="209"/>
      <c r="V58" s="209"/>
      <c r="W58" s="209"/>
      <c r="X58" s="209"/>
      <c r="Y58" s="209"/>
      <c r="Z58" s="209"/>
      <c r="AA58" s="209"/>
      <c r="AB58" s="209"/>
      <c r="AC58" s="209"/>
      <c r="AD58" s="209"/>
      <c r="AE58" s="209"/>
      <c r="AF58" s="209"/>
      <c r="AG58" s="209"/>
      <c r="AH58" s="209"/>
      <c r="AI58" s="209"/>
      <c r="AJ58" s="209"/>
      <c r="AK58" s="209"/>
      <c r="AL58" s="210"/>
      <c r="CA58" s="26"/>
    </row>
    <row r="59" spans="1:79" ht="15" customHeight="1" x14ac:dyDescent="0.25">
      <c r="A59" s="28"/>
      <c r="B59" s="31"/>
      <c r="C59" s="200"/>
      <c r="D59" s="200"/>
      <c r="E59" s="200"/>
      <c r="F59" s="200"/>
      <c r="G59" s="211" t="s">
        <v>585</v>
      </c>
      <c r="H59" s="212"/>
      <c r="I59" s="212"/>
      <c r="J59" s="212"/>
      <c r="K59" s="213"/>
      <c r="L59" s="191" t="s">
        <v>3</v>
      </c>
      <c r="M59" s="191"/>
      <c r="N59" s="191"/>
      <c r="O59" s="191"/>
      <c r="P59" s="164" t="str">
        <f>入力してください!K39 &amp; ""</f>
        <v/>
      </c>
      <c r="Q59" s="165"/>
      <c r="R59" s="165"/>
      <c r="S59" s="165"/>
      <c r="T59" s="165"/>
      <c r="U59" s="165"/>
      <c r="V59" s="165"/>
      <c r="W59" s="166"/>
      <c r="X59" s="191" t="s">
        <v>426</v>
      </c>
      <c r="Y59" s="191"/>
      <c r="Z59" s="191"/>
      <c r="AA59" s="191"/>
      <c r="AB59" s="86" t="str">
        <f>IF(入力してください!M40&lt;&gt;"",入力してください!K40 &amp; 入力してください!M40 &amp; "年" &amp; 入力してください!P40 &amp; "月" &amp; 入力してください!S40 &amp; "日","")</f>
        <v/>
      </c>
      <c r="AC59" s="86"/>
      <c r="AD59" s="86"/>
      <c r="AE59" s="86"/>
      <c r="AF59" s="86"/>
      <c r="AG59" s="86"/>
      <c r="AH59" s="86"/>
      <c r="AI59" s="191" t="s">
        <v>574</v>
      </c>
      <c r="AJ59" s="191"/>
      <c r="AK59" s="86" t="str">
        <f>入力してください!K42&amp;""</f>
        <v/>
      </c>
      <c r="AL59" s="86"/>
      <c r="CA59" s="26"/>
    </row>
    <row r="60" spans="1:79" ht="15" customHeight="1" x14ac:dyDescent="0.25">
      <c r="A60" s="28"/>
      <c r="B60" s="31"/>
      <c r="C60" s="200"/>
      <c r="D60" s="200"/>
      <c r="E60" s="200"/>
      <c r="F60" s="200"/>
      <c r="G60" s="214"/>
      <c r="H60" s="215"/>
      <c r="I60" s="215"/>
      <c r="J60" s="215"/>
      <c r="K60" s="216"/>
      <c r="L60" s="191" t="s">
        <v>443</v>
      </c>
      <c r="M60" s="191"/>
      <c r="N60" s="191"/>
      <c r="O60" s="191"/>
      <c r="P60" s="164" t="str">
        <f>入力してください!K38 &amp; ""</f>
        <v/>
      </c>
      <c r="Q60" s="165"/>
      <c r="R60" s="165"/>
      <c r="S60" s="165"/>
      <c r="T60" s="165"/>
      <c r="U60" s="165"/>
      <c r="V60" s="165"/>
      <c r="W60" s="166"/>
      <c r="X60" s="191" t="s">
        <v>445</v>
      </c>
      <c r="Y60" s="191"/>
      <c r="Z60" s="191"/>
      <c r="AA60" s="191"/>
      <c r="AB60" s="86" t="str">
        <f>入力してください!K41 &amp; ""</f>
        <v/>
      </c>
      <c r="AC60" s="86"/>
      <c r="AD60" s="86"/>
      <c r="AE60" s="86"/>
      <c r="AF60" s="86"/>
      <c r="AG60" s="86"/>
      <c r="AH60" s="86"/>
      <c r="AI60" s="191"/>
      <c r="AJ60" s="191"/>
      <c r="AK60" s="86"/>
      <c r="AL60" s="86"/>
      <c r="CA60" s="26"/>
    </row>
    <row r="61" spans="1:79" ht="15" customHeight="1" x14ac:dyDescent="0.25">
      <c r="A61" s="28"/>
      <c r="B61" s="31"/>
      <c r="C61" s="200"/>
      <c r="D61" s="200"/>
      <c r="E61" s="200"/>
      <c r="F61" s="200"/>
      <c r="G61" s="214"/>
      <c r="H61" s="215"/>
      <c r="I61" s="215"/>
      <c r="J61" s="215"/>
      <c r="K61" s="216"/>
      <c r="L61" s="191" t="s">
        <v>3</v>
      </c>
      <c r="M61" s="191"/>
      <c r="N61" s="191"/>
      <c r="O61" s="191"/>
      <c r="P61" s="164" t="str">
        <f>入力してください!K44 &amp; ""</f>
        <v/>
      </c>
      <c r="Q61" s="165"/>
      <c r="R61" s="165"/>
      <c r="S61" s="165"/>
      <c r="T61" s="165"/>
      <c r="U61" s="165"/>
      <c r="V61" s="165"/>
      <c r="W61" s="166"/>
      <c r="X61" s="191" t="s">
        <v>426</v>
      </c>
      <c r="Y61" s="191"/>
      <c r="Z61" s="191"/>
      <c r="AA61" s="191"/>
      <c r="AB61" s="86" t="str">
        <f>IF(入力してください!M45&lt;&gt;"",入力してください!K45 &amp; 入力してください!M45 &amp; "年" &amp; 入力してください!P45 &amp; "月" &amp; 入力してください!S45 &amp; "日","")</f>
        <v/>
      </c>
      <c r="AC61" s="86"/>
      <c r="AD61" s="86"/>
      <c r="AE61" s="86"/>
      <c r="AF61" s="86"/>
      <c r="AG61" s="86"/>
      <c r="AH61" s="86"/>
      <c r="AI61" s="191" t="s">
        <v>574</v>
      </c>
      <c r="AJ61" s="191"/>
      <c r="AK61" s="86" t="str">
        <f>入力してください!K47&amp;""</f>
        <v/>
      </c>
      <c r="AL61" s="86"/>
      <c r="CA61" s="26"/>
    </row>
    <row r="62" spans="1:79" ht="15" customHeight="1" x14ac:dyDescent="0.25">
      <c r="A62" s="28"/>
      <c r="B62" s="31"/>
      <c r="C62" s="200"/>
      <c r="D62" s="200"/>
      <c r="E62" s="200"/>
      <c r="F62" s="200"/>
      <c r="G62" s="217"/>
      <c r="H62" s="218"/>
      <c r="I62" s="218"/>
      <c r="J62" s="218"/>
      <c r="K62" s="219"/>
      <c r="L62" s="191" t="s">
        <v>443</v>
      </c>
      <c r="M62" s="191"/>
      <c r="N62" s="191"/>
      <c r="O62" s="191"/>
      <c r="P62" s="164" t="str">
        <f>入力してください!K43 &amp; ""</f>
        <v/>
      </c>
      <c r="Q62" s="165"/>
      <c r="R62" s="165"/>
      <c r="S62" s="165"/>
      <c r="T62" s="165"/>
      <c r="U62" s="165"/>
      <c r="V62" s="165"/>
      <c r="W62" s="166"/>
      <c r="X62" s="191" t="s">
        <v>445</v>
      </c>
      <c r="Y62" s="191"/>
      <c r="Z62" s="191"/>
      <c r="AA62" s="191"/>
      <c r="AB62" s="86" t="str">
        <f>入力してください!K46 &amp; ""</f>
        <v/>
      </c>
      <c r="AC62" s="86"/>
      <c r="AD62" s="86"/>
      <c r="AE62" s="86"/>
      <c r="AF62" s="86"/>
      <c r="AG62" s="86"/>
      <c r="AH62" s="86"/>
      <c r="AI62" s="191"/>
      <c r="AJ62" s="191"/>
      <c r="AK62" s="86"/>
      <c r="AL62" s="86"/>
      <c r="CA62" s="26"/>
    </row>
    <row r="63" spans="1:79" ht="15" customHeight="1" x14ac:dyDescent="0.25">
      <c r="A63" s="28"/>
      <c r="B63" s="31"/>
      <c r="C63" s="200"/>
      <c r="D63" s="200"/>
      <c r="E63" s="200"/>
      <c r="F63" s="200"/>
      <c r="G63" s="211" t="s">
        <v>444</v>
      </c>
      <c r="H63" s="212"/>
      <c r="I63" s="212"/>
      <c r="J63" s="212"/>
      <c r="K63" s="213"/>
      <c r="L63" s="191" t="s">
        <v>3</v>
      </c>
      <c r="M63" s="191"/>
      <c r="N63" s="191"/>
      <c r="O63" s="191"/>
      <c r="P63" s="164" t="str">
        <f>入力してください!K49 &amp; ""</f>
        <v/>
      </c>
      <c r="Q63" s="165"/>
      <c r="R63" s="165"/>
      <c r="S63" s="165"/>
      <c r="T63" s="165"/>
      <c r="U63" s="165"/>
      <c r="V63" s="165"/>
      <c r="W63" s="166"/>
      <c r="X63" s="191" t="s">
        <v>426</v>
      </c>
      <c r="Y63" s="191"/>
      <c r="Z63" s="191"/>
      <c r="AA63" s="191"/>
      <c r="AB63" s="86" t="str">
        <f>IF(入力してください!M50&lt;&gt;"",入力してください!K50 &amp; 入力してください!M50 &amp; "年" &amp; 入力してください!P50 &amp; "月" &amp; 入力してください!S50 &amp; "日","")</f>
        <v/>
      </c>
      <c r="AC63" s="86"/>
      <c r="AD63" s="86"/>
      <c r="AE63" s="86"/>
      <c r="AF63" s="86"/>
      <c r="AG63" s="86"/>
      <c r="AH63" s="86"/>
      <c r="AI63" s="191" t="s">
        <v>574</v>
      </c>
      <c r="AJ63" s="191"/>
      <c r="AK63" s="86" t="str">
        <f>入力してください!K52&amp;""</f>
        <v/>
      </c>
      <c r="AL63" s="86"/>
      <c r="CA63" s="26"/>
    </row>
    <row r="64" spans="1:79" ht="15" customHeight="1" x14ac:dyDescent="0.25">
      <c r="A64" s="28"/>
      <c r="B64" s="31"/>
      <c r="C64" s="200"/>
      <c r="D64" s="200"/>
      <c r="E64" s="200"/>
      <c r="F64" s="200"/>
      <c r="G64" s="214"/>
      <c r="H64" s="215"/>
      <c r="I64" s="215"/>
      <c r="J64" s="215"/>
      <c r="K64" s="216"/>
      <c r="L64" s="191" t="s">
        <v>443</v>
      </c>
      <c r="M64" s="191"/>
      <c r="N64" s="191"/>
      <c r="O64" s="191"/>
      <c r="P64" s="164" t="str">
        <f>入力してください!K48 &amp; ""</f>
        <v/>
      </c>
      <c r="Q64" s="165"/>
      <c r="R64" s="165"/>
      <c r="S64" s="165"/>
      <c r="T64" s="165"/>
      <c r="U64" s="165"/>
      <c r="V64" s="165"/>
      <c r="W64" s="166"/>
      <c r="X64" s="191" t="s">
        <v>445</v>
      </c>
      <c r="Y64" s="191"/>
      <c r="Z64" s="191"/>
      <c r="AA64" s="191"/>
      <c r="AB64" s="86" t="str">
        <f>入力してください!K51 &amp; ""</f>
        <v/>
      </c>
      <c r="AC64" s="86"/>
      <c r="AD64" s="86"/>
      <c r="AE64" s="86"/>
      <c r="AF64" s="86"/>
      <c r="AG64" s="86"/>
      <c r="AH64" s="86"/>
      <c r="AI64" s="191"/>
      <c r="AJ64" s="191"/>
      <c r="AK64" s="86"/>
      <c r="AL64" s="86"/>
      <c r="CA64" s="26"/>
    </row>
    <row r="65" spans="1:79" ht="15" customHeight="1" x14ac:dyDescent="0.25">
      <c r="A65" s="28"/>
      <c r="B65" s="31"/>
      <c r="C65" s="200"/>
      <c r="D65" s="200"/>
      <c r="E65" s="200"/>
      <c r="F65" s="200"/>
      <c r="G65" s="214"/>
      <c r="H65" s="215"/>
      <c r="I65" s="215"/>
      <c r="J65" s="215"/>
      <c r="K65" s="216"/>
      <c r="L65" s="191" t="s">
        <v>3</v>
      </c>
      <c r="M65" s="191"/>
      <c r="N65" s="191"/>
      <c r="O65" s="191"/>
      <c r="P65" s="164" t="str">
        <f>入力してください!K54 &amp; ""</f>
        <v/>
      </c>
      <c r="Q65" s="165"/>
      <c r="R65" s="165"/>
      <c r="S65" s="165"/>
      <c r="T65" s="165"/>
      <c r="U65" s="165"/>
      <c r="V65" s="165"/>
      <c r="W65" s="166"/>
      <c r="X65" s="191" t="s">
        <v>426</v>
      </c>
      <c r="Y65" s="191"/>
      <c r="Z65" s="191"/>
      <c r="AA65" s="191"/>
      <c r="AB65" s="86" t="str">
        <f>IF(入力してください!M55&lt;&gt;"",入力してください!K55 &amp; 入力してください!M55 &amp; "年" &amp; 入力してください!P55 &amp; "月" &amp; 入力してください!S55 &amp; "日","")</f>
        <v/>
      </c>
      <c r="AC65" s="86"/>
      <c r="AD65" s="86"/>
      <c r="AE65" s="86"/>
      <c r="AF65" s="86"/>
      <c r="AG65" s="86"/>
      <c r="AH65" s="86"/>
      <c r="AI65" s="191" t="s">
        <v>574</v>
      </c>
      <c r="AJ65" s="191"/>
      <c r="AK65" s="86" t="str">
        <f>入力してください!K57&amp;""</f>
        <v/>
      </c>
      <c r="AL65" s="86"/>
      <c r="CA65" s="26"/>
    </row>
    <row r="66" spans="1:79" ht="15" customHeight="1" x14ac:dyDescent="0.25">
      <c r="A66" s="28"/>
      <c r="B66" s="31"/>
      <c r="C66" s="200"/>
      <c r="D66" s="200"/>
      <c r="E66" s="200"/>
      <c r="F66" s="200"/>
      <c r="G66" s="217"/>
      <c r="H66" s="218"/>
      <c r="I66" s="218"/>
      <c r="J66" s="218"/>
      <c r="K66" s="219"/>
      <c r="L66" s="191" t="s">
        <v>443</v>
      </c>
      <c r="M66" s="191"/>
      <c r="N66" s="191"/>
      <c r="O66" s="191"/>
      <c r="P66" s="164" t="str">
        <f>入力してください!K53 &amp; ""</f>
        <v/>
      </c>
      <c r="Q66" s="165"/>
      <c r="R66" s="165"/>
      <c r="S66" s="165"/>
      <c r="T66" s="165"/>
      <c r="U66" s="165"/>
      <c r="V66" s="165"/>
      <c r="W66" s="166"/>
      <c r="X66" s="191" t="s">
        <v>445</v>
      </c>
      <c r="Y66" s="191"/>
      <c r="Z66" s="191"/>
      <c r="AA66" s="191"/>
      <c r="AB66" s="86" t="str">
        <f>入力してください!K56 &amp; ""</f>
        <v/>
      </c>
      <c r="AC66" s="86"/>
      <c r="AD66" s="86"/>
      <c r="AE66" s="86"/>
      <c r="AF66" s="86"/>
      <c r="AG66" s="86"/>
      <c r="AH66" s="86"/>
      <c r="AI66" s="191"/>
      <c r="AJ66" s="191"/>
      <c r="AK66" s="86"/>
      <c r="AL66" s="86"/>
      <c r="CA66" s="26"/>
    </row>
    <row r="67" spans="1:79" ht="40.799999999999997" customHeight="1" x14ac:dyDescent="0.25">
      <c r="A67" s="28"/>
      <c r="B67" s="31"/>
      <c r="C67" s="200"/>
      <c r="D67" s="200"/>
      <c r="E67" s="200"/>
      <c r="F67" s="200"/>
      <c r="G67" s="38" t="str">
        <f>IF(入力してください!S58=入力してください!AU33,"☑","□")</f>
        <v>□</v>
      </c>
      <c r="H67" s="209" t="s">
        <v>663</v>
      </c>
      <c r="I67" s="209"/>
      <c r="J67" s="209"/>
      <c r="K67" s="209"/>
      <c r="L67" s="209"/>
      <c r="M67" s="209"/>
      <c r="N67" s="209"/>
      <c r="O67" s="209"/>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10"/>
      <c r="CA67" s="26"/>
    </row>
    <row r="68" spans="1:79" ht="7.2" customHeight="1" x14ac:dyDescent="0.25">
      <c r="A68" s="28"/>
      <c r="B68" s="31"/>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CA68" s="26"/>
    </row>
    <row r="69" spans="1:79" ht="12.75" customHeight="1" x14ac:dyDescent="0.25">
      <c r="B69" s="25"/>
      <c r="C69" s="28" t="s">
        <v>600</v>
      </c>
      <c r="CA69" s="26"/>
    </row>
    <row r="70" spans="1:79" ht="19.5" customHeight="1" x14ac:dyDescent="0.25">
      <c r="A70" s="28"/>
      <c r="B70" s="31"/>
      <c r="C70" s="59" t="s">
        <v>553</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55"/>
      <c r="AN70" s="55"/>
      <c r="CA70" s="26"/>
    </row>
    <row r="71" spans="1:79" ht="16.5" customHeight="1" x14ac:dyDescent="0.25">
      <c r="A71" s="28"/>
      <c r="B71" s="31"/>
      <c r="C71" s="164" t="s">
        <v>560</v>
      </c>
      <c r="D71" s="165"/>
      <c r="E71" s="165"/>
      <c r="F71" s="165"/>
      <c r="G71" s="165"/>
      <c r="H71" s="198" t="str">
        <f>IF(入力してください!J82&lt;&gt;"","令和" &amp; IF(入力してください!J82&gt;2020,入力してください!J82-2018,入力してください!J82) &amp; "年"&amp;入力してください!N82&amp;"月"&amp;入力してください!R82&amp;"日","年    月    日")</f>
        <v>年    月    日</v>
      </c>
      <c r="I71" s="198"/>
      <c r="J71" s="198"/>
      <c r="K71" s="198"/>
      <c r="L71" s="198"/>
      <c r="M71" s="198"/>
      <c r="N71" s="198"/>
      <c r="O71" s="198"/>
      <c r="P71" s="198"/>
      <c r="Q71" s="199"/>
      <c r="R71" s="28"/>
      <c r="S71" s="28"/>
      <c r="T71" s="28"/>
      <c r="U71" s="28"/>
      <c r="V71" s="28"/>
      <c r="W71" s="28"/>
      <c r="X71" s="28"/>
      <c r="Y71" s="28"/>
      <c r="Z71" s="28"/>
      <c r="AA71" s="28"/>
      <c r="AB71" s="28"/>
      <c r="AC71" s="28"/>
      <c r="AD71" s="28"/>
      <c r="AE71" s="28"/>
      <c r="AF71" s="28"/>
      <c r="AG71" s="28"/>
      <c r="AH71" s="28"/>
      <c r="AI71" s="28"/>
      <c r="AJ71" s="28"/>
      <c r="AK71" s="28"/>
      <c r="AL71" s="28"/>
      <c r="AM71" s="55"/>
      <c r="AN71" s="55"/>
      <c r="CA71" s="26"/>
    </row>
    <row r="72" spans="1:79" ht="19.5" customHeight="1" x14ac:dyDescent="0.25">
      <c r="A72" s="28"/>
      <c r="B72" s="31"/>
      <c r="C72" s="220" t="s">
        <v>366</v>
      </c>
      <c r="D72" s="221"/>
      <c r="E72" s="226" t="s">
        <v>3</v>
      </c>
      <c r="F72" s="227"/>
      <c r="G72" s="227"/>
      <c r="H72" s="227"/>
      <c r="I72" s="227"/>
      <c r="J72" s="227"/>
      <c r="K72" s="228"/>
      <c r="L72" s="229" t="str">
        <f>入力してください!G14 &amp; ""</f>
        <v/>
      </c>
      <c r="M72" s="230"/>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1"/>
      <c r="AM72" s="55"/>
      <c r="AN72" s="55"/>
      <c r="AO72" s="55"/>
      <c r="AP72" s="55"/>
      <c r="AQ72" s="55"/>
      <c r="AR72" s="55"/>
      <c r="AS72" s="55"/>
      <c r="AT72" s="55"/>
      <c r="CA72" s="26"/>
    </row>
    <row r="73" spans="1:79" ht="23.25" customHeight="1" x14ac:dyDescent="0.25">
      <c r="A73" s="28"/>
      <c r="B73" s="31"/>
      <c r="C73" s="222"/>
      <c r="D73" s="223"/>
      <c r="E73" s="232" t="s">
        <v>2</v>
      </c>
      <c r="F73" s="233"/>
      <c r="G73" s="233"/>
      <c r="H73" s="233"/>
      <c r="I73" s="233"/>
      <c r="J73" s="233"/>
      <c r="K73" s="234"/>
      <c r="L73" s="235" t="str">
        <f>入力してください!G13 &amp; ""</f>
        <v/>
      </c>
      <c r="M73" s="236"/>
      <c r="N73" s="236"/>
      <c r="O73" s="236"/>
      <c r="P73" s="236"/>
      <c r="Q73" s="236"/>
      <c r="R73" s="236"/>
      <c r="S73" s="236"/>
      <c r="T73" s="236"/>
      <c r="U73" s="236"/>
      <c r="V73" s="236"/>
      <c r="W73" s="236"/>
      <c r="X73" s="236"/>
      <c r="Y73" s="236"/>
      <c r="Z73" s="236"/>
      <c r="AA73" s="236"/>
      <c r="AB73" s="236"/>
      <c r="AC73" s="236"/>
      <c r="AD73" s="236"/>
      <c r="AE73" s="236"/>
      <c r="AF73" s="236"/>
      <c r="AG73" s="236"/>
      <c r="AH73" s="236"/>
      <c r="AI73" s="236"/>
      <c r="AJ73" s="236"/>
      <c r="AK73" s="236"/>
      <c r="AL73" s="237"/>
      <c r="AM73" s="55"/>
      <c r="AN73" s="55"/>
      <c r="AO73" s="55"/>
      <c r="AP73" s="55"/>
      <c r="AQ73" s="55"/>
      <c r="AR73" s="55"/>
      <c r="AS73" s="55"/>
      <c r="AT73" s="55"/>
      <c r="CA73" s="26"/>
    </row>
    <row r="74" spans="1:79" ht="18.75" customHeight="1" x14ac:dyDescent="0.2">
      <c r="A74" s="28"/>
      <c r="B74" s="31"/>
      <c r="C74" s="222"/>
      <c r="D74" s="223"/>
      <c r="E74" s="192" t="s">
        <v>356</v>
      </c>
      <c r="F74" s="193"/>
      <c r="G74" s="193"/>
      <c r="H74" s="193"/>
      <c r="I74" s="193"/>
      <c r="J74" s="193"/>
      <c r="K74" s="194"/>
      <c r="L74" s="238" t="str">
        <f>入力してください!G17 &amp;入力してください!J17&amp;""</f>
        <v>東京都</v>
      </c>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55"/>
      <c r="AN74" s="55"/>
      <c r="CA74" s="26"/>
    </row>
    <row r="75" spans="1:79" ht="18.75" customHeight="1" x14ac:dyDescent="0.25">
      <c r="A75" s="28"/>
      <c r="B75" s="31"/>
      <c r="C75" s="222"/>
      <c r="D75" s="223"/>
      <c r="E75" s="195"/>
      <c r="F75" s="196"/>
      <c r="G75" s="196"/>
      <c r="H75" s="196"/>
      <c r="I75" s="196"/>
      <c r="J75" s="196"/>
      <c r="K75" s="197"/>
      <c r="L75" s="239" t="str">
        <f>入力してください!J18 &amp; ""</f>
        <v/>
      </c>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55"/>
      <c r="AN75" s="55"/>
      <c r="CA75" s="26"/>
    </row>
    <row r="76" spans="1:79" ht="29.25" customHeight="1" x14ac:dyDescent="0.25">
      <c r="A76" s="28"/>
      <c r="B76" s="31"/>
      <c r="C76" s="224"/>
      <c r="D76" s="225"/>
      <c r="E76" s="248" t="s">
        <v>440</v>
      </c>
      <c r="F76" s="249"/>
      <c r="G76" s="249"/>
      <c r="H76" s="249"/>
      <c r="I76" s="249"/>
      <c r="J76" s="249"/>
      <c r="K76" s="250"/>
      <c r="L76" s="241" t="str">
        <f>入力してください!G19 &amp; ""</f>
        <v/>
      </c>
      <c r="M76" s="241"/>
      <c r="N76" s="241"/>
      <c r="O76" s="241"/>
      <c r="P76" s="241"/>
      <c r="Q76" s="241"/>
      <c r="R76" s="241"/>
      <c r="S76" s="241"/>
      <c r="T76" s="241"/>
      <c r="U76" s="241"/>
      <c r="V76" s="241"/>
      <c r="W76" s="240" t="s">
        <v>554</v>
      </c>
      <c r="X76" s="240"/>
      <c r="Y76" s="240"/>
      <c r="Z76" s="240"/>
      <c r="AA76" s="240"/>
      <c r="AB76" s="240"/>
      <c r="AC76" s="240"/>
      <c r="AD76" s="241" t="str">
        <f>IF(入力してください!I15&lt;&gt;"",入力してください!G15 &amp; 入力してください!I15 &amp; "年" &amp; 入力してください!N15 &amp; "月" &amp; 入力してください!R15 &amp; "日","年　　月　　日")</f>
        <v>年　　月　　日</v>
      </c>
      <c r="AE76" s="241"/>
      <c r="AF76" s="241"/>
      <c r="AG76" s="241"/>
      <c r="AH76" s="241"/>
      <c r="AI76" s="241"/>
      <c r="AJ76" s="241"/>
      <c r="AK76" s="241"/>
      <c r="AL76" s="241"/>
      <c r="AM76" s="55"/>
      <c r="AN76" s="55"/>
      <c r="CA76" s="26"/>
    </row>
    <row r="77" spans="1:79" ht="18" customHeight="1" x14ac:dyDescent="0.25">
      <c r="A77" s="28"/>
      <c r="B77" s="31"/>
      <c r="C77" s="242" t="s">
        <v>606</v>
      </c>
      <c r="D77" s="243"/>
      <c r="E77" s="226" t="s">
        <v>3</v>
      </c>
      <c r="F77" s="227"/>
      <c r="G77" s="227"/>
      <c r="H77" s="227"/>
      <c r="I77" s="227"/>
      <c r="J77" s="227"/>
      <c r="K77" s="228"/>
      <c r="L77" s="229" t="str">
        <f>入力してください!G24&amp;""</f>
        <v/>
      </c>
      <c r="M77" s="230"/>
      <c r="N77" s="230"/>
      <c r="O77" s="230"/>
      <c r="P77" s="230"/>
      <c r="Q77" s="230"/>
      <c r="R77" s="230"/>
      <c r="S77" s="230"/>
      <c r="T77" s="230"/>
      <c r="U77" s="230"/>
      <c r="V77" s="230"/>
      <c r="W77" s="230"/>
      <c r="X77" s="230"/>
      <c r="Y77" s="230"/>
      <c r="Z77" s="230"/>
      <c r="AA77" s="230"/>
      <c r="AB77" s="230"/>
      <c r="AC77" s="230"/>
      <c r="AD77" s="230"/>
      <c r="AE77" s="230"/>
      <c r="AF77" s="230"/>
      <c r="AG77" s="230"/>
      <c r="AH77" s="230"/>
      <c r="AI77" s="230"/>
      <c r="AJ77" s="230"/>
      <c r="AK77" s="230"/>
      <c r="AL77" s="231"/>
      <c r="AM77" s="55"/>
      <c r="AN77" s="55"/>
      <c r="CA77" s="26"/>
    </row>
    <row r="78" spans="1:79" ht="23.25" customHeight="1" x14ac:dyDescent="0.25">
      <c r="A78" s="55"/>
      <c r="B78" s="56"/>
      <c r="C78" s="244"/>
      <c r="D78" s="245"/>
      <c r="E78" s="232" t="s">
        <v>558</v>
      </c>
      <c r="F78" s="233"/>
      <c r="G78" s="233"/>
      <c r="H78" s="233"/>
      <c r="I78" s="233"/>
      <c r="J78" s="233"/>
      <c r="K78" s="234"/>
      <c r="L78" s="256" t="str">
        <f>入力してください!G23&amp;""</f>
        <v/>
      </c>
      <c r="M78" s="256"/>
      <c r="N78" s="256"/>
      <c r="O78" s="256"/>
      <c r="P78" s="256"/>
      <c r="Q78" s="256"/>
      <c r="R78" s="256"/>
      <c r="S78" s="256"/>
      <c r="T78" s="256"/>
      <c r="U78" s="256"/>
      <c r="V78" s="256"/>
      <c r="W78" s="256"/>
      <c r="X78" s="256"/>
      <c r="Y78" s="256"/>
      <c r="Z78" s="256"/>
      <c r="AA78" s="256"/>
      <c r="AB78" s="256"/>
      <c r="AC78" s="256"/>
      <c r="AD78" s="256"/>
      <c r="AE78" s="256"/>
      <c r="AF78" s="256"/>
      <c r="AG78" s="256"/>
      <c r="AH78" s="256"/>
      <c r="AI78" s="256"/>
      <c r="AJ78" s="256"/>
      <c r="AK78" s="256"/>
      <c r="AL78" s="256"/>
      <c r="AM78" s="55"/>
      <c r="AN78" s="55"/>
      <c r="CA78" s="26"/>
    </row>
    <row r="79" spans="1:79" ht="18.75" customHeight="1" x14ac:dyDescent="0.2">
      <c r="A79" s="55"/>
      <c r="B79" s="56"/>
      <c r="C79" s="244"/>
      <c r="D79" s="245"/>
      <c r="E79" s="192" t="s">
        <v>559</v>
      </c>
      <c r="F79" s="193"/>
      <c r="G79" s="193"/>
      <c r="H79" s="193"/>
      <c r="I79" s="193"/>
      <c r="J79" s="193"/>
      <c r="K79" s="194"/>
      <c r="L79" s="238" t="str">
        <f>入力してください!G27 &amp;入力してください!J27&amp;""</f>
        <v>東京都</v>
      </c>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55"/>
      <c r="AN79" s="55"/>
      <c r="CA79" s="26"/>
    </row>
    <row r="80" spans="1:79" ht="18.75" customHeight="1" x14ac:dyDescent="0.25">
      <c r="A80" s="55"/>
      <c r="B80" s="56"/>
      <c r="C80" s="244"/>
      <c r="D80" s="245"/>
      <c r="E80" s="195"/>
      <c r="F80" s="196"/>
      <c r="G80" s="196"/>
      <c r="H80" s="196"/>
      <c r="I80" s="196"/>
      <c r="J80" s="196"/>
      <c r="K80" s="197"/>
      <c r="L80" s="239" t="str">
        <f>入力してください!J28&amp;""</f>
        <v/>
      </c>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55"/>
      <c r="AN80" s="55"/>
      <c r="CA80" s="26"/>
    </row>
    <row r="81" spans="1:79" ht="29.25" customHeight="1" x14ac:dyDescent="0.25">
      <c r="A81" s="55"/>
      <c r="B81" s="56"/>
      <c r="C81" s="244"/>
      <c r="D81" s="245"/>
      <c r="E81" s="248" t="s">
        <v>440</v>
      </c>
      <c r="F81" s="249"/>
      <c r="G81" s="249"/>
      <c r="H81" s="249"/>
      <c r="I81" s="249"/>
      <c r="J81" s="249"/>
      <c r="K81" s="250"/>
      <c r="L81" s="251" t="str">
        <f>入力してください!G29&amp;""</f>
        <v/>
      </c>
      <c r="M81" s="252"/>
      <c r="N81" s="252"/>
      <c r="O81" s="252"/>
      <c r="P81" s="252"/>
      <c r="Q81" s="252"/>
      <c r="R81" s="252"/>
      <c r="S81" s="252"/>
      <c r="T81" s="252"/>
      <c r="U81" s="252"/>
      <c r="V81" s="252"/>
      <c r="W81" s="253"/>
      <c r="X81" s="254"/>
      <c r="Y81" s="254"/>
      <c r="Z81" s="254"/>
      <c r="AA81" s="254"/>
      <c r="AB81" s="254"/>
      <c r="AC81" s="254"/>
      <c r="AD81" s="254"/>
      <c r="AE81" s="254"/>
      <c r="AF81" s="254"/>
      <c r="AG81" s="254"/>
      <c r="AH81" s="254"/>
      <c r="AI81" s="254"/>
      <c r="AJ81" s="254"/>
      <c r="AK81" s="254"/>
      <c r="AL81" s="255"/>
      <c r="AM81" s="55"/>
      <c r="AN81" s="55"/>
      <c r="CA81" s="26"/>
    </row>
    <row r="82" spans="1:79" ht="29.25" customHeight="1" x14ac:dyDescent="0.25">
      <c r="A82" s="55"/>
      <c r="B82" s="56"/>
      <c r="C82" s="246"/>
      <c r="D82" s="247"/>
      <c r="E82" s="248" t="s">
        <v>441</v>
      </c>
      <c r="F82" s="249"/>
      <c r="G82" s="249"/>
      <c r="H82" s="249"/>
      <c r="I82" s="249"/>
      <c r="J82" s="249"/>
      <c r="K82" s="250"/>
      <c r="L82" s="241" t="str">
        <f>入力してください!G25 &amp; IF(入力してください!G25="その他","（" &amp; 入力してください!Q25 &amp; "）","")</f>
        <v/>
      </c>
      <c r="M82" s="241"/>
      <c r="N82" s="241"/>
      <c r="O82" s="241"/>
      <c r="P82" s="241"/>
      <c r="Q82" s="241"/>
      <c r="R82" s="241"/>
      <c r="S82" s="241"/>
      <c r="T82" s="241"/>
      <c r="U82" s="241"/>
      <c r="V82" s="241"/>
      <c r="W82" s="241"/>
      <c r="X82" s="241"/>
      <c r="Y82" s="241"/>
      <c r="Z82" s="241"/>
      <c r="AA82" s="241"/>
      <c r="AB82" s="241"/>
      <c r="AC82" s="241"/>
      <c r="AD82" s="241"/>
      <c r="AE82" s="241"/>
      <c r="AF82" s="241"/>
      <c r="AG82" s="241"/>
      <c r="AH82" s="241"/>
      <c r="AI82" s="241"/>
      <c r="AJ82" s="241"/>
      <c r="AK82" s="241"/>
      <c r="AL82" s="241"/>
      <c r="AM82" s="28"/>
      <c r="AN82" s="28"/>
      <c r="AO82" s="28"/>
      <c r="AP82" s="55"/>
      <c r="AQ82" s="55"/>
      <c r="CA82" s="26"/>
    </row>
    <row r="83" spans="1:79" ht="19.5" customHeight="1" x14ac:dyDescent="0.25">
      <c r="A83" s="28"/>
      <c r="B83" s="31"/>
      <c r="C83" s="240" t="s">
        <v>555</v>
      </c>
      <c r="D83" s="240"/>
      <c r="E83" s="240"/>
      <c r="F83" s="240"/>
      <c r="G83" s="240"/>
      <c r="H83" s="240"/>
      <c r="I83" s="240"/>
      <c r="J83" s="240"/>
      <c r="K83" s="240"/>
      <c r="L83" s="257" t="str">
        <f>MID(入力してください!G8,1,1)</f>
        <v/>
      </c>
      <c r="M83" s="258"/>
      <c r="N83" s="257" t="str">
        <f>MID(入力してください!G8,2,1)</f>
        <v/>
      </c>
      <c r="O83" s="258"/>
      <c r="P83" s="257" t="str">
        <f>MID(入力してください!G8,3,1)</f>
        <v/>
      </c>
      <c r="Q83" s="258"/>
      <c r="R83" s="257" t="str">
        <f>MID(入力してください!G8,4,1)</f>
        <v/>
      </c>
      <c r="S83" s="258"/>
      <c r="T83" s="257" t="str">
        <f>MID(入力してください!G8,5,1)</f>
        <v/>
      </c>
      <c r="U83" s="258"/>
      <c r="V83" s="257" t="str">
        <f>MID(入力してください!G8,6,1)</f>
        <v/>
      </c>
      <c r="W83" s="258"/>
      <c r="X83" s="257" t="str">
        <f>MID(入力してください!G8,7,1)</f>
        <v/>
      </c>
      <c r="Y83" s="258"/>
      <c r="Z83" s="257" t="str">
        <f>MID(入力してください!G8,8,1)</f>
        <v/>
      </c>
      <c r="AA83" s="258"/>
      <c r="AB83" s="28"/>
      <c r="AC83" s="28"/>
      <c r="AD83" s="28"/>
      <c r="AE83" s="28"/>
      <c r="AF83" s="28"/>
      <c r="AG83" s="28"/>
      <c r="AH83" s="28"/>
      <c r="AI83" s="28"/>
      <c r="AJ83" s="28"/>
      <c r="AK83" s="28"/>
      <c r="AL83" s="32"/>
      <c r="AM83" s="55"/>
      <c r="AN83" s="55"/>
      <c r="CA83" s="26"/>
    </row>
    <row r="84" spans="1:79" ht="19.5" customHeight="1" x14ac:dyDescent="0.25">
      <c r="A84" s="28"/>
      <c r="B84" s="31"/>
      <c r="C84" s="240" t="s">
        <v>427</v>
      </c>
      <c r="D84" s="240"/>
      <c r="E84" s="240"/>
      <c r="F84" s="240"/>
      <c r="G84" s="240"/>
      <c r="H84" s="240"/>
      <c r="I84" s="240"/>
      <c r="J84" s="240"/>
      <c r="K84" s="240"/>
      <c r="L84" s="257" t="str">
        <f>MID(入力してください!G9,1,1)</f>
        <v/>
      </c>
      <c r="M84" s="258"/>
      <c r="N84" s="257" t="str">
        <f>MID(入力してください!G9,2,1)</f>
        <v/>
      </c>
      <c r="O84" s="258"/>
      <c r="P84" s="257" t="str">
        <f>MID(入力してください!G9,3,1)</f>
        <v/>
      </c>
      <c r="Q84" s="258"/>
      <c r="R84" s="257" t="str">
        <f>MID(入力してください!G9,4,1)</f>
        <v/>
      </c>
      <c r="S84" s="258"/>
      <c r="T84" s="257" t="str">
        <f>MID(入力してください!G9,5,1)</f>
        <v/>
      </c>
      <c r="U84" s="258"/>
      <c r="V84" s="257" t="str">
        <f>MID(入力してください!G9,6,1)</f>
        <v/>
      </c>
      <c r="W84" s="258"/>
      <c r="X84" s="257" t="str">
        <f>MID(入力してください!G9,7,1)</f>
        <v/>
      </c>
      <c r="Y84" s="258"/>
      <c r="Z84" s="259"/>
      <c r="AA84" s="260"/>
      <c r="AB84" s="36"/>
      <c r="AC84" s="36"/>
      <c r="AD84" s="36"/>
      <c r="AE84" s="36"/>
      <c r="AF84" s="36"/>
      <c r="AG84" s="36"/>
      <c r="AH84" s="36"/>
      <c r="AI84" s="36"/>
      <c r="AJ84" s="36"/>
      <c r="AK84" s="36"/>
      <c r="AL84" s="37"/>
      <c r="AM84" s="55"/>
      <c r="AN84" s="55"/>
      <c r="CA84" s="26"/>
    </row>
    <row r="85" spans="1:79" ht="7.5" customHeight="1" x14ac:dyDescent="0.25">
      <c r="A85" s="28"/>
      <c r="B85" s="40"/>
      <c r="C85" s="36"/>
      <c r="D85" s="50"/>
      <c r="E85" s="50"/>
      <c r="F85" s="50"/>
      <c r="G85" s="50"/>
      <c r="H85" s="50"/>
      <c r="I85" s="50"/>
      <c r="J85" s="50"/>
      <c r="K85" s="50"/>
      <c r="L85" s="57"/>
      <c r="M85" s="57"/>
      <c r="N85" s="57"/>
      <c r="O85" s="57"/>
      <c r="P85" s="57"/>
      <c r="Q85" s="57"/>
      <c r="R85" s="57"/>
      <c r="S85" s="57"/>
      <c r="T85" s="36"/>
      <c r="U85" s="36"/>
      <c r="V85" s="36"/>
      <c r="W85" s="36"/>
      <c r="X85" s="36"/>
      <c r="Y85" s="36"/>
      <c r="Z85" s="36"/>
      <c r="AA85" s="36"/>
      <c r="AB85" s="36"/>
      <c r="AC85" s="36"/>
      <c r="AD85" s="36"/>
      <c r="AE85" s="36"/>
      <c r="AF85" s="36"/>
      <c r="AG85" s="36"/>
      <c r="AH85" s="36"/>
      <c r="AI85" s="36"/>
      <c r="AJ85" s="36"/>
      <c r="AK85" s="36"/>
      <c r="AL85" s="36"/>
      <c r="AM85" s="58"/>
      <c r="AN85" s="58"/>
      <c r="AO85" s="65"/>
      <c r="AP85" s="65"/>
      <c r="AQ85" s="65"/>
      <c r="AR85" s="65"/>
      <c r="AS85" s="65"/>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6"/>
    </row>
    <row r="86" spans="1:79" ht="7.5" customHeight="1" x14ac:dyDescent="0.25">
      <c r="A86" s="28"/>
      <c r="B86" s="28"/>
      <c r="C86" s="28"/>
      <c r="D86" s="53"/>
      <c r="E86" s="53"/>
      <c r="F86" s="53"/>
      <c r="G86" s="53"/>
      <c r="H86" s="53"/>
      <c r="I86" s="53"/>
      <c r="J86" s="53"/>
      <c r="K86" s="53"/>
      <c r="L86" s="5"/>
      <c r="M86" s="5"/>
      <c r="N86" s="5"/>
      <c r="O86" s="5"/>
      <c r="P86" s="5"/>
      <c r="Q86" s="5"/>
      <c r="R86" s="5"/>
      <c r="S86" s="5"/>
      <c r="T86" s="28"/>
      <c r="U86" s="28"/>
      <c r="V86" s="28"/>
      <c r="W86" s="28"/>
      <c r="X86" s="28"/>
      <c r="Y86" s="28"/>
      <c r="Z86" s="28"/>
      <c r="AA86" s="28"/>
      <c r="AB86" s="28"/>
      <c r="AC86" s="28"/>
      <c r="AD86" s="28"/>
      <c r="AE86" s="28"/>
      <c r="AF86" s="28"/>
      <c r="AG86" s="28"/>
      <c r="AH86" s="28"/>
      <c r="AI86" s="28"/>
      <c r="AJ86" s="28"/>
      <c r="AK86" s="28"/>
      <c r="AL86" s="28"/>
      <c r="AM86" s="55"/>
      <c r="AN86" s="55"/>
    </row>
    <row r="87" spans="1:79" ht="19.5" customHeight="1" x14ac:dyDescent="0.25">
      <c r="C87" s="72" t="s">
        <v>622</v>
      </c>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row>
    <row r="88" spans="1:79" ht="12.75" customHeight="1" thickBot="1" x14ac:dyDescent="0.3">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CA88" s="49" t="s">
        <v>611</v>
      </c>
    </row>
    <row r="89" spans="1:79" ht="13.8" customHeight="1" x14ac:dyDescent="0.25">
      <c r="A89" s="28"/>
      <c r="B89" s="73" t="s">
        <v>624</v>
      </c>
      <c r="C89" s="74"/>
      <c r="D89" s="74"/>
      <c r="E89" s="74"/>
      <c r="F89" s="74"/>
      <c r="G89" s="75"/>
      <c r="H89" s="73" t="s">
        <v>625</v>
      </c>
      <c r="I89" s="74"/>
      <c r="J89" s="74"/>
      <c r="K89" s="74"/>
      <c r="L89" s="74"/>
      <c r="M89" s="75"/>
      <c r="O89" s="261" t="s">
        <v>626</v>
      </c>
      <c r="P89" s="262"/>
      <c r="Q89" s="262"/>
      <c r="R89" s="262"/>
      <c r="S89" s="262"/>
      <c r="T89" s="262"/>
      <c r="U89" s="262"/>
      <c r="V89" s="262"/>
      <c r="W89" s="263"/>
      <c r="AB89" s="277" t="s">
        <v>628</v>
      </c>
      <c r="AC89" s="278"/>
      <c r="AD89" s="278"/>
      <c r="AE89" s="278"/>
      <c r="AF89" s="278"/>
      <c r="AG89" s="278"/>
      <c r="AH89" s="278"/>
      <c r="AI89" s="278"/>
      <c r="AJ89" s="278"/>
      <c r="AK89" s="278"/>
      <c r="AL89" s="278"/>
      <c r="AM89" s="278"/>
      <c r="AN89" s="278"/>
      <c r="AO89" s="278"/>
      <c r="AP89" s="278"/>
      <c r="AQ89" s="278"/>
      <c r="AR89" s="278"/>
      <c r="AS89" s="278"/>
      <c r="AT89" s="278"/>
      <c r="AU89" s="278"/>
      <c r="AV89" s="278"/>
      <c r="AW89" s="278"/>
      <c r="AX89" s="278"/>
      <c r="AY89" s="278"/>
      <c r="AZ89" s="279"/>
      <c r="BD89" s="76"/>
    </row>
    <row r="90" spans="1:79" ht="3.75" customHeight="1" x14ac:dyDescent="0.25">
      <c r="A90" s="28"/>
      <c r="B90" s="28"/>
      <c r="L90"/>
      <c r="M90" s="28"/>
      <c r="O90" s="264"/>
      <c r="P90" s="265"/>
      <c r="Q90" s="265"/>
      <c r="R90" s="265"/>
      <c r="S90" s="265"/>
      <c r="T90" s="265"/>
      <c r="U90" s="265"/>
      <c r="V90" s="265"/>
      <c r="W90" s="266"/>
      <c r="AB90" s="280"/>
      <c r="AC90" s="281"/>
      <c r="AD90" s="281"/>
      <c r="AE90" s="281"/>
      <c r="AF90" s="281"/>
      <c r="AG90" s="281"/>
      <c r="AH90" s="281"/>
      <c r="AI90" s="281"/>
      <c r="AJ90" s="281"/>
      <c r="AK90" s="281"/>
      <c r="AL90" s="281"/>
      <c r="AM90" s="281"/>
      <c r="AN90" s="281"/>
      <c r="AO90" s="281"/>
      <c r="AP90" s="281"/>
      <c r="AQ90" s="281"/>
      <c r="AR90" s="281"/>
      <c r="AS90" s="281"/>
      <c r="AT90" s="281"/>
      <c r="AU90" s="281"/>
      <c r="AV90" s="281"/>
      <c r="AW90" s="281"/>
      <c r="AX90" s="281"/>
      <c r="AY90" s="281"/>
      <c r="AZ90" s="282"/>
      <c r="BD90" s="76"/>
    </row>
    <row r="91" spans="1:79" ht="7.2" customHeight="1" x14ac:dyDescent="0.25">
      <c r="L91"/>
      <c r="N91" s="77"/>
      <c r="O91" s="264"/>
      <c r="P91" s="265"/>
      <c r="Q91" s="265"/>
      <c r="R91" s="265"/>
      <c r="S91" s="265"/>
      <c r="T91" s="265"/>
      <c r="U91" s="265"/>
      <c r="V91" s="265"/>
      <c r="W91" s="266"/>
      <c r="AB91" s="267" t="s">
        <v>629</v>
      </c>
      <c r="AC91" s="268"/>
      <c r="AD91" s="268"/>
      <c r="AE91" s="268"/>
      <c r="AF91" s="268"/>
      <c r="AG91" s="268"/>
      <c r="AH91" s="268"/>
      <c r="AI91" s="268"/>
      <c r="AJ91" s="268"/>
      <c r="AK91" s="269"/>
      <c r="AL91" s="273" t="s">
        <v>630</v>
      </c>
      <c r="AM91" s="274"/>
      <c r="AN91" s="283" t="s">
        <v>631</v>
      </c>
      <c r="AO91" s="284"/>
      <c r="AP91" s="284"/>
      <c r="AQ91" s="284"/>
      <c r="AR91" s="284"/>
      <c r="AS91" s="284"/>
      <c r="AT91" s="284"/>
      <c r="AU91" s="284"/>
      <c r="AV91" s="284"/>
      <c r="AW91" s="284"/>
      <c r="AX91" s="284"/>
      <c r="AY91" s="284"/>
      <c r="AZ91" s="285"/>
    </row>
    <row r="92" spans="1:79" ht="9.6" customHeight="1" thickBot="1" x14ac:dyDescent="0.3">
      <c r="A92" s="28"/>
      <c r="B92" s="28"/>
      <c r="C92" s="28"/>
      <c r="D92" s="28"/>
      <c r="E92" s="28"/>
      <c r="F92" s="28"/>
      <c r="G92" s="28"/>
      <c r="H92" s="28"/>
      <c r="I92" s="28"/>
      <c r="J92" s="28"/>
      <c r="K92" s="28"/>
      <c r="L92" s="28"/>
      <c r="M92" s="28"/>
      <c r="N92" s="28"/>
      <c r="O92" s="80" t="s">
        <v>627</v>
      </c>
      <c r="P92" s="78"/>
      <c r="Q92" s="78"/>
      <c r="R92" s="78"/>
      <c r="S92" s="78"/>
      <c r="T92" s="78"/>
      <c r="U92" s="78"/>
      <c r="V92" s="78"/>
      <c r="W92" s="79"/>
      <c r="X92" s="28"/>
      <c r="Y92" s="28"/>
      <c r="Z92" s="28"/>
      <c r="AA92" s="28"/>
      <c r="AB92" s="270"/>
      <c r="AC92" s="271"/>
      <c r="AD92" s="271"/>
      <c r="AE92" s="271"/>
      <c r="AF92" s="271"/>
      <c r="AG92" s="271"/>
      <c r="AH92" s="271"/>
      <c r="AI92" s="271"/>
      <c r="AJ92" s="271"/>
      <c r="AK92" s="272"/>
      <c r="AL92" s="275"/>
      <c r="AM92" s="276"/>
      <c r="AN92" s="286"/>
      <c r="AO92" s="287"/>
      <c r="AP92" s="287"/>
      <c r="AQ92" s="287"/>
      <c r="AR92" s="287"/>
      <c r="AS92" s="287"/>
      <c r="AT92" s="287"/>
      <c r="AU92" s="287"/>
      <c r="AV92" s="287"/>
      <c r="AW92" s="287"/>
      <c r="AX92" s="287"/>
      <c r="AY92" s="287"/>
      <c r="AZ92" s="288"/>
      <c r="BA92"/>
      <c r="BB92"/>
      <c r="BC92"/>
      <c r="BD92"/>
      <c r="BE92"/>
      <c r="BF92"/>
      <c r="BG92"/>
      <c r="BH92"/>
      <c r="BI92"/>
      <c r="BJ92"/>
      <c r="BK92"/>
      <c r="BL92"/>
      <c r="BM92"/>
      <c r="BN92"/>
      <c r="BO92"/>
      <c r="BP92"/>
      <c r="BQ92"/>
      <c r="CA92" s="49" t="s">
        <v>609</v>
      </c>
    </row>
    <row r="93" spans="1:79" ht="12.75" customHeight="1" x14ac:dyDescent="0.25">
      <c r="A93" s="28" t="s">
        <v>556</v>
      </c>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O93"/>
      <c r="AP93"/>
      <c r="AQ93"/>
      <c r="AR93"/>
      <c r="AS93"/>
      <c r="AT93"/>
      <c r="AU93"/>
      <c r="AV93"/>
      <c r="AW93"/>
      <c r="AX93"/>
      <c r="AY93"/>
      <c r="AZ93"/>
      <c r="BA93"/>
      <c r="BB93"/>
      <c r="BC93"/>
      <c r="BD93"/>
      <c r="BE93"/>
      <c r="BF93"/>
      <c r="BG93"/>
      <c r="BH93"/>
      <c r="BI93"/>
      <c r="BJ93"/>
      <c r="BK93"/>
      <c r="BL93"/>
      <c r="BM93"/>
      <c r="BN93"/>
      <c r="BO93"/>
      <c r="BP93"/>
      <c r="BQ93"/>
    </row>
    <row r="94" spans="1:79" ht="3.75" customHeight="1" x14ac:dyDescent="0.25">
      <c r="A94" s="28"/>
      <c r="B94" s="289" t="s">
        <v>561</v>
      </c>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c r="BM94" s="290"/>
      <c r="BN94" s="290"/>
      <c r="BO94" s="290"/>
      <c r="BP94" s="290"/>
      <c r="BQ94" s="290"/>
      <c r="BR94" s="290"/>
      <c r="BS94" s="290"/>
      <c r="BT94" s="290"/>
      <c r="BU94" s="290"/>
      <c r="BV94" s="290"/>
      <c r="BW94" s="290"/>
      <c r="BX94" s="290"/>
      <c r="BY94" s="290"/>
      <c r="BZ94" s="290"/>
      <c r="CA94" s="291"/>
    </row>
    <row r="95" spans="1:79" ht="11.25" customHeight="1" x14ac:dyDescent="0.25">
      <c r="A95" s="28"/>
      <c r="B95" s="292"/>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c r="AI95" s="293"/>
      <c r="AJ95" s="293"/>
      <c r="AK95" s="293"/>
      <c r="AL95" s="293"/>
      <c r="AM95" s="293"/>
      <c r="AN95" s="293"/>
      <c r="AO95" s="293"/>
      <c r="AP95" s="293"/>
      <c r="AQ95" s="293"/>
      <c r="AR95" s="293"/>
      <c r="AS95" s="293"/>
      <c r="AT95" s="293"/>
      <c r="AU95" s="293"/>
      <c r="AV95" s="293"/>
      <c r="AW95" s="293"/>
      <c r="AX95" s="293"/>
      <c r="AY95" s="293"/>
      <c r="AZ95" s="293"/>
      <c r="BA95" s="293"/>
      <c r="BB95" s="293"/>
      <c r="BC95" s="293"/>
      <c r="BD95" s="293"/>
      <c r="BE95" s="293"/>
      <c r="BF95" s="293"/>
      <c r="BG95" s="293"/>
      <c r="BH95" s="293"/>
      <c r="BI95" s="293"/>
      <c r="BJ95" s="293"/>
      <c r="BK95" s="293"/>
      <c r="BL95" s="293"/>
      <c r="BM95" s="293"/>
      <c r="BN95" s="293"/>
      <c r="BO95" s="293"/>
      <c r="BP95" s="293"/>
      <c r="BQ95" s="293"/>
      <c r="BR95" s="293"/>
      <c r="BS95" s="293"/>
      <c r="BT95" s="293"/>
      <c r="BU95" s="293"/>
      <c r="BV95" s="293"/>
      <c r="BW95" s="293"/>
      <c r="BX95" s="293"/>
      <c r="BY95" s="293"/>
      <c r="BZ95" s="293"/>
      <c r="CA95" s="294"/>
    </row>
    <row r="96" spans="1:79" ht="7.5" customHeight="1" x14ac:dyDescent="0.25">
      <c r="A96" s="28"/>
      <c r="B96" s="31"/>
      <c r="C96" s="28"/>
      <c r="D96" s="28"/>
      <c r="E96" s="28"/>
      <c r="F96" s="28"/>
      <c r="G96" s="28"/>
      <c r="H96" s="28"/>
      <c r="I96" s="28"/>
      <c r="J96" s="28"/>
      <c r="K96" s="28"/>
      <c r="L96" s="28"/>
      <c r="M96" s="28"/>
      <c r="N96" s="55"/>
      <c r="O96" s="55"/>
      <c r="P96" s="55"/>
      <c r="Q96" s="55"/>
      <c r="R96" s="55"/>
      <c r="S96" s="55"/>
      <c r="T96" s="55"/>
      <c r="U96" s="55"/>
      <c r="V96" s="55"/>
      <c r="W96" s="55"/>
      <c r="X96" s="55"/>
      <c r="Y96" s="55"/>
      <c r="Z96" s="55"/>
      <c r="AA96" s="55"/>
      <c r="AB96" s="55"/>
      <c r="AC96" s="55"/>
      <c r="AD96" s="55"/>
      <c r="AE96" s="28"/>
      <c r="AF96" s="28"/>
      <c r="AG96" s="28"/>
      <c r="AH96" s="28"/>
      <c r="AI96" s="28"/>
      <c r="AJ96" s="28"/>
      <c r="AK96" s="28"/>
      <c r="AL96" s="28"/>
      <c r="AM96" s="28"/>
      <c r="AO96"/>
      <c r="AP96"/>
      <c r="AQ96"/>
      <c r="AR96"/>
      <c r="AS96"/>
      <c r="AT96"/>
      <c r="AU96"/>
      <c r="AV96"/>
      <c r="AW96"/>
      <c r="AX96"/>
      <c r="AY96"/>
      <c r="AZ96"/>
      <c r="BA96"/>
      <c r="BB96"/>
      <c r="BC96"/>
      <c r="BD96"/>
      <c r="BE96"/>
      <c r="BF96"/>
      <c r="BG96"/>
      <c r="BH96"/>
      <c r="BI96"/>
      <c r="BJ96"/>
      <c r="BK96"/>
      <c r="BL96"/>
      <c r="BM96"/>
      <c r="BN96"/>
      <c r="BO96"/>
      <c r="BP96"/>
      <c r="BQ96"/>
      <c r="CA96" s="26"/>
    </row>
    <row r="97" spans="1:79" ht="17.25" customHeight="1" x14ac:dyDescent="0.25">
      <c r="A97" s="28"/>
      <c r="B97" s="31"/>
      <c r="C97" s="200" t="s">
        <v>583</v>
      </c>
      <c r="D97" s="201" t="s">
        <v>584</v>
      </c>
      <c r="E97" s="200"/>
      <c r="F97" s="200"/>
      <c r="G97" s="38" t="str">
        <f>IF(入力してください!S33=入力してください!AU33,"☑","□")</f>
        <v>□</v>
      </c>
      <c r="H97" s="202" t="s">
        <v>601</v>
      </c>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c r="AH97" s="202"/>
      <c r="AI97" s="202"/>
      <c r="AJ97" s="202"/>
      <c r="AK97" s="202"/>
      <c r="AL97" s="203"/>
      <c r="AO97"/>
      <c r="AP97"/>
      <c r="AQ97"/>
      <c r="AR97"/>
      <c r="AS97"/>
      <c r="AT97"/>
      <c r="AU97"/>
      <c r="AV97"/>
      <c r="AW97"/>
      <c r="AX97"/>
      <c r="AY97"/>
      <c r="AZ97"/>
      <c r="BA97"/>
      <c r="BB97"/>
      <c r="BC97"/>
      <c r="BD97"/>
      <c r="BE97"/>
      <c r="BF97"/>
      <c r="BG97"/>
      <c r="BH97"/>
      <c r="BI97"/>
      <c r="BJ97"/>
      <c r="BK97"/>
      <c r="BL97"/>
      <c r="BM97"/>
      <c r="BN97"/>
      <c r="BO97"/>
      <c r="BP97"/>
      <c r="BQ97"/>
      <c r="CA97" s="26"/>
    </row>
    <row r="98" spans="1:79" ht="17.25" customHeight="1" x14ac:dyDescent="0.25">
      <c r="A98" s="28"/>
      <c r="B98" s="31"/>
      <c r="C98" s="200"/>
      <c r="D98" s="200"/>
      <c r="E98" s="200"/>
      <c r="F98" s="200"/>
      <c r="G98" s="38" t="str">
        <f>IF(入力してください!S34=入力してください!AU33,"☑","□")</f>
        <v>□</v>
      </c>
      <c r="H98" s="202" t="s">
        <v>602</v>
      </c>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3"/>
      <c r="CA98" s="26"/>
    </row>
    <row r="99" spans="1:79" ht="12.75" customHeight="1" x14ac:dyDescent="0.15">
      <c r="A99" s="28"/>
      <c r="B99" s="31"/>
      <c r="C99" s="200"/>
      <c r="D99" s="200"/>
      <c r="E99" s="200"/>
      <c r="F99" s="200"/>
      <c r="G99" s="204" t="s">
        <v>567</v>
      </c>
      <c r="H99" s="205"/>
      <c r="I99" s="205"/>
      <c r="J99" s="205"/>
      <c r="K99" s="205"/>
      <c r="L99" s="205"/>
      <c r="M99" s="205"/>
      <c r="N99" s="205"/>
      <c r="O99" s="205"/>
      <c r="P99" s="205"/>
      <c r="Q99" s="205"/>
      <c r="R99" s="205"/>
      <c r="S99" s="205"/>
      <c r="T99" s="205"/>
      <c r="U99" s="205"/>
      <c r="V99" s="205"/>
      <c r="W99" s="205"/>
      <c r="X99" s="205"/>
      <c r="Y99" s="205"/>
      <c r="Z99" s="205"/>
      <c r="AA99" s="205"/>
      <c r="AB99" s="205"/>
      <c r="AC99" s="205"/>
      <c r="AD99" s="205"/>
      <c r="AE99" s="205"/>
      <c r="AF99" s="205"/>
      <c r="AG99" s="205"/>
      <c r="AH99" s="205"/>
      <c r="AI99" s="205"/>
      <c r="AJ99" s="205"/>
      <c r="AK99" s="205"/>
      <c r="AL99" s="206"/>
      <c r="CA99" s="26"/>
    </row>
    <row r="100" spans="1:79" ht="77.25" customHeight="1" x14ac:dyDescent="0.25">
      <c r="A100" s="28"/>
      <c r="B100" s="31"/>
      <c r="C100" s="200"/>
      <c r="D100" s="200"/>
      <c r="E100" s="200"/>
      <c r="F100" s="200"/>
      <c r="G100" s="35" t="str">
        <f>IF(入力してください!S35=入力してください!AU33,"☑","□")</f>
        <v>□</v>
      </c>
      <c r="H100" s="207" t="s">
        <v>603</v>
      </c>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208"/>
      <c r="CA100" s="26"/>
    </row>
    <row r="101" spans="1:79" ht="27" customHeight="1" x14ac:dyDescent="0.25">
      <c r="A101" s="28"/>
      <c r="B101" s="31"/>
      <c r="C101" s="200"/>
      <c r="D101" s="200"/>
      <c r="E101" s="200"/>
      <c r="F101" s="200"/>
      <c r="G101" s="38" t="str">
        <f>IF(入力してください!S36=入力してください!AU33,"☑","□")</f>
        <v>□</v>
      </c>
      <c r="H101" s="209" t="s">
        <v>608</v>
      </c>
      <c r="I101" s="209"/>
      <c r="J101" s="209"/>
      <c r="K101" s="209"/>
      <c r="L101" s="209"/>
      <c r="M101" s="209"/>
      <c r="N101" s="209"/>
      <c r="O101" s="209"/>
      <c r="P101" s="209"/>
      <c r="Q101" s="209"/>
      <c r="R101" s="209"/>
      <c r="S101" s="209"/>
      <c r="T101" s="209"/>
      <c r="U101" s="209"/>
      <c r="V101" s="209"/>
      <c r="W101" s="209"/>
      <c r="X101" s="209"/>
      <c r="Y101" s="209"/>
      <c r="Z101" s="209"/>
      <c r="AA101" s="209"/>
      <c r="AB101" s="209"/>
      <c r="AC101" s="209"/>
      <c r="AD101" s="209"/>
      <c r="AE101" s="209"/>
      <c r="AF101" s="209"/>
      <c r="AG101" s="209"/>
      <c r="AH101" s="209"/>
      <c r="AI101" s="209"/>
      <c r="AJ101" s="209"/>
      <c r="AK101" s="209"/>
      <c r="AL101" s="210"/>
      <c r="CA101" s="26"/>
    </row>
    <row r="102" spans="1:79" ht="27" customHeight="1" x14ac:dyDescent="0.25">
      <c r="A102" s="28"/>
      <c r="B102" s="31"/>
      <c r="C102" s="200"/>
      <c r="D102" s="200"/>
      <c r="E102" s="200"/>
      <c r="F102" s="200"/>
      <c r="G102" s="38" t="str">
        <f>IF(入力してください!S37=入力してください!AU33,"☑","□")</f>
        <v>□</v>
      </c>
      <c r="H102" s="209" t="s">
        <v>604</v>
      </c>
      <c r="I102" s="209"/>
      <c r="J102" s="209"/>
      <c r="K102" s="209"/>
      <c r="L102" s="209"/>
      <c r="M102" s="209"/>
      <c r="N102" s="209"/>
      <c r="O102" s="209"/>
      <c r="P102" s="209"/>
      <c r="Q102" s="209"/>
      <c r="R102" s="209"/>
      <c r="S102" s="209"/>
      <c r="T102" s="209"/>
      <c r="U102" s="209"/>
      <c r="V102" s="209"/>
      <c r="W102" s="209"/>
      <c r="X102" s="209"/>
      <c r="Y102" s="209"/>
      <c r="Z102" s="209"/>
      <c r="AA102" s="209"/>
      <c r="AB102" s="209"/>
      <c r="AC102" s="209"/>
      <c r="AD102" s="209"/>
      <c r="AE102" s="209"/>
      <c r="AF102" s="209"/>
      <c r="AG102" s="209"/>
      <c r="AH102" s="209"/>
      <c r="AI102" s="209"/>
      <c r="AJ102" s="209"/>
      <c r="AK102" s="209"/>
      <c r="AL102" s="210"/>
      <c r="CA102" s="26"/>
    </row>
    <row r="103" spans="1:79" ht="15" customHeight="1" x14ac:dyDescent="0.25">
      <c r="A103" s="28"/>
      <c r="B103" s="31"/>
      <c r="C103" s="200"/>
      <c r="D103" s="200"/>
      <c r="E103" s="200"/>
      <c r="F103" s="200"/>
      <c r="G103" s="211" t="s">
        <v>585</v>
      </c>
      <c r="H103" s="212"/>
      <c r="I103" s="212"/>
      <c r="J103" s="212"/>
      <c r="K103" s="213"/>
      <c r="L103" s="191" t="s">
        <v>3</v>
      </c>
      <c r="M103" s="191"/>
      <c r="N103" s="191"/>
      <c r="O103" s="191"/>
      <c r="P103" s="164" t="str">
        <f>入力してください!K39 &amp; ""</f>
        <v/>
      </c>
      <c r="Q103" s="165"/>
      <c r="R103" s="165"/>
      <c r="S103" s="165"/>
      <c r="T103" s="165"/>
      <c r="U103" s="165"/>
      <c r="V103" s="165"/>
      <c r="W103" s="166"/>
      <c r="X103" s="191" t="s">
        <v>426</v>
      </c>
      <c r="Y103" s="191"/>
      <c r="Z103" s="191"/>
      <c r="AA103" s="191"/>
      <c r="AB103" s="86" t="str">
        <f>IF(入力してください!M40&lt;&gt;"",入力してください!K40 &amp; 入力してください!M40 &amp; "年" &amp; 入力してください!P40 &amp; "月" &amp; 入力してください!S40 &amp; "日","")</f>
        <v/>
      </c>
      <c r="AC103" s="86"/>
      <c r="AD103" s="86"/>
      <c r="AE103" s="86"/>
      <c r="AF103" s="86"/>
      <c r="AG103" s="86"/>
      <c r="AH103" s="86"/>
      <c r="AI103" s="191" t="s">
        <v>574</v>
      </c>
      <c r="AJ103" s="191"/>
      <c r="AK103" s="86" t="str">
        <f>入力してください!K42&amp;""</f>
        <v/>
      </c>
      <c r="AL103" s="86"/>
      <c r="CA103" s="26"/>
    </row>
    <row r="104" spans="1:79" ht="15" customHeight="1" x14ac:dyDescent="0.25">
      <c r="A104" s="28"/>
      <c r="B104" s="31"/>
      <c r="C104" s="200"/>
      <c r="D104" s="200"/>
      <c r="E104" s="200"/>
      <c r="F104" s="200"/>
      <c r="G104" s="214"/>
      <c r="H104" s="215"/>
      <c r="I104" s="215"/>
      <c r="J104" s="215"/>
      <c r="K104" s="216"/>
      <c r="L104" s="191" t="s">
        <v>443</v>
      </c>
      <c r="M104" s="191"/>
      <c r="N104" s="191"/>
      <c r="O104" s="191"/>
      <c r="P104" s="164" t="str">
        <f>入力してください!K38 &amp; ""</f>
        <v/>
      </c>
      <c r="Q104" s="165"/>
      <c r="R104" s="165"/>
      <c r="S104" s="165"/>
      <c r="T104" s="165"/>
      <c r="U104" s="165"/>
      <c r="V104" s="165"/>
      <c r="W104" s="166"/>
      <c r="X104" s="191" t="s">
        <v>445</v>
      </c>
      <c r="Y104" s="191"/>
      <c r="Z104" s="191"/>
      <c r="AA104" s="191"/>
      <c r="AB104" s="86" t="str">
        <f>入力してください!K41 &amp; ""</f>
        <v/>
      </c>
      <c r="AC104" s="86"/>
      <c r="AD104" s="86"/>
      <c r="AE104" s="86"/>
      <c r="AF104" s="86"/>
      <c r="AG104" s="86"/>
      <c r="AH104" s="86"/>
      <c r="AI104" s="191"/>
      <c r="AJ104" s="191"/>
      <c r="AK104" s="86"/>
      <c r="AL104" s="86"/>
      <c r="CA104" s="26"/>
    </row>
    <row r="105" spans="1:79" ht="15" customHeight="1" x14ac:dyDescent="0.25">
      <c r="A105" s="28"/>
      <c r="B105" s="31"/>
      <c r="C105" s="200"/>
      <c r="D105" s="200"/>
      <c r="E105" s="200"/>
      <c r="F105" s="200"/>
      <c r="G105" s="214"/>
      <c r="H105" s="215"/>
      <c r="I105" s="215"/>
      <c r="J105" s="215"/>
      <c r="K105" s="216"/>
      <c r="L105" s="191" t="s">
        <v>3</v>
      </c>
      <c r="M105" s="191"/>
      <c r="N105" s="191"/>
      <c r="O105" s="191"/>
      <c r="P105" s="164" t="str">
        <f>入力してください!K44 &amp; ""</f>
        <v/>
      </c>
      <c r="Q105" s="165"/>
      <c r="R105" s="165"/>
      <c r="S105" s="165"/>
      <c r="T105" s="165"/>
      <c r="U105" s="165"/>
      <c r="V105" s="165"/>
      <c r="W105" s="166"/>
      <c r="X105" s="191" t="s">
        <v>426</v>
      </c>
      <c r="Y105" s="191"/>
      <c r="Z105" s="191"/>
      <c r="AA105" s="191"/>
      <c r="AB105" s="86" t="str">
        <f>IF(入力してください!M45&lt;&gt;"",入力してください!K45 &amp; 入力してください!M45 &amp; "年" &amp; 入力してください!P45 &amp; "月" &amp; 入力してください!S45 &amp; "日","")</f>
        <v/>
      </c>
      <c r="AC105" s="86"/>
      <c r="AD105" s="86"/>
      <c r="AE105" s="86"/>
      <c r="AF105" s="86"/>
      <c r="AG105" s="86"/>
      <c r="AH105" s="86"/>
      <c r="AI105" s="191" t="s">
        <v>574</v>
      </c>
      <c r="AJ105" s="191"/>
      <c r="AK105" s="86" t="str">
        <f>入力してください!K47&amp;""</f>
        <v/>
      </c>
      <c r="AL105" s="86"/>
      <c r="CA105" s="26"/>
    </row>
    <row r="106" spans="1:79" ht="15" customHeight="1" x14ac:dyDescent="0.25">
      <c r="A106" s="28"/>
      <c r="B106" s="31"/>
      <c r="C106" s="200"/>
      <c r="D106" s="200"/>
      <c r="E106" s="200"/>
      <c r="F106" s="200"/>
      <c r="G106" s="217"/>
      <c r="H106" s="218"/>
      <c r="I106" s="218"/>
      <c r="J106" s="218"/>
      <c r="K106" s="219"/>
      <c r="L106" s="191" t="s">
        <v>443</v>
      </c>
      <c r="M106" s="191"/>
      <c r="N106" s="191"/>
      <c r="O106" s="191"/>
      <c r="P106" s="164" t="str">
        <f>入力してください!K43 &amp; ""</f>
        <v/>
      </c>
      <c r="Q106" s="165"/>
      <c r="R106" s="165"/>
      <c r="S106" s="165"/>
      <c r="T106" s="165"/>
      <c r="U106" s="165"/>
      <c r="V106" s="165"/>
      <c r="W106" s="166"/>
      <c r="X106" s="191" t="s">
        <v>445</v>
      </c>
      <c r="Y106" s="191"/>
      <c r="Z106" s="191"/>
      <c r="AA106" s="191"/>
      <c r="AB106" s="86" t="str">
        <f>入力してください!K46 &amp; ""</f>
        <v/>
      </c>
      <c r="AC106" s="86"/>
      <c r="AD106" s="86"/>
      <c r="AE106" s="86"/>
      <c r="AF106" s="86"/>
      <c r="AG106" s="86"/>
      <c r="AH106" s="86"/>
      <c r="AI106" s="191"/>
      <c r="AJ106" s="191"/>
      <c r="AK106" s="86"/>
      <c r="AL106" s="86"/>
      <c r="CA106" s="26"/>
    </row>
    <row r="107" spans="1:79" ht="15" customHeight="1" x14ac:dyDescent="0.25">
      <c r="A107" s="28"/>
      <c r="B107" s="31"/>
      <c r="C107" s="200"/>
      <c r="D107" s="200"/>
      <c r="E107" s="200"/>
      <c r="F107" s="200"/>
      <c r="G107" s="211" t="s">
        <v>444</v>
      </c>
      <c r="H107" s="212"/>
      <c r="I107" s="212"/>
      <c r="J107" s="212"/>
      <c r="K107" s="213"/>
      <c r="L107" s="191" t="s">
        <v>3</v>
      </c>
      <c r="M107" s="191"/>
      <c r="N107" s="191"/>
      <c r="O107" s="191"/>
      <c r="P107" s="164" t="str">
        <f>入力してください!K49 &amp; ""</f>
        <v/>
      </c>
      <c r="Q107" s="165"/>
      <c r="R107" s="165"/>
      <c r="S107" s="165"/>
      <c r="T107" s="165"/>
      <c r="U107" s="165"/>
      <c r="V107" s="165"/>
      <c r="W107" s="166"/>
      <c r="X107" s="191" t="s">
        <v>426</v>
      </c>
      <c r="Y107" s="191"/>
      <c r="Z107" s="191"/>
      <c r="AA107" s="191"/>
      <c r="AB107" s="86" t="str">
        <f>IF(入力してください!M50&lt;&gt;"",入力してください!K50 &amp; 入力してください!M50 &amp; "年" &amp; 入力してください!P50 &amp; "月" &amp; 入力してください!S50 &amp; "日","")</f>
        <v/>
      </c>
      <c r="AC107" s="86"/>
      <c r="AD107" s="86"/>
      <c r="AE107" s="86"/>
      <c r="AF107" s="86"/>
      <c r="AG107" s="86"/>
      <c r="AH107" s="86"/>
      <c r="AI107" s="191" t="s">
        <v>574</v>
      </c>
      <c r="AJ107" s="191"/>
      <c r="AK107" s="86" t="str">
        <f>入力してください!K52&amp;""</f>
        <v/>
      </c>
      <c r="AL107" s="86"/>
      <c r="CA107" s="26"/>
    </row>
    <row r="108" spans="1:79" ht="15" customHeight="1" x14ac:dyDescent="0.25">
      <c r="A108" s="28"/>
      <c r="B108" s="31"/>
      <c r="C108" s="200"/>
      <c r="D108" s="200"/>
      <c r="E108" s="200"/>
      <c r="F108" s="200"/>
      <c r="G108" s="214"/>
      <c r="H108" s="215"/>
      <c r="I108" s="215"/>
      <c r="J108" s="215"/>
      <c r="K108" s="216"/>
      <c r="L108" s="191" t="s">
        <v>443</v>
      </c>
      <c r="M108" s="191"/>
      <c r="N108" s="191"/>
      <c r="O108" s="191"/>
      <c r="P108" s="164" t="str">
        <f>入力してください!K48 &amp; ""</f>
        <v/>
      </c>
      <c r="Q108" s="165"/>
      <c r="R108" s="165"/>
      <c r="S108" s="165"/>
      <c r="T108" s="165"/>
      <c r="U108" s="165"/>
      <c r="V108" s="165"/>
      <c r="W108" s="166"/>
      <c r="X108" s="191" t="s">
        <v>445</v>
      </c>
      <c r="Y108" s="191"/>
      <c r="Z108" s="191"/>
      <c r="AA108" s="191"/>
      <c r="AB108" s="86" t="str">
        <f>入力してください!K51 &amp; ""</f>
        <v/>
      </c>
      <c r="AC108" s="86"/>
      <c r="AD108" s="86"/>
      <c r="AE108" s="86"/>
      <c r="AF108" s="86"/>
      <c r="AG108" s="86"/>
      <c r="AH108" s="86"/>
      <c r="AI108" s="191"/>
      <c r="AJ108" s="191"/>
      <c r="AK108" s="86"/>
      <c r="AL108" s="86"/>
      <c r="CA108" s="26"/>
    </row>
    <row r="109" spans="1:79" ht="15" customHeight="1" x14ac:dyDescent="0.25">
      <c r="A109" s="28"/>
      <c r="B109" s="31"/>
      <c r="C109" s="200"/>
      <c r="D109" s="200"/>
      <c r="E109" s="200"/>
      <c r="F109" s="200"/>
      <c r="G109" s="214"/>
      <c r="H109" s="215"/>
      <c r="I109" s="215"/>
      <c r="J109" s="215"/>
      <c r="K109" s="216"/>
      <c r="L109" s="191" t="s">
        <v>3</v>
      </c>
      <c r="M109" s="191"/>
      <c r="N109" s="191"/>
      <c r="O109" s="191"/>
      <c r="P109" s="164" t="str">
        <f>入力してください!K54 &amp; ""</f>
        <v/>
      </c>
      <c r="Q109" s="165"/>
      <c r="R109" s="165"/>
      <c r="S109" s="165"/>
      <c r="T109" s="165"/>
      <c r="U109" s="165"/>
      <c r="V109" s="165"/>
      <c r="W109" s="166"/>
      <c r="X109" s="191" t="s">
        <v>426</v>
      </c>
      <c r="Y109" s="191"/>
      <c r="Z109" s="191"/>
      <c r="AA109" s="191"/>
      <c r="AB109" s="86" t="str">
        <f>IF(入力してください!M55&lt;&gt;"",入力してください!K55 &amp; 入力してください!M55 &amp; "年" &amp; 入力してください!P55 &amp; "月" &amp; 入力してください!S55 &amp; "日","")</f>
        <v/>
      </c>
      <c r="AC109" s="86"/>
      <c r="AD109" s="86"/>
      <c r="AE109" s="86"/>
      <c r="AF109" s="86"/>
      <c r="AG109" s="86"/>
      <c r="AH109" s="86"/>
      <c r="AI109" s="191" t="s">
        <v>574</v>
      </c>
      <c r="AJ109" s="191"/>
      <c r="AK109" s="86" t="str">
        <f>入力してください!K57&amp;""</f>
        <v/>
      </c>
      <c r="AL109" s="86"/>
      <c r="CA109" s="26"/>
    </row>
    <row r="110" spans="1:79" ht="15" customHeight="1" x14ac:dyDescent="0.25">
      <c r="A110" s="28"/>
      <c r="B110" s="31"/>
      <c r="C110" s="200"/>
      <c r="D110" s="200"/>
      <c r="E110" s="200"/>
      <c r="F110" s="200"/>
      <c r="G110" s="217"/>
      <c r="H110" s="218"/>
      <c r="I110" s="218"/>
      <c r="J110" s="218"/>
      <c r="K110" s="219"/>
      <c r="L110" s="191" t="s">
        <v>443</v>
      </c>
      <c r="M110" s="191"/>
      <c r="N110" s="191"/>
      <c r="O110" s="191"/>
      <c r="P110" s="164" t="str">
        <f>入力してください!K53 &amp; ""</f>
        <v/>
      </c>
      <c r="Q110" s="165"/>
      <c r="R110" s="165"/>
      <c r="S110" s="165"/>
      <c r="T110" s="165"/>
      <c r="U110" s="165"/>
      <c r="V110" s="165"/>
      <c r="W110" s="166"/>
      <c r="X110" s="191" t="s">
        <v>445</v>
      </c>
      <c r="Y110" s="191"/>
      <c r="Z110" s="191"/>
      <c r="AA110" s="191"/>
      <c r="AB110" s="86" t="str">
        <f>入力してください!K56 &amp; ""</f>
        <v/>
      </c>
      <c r="AC110" s="86"/>
      <c r="AD110" s="86"/>
      <c r="AE110" s="86"/>
      <c r="AF110" s="86"/>
      <c r="AG110" s="86"/>
      <c r="AH110" s="86"/>
      <c r="AI110" s="191"/>
      <c r="AJ110" s="191"/>
      <c r="AK110" s="86"/>
      <c r="AL110" s="86"/>
      <c r="CA110" s="26"/>
    </row>
    <row r="111" spans="1:79" ht="37.799999999999997" customHeight="1" x14ac:dyDescent="0.25">
      <c r="A111" s="28"/>
      <c r="B111" s="31"/>
      <c r="C111" s="200"/>
      <c r="D111" s="200"/>
      <c r="E111" s="200"/>
      <c r="F111" s="200"/>
      <c r="G111" s="38" t="str">
        <f>IF(入力してください!S58=入力してください!AU33,"☑","□")</f>
        <v>□</v>
      </c>
      <c r="H111" s="209" t="s">
        <v>663</v>
      </c>
      <c r="I111" s="209"/>
      <c r="J111" s="209"/>
      <c r="K111" s="209"/>
      <c r="L111" s="209"/>
      <c r="M111" s="209"/>
      <c r="N111" s="209"/>
      <c r="O111" s="209"/>
      <c r="P111" s="209"/>
      <c r="Q111" s="209"/>
      <c r="R111" s="209"/>
      <c r="S111" s="209"/>
      <c r="T111" s="209"/>
      <c r="U111" s="209"/>
      <c r="V111" s="209"/>
      <c r="W111" s="209"/>
      <c r="X111" s="209"/>
      <c r="Y111" s="209"/>
      <c r="Z111" s="209"/>
      <c r="AA111" s="209"/>
      <c r="AB111" s="209"/>
      <c r="AC111" s="209"/>
      <c r="AD111" s="209"/>
      <c r="AE111" s="209"/>
      <c r="AF111" s="209"/>
      <c r="AG111" s="209"/>
      <c r="AH111" s="209"/>
      <c r="AI111" s="209"/>
      <c r="AJ111" s="209"/>
      <c r="AK111" s="209"/>
      <c r="AL111" s="210"/>
      <c r="CA111" s="26"/>
    </row>
    <row r="112" spans="1:79" ht="12" customHeight="1" x14ac:dyDescent="0.25">
      <c r="A112" s="28"/>
      <c r="B112" s="31"/>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CA112" s="26"/>
    </row>
    <row r="113" spans="1:79" ht="12.75" customHeight="1" x14ac:dyDescent="0.25">
      <c r="B113" s="25"/>
      <c r="C113" s="28" t="s">
        <v>600</v>
      </c>
      <c r="CA113" s="26"/>
    </row>
    <row r="114" spans="1:79" ht="19.5" customHeight="1" x14ac:dyDescent="0.25">
      <c r="A114" s="28"/>
      <c r="B114" s="31"/>
      <c r="C114" s="59" t="s">
        <v>553</v>
      </c>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55"/>
      <c r="AN114" s="55"/>
      <c r="CA114" s="26"/>
    </row>
    <row r="115" spans="1:79" ht="16.5" customHeight="1" x14ac:dyDescent="0.25">
      <c r="A115" s="28"/>
      <c r="B115" s="31"/>
      <c r="C115" s="164" t="s">
        <v>560</v>
      </c>
      <c r="D115" s="165"/>
      <c r="E115" s="165"/>
      <c r="F115" s="165"/>
      <c r="G115" s="165"/>
      <c r="H115" s="198" t="str">
        <f>IF(入力してください!J82&lt;&gt;"","令和" &amp; IF(入力してください!J82&gt;2020,入力してください!J82-2018,入力してください!J82) &amp; "年"&amp;入力してください!N82&amp;"月"&amp;入力してください!R82&amp;"日","年    月    日")</f>
        <v>年    月    日</v>
      </c>
      <c r="I115" s="198"/>
      <c r="J115" s="198"/>
      <c r="K115" s="198"/>
      <c r="L115" s="198"/>
      <c r="M115" s="198"/>
      <c r="N115" s="198"/>
      <c r="O115" s="198"/>
      <c r="P115" s="198"/>
      <c r="Q115" s="199"/>
      <c r="R115" s="28"/>
      <c r="S115" s="28"/>
      <c r="T115" s="28"/>
      <c r="U115" s="28"/>
      <c r="V115" s="28"/>
      <c r="W115" s="28"/>
      <c r="X115" s="28"/>
      <c r="Y115" s="28"/>
      <c r="Z115" s="28"/>
      <c r="AA115" s="28"/>
      <c r="AB115" s="28"/>
      <c r="AC115" s="28"/>
      <c r="AD115" s="28"/>
      <c r="AE115" s="28"/>
      <c r="AF115" s="28"/>
      <c r="AG115" s="28"/>
      <c r="AH115" s="28"/>
      <c r="AI115" s="28"/>
      <c r="AJ115" s="28"/>
      <c r="AK115" s="28"/>
      <c r="AL115" s="28"/>
      <c r="AM115" s="55"/>
      <c r="AN115" s="55"/>
      <c r="CA115" s="26"/>
    </row>
    <row r="116" spans="1:79" ht="19.5" customHeight="1" x14ac:dyDescent="0.25">
      <c r="A116" s="28"/>
      <c r="B116" s="31"/>
      <c r="C116" s="220" t="s">
        <v>366</v>
      </c>
      <c r="D116" s="221"/>
      <c r="E116" s="226" t="s">
        <v>3</v>
      </c>
      <c r="F116" s="227"/>
      <c r="G116" s="227"/>
      <c r="H116" s="227"/>
      <c r="I116" s="227"/>
      <c r="J116" s="227"/>
      <c r="K116" s="228"/>
      <c r="L116" s="229" t="str">
        <f>入力してください!G14 &amp; ""</f>
        <v/>
      </c>
      <c r="M116" s="230"/>
      <c r="N116" s="230"/>
      <c r="O116" s="230"/>
      <c r="P116" s="230"/>
      <c r="Q116" s="230"/>
      <c r="R116" s="230"/>
      <c r="S116" s="230"/>
      <c r="T116" s="230"/>
      <c r="U116" s="230"/>
      <c r="V116" s="230"/>
      <c r="W116" s="230"/>
      <c r="X116" s="230"/>
      <c r="Y116" s="230"/>
      <c r="Z116" s="230"/>
      <c r="AA116" s="230"/>
      <c r="AB116" s="230"/>
      <c r="AC116" s="230"/>
      <c r="AD116" s="230"/>
      <c r="AE116" s="230"/>
      <c r="AF116" s="230"/>
      <c r="AG116" s="230"/>
      <c r="AH116" s="230"/>
      <c r="AI116" s="230"/>
      <c r="AJ116" s="230"/>
      <c r="AK116" s="230"/>
      <c r="AL116" s="231"/>
      <c r="AM116" s="55"/>
      <c r="AN116" s="55"/>
      <c r="AO116" s="55"/>
      <c r="AP116" s="55"/>
      <c r="AQ116" s="55"/>
      <c r="AR116" s="55"/>
      <c r="AS116" s="55"/>
      <c r="AT116" s="55"/>
      <c r="CA116" s="26"/>
    </row>
    <row r="117" spans="1:79" ht="23.25" customHeight="1" x14ac:dyDescent="0.25">
      <c r="A117" s="28"/>
      <c r="B117" s="31"/>
      <c r="C117" s="222"/>
      <c r="D117" s="223"/>
      <c r="E117" s="232" t="s">
        <v>2</v>
      </c>
      <c r="F117" s="233"/>
      <c r="G117" s="233"/>
      <c r="H117" s="233"/>
      <c r="I117" s="233"/>
      <c r="J117" s="233"/>
      <c r="K117" s="234"/>
      <c r="L117" s="235" t="str">
        <f>入力してください!G13 &amp; ""</f>
        <v/>
      </c>
      <c r="M117" s="236"/>
      <c r="N117" s="236"/>
      <c r="O117" s="236"/>
      <c r="P117" s="236"/>
      <c r="Q117" s="236"/>
      <c r="R117" s="236"/>
      <c r="S117" s="236"/>
      <c r="T117" s="236"/>
      <c r="U117" s="236"/>
      <c r="V117" s="236"/>
      <c r="W117" s="236"/>
      <c r="X117" s="236"/>
      <c r="Y117" s="236"/>
      <c r="Z117" s="236"/>
      <c r="AA117" s="236"/>
      <c r="AB117" s="236"/>
      <c r="AC117" s="236"/>
      <c r="AD117" s="236"/>
      <c r="AE117" s="236"/>
      <c r="AF117" s="236"/>
      <c r="AG117" s="236"/>
      <c r="AH117" s="236"/>
      <c r="AI117" s="236"/>
      <c r="AJ117" s="236"/>
      <c r="AK117" s="236"/>
      <c r="AL117" s="237"/>
      <c r="AM117" s="55"/>
      <c r="AN117" s="55"/>
      <c r="AO117" s="55"/>
      <c r="AP117" s="55"/>
      <c r="AQ117" s="55"/>
      <c r="AR117" s="55"/>
      <c r="AS117" s="55"/>
      <c r="AT117" s="55"/>
      <c r="CA117" s="26"/>
    </row>
    <row r="118" spans="1:79" ht="18.75" customHeight="1" x14ac:dyDescent="0.2">
      <c r="A118" s="28"/>
      <c r="B118" s="31"/>
      <c r="C118" s="222"/>
      <c r="D118" s="223"/>
      <c r="E118" s="192" t="s">
        <v>356</v>
      </c>
      <c r="F118" s="193"/>
      <c r="G118" s="193"/>
      <c r="H118" s="193"/>
      <c r="I118" s="193"/>
      <c r="J118" s="193"/>
      <c r="K118" s="194"/>
      <c r="L118" s="238" t="str">
        <f>入力してください!G17 &amp;入力してください!J17&amp;""</f>
        <v>東京都</v>
      </c>
      <c r="M118" s="238"/>
      <c r="N118" s="238"/>
      <c r="O118" s="238"/>
      <c r="P118" s="238"/>
      <c r="Q118" s="238"/>
      <c r="R118" s="238"/>
      <c r="S118" s="238"/>
      <c r="T118" s="238"/>
      <c r="U118" s="238"/>
      <c r="V118" s="238"/>
      <c r="W118" s="238"/>
      <c r="X118" s="238"/>
      <c r="Y118" s="238"/>
      <c r="Z118" s="238"/>
      <c r="AA118" s="238"/>
      <c r="AB118" s="238"/>
      <c r="AC118" s="238"/>
      <c r="AD118" s="238"/>
      <c r="AE118" s="238"/>
      <c r="AF118" s="238"/>
      <c r="AG118" s="238"/>
      <c r="AH118" s="238"/>
      <c r="AI118" s="238"/>
      <c r="AJ118" s="238"/>
      <c r="AK118" s="238"/>
      <c r="AL118" s="238"/>
      <c r="AM118" s="55"/>
      <c r="AN118" s="55"/>
      <c r="CA118" s="26"/>
    </row>
    <row r="119" spans="1:79" ht="18.75" customHeight="1" x14ac:dyDescent="0.25">
      <c r="A119" s="28"/>
      <c r="B119" s="31"/>
      <c r="C119" s="222"/>
      <c r="D119" s="223"/>
      <c r="E119" s="195"/>
      <c r="F119" s="196"/>
      <c r="G119" s="196"/>
      <c r="H119" s="196"/>
      <c r="I119" s="196"/>
      <c r="J119" s="196"/>
      <c r="K119" s="197"/>
      <c r="L119" s="239" t="str">
        <f>入力してください!J18 &amp; ""</f>
        <v/>
      </c>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55"/>
      <c r="AN119" s="55"/>
      <c r="CA119" s="26"/>
    </row>
    <row r="120" spans="1:79" ht="29.25" customHeight="1" x14ac:dyDescent="0.25">
      <c r="A120" s="28"/>
      <c r="B120" s="31"/>
      <c r="C120" s="224"/>
      <c r="D120" s="225"/>
      <c r="E120" s="248" t="s">
        <v>440</v>
      </c>
      <c r="F120" s="249"/>
      <c r="G120" s="249"/>
      <c r="H120" s="249"/>
      <c r="I120" s="249"/>
      <c r="J120" s="249"/>
      <c r="K120" s="250"/>
      <c r="L120" s="241" t="str">
        <f>入力してください!G19 &amp; ""</f>
        <v/>
      </c>
      <c r="M120" s="241"/>
      <c r="N120" s="241"/>
      <c r="O120" s="241"/>
      <c r="P120" s="241"/>
      <c r="Q120" s="241"/>
      <c r="R120" s="241"/>
      <c r="S120" s="241"/>
      <c r="T120" s="241"/>
      <c r="U120" s="241"/>
      <c r="V120" s="241"/>
      <c r="W120" s="240" t="s">
        <v>554</v>
      </c>
      <c r="X120" s="240"/>
      <c r="Y120" s="240"/>
      <c r="Z120" s="240"/>
      <c r="AA120" s="240"/>
      <c r="AB120" s="240"/>
      <c r="AC120" s="240"/>
      <c r="AD120" s="241" t="str">
        <f>IF(入力してください!I15&lt;&gt;"",入力してください!G15 &amp; 入力してください!I15 &amp; "年" &amp; 入力してください!N15 &amp; "月" &amp; 入力してください!R15 &amp; "日","年　　月　　日")</f>
        <v>年　　月　　日</v>
      </c>
      <c r="AE120" s="241"/>
      <c r="AF120" s="241"/>
      <c r="AG120" s="241"/>
      <c r="AH120" s="241"/>
      <c r="AI120" s="241"/>
      <c r="AJ120" s="241"/>
      <c r="AK120" s="241"/>
      <c r="AL120" s="241"/>
      <c r="AM120" s="55"/>
      <c r="AN120" s="55"/>
      <c r="CA120" s="26"/>
    </row>
    <row r="121" spans="1:79" ht="18" customHeight="1" x14ac:dyDescent="0.25">
      <c r="A121" s="28"/>
      <c r="B121" s="31"/>
      <c r="C121" s="242" t="s">
        <v>606</v>
      </c>
      <c r="D121" s="243"/>
      <c r="E121" s="226" t="s">
        <v>3</v>
      </c>
      <c r="F121" s="227"/>
      <c r="G121" s="227"/>
      <c r="H121" s="227"/>
      <c r="I121" s="227"/>
      <c r="J121" s="227"/>
      <c r="K121" s="228"/>
      <c r="L121" s="229" t="str">
        <f>入力してください!G24&amp;""</f>
        <v/>
      </c>
      <c r="M121" s="230"/>
      <c r="N121" s="230"/>
      <c r="O121" s="230"/>
      <c r="P121" s="230"/>
      <c r="Q121" s="230"/>
      <c r="R121" s="230"/>
      <c r="S121" s="230"/>
      <c r="T121" s="230"/>
      <c r="U121" s="230"/>
      <c r="V121" s="230"/>
      <c r="W121" s="230"/>
      <c r="X121" s="230"/>
      <c r="Y121" s="230"/>
      <c r="Z121" s="230"/>
      <c r="AA121" s="230"/>
      <c r="AB121" s="230"/>
      <c r="AC121" s="230"/>
      <c r="AD121" s="230"/>
      <c r="AE121" s="230"/>
      <c r="AF121" s="230"/>
      <c r="AG121" s="230"/>
      <c r="AH121" s="230"/>
      <c r="AI121" s="230"/>
      <c r="AJ121" s="230"/>
      <c r="AK121" s="230"/>
      <c r="AL121" s="231"/>
      <c r="AM121" s="55"/>
      <c r="AN121" s="55"/>
      <c r="CA121" s="26"/>
    </row>
    <row r="122" spans="1:79" ht="23.25" customHeight="1" x14ac:dyDescent="0.25">
      <c r="A122" s="55"/>
      <c r="B122" s="56"/>
      <c r="C122" s="244"/>
      <c r="D122" s="245"/>
      <c r="E122" s="232" t="s">
        <v>558</v>
      </c>
      <c r="F122" s="233"/>
      <c r="G122" s="233"/>
      <c r="H122" s="233"/>
      <c r="I122" s="233"/>
      <c r="J122" s="233"/>
      <c r="K122" s="234"/>
      <c r="L122" s="256" t="str">
        <f>入力してください!G23&amp;""</f>
        <v/>
      </c>
      <c r="M122" s="256"/>
      <c r="N122" s="256"/>
      <c r="O122" s="256"/>
      <c r="P122" s="256"/>
      <c r="Q122" s="256"/>
      <c r="R122" s="256"/>
      <c r="S122" s="256"/>
      <c r="T122" s="256"/>
      <c r="U122" s="256"/>
      <c r="V122" s="256"/>
      <c r="W122" s="256"/>
      <c r="X122" s="256"/>
      <c r="Y122" s="256"/>
      <c r="Z122" s="256"/>
      <c r="AA122" s="256"/>
      <c r="AB122" s="256"/>
      <c r="AC122" s="256"/>
      <c r="AD122" s="256"/>
      <c r="AE122" s="256"/>
      <c r="AF122" s="256"/>
      <c r="AG122" s="256"/>
      <c r="AH122" s="256"/>
      <c r="AI122" s="256"/>
      <c r="AJ122" s="256"/>
      <c r="AK122" s="256"/>
      <c r="AL122" s="256"/>
      <c r="AM122" s="55"/>
      <c r="AN122" s="55"/>
      <c r="CA122" s="26"/>
    </row>
    <row r="123" spans="1:79" ht="18.75" customHeight="1" x14ac:dyDescent="0.2">
      <c r="A123" s="55"/>
      <c r="B123" s="56"/>
      <c r="C123" s="244"/>
      <c r="D123" s="245"/>
      <c r="E123" s="192" t="s">
        <v>559</v>
      </c>
      <c r="F123" s="193"/>
      <c r="G123" s="193"/>
      <c r="H123" s="193"/>
      <c r="I123" s="193"/>
      <c r="J123" s="193"/>
      <c r="K123" s="194"/>
      <c r="L123" s="238" t="str">
        <f>入力してください!G27 &amp;入力してください!J27&amp;""</f>
        <v>東京都</v>
      </c>
      <c r="M123" s="238"/>
      <c r="N123" s="238"/>
      <c r="O123" s="238"/>
      <c r="P123" s="238"/>
      <c r="Q123" s="238"/>
      <c r="R123" s="238"/>
      <c r="S123" s="238"/>
      <c r="T123" s="238"/>
      <c r="U123" s="238"/>
      <c r="V123" s="238"/>
      <c r="W123" s="238"/>
      <c r="X123" s="238"/>
      <c r="Y123" s="238"/>
      <c r="Z123" s="238"/>
      <c r="AA123" s="238"/>
      <c r="AB123" s="238"/>
      <c r="AC123" s="238"/>
      <c r="AD123" s="238"/>
      <c r="AE123" s="238"/>
      <c r="AF123" s="238"/>
      <c r="AG123" s="238"/>
      <c r="AH123" s="238"/>
      <c r="AI123" s="238"/>
      <c r="AJ123" s="238"/>
      <c r="AK123" s="238"/>
      <c r="AL123" s="238"/>
      <c r="AM123" s="55"/>
      <c r="AN123" s="55"/>
      <c r="CA123" s="26"/>
    </row>
    <row r="124" spans="1:79" ht="18.75" customHeight="1" x14ac:dyDescent="0.25">
      <c r="A124" s="55"/>
      <c r="B124" s="56"/>
      <c r="C124" s="244"/>
      <c r="D124" s="245"/>
      <c r="E124" s="195"/>
      <c r="F124" s="196"/>
      <c r="G124" s="196"/>
      <c r="H124" s="196"/>
      <c r="I124" s="196"/>
      <c r="J124" s="196"/>
      <c r="K124" s="197"/>
      <c r="L124" s="239" t="str">
        <f>入力してください!J28&amp;""</f>
        <v/>
      </c>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55"/>
      <c r="AN124" s="55"/>
      <c r="CA124" s="26"/>
    </row>
    <row r="125" spans="1:79" ht="29.25" customHeight="1" x14ac:dyDescent="0.25">
      <c r="A125" s="55"/>
      <c r="B125" s="56"/>
      <c r="C125" s="244"/>
      <c r="D125" s="245"/>
      <c r="E125" s="248" t="s">
        <v>440</v>
      </c>
      <c r="F125" s="249"/>
      <c r="G125" s="249"/>
      <c r="H125" s="249"/>
      <c r="I125" s="249"/>
      <c r="J125" s="249"/>
      <c r="K125" s="250"/>
      <c r="L125" s="251" t="str">
        <f>入力してください!G29&amp;""</f>
        <v/>
      </c>
      <c r="M125" s="252"/>
      <c r="N125" s="252"/>
      <c r="O125" s="252"/>
      <c r="P125" s="252"/>
      <c r="Q125" s="252"/>
      <c r="R125" s="252"/>
      <c r="S125" s="252"/>
      <c r="T125" s="252"/>
      <c r="U125" s="252"/>
      <c r="V125" s="252"/>
      <c r="W125" s="253"/>
      <c r="X125" s="254"/>
      <c r="Y125" s="254"/>
      <c r="Z125" s="254"/>
      <c r="AA125" s="254"/>
      <c r="AB125" s="254"/>
      <c r="AC125" s="254"/>
      <c r="AD125" s="254"/>
      <c r="AE125" s="254"/>
      <c r="AF125" s="254"/>
      <c r="AG125" s="254"/>
      <c r="AH125" s="254"/>
      <c r="AI125" s="254"/>
      <c r="AJ125" s="254"/>
      <c r="AK125" s="254"/>
      <c r="AL125" s="255"/>
      <c r="AM125" s="55"/>
      <c r="AN125" s="55"/>
      <c r="CA125" s="26"/>
    </row>
    <row r="126" spans="1:79" ht="29.25" customHeight="1" x14ac:dyDescent="0.25">
      <c r="A126" s="55"/>
      <c r="B126" s="56"/>
      <c r="C126" s="246"/>
      <c r="D126" s="247"/>
      <c r="E126" s="248" t="s">
        <v>441</v>
      </c>
      <c r="F126" s="249"/>
      <c r="G126" s="249"/>
      <c r="H126" s="249"/>
      <c r="I126" s="249"/>
      <c r="J126" s="249"/>
      <c r="K126" s="250"/>
      <c r="L126" s="241" t="str">
        <f>入力してください!G25 &amp; IF(入力してください!G25="その他","（" &amp; 入力してください!Q25 &amp; "）","")</f>
        <v/>
      </c>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8"/>
      <c r="AN126" s="28"/>
      <c r="AO126" s="28"/>
      <c r="AP126" s="55"/>
      <c r="AQ126" s="55"/>
      <c r="CA126" s="26"/>
    </row>
    <row r="127" spans="1:79" ht="19.5" customHeight="1" x14ac:dyDescent="0.25">
      <c r="A127" s="28"/>
      <c r="B127" s="31"/>
      <c r="C127" s="240" t="s">
        <v>555</v>
      </c>
      <c r="D127" s="240"/>
      <c r="E127" s="240"/>
      <c r="F127" s="240"/>
      <c r="G127" s="240"/>
      <c r="H127" s="240"/>
      <c r="I127" s="240"/>
      <c r="J127" s="240"/>
      <c r="K127" s="240"/>
      <c r="L127" s="257" t="str">
        <f>MID(入力してください!G8,1,1)</f>
        <v/>
      </c>
      <c r="M127" s="258"/>
      <c r="N127" s="257" t="str">
        <f>MID(入力してください!G8,2,1)</f>
        <v/>
      </c>
      <c r="O127" s="258"/>
      <c r="P127" s="257" t="str">
        <f>MID(入力してください!G8,3,1)</f>
        <v/>
      </c>
      <c r="Q127" s="258"/>
      <c r="R127" s="257" t="str">
        <f>MID(入力してください!G8,4,1)</f>
        <v/>
      </c>
      <c r="S127" s="258"/>
      <c r="T127" s="257" t="str">
        <f>MID(入力してください!G8,5,1)</f>
        <v/>
      </c>
      <c r="U127" s="258"/>
      <c r="V127" s="257" t="str">
        <f>MID(入力してください!G8,6,1)</f>
        <v/>
      </c>
      <c r="W127" s="258"/>
      <c r="X127" s="257" t="str">
        <f>MID(入力してください!G8,7,1)</f>
        <v/>
      </c>
      <c r="Y127" s="258"/>
      <c r="Z127" s="257" t="str">
        <f>MID(入力してください!G8,8,1)</f>
        <v/>
      </c>
      <c r="AA127" s="258"/>
      <c r="AB127" s="28"/>
      <c r="AC127" s="28"/>
      <c r="AD127" s="28"/>
      <c r="AE127" s="28"/>
      <c r="AF127" s="28"/>
      <c r="AG127" s="28"/>
      <c r="AH127" s="28"/>
      <c r="AI127" s="28"/>
      <c r="AJ127" s="28"/>
      <c r="AK127" s="28"/>
      <c r="AL127" s="32"/>
      <c r="AM127" s="55"/>
      <c r="AN127" s="55"/>
      <c r="CA127" s="26"/>
    </row>
    <row r="128" spans="1:79" ht="19.5" customHeight="1" x14ac:dyDescent="0.25">
      <c r="A128" s="28"/>
      <c r="B128" s="31"/>
      <c r="C128" s="240" t="s">
        <v>427</v>
      </c>
      <c r="D128" s="240"/>
      <c r="E128" s="240"/>
      <c r="F128" s="240"/>
      <c r="G128" s="240"/>
      <c r="H128" s="240"/>
      <c r="I128" s="240"/>
      <c r="J128" s="240"/>
      <c r="K128" s="240"/>
      <c r="L128" s="257" t="str">
        <f>MID(入力してください!G9,1,1)</f>
        <v/>
      </c>
      <c r="M128" s="258"/>
      <c r="N128" s="257" t="str">
        <f>MID(入力してください!G9,2,1)</f>
        <v/>
      </c>
      <c r="O128" s="258"/>
      <c r="P128" s="257" t="str">
        <f>MID(入力してください!G9,3,1)</f>
        <v/>
      </c>
      <c r="Q128" s="258"/>
      <c r="R128" s="257" t="str">
        <f>MID(入力してください!G9,4,1)</f>
        <v/>
      </c>
      <c r="S128" s="258"/>
      <c r="T128" s="257" t="str">
        <f>MID(入力してください!G9,5,1)</f>
        <v/>
      </c>
      <c r="U128" s="258"/>
      <c r="V128" s="257" t="str">
        <f>MID(入力してください!G9,6,1)</f>
        <v/>
      </c>
      <c r="W128" s="258"/>
      <c r="X128" s="257" t="str">
        <f>MID(入力してください!G9,7,1)</f>
        <v/>
      </c>
      <c r="Y128" s="258"/>
      <c r="Z128" s="259"/>
      <c r="AA128" s="260"/>
      <c r="AB128" s="36"/>
      <c r="AC128" s="36"/>
      <c r="AD128" s="36"/>
      <c r="AE128" s="36"/>
      <c r="AF128" s="36"/>
      <c r="AG128" s="36"/>
      <c r="AH128" s="36"/>
      <c r="AI128" s="36"/>
      <c r="AJ128" s="36"/>
      <c r="AK128" s="36"/>
      <c r="AL128" s="37"/>
      <c r="AM128" s="55"/>
      <c r="AN128" s="55"/>
      <c r="CA128" s="26"/>
    </row>
    <row r="129" spans="1:79" ht="7.5" customHeight="1" x14ac:dyDescent="0.25">
      <c r="A129" s="28"/>
      <c r="B129" s="40"/>
      <c r="C129" s="36"/>
      <c r="D129" s="50"/>
      <c r="E129" s="50"/>
      <c r="F129" s="50"/>
      <c r="G129" s="50"/>
      <c r="H129" s="50"/>
      <c r="I129" s="50"/>
      <c r="J129" s="50"/>
      <c r="K129" s="50"/>
      <c r="L129" s="57"/>
      <c r="M129" s="57"/>
      <c r="N129" s="57"/>
      <c r="O129" s="57"/>
      <c r="P129" s="57"/>
      <c r="Q129" s="57"/>
      <c r="R129" s="57"/>
      <c r="S129" s="57"/>
      <c r="T129" s="36"/>
      <c r="U129" s="36"/>
      <c r="V129" s="36"/>
      <c r="W129" s="36"/>
      <c r="X129" s="36"/>
      <c r="Y129" s="36"/>
      <c r="Z129" s="36"/>
      <c r="AA129" s="36"/>
      <c r="AB129" s="36"/>
      <c r="AC129" s="36"/>
      <c r="AD129" s="36"/>
      <c r="AE129" s="36"/>
      <c r="AF129" s="36"/>
      <c r="AG129" s="36"/>
      <c r="AH129" s="36"/>
      <c r="AI129" s="36"/>
      <c r="AJ129" s="36"/>
      <c r="AK129" s="36"/>
      <c r="AL129" s="36"/>
      <c r="AM129" s="58"/>
      <c r="AN129" s="58"/>
      <c r="AO129" s="65"/>
      <c r="AP129" s="65"/>
      <c r="AQ129" s="65"/>
      <c r="AR129" s="65"/>
      <c r="AS129" s="65"/>
      <c r="AT129" s="65"/>
      <c r="AU129" s="65"/>
      <c r="AV129" s="65"/>
      <c r="AW129" s="65"/>
      <c r="AX129" s="65"/>
      <c r="AY129" s="65"/>
      <c r="AZ129" s="65"/>
      <c r="BA129" s="65"/>
      <c r="BB129" s="65"/>
      <c r="BC129" s="65"/>
      <c r="BD129" s="65"/>
      <c r="BE129" s="65"/>
      <c r="BF129" s="65"/>
      <c r="BG129" s="65"/>
      <c r="BH129" s="65"/>
      <c r="BI129" s="65"/>
      <c r="BJ129" s="65"/>
      <c r="BK129" s="65"/>
      <c r="BL129" s="65"/>
      <c r="BM129" s="65"/>
      <c r="BN129" s="65"/>
      <c r="BO129" s="65"/>
      <c r="BP129" s="65"/>
      <c r="BQ129" s="65"/>
      <c r="BR129" s="65"/>
      <c r="BS129" s="65"/>
      <c r="BT129" s="65"/>
      <c r="BU129" s="65"/>
      <c r="BV129" s="65"/>
      <c r="BW129" s="65"/>
      <c r="BX129" s="65"/>
      <c r="BY129" s="65"/>
      <c r="BZ129" s="65"/>
      <c r="CA129" s="66"/>
    </row>
    <row r="130" spans="1:79" ht="7.5" customHeight="1" x14ac:dyDescent="0.25">
      <c r="A130" s="28"/>
      <c r="B130" s="28"/>
      <c r="C130" s="28"/>
      <c r="D130" s="53"/>
      <c r="E130" s="53"/>
      <c r="F130" s="53"/>
      <c r="G130" s="53"/>
      <c r="H130" s="53"/>
      <c r="I130" s="53"/>
      <c r="J130" s="53"/>
      <c r="K130" s="53"/>
      <c r="L130" s="5"/>
      <c r="M130" s="5"/>
      <c r="N130" s="5"/>
      <c r="O130" s="5"/>
      <c r="P130" s="5"/>
      <c r="Q130" s="5"/>
      <c r="R130" s="5"/>
      <c r="S130" s="5"/>
      <c r="T130" s="28"/>
      <c r="U130" s="28"/>
      <c r="V130" s="28"/>
      <c r="W130" s="28"/>
      <c r="X130" s="28"/>
      <c r="Y130" s="28"/>
      <c r="Z130" s="28"/>
      <c r="AA130" s="28"/>
      <c r="AB130" s="28"/>
      <c r="AC130" s="28"/>
      <c r="AD130" s="28"/>
      <c r="AE130" s="28"/>
      <c r="AF130" s="28"/>
      <c r="AG130" s="28"/>
      <c r="AH130" s="28"/>
      <c r="AI130" s="28"/>
      <c r="AJ130" s="28"/>
      <c r="AK130" s="28"/>
      <c r="AL130" s="28"/>
      <c r="AM130" s="55"/>
      <c r="AN130" s="55"/>
    </row>
    <row r="131" spans="1:79" ht="19.5" customHeight="1" x14ac:dyDescent="0.25">
      <c r="C131" s="72" t="s">
        <v>622</v>
      </c>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row>
  </sheetData>
  <sheetProtection algorithmName="SHA-512" hashValue="Dd5MomIxAo6G5kb2sUI/sl4H9D3LXIhwmq3cTVVVyIOgvY91a8qw93DfarCtokYQBAFNWlHy3Mc1dSgZ/HQT9Q==" saltValue="aw7SKP16pPo1lzQqNQBSQQ==" spinCount="100000" sheet="1" selectLockedCells="1"/>
  <mergeCells count="306">
    <mergeCell ref="O89:W91"/>
    <mergeCell ref="AB89:AZ90"/>
    <mergeCell ref="AB91:AK92"/>
    <mergeCell ref="AL91:AM92"/>
    <mergeCell ref="AN91:AZ92"/>
    <mergeCell ref="B6:CA7"/>
    <mergeCell ref="B50:CA51"/>
    <mergeCell ref="B94:CA95"/>
    <mergeCell ref="O45:W47"/>
    <mergeCell ref="AB45:AZ46"/>
    <mergeCell ref="AB47:AK48"/>
    <mergeCell ref="AL47:AM48"/>
    <mergeCell ref="AN47:AZ48"/>
    <mergeCell ref="G11:AL11"/>
    <mergeCell ref="H12:AL12"/>
    <mergeCell ref="H10:AL10"/>
    <mergeCell ref="H9:AL9"/>
    <mergeCell ref="L34:AL34"/>
    <mergeCell ref="L35:AL35"/>
    <mergeCell ref="C27:G27"/>
    <mergeCell ref="H27:Q27"/>
    <mergeCell ref="L30:AL30"/>
    <mergeCell ref="L31:AL31"/>
    <mergeCell ref="L32:V32"/>
    <mergeCell ref="O1:W3"/>
    <mergeCell ref="AB3:AK4"/>
    <mergeCell ref="AL3:AM4"/>
    <mergeCell ref="AB1:AZ2"/>
    <mergeCell ref="AN3:AZ4"/>
    <mergeCell ref="G19:K22"/>
    <mergeCell ref="P19:W19"/>
    <mergeCell ref="P20:W20"/>
    <mergeCell ref="P21:W21"/>
    <mergeCell ref="P22:W22"/>
    <mergeCell ref="L20:O20"/>
    <mergeCell ref="L21:O21"/>
    <mergeCell ref="G15:K18"/>
    <mergeCell ref="P15:W15"/>
    <mergeCell ref="P16:W16"/>
    <mergeCell ref="P17:W17"/>
    <mergeCell ref="P18:W18"/>
    <mergeCell ref="L17:O17"/>
    <mergeCell ref="L18:O18"/>
    <mergeCell ref="L19:O19"/>
    <mergeCell ref="AB15:AH15"/>
    <mergeCell ref="X15:AA15"/>
    <mergeCell ref="AB21:AH21"/>
    <mergeCell ref="AB22:AH22"/>
    <mergeCell ref="W32:AC32"/>
    <mergeCell ref="AD32:AL32"/>
    <mergeCell ref="C28:D32"/>
    <mergeCell ref="E28:K28"/>
    <mergeCell ref="E29:K29"/>
    <mergeCell ref="E30:K31"/>
    <mergeCell ref="E32:K32"/>
    <mergeCell ref="L28:AL28"/>
    <mergeCell ref="L29:AL29"/>
    <mergeCell ref="L36:AL36"/>
    <mergeCell ref="L38:AL38"/>
    <mergeCell ref="E33:K33"/>
    <mergeCell ref="L33:AL33"/>
    <mergeCell ref="C33:D38"/>
    <mergeCell ref="E34:K34"/>
    <mergeCell ref="E35:K36"/>
    <mergeCell ref="E37:K37"/>
    <mergeCell ref="E38:K38"/>
    <mergeCell ref="L37:V37"/>
    <mergeCell ref="W37:AL37"/>
    <mergeCell ref="C39:K39"/>
    <mergeCell ref="L39:M39"/>
    <mergeCell ref="N39:O39"/>
    <mergeCell ref="P39:Q39"/>
    <mergeCell ref="R39:S39"/>
    <mergeCell ref="T39:U39"/>
    <mergeCell ref="V39:W39"/>
    <mergeCell ref="X39:Y39"/>
    <mergeCell ref="Z39:AA39"/>
    <mergeCell ref="C40:K40"/>
    <mergeCell ref="L40:M40"/>
    <mergeCell ref="N40:O40"/>
    <mergeCell ref="P40:Q40"/>
    <mergeCell ref="R40:S40"/>
    <mergeCell ref="T40:U40"/>
    <mergeCell ref="V40:W40"/>
    <mergeCell ref="X40:Y40"/>
    <mergeCell ref="Z40:AA40"/>
    <mergeCell ref="C9:C23"/>
    <mergeCell ref="D9:F23"/>
    <mergeCell ref="AK15:AL16"/>
    <mergeCell ref="AK17:AL18"/>
    <mergeCell ref="AK19:AL20"/>
    <mergeCell ref="AK21:AL22"/>
    <mergeCell ref="AI15:AJ16"/>
    <mergeCell ref="AI17:AJ18"/>
    <mergeCell ref="AI19:AJ20"/>
    <mergeCell ref="AI21:AJ22"/>
    <mergeCell ref="H23:AL23"/>
    <mergeCell ref="H14:AL14"/>
    <mergeCell ref="H13:AL13"/>
    <mergeCell ref="X16:AA16"/>
    <mergeCell ref="X17:AA17"/>
    <mergeCell ref="X18:AA18"/>
    <mergeCell ref="L15:O15"/>
    <mergeCell ref="L16:O16"/>
    <mergeCell ref="L22:O22"/>
    <mergeCell ref="AB16:AH16"/>
    <mergeCell ref="AB17:AH17"/>
    <mergeCell ref="AB18:AH18"/>
    <mergeCell ref="AB19:AH19"/>
    <mergeCell ref="AB20:AH20"/>
    <mergeCell ref="X19:AA19"/>
    <mergeCell ref="X20:AA20"/>
    <mergeCell ref="X21:AA21"/>
    <mergeCell ref="X22:AA22"/>
    <mergeCell ref="V83:W83"/>
    <mergeCell ref="X83:Y83"/>
    <mergeCell ref="Z83:AA83"/>
    <mergeCell ref="C84:K84"/>
    <mergeCell ref="L84:M84"/>
    <mergeCell ref="N84:O84"/>
    <mergeCell ref="P84:Q84"/>
    <mergeCell ref="R84:S84"/>
    <mergeCell ref="T84:U84"/>
    <mergeCell ref="V84:W84"/>
    <mergeCell ref="C83:K83"/>
    <mergeCell ref="L83:M83"/>
    <mergeCell ref="N83:O83"/>
    <mergeCell ref="P83:Q83"/>
    <mergeCell ref="R83:S83"/>
    <mergeCell ref="T83:U83"/>
    <mergeCell ref="X84:Y84"/>
    <mergeCell ref="Z84:AA84"/>
    <mergeCell ref="L78:AL78"/>
    <mergeCell ref="E79:K80"/>
    <mergeCell ref="C71:G71"/>
    <mergeCell ref="H71:Q71"/>
    <mergeCell ref="C72:D76"/>
    <mergeCell ref="E72:K72"/>
    <mergeCell ref="L72:AL72"/>
    <mergeCell ref="E73:K73"/>
    <mergeCell ref="L73:AL73"/>
    <mergeCell ref="E74:K75"/>
    <mergeCell ref="L74:AL74"/>
    <mergeCell ref="L75:AL75"/>
    <mergeCell ref="L79:AL79"/>
    <mergeCell ref="L80:AL80"/>
    <mergeCell ref="L76:V76"/>
    <mergeCell ref="W76:AC76"/>
    <mergeCell ref="AD76:AL76"/>
    <mergeCell ref="C77:D82"/>
    <mergeCell ref="E77:K77"/>
    <mergeCell ref="L77:AL77"/>
    <mergeCell ref="E81:K81"/>
    <mergeCell ref="L81:V81"/>
    <mergeCell ref="W81:AL81"/>
    <mergeCell ref="E82:K82"/>
    <mergeCell ref="L82:AL82"/>
    <mergeCell ref="E76:K76"/>
    <mergeCell ref="E78:K78"/>
    <mergeCell ref="H67:AL67"/>
    <mergeCell ref="AK63:AL64"/>
    <mergeCell ref="L64:O64"/>
    <mergeCell ref="P64:W64"/>
    <mergeCell ref="X64:AA64"/>
    <mergeCell ref="AB64:AH64"/>
    <mergeCell ref="L65:O65"/>
    <mergeCell ref="P65:W65"/>
    <mergeCell ref="X65:AA65"/>
    <mergeCell ref="AB65:AH65"/>
    <mergeCell ref="AI65:AJ66"/>
    <mergeCell ref="G63:K66"/>
    <mergeCell ref="L63:O63"/>
    <mergeCell ref="P63:W63"/>
    <mergeCell ref="X63:AA63"/>
    <mergeCell ref="AB63:AH63"/>
    <mergeCell ref="AI63:AJ64"/>
    <mergeCell ref="AK61:AL62"/>
    <mergeCell ref="L62:O62"/>
    <mergeCell ref="P62:W62"/>
    <mergeCell ref="X62:AA62"/>
    <mergeCell ref="AB62:AH62"/>
    <mergeCell ref="AK65:AL66"/>
    <mergeCell ref="L66:O66"/>
    <mergeCell ref="P66:W66"/>
    <mergeCell ref="X66:AA66"/>
    <mergeCell ref="AB66:AH66"/>
    <mergeCell ref="C53:C67"/>
    <mergeCell ref="D53:F67"/>
    <mergeCell ref="H53:AL53"/>
    <mergeCell ref="H54:AL54"/>
    <mergeCell ref="G55:AL55"/>
    <mergeCell ref="H56:AL56"/>
    <mergeCell ref="H57:AL57"/>
    <mergeCell ref="H58:AL58"/>
    <mergeCell ref="G59:K62"/>
    <mergeCell ref="L59:O59"/>
    <mergeCell ref="P59:W59"/>
    <mergeCell ref="X59:AA59"/>
    <mergeCell ref="AB59:AH59"/>
    <mergeCell ref="AI59:AJ60"/>
    <mergeCell ref="AK59:AL60"/>
    <mergeCell ref="L60:O60"/>
    <mergeCell ref="P60:W60"/>
    <mergeCell ref="X60:AA60"/>
    <mergeCell ref="AB60:AH60"/>
    <mergeCell ref="L61:O61"/>
    <mergeCell ref="P61:W61"/>
    <mergeCell ref="X61:AA61"/>
    <mergeCell ref="AB61:AH61"/>
    <mergeCell ref="AI61:AJ62"/>
    <mergeCell ref="V127:W127"/>
    <mergeCell ref="X127:Y127"/>
    <mergeCell ref="Z127:AA127"/>
    <mergeCell ref="C128:K128"/>
    <mergeCell ref="L128:M128"/>
    <mergeCell ref="N128:O128"/>
    <mergeCell ref="P128:Q128"/>
    <mergeCell ref="R128:S128"/>
    <mergeCell ref="T128:U128"/>
    <mergeCell ref="V128:W128"/>
    <mergeCell ref="C127:K127"/>
    <mergeCell ref="L127:M127"/>
    <mergeCell ref="N127:O127"/>
    <mergeCell ref="P127:Q127"/>
    <mergeCell ref="R127:S127"/>
    <mergeCell ref="T127:U127"/>
    <mergeCell ref="X128:Y128"/>
    <mergeCell ref="Z128:AA128"/>
    <mergeCell ref="C116:D120"/>
    <mergeCell ref="E116:K116"/>
    <mergeCell ref="L116:AL116"/>
    <mergeCell ref="E117:K117"/>
    <mergeCell ref="L117:AL117"/>
    <mergeCell ref="E118:K119"/>
    <mergeCell ref="L118:AL118"/>
    <mergeCell ref="L119:AL119"/>
    <mergeCell ref="L124:AL124"/>
    <mergeCell ref="W120:AC120"/>
    <mergeCell ref="AD120:AL120"/>
    <mergeCell ref="C121:D126"/>
    <mergeCell ref="E121:K121"/>
    <mergeCell ref="L121:AL121"/>
    <mergeCell ref="E122:K122"/>
    <mergeCell ref="L123:AL123"/>
    <mergeCell ref="E125:K125"/>
    <mergeCell ref="L125:V125"/>
    <mergeCell ref="W125:AL125"/>
    <mergeCell ref="E126:K126"/>
    <mergeCell ref="L126:AL126"/>
    <mergeCell ref="E120:K120"/>
    <mergeCell ref="L120:V120"/>
    <mergeCell ref="L122:AL122"/>
    <mergeCell ref="H111:AL111"/>
    <mergeCell ref="AK107:AL108"/>
    <mergeCell ref="L108:O108"/>
    <mergeCell ref="P108:W108"/>
    <mergeCell ref="X108:AA108"/>
    <mergeCell ref="AB108:AH108"/>
    <mergeCell ref="L109:O109"/>
    <mergeCell ref="P109:W109"/>
    <mergeCell ref="X109:AA109"/>
    <mergeCell ref="AB109:AH109"/>
    <mergeCell ref="AI109:AJ110"/>
    <mergeCell ref="G107:K110"/>
    <mergeCell ref="L107:O107"/>
    <mergeCell ref="P107:W107"/>
    <mergeCell ref="X107:AA107"/>
    <mergeCell ref="AB107:AH107"/>
    <mergeCell ref="AI107:AJ108"/>
    <mergeCell ref="E123:K124"/>
    <mergeCell ref="C115:G115"/>
    <mergeCell ref="H115:Q115"/>
    <mergeCell ref="AB104:AH104"/>
    <mergeCell ref="L105:O105"/>
    <mergeCell ref="P105:W105"/>
    <mergeCell ref="X105:AA105"/>
    <mergeCell ref="AB105:AH105"/>
    <mergeCell ref="AK109:AL110"/>
    <mergeCell ref="L110:O110"/>
    <mergeCell ref="P110:W110"/>
    <mergeCell ref="X110:AA110"/>
    <mergeCell ref="AB110:AH110"/>
    <mergeCell ref="C97:C111"/>
    <mergeCell ref="D97:F111"/>
    <mergeCell ref="H97:AL97"/>
    <mergeCell ref="H98:AL98"/>
    <mergeCell ref="G99:AL99"/>
    <mergeCell ref="H100:AL100"/>
    <mergeCell ref="H101:AL101"/>
    <mergeCell ref="H102:AL102"/>
    <mergeCell ref="G103:K106"/>
    <mergeCell ref="L103:O103"/>
    <mergeCell ref="P103:W103"/>
    <mergeCell ref="X103:AA103"/>
    <mergeCell ref="AB103:AH103"/>
    <mergeCell ref="AI103:AJ104"/>
    <mergeCell ref="AK103:AL104"/>
    <mergeCell ref="L104:O104"/>
    <mergeCell ref="P104:W104"/>
    <mergeCell ref="AI105:AJ106"/>
    <mergeCell ref="AK105:AL106"/>
    <mergeCell ref="L106:O106"/>
    <mergeCell ref="P106:W106"/>
    <mergeCell ref="X106:AA106"/>
    <mergeCell ref="AB106:AH106"/>
    <mergeCell ref="X104:AA104"/>
  </mergeCells>
  <phoneticPr fontId="2"/>
  <printOptions horizontalCentered="1" verticalCentered="1"/>
  <pageMargins left="3.937007874015748E-2" right="3.937007874015748E-2" top="7.874015748031496E-2" bottom="7.874015748031496E-2" header="0.31496062992125984" footer="0.31496062992125984"/>
  <pageSetup paperSize="8" fitToHeight="0" orientation="landscape" r:id="rId1"/>
  <rowBreaks count="2" manualBreakCount="2">
    <brk id="43" max="16383" man="1"/>
    <brk id="87"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2F48A-EF12-4525-91B5-3E32D26BD72A}">
  <sheetPr>
    <tabColor rgb="FFFFFF00"/>
    <pageSetUpPr fitToPage="1"/>
  </sheetPr>
  <dimension ref="A1:BQ222"/>
  <sheetViews>
    <sheetView showGridLines="0" view="pageBreakPreview" topLeftCell="A110" zoomScaleNormal="120" zoomScaleSheetLayoutView="100" workbookViewId="0">
      <selection activeCell="H129" sqref="H129"/>
    </sheetView>
  </sheetViews>
  <sheetFormatPr defaultColWidth="2.77734375" defaultRowHeight="12.75" customHeight="1" x14ac:dyDescent="0.25"/>
  <cols>
    <col min="1" max="5" width="2.77734375" style="24"/>
    <col min="6" max="6" width="2.21875" style="24" customWidth="1"/>
    <col min="7" max="9" width="2.77734375" style="24"/>
    <col min="10" max="10" width="2.77734375" style="24" customWidth="1"/>
    <col min="11" max="11" width="2.77734375" style="24"/>
    <col min="12" max="12" width="7.6640625" style="24" customWidth="1"/>
    <col min="13" max="18" width="2.77734375" style="24"/>
    <col min="19" max="34" width="2.77734375" style="24" customWidth="1"/>
    <col min="35" max="35" width="0.21875" style="24" customWidth="1"/>
    <col min="36" max="39" width="2.77734375" style="24" customWidth="1"/>
    <col min="40" max="40" width="1" style="24" customWidth="1"/>
    <col min="41" max="16384" width="2.77734375" style="24"/>
  </cols>
  <sheetData>
    <row r="1" spans="1:69" ht="12.75" customHeight="1" x14ac:dyDescent="0.25">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49" t="s">
        <v>609</v>
      </c>
    </row>
    <row r="2" spans="1:69" ht="12.75" customHeight="1" x14ac:dyDescent="0.25">
      <c r="A2" s="28" t="s">
        <v>556</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O2" s="54" t="s">
        <v>599</v>
      </c>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row>
    <row r="3" spans="1:69" ht="3.75" customHeight="1" x14ac:dyDescent="0.25">
      <c r="A3" s="28"/>
      <c r="B3" s="29"/>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O3" s="54"/>
      <c r="AP3"/>
      <c r="AQ3"/>
      <c r="AR3"/>
      <c r="AS3"/>
      <c r="AT3"/>
      <c r="AU3"/>
      <c r="AV3"/>
      <c r="AW3"/>
      <c r="AX3"/>
      <c r="AY3"/>
      <c r="AZ3"/>
      <c r="BA3"/>
      <c r="BB3"/>
      <c r="BC3"/>
      <c r="BD3"/>
      <c r="BE3"/>
      <c r="BF3"/>
      <c r="BG3"/>
      <c r="BH3"/>
      <c r="BI3"/>
      <c r="BJ3"/>
      <c r="BK3"/>
      <c r="BL3"/>
      <c r="BM3"/>
      <c r="BN3"/>
      <c r="BO3"/>
      <c r="BP3"/>
      <c r="BQ3"/>
    </row>
    <row r="4" spans="1:69" ht="11.25" customHeight="1" x14ac:dyDescent="0.25">
      <c r="A4" s="28"/>
      <c r="B4" s="31"/>
      <c r="C4" s="334" t="s">
        <v>561</v>
      </c>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28"/>
      <c r="AO4" s="54"/>
      <c r="AP4"/>
      <c r="AQ4"/>
      <c r="AR4"/>
      <c r="AS4"/>
      <c r="AT4"/>
      <c r="AU4"/>
      <c r="AV4"/>
      <c r="AW4"/>
      <c r="AX4"/>
      <c r="AY4"/>
      <c r="AZ4"/>
      <c r="BA4"/>
      <c r="BB4"/>
      <c r="BC4"/>
      <c r="BD4"/>
      <c r="BE4"/>
      <c r="BF4"/>
      <c r="BG4"/>
      <c r="BH4"/>
      <c r="BI4"/>
      <c r="BJ4"/>
      <c r="BK4"/>
      <c r="BL4"/>
      <c r="BM4"/>
      <c r="BN4"/>
      <c r="BO4"/>
      <c r="BP4"/>
      <c r="BQ4"/>
    </row>
    <row r="5" spans="1:69" ht="7.5" customHeight="1" x14ac:dyDescent="0.25">
      <c r="A5" s="28"/>
      <c r="B5" s="31"/>
      <c r="C5" s="28"/>
      <c r="D5" s="28"/>
      <c r="E5" s="28"/>
      <c r="F5" s="28"/>
      <c r="G5" s="28"/>
      <c r="H5" s="28"/>
      <c r="I5" s="28"/>
      <c r="J5" s="28"/>
      <c r="K5" s="28"/>
      <c r="L5" s="28"/>
      <c r="M5" s="28"/>
      <c r="N5" s="55"/>
      <c r="O5" s="55"/>
      <c r="P5" s="55"/>
      <c r="Q5" s="55"/>
      <c r="R5" s="55"/>
      <c r="S5" s="55"/>
      <c r="T5" s="55"/>
      <c r="U5" s="55"/>
      <c r="V5" s="55"/>
      <c r="W5" s="55"/>
      <c r="X5" s="55"/>
      <c r="Y5" s="55"/>
      <c r="Z5" s="55"/>
      <c r="AA5" s="55"/>
      <c r="AB5" s="55"/>
      <c r="AC5" s="55"/>
      <c r="AD5" s="55"/>
      <c r="AE5" s="28"/>
      <c r="AF5" s="28"/>
      <c r="AG5" s="28"/>
      <c r="AH5" s="28"/>
      <c r="AI5" s="28"/>
      <c r="AJ5" s="28"/>
      <c r="AK5" s="28"/>
      <c r="AL5" s="28"/>
      <c r="AM5" s="28"/>
      <c r="AO5" s="54"/>
      <c r="AP5"/>
      <c r="AQ5"/>
      <c r="AR5"/>
      <c r="AS5"/>
      <c r="AT5"/>
      <c r="AU5"/>
      <c r="AV5"/>
      <c r="AW5"/>
      <c r="AX5"/>
      <c r="AY5"/>
      <c r="AZ5"/>
      <c r="BA5"/>
      <c r="BB5"/>
      <c r="BC5"/>
      <c r="BD5"/>
      <c r="BE5"/>
      <c r="BF5"/>
      <c r="BG5"/>
      <c r="BH5"/>
      <c r="BI5"/>
      <c r="BJ5"/>
      <c r="BK5"/>
      <c r="BL5"/>
      <c r="BM5"/>
      <c r="BN5"/>
      <c r="BO5"/>
      <c r="BP5"/>
      <c r="BQ5"/>
    </row>
    <row r="6" spans="1:69" ht="17.25" customHeight="1" x14ac:dyDescent="0.25">
      <c r="A6" s="28"/>
      <c r="B6" s="31"/>
      <c r="C6" s="200" t="s">
        <v>583</v>
      </c>
      <c r="D6" s="201" t="s">
        <v>584</v>
      </c>
      <c r="E6" s="200"/>
      <c r="F6" s="200"/>
      <c r="G6" s="38" t="str">
        <f>IF(入力してください!S33=入力してください!AU33,"☑","□")</f>
        <v>□</v>
      </c>
      <c r="H6" s="202" t="s">
        <v>601</v>
      </c>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3"/>
      <c r="AP6"/>
      <c r="AQ6"/>
      <c r="AR6"/>
      <c r="AS6"/>
      <c r="AT6"/>
      <c r="AU6"/>
      <c r="AV6"/>
      <c r="AW6"/>
      <c r="AX6"/>
      <c r="AY6"/>
      <c r="AZ6"/>
      <c r="BA6"/>
      <c r="BB6"/>
      <c r="BC6"/>
      <c r="BD6"/>
      <c r="BE6"/>
      <c r="BF6"/>
      <c r="BG6"/>
      <c r="BH6"/>
      <c r="BI6"/>
      <c r="BJ6"/>
      <c r="BK6"/>
      <c r="BL6"/>
      <c r="BM6"/>
      <c r="BN6"/>
      <c r="BO6"/>
      <c r="BP6"/>
      <c r="BQ6"/>
    </row>
    <row r="7" spans="1:69" ht="17.25" customHeight="1" x14ac:dyDescent="0.25">
      <c r="A7" s="28"/>
      <c r="B7" s="31"/>
      <c r="C7" s="200"/>
      <c r="D7" s="200"/>
      <c r="E7" s="200"/>
      <c r="F7" s="200"/>
      <c r="G7" s="38" t="str">
        <f>IF(入力してください!S34=入力してください!AU33,"☑","□")</f>
        <v>□</v>
      </c>
      <c r="H7" s="202" t="s">
        <v>602</v>
      </c>
      <c r="I7" s="202"/>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3"/>
      <c r="AP7"/>
      <c r="AQ7"/>
      <c r="AR7"/>
      <c r="AS7"/>
      <c r="AT7"/>
      <c r="AU7"/>
      <c r="AV7"/>
      <c r="AW7"/>
      <c r="AX7"/>
      <c r="AY7"/>
      <c r="AZ7"/>
      <c r="BA7"/>
      <c r="BB7"/>
      <c r="BC7"/>
      <c r="BD7"/>
      <c r="BE7"/>
      <c r="BF7"/>
      <c r="BG7"/>
      <c r="BH7"/>
      <c r="BI7"/>
      <c r="BJ7"/>
      <c r="BK7"/>
      <c r="BL7"/>
      <c r="BM7"/>
      <c r="BN7"/>
      <c r="BO7"/>
      <c r="BP7"/>
      <c r="BQ7"/>
    </row>
    <row r="8" spans="1:69" ht="12.75" customHeight="1" x14ac:dyDescent="0.15">
      <c r="A8" s="28"/>
      <c r="B8" s="31"/>
      <c r="C8" s="200"/>
      <c r="D8" s="200"/>
      <c r="E8" s="200"/>
      <c r="F8" s="200"/>
      <c r="G8" s="204" t="s">
        <v>567</v>
      </c>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6"/>
      <c r="AP8"/>
      <c r="AQ8"/>
      <c r="AR8"/>
      <c r="AS8"/>
      <c r="AT8"/>
      <c r="AU8"/>
      <c r="AV8"/>
      <c r="AW8"/>
      <c r="AX8"/>
      <c r="AY8"/>
      <c r="AZ8"/>
      <c r="BA8"/>
      <c r="BB8"/>
      <c r="BC8"/>
      <c r="BD8"/>
      <c r="BE8"/>
      <c r="BF8"/>
      <c r="BG8"/>
      <c r="BH8"/>
      <c r="BI8"/>
      <c r="BJ8"/>
      <c r="BK8"/>
      <c r="BL8"/>
      <c r="BM8"/>
      <c r="BN8"/>
      <c r="BO8"/>
      <c r="BP8"/>
      <c r="BQ8"/>
    </row>
    <row r="9" spans="1:69" ht="77.25" customHeight="1" x14ac:dyDescent="0.25">
      <c r="A9" s="28"/>
      <c r="B9" s="31"/>
      <c r="C9" s="200"/>
      <c r="D9" s="200"/>
      <c r="E9" s="200"/>
      <c r="F9" s="200"/>
      <c r="G9" s="35" t="str">
        <f>IF(入力してください!S35=入力してください!AU33,"☑","□")</f>
        <v>□</v>
      </c>
      <c r="H9" s="207" t="s">
        <v>603</v>
      </c>
      <c r="I9" s="207"/>
      <c r="J9" s="207"/>
      <c r="K9" s="207"/>
      <c r="L9" s="207"/>
      <c r="M9" s="207"/>
      <c r="N9" s="207"/>
      <c r="O9" s="207"/>
      <c r="P9" s="207"/>
      <c r="Q9" s="207"/>
      <c r="R9" s="207"/>
      <c r="S9" s="207"/>
      <c r="T9" s="207"/>
      <c r="U9" s="207"/>
      <c r="V9" s="207"/>
      <c r="W9" s="207"/>
      <c r="X9" s="207"/>
      <c r="Y9" s="207"/>
      <c r="Z9" s="207"/>
      <c r="AA9" s="207"/>
      <c r="AB9" s="207"/>
      <c r="AC9" s="207"/>
      <c r="AD9" s="207"/>
      <c r="AE9" s="207"/>
      <c r="AF9" s="207"/>
      <c r="AG9" s="207"/>
      <c r="AH9" s="207"/>
      <c r="AI9" s="207"/>
      <c r="AJ9" s="207"/>
      <c r="AK9" s="207"/>
      <c r="AL9" s="208"/>
      <c r="AP9"/>
      <c r="AQ9"/>
      <c r="AR9"/>
      <c r="AS9"/>
      <c r="AT9"/>
      <c r="AU9"/>
      <c r="AV9"/>
      <c r="AW9"/>
      <c r="AX9"/>
      <c r="AY9"/>
      <c r="AZ9"/>
      <c r="BA9"/>
      <c r="BB9"/>
      <c r="BC9"/>
      <c r="BD9"/>
      <c r="BE9"/>
      <c r="BF9"/>
      <c r="BG9"/>
      <c r="BH9"/>
      <c r="BI9"/>
      <c r="BJ9"/>
      <c r="BK9"/>
      <c r="BL9"/>
      <c r="BM9"/>
      <c r="BN9"/>
      <c r="BO9"/>
      <c r="BP9"/>
      <c r="BQ9"/>
    </row>
    <row r="10" spans="1:69" ht="27" customHeight="1" x14ac:dyDescent="0.25">
      <c r="A10" s="28"/>
      <c r="B10" s="31"/>
      <c r="C10" s="200"/>
      <c r="D10" s="200"/>
      <c r="E10" s="200"/>
      <c r="F10" s="200"/>
      <c r="G10" s="38" t="str">
        <f>IF(入力してください!S36=入力してください!AU33,"☑","□")</f>
        <v>□</v>
      </c>
      <c r="H10" s="209" t="s">
        <v>608</v>
      </c>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10"/>
      <c r="AP10"/>
      <c r="AQ10"/>
      <c r="AR10"/>
      <c r="AS10"/>
      <c r="AT10"/>
      <c r="AU10"/>
      <c r="AV10"/>
      <c r="AW10"/>
      <c r="AX10"/>
      <c r="AY10"/>
      <c r="AZ10"/>
      <c r="BA10"/>
      <c r="BB10"/>
      <c r="BC10"/>
      <c r="BD10"/>
      <c r="BE10"/>
      <c r="BF10"/>
      <c r="BG10"/>
      <c r="BH10"/>
      <c r="BI10"/>
      <c r="BJ10"/>
      <c r="BK10"/>
      <c r="BL10"/>
      <c r="BM10"/>
      <c r="BN10"/>
      <c r="BO10"/>
      <c r="BP10"/>
      <c r="BQ10"/>
    </row>
    <row r="11" spans="1:69" ht="27" customHeight="1" x14ac:dyDescent="0.25">
      <c r="A11" s="28"/>
      <c r="B11" s="31"/>
      <c r="C11" s="200"/>
      <c r="D11" s="200"/>
      <c r="E11" s="200"/>
      <c r="F11" s="200"/>
      <c r="G11" s="38" t="str">
        <f>IF(入力してください!S37=入力してください!AU33,"☑","□")</f>
        <v>□</v>
      </c>
      <c r="H11" s="209" t="s">
        <v>604</v>
      </c>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H11" s="209"/>
      <c r="AI11" s="209"/>
      <c r="AJ11" s="209"/>
      <c r="AK11" s="209"/>
      <c r="AL11" s="210"/>
      <c r="AP11"/>
      <c r="AQ11"/>
      <c r="AR11"/>
      <c r="AS11"/>
      <c r="AT11"/>
      <c r="AU11"/>
      <c r="AV11"/>
      <c r="AW11"/>
      <c r="AX11"/>
      <c r="AY11"/>
      <c r="AZ11"/>
      <c r="BA11"/>
      <c r="BB11"/>
      <c r="BC11"/>
      <c r="BD11"/>
      <c r="BE11"/>
      <c r="BF11"/>
      <c r="BG11"/>
      <c r="BH11"/>
      <c r="BI11"/>
      <c r="BJ11"/>
      <c r="BK11"/>
      <c r="BL11"/>
      <c r="BM11"/>
      <c r="BN11"/>
      <c r="BO11"/>
      <c r="BP11"/>
      <c r="BQ11"/>
    </row>
    <row r="12" spans="1:69" ht="15" customHeight="1" x14ac:dyDescent="0.25">
      <c r="A12" s="28"/>
      <c r="B12" s="31"/>
      <c r="C12" s="200"/>
      <c r="D12" s="200"/>
      <c r="E12" s="200"/>
      <c r="F12" s="200"/>
      <c r="G12" s="211" t="s">
        <v>585</v>
      </c>
      <c r="H12" s="212"/>
      <c r="I12" s="212"/>
      <c r="J12" s="212"/>
      <c r="K12" s="213"/>
      <c r="L12" s="191" t="s">
        <v>3</v>
      </c>
      <c r="M12" s="191"/>
      <c r="N12" s="191"/>
      <c r="O12" s="191"/>
      <c r="P12" s="164" t="str">
        <f>入力してください!K39 &amp; ""</f>
        <v/>
      </c>
      <c r="Q12" s="165"/>
      <c r="R12" s="165"/>
      <c r="S12" s="165"/>
      <c r="T12" s="165"/>
      <c r="U12" s="165"/>
      <c r="V12" s="165"/>
      <c r="W12" s="166"/>
      <c r="X12" s="191" t="s">
        <v>426</v>
      </c>
      <c r="Y12" s="191"/>
      <c r="Z12" s="191"/>
      <c r="AA12" s="191"/>
      <c r="AB12" s="86" t="str">
        <f>IF(入力してください!M40&lt;&gt;"",入力してください!K40 &amp; 入力してください!M40 &amp; "年" &amp; 入力してください!P40 &amp; "月" &amp; 入力してください!S40 &amp; "日","")</f>
        <v/>
      </c>
      <c r="AC12" s="86"/>
      <c r="AD12" s="86"/>
      <c r="AE12" s="86"/>
      <c r="AF12" s="86"/>
      <c r="AG12" s="86"/>
      <c r="AH12" s="86"/>
      <c r="AI12" s="191" t="s">
        <v>574</v>
      </c>
      <c r="AJ12" s="191"/>
      <c r="AK12" s="86" t="str">
        <f>入力してください!K42&amp;""</f>
        <v/>
      </c>
      <c r="AL12" s="86"/>
      <c r="AP12"/>
      <c r="AQ12"/>
      <c r="AR12"/>
      <c r="AS12"/>
      <c r="AT12"/>
      <c r="AU12"/>
      <c r="AV12"/>
      <c r="AW12"/>
      <c r="AX12"/>
      <c r="AY12"/>
      <c r="AZ12"/>
      <c r="BA12"/>
      <c r="BB12"/>
      <c r="BC12"/>
      <c r="BD12"/>
      <c r="BE12"/>
      <c r="BF12"/>
      <c r="BG12"/>
      <c r="BH12"/>
      <c r="BI12"/>
      <c r="BJ12"/>
      <c r="BK12"/>
      <c r="BL12"/>
      <c r="BM12"/>
      <c r="BN12"/>
      <c r="BO12"/>
      <c r="BP12"/>
      <c r="BQ12"/>
    </row>
    <row r="13" spans="1:69" ht="15" customHeight="1" x14ac:dyDescent="0.25">
      <c r="A13" s="28"/>
      <c r="B13" s="31"/>
      <c r="C13" s="200"/>
      <c r="D13" s="200"/>
      <c r="E13" s="200"/>
      <c r="F13" s="200"/>
      <c r="G13" s="214"/>
      <c r="H13" s="215"/>
      <c r="I13" s="215"/>
      <c r="J13" s="215"/>
      <c r="K13" s="216"/>
      <c r="L13" s="191" t="s">
        <v>443</v>
      </c>
      <c r="M13" s="191"/>
      <c r="N13" s="191"/>
      <c r="O13" s="191"/>
      <c r="P13" s="164" t="str">
        <f>入力してください!K38 &amp; ""</f>
        <v/>
      </c>
      <c r="Q13" s="165"/>
      <c r="R13" s="165"/>
      <c r="S13" s="165"/>
      <c r="T13" s="165"/>
      <c r="U13" s="165"/>
      <c r="V13" s="165"/>
      <c r="W13" s="166"/>
      <c r="X13" s="191" t="s">
        <v>445</v>
      </c>
      <c r="Y13" s="191"/>
      <c r="Z13" s="191"/>
      <c r="AA13" s="191"/>
      <c r="AB13" s="86" t="str">
        <f>入力してください!K41 &amp; ""</f>
        <v/>
      </c>
      <c r="AC13" s="86"/>
      <c r="AD13" s="86"/>
      <c r="AE13" s="86"/>
      <c r="AF13" s="86"/>
      <c r="AG13" s="86"/>
      <c r="AH13" s="86"/>
      <c r="AI13" s="191"/>
      <c r="AJ13" s="191"/>
      <c r="AK13" s="86"/>
      <c r="AL13" s="86"/>
      <c r="AP13"/>
      <c r="AQ13"/>
      <c r="AR13"/>
      <c r="AS13"/>
      <c r="AT13"/>
      <c r="AU13"/>
      <c r="AV13"/>
      <c r="AW13"/>
      <c r="AX13"/>
      <c r="AY13"/>
      <c r="AZ13"/>
      <c r="BA13"/>
      <c r="BB13"/>
      <c r="BC13"/>
      <c r="BD13"/>
      <c r="BE13"/>
      <c r="BF13"/>
      <c r="BG13"/>
      <c r="BH13"/>
      <c r="BI13"/>
      <c r="BJ13"/>
      <c r="BK13"/>
      <c r="BL13"/>
      <c r="BM13"/>
      <c r="BN13"/>
      <c r="BO13"/>
      <c r="BP13"/>
      <c r="BQ13"/>
    </row>
    <row r="14" spans="1:69" ht="15" customHeight="1" x14ac:dyDescent="0.25">
      <c r="A14" s="28"/>
      <c r="B14" s="31"/>
      <c r="C14" s="200"/>
      <c r="D14" s="200"/>
      <c r="E14" s="200"/>
      <c r="F14" s="200"/>
      <c r="G14" s="214"/>
      <c r="H14" s="215"/>
      <c r="I14" s="215"/>
      <c r="J14" s="215"/>
      <c r="K14" s="216"/>
      <c r="L14" s="191" t="s">
        <v>3</v>
      </c>
      <c r="M14" s="191"/>
      <c r="N14" s="191"/>
      <c r="O14" s="191"/>
      <c r="P14" s="164" t="str">
        <f>入力してください!K44 &amp; ""</f>
        <v/>
      </c>
      <c r="Q14" s="165"/>
      <c r="R14" s="165"/>
      <c r="S14" s="165"/>
      <c r="T14" s="165"/>
      <c r="U14" s="165"/>
      <c r="V14" s="165"/>
      <c r="W14" s="166"/>
      <c r="X14" s="191" t="s">
        <v>426</v>
      </c>
      <c r="Y14" s="191"/>
      <c r="Z14" s="191"/>
      <c r="AA14" s="191"/>
      <c r="AB14" s="86" t="str">
        <f>IF(入力してください!M45&lt;&gt;"",入力してください!K45 &amp; 入力してください!M45 &amp; "年" &amp; 入力してください!P45 &amp; "月" &amp; 入力してください!S45 &amp; "日","")</f>
        <v/>
      </c>
      <c r="AC14" s="86"/>
      <c r="AD14" s="86"/>
      <c r="AE14" s="86"/>
      <c r="AF14" s="86"/>
      <c r="AG14" s="86"/>
      <c r="AH14" s="86"/>
      <c r="AI14" s="191" t="s">
        <v>574</v>
      </c>
      <c r="AJ14" s="191"/>
      <c r="AK14" s="86" t="str">
        <f>入力してください!K47&amp;""</f>
        <v/>
      </c>
      <c r="AL14" s="86"/>
      <c r="AP14"/>
      <c r="AQ14"/>
      <c r="AR14"/>
      <c r="AS14"/>
      <c r="AT14"/>
      <c r="AU14"/>
      <c r="AV14"/>
      <c r="AW14"/>
      <c r="AX14"/>
      <c r="AY14"/>
      <c r="AZ14"/>
      <c r="BA14"/>
      <c r="BB14"/>
      <c r="BC14"/>
      <c r="BD14"/>
      <c r="BE14"/>
      <c r="BF14"/>
      <c r="BG14"/>
      <c r="BH14"/>
      <c r="BI14"/>
      <c r="BJ14"/>
      <c r="BK14"/>
      <c r="BL14"/>
      <c r="BM14"/>
      <c r="BN14"/>
      <c r="BO14"/>
      <c r="BP14"/>
      <c r="BQ14"/>
    </row>
    <row r="15" spans="1:69" ht="15" customHeight="1" x14ac:dyDescent="0.25">
      <c r="A15" s="28"/>
      <c r="B15" s="31"/>
      <c r="C15" s="200"/>
      <c r="D15" s="200"/>
      <c r="E15" s="200"/>
      <c r="F15" s="200"/>
      <c r="G15" s="217"/>
      <c r="H15" s="218"/>
      <c r="I15" s="218"/>
      <c r="J15" s="218"/>
      <c r="K15" s="219"/>
      <c r="L15" s="191" t="s">
        <v>443</v>
      </c>
      <c r="M15" s="191"/>
      <c r="N15" s="191"/>
      <c r="O15" s="191"/>
      <c r="P15" s="164" t="str">
        <f>入力してください!K43 &amp; ""</f>
        <v/>
      </c>
      <c r="Q15" s="165"/>
      <c r="R15" s="165"/>
      <c r="S15" s="165"/>
      <c r="T15" s="165"/>
      <c r="U15" s="165"/>
      <c r="V15" s="165"/>
      <c r="W15" s="166"/>
      <c r="X15" s="191" t="s">
        <v>445</v>
      </c>
      <c r="Y15" s="191"/>
      <c r="Z15" s="191"/>
      <c r="AA15" s="191"/>
      <c r="AB15" s="86" t="str">
        <f>入力してください!K46 &amp; ""</f>
        <v/>
      </c>
      <c r="AC15" s="86"/>
      <c r="AD15" s="86"/>
      <c r="AE15" s="86"/>
      <c r="AF15" s="86"/>
      <c r="AG15" s="86"/>
      <c r="AH15" s="86"/>
      <c r="AI15" s="191"/>
      <c r="AJ15" s="191"/>
      <c r="AK15" s="86"/>
      <c r="AL15" s="86"/>
      <c r="AP15"/>
      <c r="AQ15"/>
      <c r="AR15"/>
      <c r="AS15"/>
      <c r="AT15"/>
      <c r="AU15"/>
      <c r="AV15"/>
      <c r="AW15"/>
      <c r="AX15"/>
      <c r="AY15"/>
      <c r="AZ15"/>
      <c r="BA15"/>
      <c r="BB15"/>
      <c r="BC15"/>
      <c r="BD15"/>
      <c r="BE15"/>
      <c r="BF15"/>
      <c r="BG15"/>
      <c r="BH15"/>
      <c r="BI15"/>
      <c r="BJ15"/>
      <c r="BK15"/>
      <c r="BL15"/>
      <c r="BM15"/>
      <c r="BN15"/>
      <c r="BO15"/>
      <c r="BP15"/>
      <c r="BQ15"/>
    </row>
    <row r="16" spans="1:69" ht="15" customHeight="1" x14ac:dyDescent="0.25">
      <c r="A16" s="28"/>
      <c r="B16" s="31"/>
      <c r="C16" s="200"/>
      <c r="D16" s="200"/>
      <c r="E16" s="200"/>
      <c r="F16" s="200"/>
      <c r="G16" s="211" t="s">
        <v>444</v>
      </c>
      <c r="H16" s="212"/>
      <c r="I16" s="212"/>
      <c r="J16" s="212"/>
      <c r="K16" s="213"/>
      <c r="L16" s="191" t="s">
        <v>3</v>
      </c>
      <c r="M16" s="191"/>
      <c r="N16" s="191"/>
      <c r="O16" s="191"/>
      <c r="P16" s="164" t="str">
        <f>入力してください!K49 &amp; ""</f>
        <v/>
      </c>
      <c r="Q16" s="165"/>
      <c r="R16" s="165"/>
      <c r="S16" s="165"/>
      <c r="T16" s="165"/>
      <c r="U16" s="165"/>
      <c r="V16" s="165"/>
      <c r="W16" s="166"/>
      <c r="X16" s="191" t="s">
        <v>426</v>
      </c>
      <c r="Y16" s="191"/>
      <c r="Z16" s="191"/>
      <c r="AA16" s="191"/>
      <c r="AB16" s="86" t="str">
        <f>IF(入力してください!M50&lt;&gt;"",入力してください!K50 &amp; 入力してください!M50 &amp; "年" &amp; 入力してください!P50 &amp; "月" &amp; 入力してください!S50 &amp; "日","")</f>
        <v/>
      </c>
      <c r="AC16" s="86"/>
      <c r="AD16" s="86"/>
      <c r="AE16" s="86"/>
      <c r="AF16" s="86"/>
      <c r="AG16" s="86"/>
      <c r="AH16" s="86"/>
      <c r="AI16" s="191" t="s">
        <v>574</v>
      </c>
      <c r="AJ16" s="191"/>
      <c r="AK16" s="86" t="str">
        <f>入力してください!K52&amp;""</f>
        <v/>
      </c>
      <c r="AL16" s="86"/>
      <c r="AP16"/>
      <c r="AQ16"/>
      <c r="AR16"/>
      <c r="AS16"/>
      <c r="AT16"/>
      <c r="AU16"/>
      <c r="AV16"/>
      <c r="AW16"/>
      <c r="AX16"/>
      <c r="AY16"/>
      <c r="AZ16"/>
      <c r="BA16"/>
      <c r="BB16"/>
      <c r="BC16"/>
      <c r="BD16"/>
      <c r="BE16"/>
      <c r="BF16"/>
      <c r="BG16"/>
      <c r="BH16"/>
      <c r="BI16"/>
      <c r="BJ16"/>
      <c r="BK16"/>
      <c r="BL16"/>
      <c r="BM16"/>
      <c r="BN16"/>
      <c r="BO16"/>
      <c r="BP16"/>
      <c r="BQ16"/>
    </row>
    <row r="17" spans="1:69" ht="15" customHeight="1" x14ac:dyDescent="0.25">
      <c r="A17" s="28"/>
      <c r="B17" s="31"/>
      <c r="C17" s="200"/>
      <c r="D17" s="200"/>
      <c r="E17" s="200"/>
      <c r="F17" s="200"/>
      <c r="G17" s="214"/>
      <c r="H17" s="215"/>
      <c r="I17" s="215"/>
      <c r="J17" s="215"/>
      <c r="K17" s="216"/>
      <c r="L17" s="191" t="s">
        <v>443</v>
      </c>
      <c r="M17" s="191"/>
      <c r="N17" s="191"/>
      <c r="O17" s="191"/>
      <c r="P17" s="164" t="str">
        <f>入力してください!K48 &amp; ""</f>
        <v/>
      </c>
      <c r="Q17" s="165"/>
      <c r="R17" s="165"/>
      <c r="S17" s="165"/>
      <c r="T17" s="165"/>
      <c r="U17" s="165"/>
      <c r="V17" s="165"/>
      <c r="W17" s="166"/>
      <c r="X17" s="191" t="s">
        <v>445</v>
      </c>
      <c r="Y17" s="191"/>
      <c r="Z17" s="191"/>
      <c r="AA17" s="191"/>
      <c r="AB17" s="86" t="str">
        <f>入力してください!K51 &amp; ""</f>
        <v/>
      </c>
      <c r="AC17" s="86"/>
      <c r="AD17" s="86"/>
      <c r="AE17" s="86"/>
      <c r="AF17" s="86"/>
      <c r="AG17" s="86"/>
      <c r="AH17" s="86"/>
      <c r="AI17" s="191"/>
      <c r="AJ17" s="191"/>
      <c r="AK17" s="86"/>
      <c r="AL17" s="86"/>
      <c r="AP17"/>
      <c r="AQ17"/>
      <c r="AR17"/>
      <c r="AS17"/>
      <c r="AT17"/>
      <c r="AU17"/>
      <c r="AV17"/>
      <c r="AW17"/>
      <c r="AX17"/>
      <c r="AY17"/>
      <c r="AZ17"/>
      <c r="BA17"/>
      <c r="BB17"/>
      <c r="BC17"/>
      <c r="BD17"/>
      <c r="BE17"/>
      <c r="BF17"/>
      <c r="BG17"/>
      <c r="BH17"/>
      <c r="BI17"/>
      <c r="BJ17"/>
      <c r="BK17"/>
      <c r="BL17"/>
      <c r="BM17"/>
      <c r="BN17"/>
      <c r="BO17"/>
      <c r="BP17"/>
      <c r="BQ17"/>
    </row>
    <row r="18" spans="1:69" ht="15" customHeight="1" x14ac:dyDescent="0.25">
      <c r="A18" s="28"/>
      <c r="B18" s="31"/>
      <c r="C18" s="200"/>
      <c r="D18" s="200"/>
      <c r="E18" s="200"/>
      <c r="F18" s="200"/>
      <c r="G18" s="214"/>
      <c r="H18" s="215"/>
      <c r="I18" s="215"/>
      <c r="J18" s="215"/>
      <c r="K18" s="216"/>
      <c r="L18" s="191" t="s">
        <v>3</v>
      </c>
      <c r="M18" s="191"/>
      <c r="N18" s="191"/>
      <c r="O18" s="191"/>
      <c r="P18" s="164" t="str">
        <f>入力してください!K54 &amp; ""</f>
        <v/>
      </c>
      <c r="Q18" s="165"/>
      <c r="R18" s="165"/>
      <c r="S18" s="165"/>
      <c r="T18" s="165"/>
      <c r="U18" s="165"/>
      <c r="V18" s="165"/>
      <c r="W18" s="166"/>
      <c r="X18" s="191" t="s">
        <v>426</v>
      </c>
      <c r="Y18" s="191"/>
      <c r="Z18" s="191"/>
      <c r="AA18" s="191"/>
      <c r="AB18" s="86" t="str">
        <f>IF(入力してください!M55&lt;&gt;"",入力してください!K55 &amp; 入力してください!M55 &amp; "年" &amp; 入力してください!P55 &amp; "月" &amp; 入力してください!S55 &amp; "日","")</f>
        <v/>
      </c>
      <c r="AC18" s="86"/>
      <c r="AD18" s="86"/>
      <c r="AE18" s="86"/>
      <c r="AF18" s="86"/>
      <c r="AG18" s="86"/>
      <c r="AH18" s="86"/>
      <c r="AI18" s="191" t="s">
        <v>574</v>
      </c>
      <c r="AJ18" s="191"/>
      <c r="AK18" s="86" t="str">
        <f>入力してください!K57&amp;""</f>
        <v/>
      </c>
      <c r="AL18" s="86"/>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row>
    <row r="19" spans="1:69" ht="15" customHeight="1" x14ac:dyDescent="0.25">
      <c r="A19" s="28"/>
      <c r="B19" s="31"/>
      <c r="C19" s="200"/>
      <c r="D19" s="200"/>
      <c r="E19" s="200"/>
      <c r="F19" s="200"/>
      <c r="G19" s="217"/>
      <c r="H19" s="218"/>
      <c r="I19" s="218"/>
      <c r="J19" s="218"/>
      <c r="K19" s="219"/>
      <c r="L19" s="191" t="s">
        <v>443</v>
      </c>
      <c r="M19" s="191"/>
      <c r="N19" s="191"/>
      <c r="O19" s="191"/>
      <c r="P19" s="164" t="str">
        <f>入力してください!K53 &amp; ""</f>
        <v/>
      </c>
      <c r="Q19" s="165"/>
      <c r="R19" s="165"/>
      <c r="S19" s="165"/>
      <c r="T19" s="165"/>
      <c r="U19" s="165"/>
      <c r="V19" s="165"/>
      <c r="W19" s="166"/>
      <c r="X19" s="191" t="s">
        <v>445</v>
      </c>
      <c r="Y19" s="191"/>
      <c r="Z19" s="191"/>
      <c r="AA19" s="191"/>
      <c r="AB19" s="86" t="str">
        <f>入力してください!K56 &amp; ""</f>
        <v/>
      </c>
      <c r="AC19" s="86"/>
      <c r="AD19" s="86"/>
      <c r="AE19" s="86"/>
      <c r="AF19" s="86"/>
      <c r="AG19" s="86"/>
      <c r="AH19" s="86"/>
      <c r="AI19" s="191"/>
      <c r="AJ19" s="191"/>
      <c r="AK19" s="86"/>
      <c r="AL19" s="86"/>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row>
    <row r="20" spans="1:69" ht="29.25" customHeight="1" x14ac:dyDescent="0.25">
      <c r="A20" s="28"/>
      <c r="B20" s="31"/>
      <c r="C20" s="200"/>
      <c r="D20" s="200"/>
      <c r="E20" s="200"/>
      <c r="F20" s="200"/>
      <c r="G20" s="38" t="str">
        <f>IF(入力してください!S58=入力してください!AU33,"☑","□")</f>
        <v>□</v>
      </c>
      <c r="H20" s="209" t="s">
        <v>605</v>
      </c>
      <c r="I20" s="209"/>
      <c r="J20" s="209"/>
      <c r="K20" s="209"/>
      <c r="L20" s="209"/>
      <c r="M20" s="209"/>
      <c r="N20" s="209"/>
      <c r="O20" s="209"/>
      <c r="P20" s="209"/>
      <c r="Q20" s="209"/>
      <c r="R20" s="209"/>
      <c r="S20" s="209"/>
      <c r="T20" s="209"/>
      <c r="U20" s="209"/>
      <c r="V20" s="209"/>
      <c r="W20" s="209"/>
      <c r="X20" s="209"/>
      <c r="Y20" s="209"/>
      <c r="Z20" s="209"/>
      <c r="AA20" s="209"/>
      <c r="AB20" s="209"/>
      <c r="AC20" s="209"/>
      <c r="AD20" s="209"/>
      <c r="AE20" s="209"/>
      <c r="AF20" s="209"/>
      <c r="AG20" s="209"/>
      <c r="AH20" s="209"/>
      <c r="AI20" s="209"/>
      <c r="AJ20" s="209"/>
      <c r="AK20" s="209"/>
      <c r="AL20" s="210"/>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row>
    <row r="21" spans="1:69" ht="16.5" customHeight="1" x14ac:dyDescent="0.25">
      <c r="A21" s="28"/>
      <c r="B21" s="31"/>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row>
    <row r="22" spans="1:69" ht="12.75" customHeight="1" x14ac:dyDescent="0.25">
      <c r="B22" s="25"/>
      <c r="C22" s="28" t="s">
        <v>600</v>
      </c>
    </row>
    <row r="23" spans="1:69" ht="19.5" customHeight="1" x14ac:dyDescent="0.25">
      <c r="A23" s="28"/>
      <c r="B23" s="31"/>
      <c r="C23" s="59" t="s">
        <v>553</v>
      </c>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55"/>
      <c r="AN23" s="55"/>
    </row>
    <row r="24" spans="1:69" ht="16.5" customHeight="1" x14ac:dyDescent="0.25">
      <c r="A24" s="28"/>
      <c r="B24" s="31"/>
      <c r="C24" s="164" t="s">
        <v>560</v>
      </c>
      <c r="D24" s="165"/>
      <c r="E24" s="165"/>
      <c r="F24" s="165"/>
      <c r="G24" s="165"/>
      <c r="H24" s="198" t="str">
        <f>IF(入力してください!J82&lt;&gt;"","令和" &amp; IF(入力してください!J82&gt;2020,入力してください!J82-2018,入力してください!J82) &amp; "年"&amp;入力してください!N82&amp;"月"&amp;入力してください!R82&amp;"日","年    月    日")</f>
        <v>年    月    日</v>
      </c>
      <c r="I24" s="198"/>
      <c r="J24" s="198"/>
      <c r="K24" s="198"/>
      <c r="L24" s="198"/>
      <c r="M24" s="198"/>
      <c r="N24" s="198"/>
      <c r="O24" s="198"/>
      <c r="P24" s="198"/>
      <c r="Q24" s="199"/>
      <c r="R24" s="28"/>
      <c r="S24" s="28"/>
      <c r="T24" s="28"/>
      <c r="U24" s="28"/>
      <c r="V24" s="28"/>
      <c r="W24" s="28"/>
      <c r="X24" s="28"/>
      <c r="Y24" s="28"/>
      <c r="Z24" s="28"/>
      <c r="AA24" s="28"/>
      <c r="AB24" s="28"/>
      <c r="AC24" s="28"/>
      <c r="AD24" s="28"/>
      <c r="AE24" s="28"/>
      <c r="AF24" s="28"/>
      <c r="AG24" s="28"/>
      <c r="AH24" s="28"/>
      <c r="AI24" s="28"/>
      <c r="AJ24" s="28"/>
      <c r="AK24" s="28"/>
      <c r="AL24" s="28"/>
      <c r="AM24" s="55"/>
      <c r="AN24" s="55"/>
    </row>
    <row r="25" spans="1:69" ht="19.5" customHeight="1" x14ac:dyDescent="0.25">
      <c r="A25" s="28"/>
      <c r="B25" s="31"/>
      <c r="C25" s="220" t="s">
        <v>366</v>
      </c>
      <c r="D25" s="221"/>
      <c r="E25" s="226" t="s">
        <v>3</v>
      </c>
      <c r="F25" s="227"/>
      <c r="G25" s="227"/>
      <c r="H25" s="227"/>
      <c r="I25" s="227"/>
      <c r="J25" s="227"/>
      <c r="K25" s="228"/>
      <c r="L25" s="229" t="str">
        <f>入力してください!G14 &amp; ""</f>
        <v/>
      </c>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1"/>
      <c r="AM25" s="55"/>
      <c r="AN25" s="55"/>
      <c r="AO25" s="55"/>
      <c r="AP25" s="55"/>
      <c r="AQ25" s="55"/>
      <c r="AR25" s="55"/>
      <c r="AS25" s="55"/>
      <c r="AT25" s="55"/>
    </row>
    <row r="26" spans="1:69" ht="23.25" customHeight="1" x14ac:dyDescent="0.25">
      <c r="A26" s="28"/>
      <c r="B26" s="31"/>
      <c r="C26" s="222"/>
      <c r="D26" s="223"/>
      <c r="E26" s="232" t="s">
        <v>2</v>
      </c>
      <c r="F26" s="233"/>
      <c r="G26" s="233"/>
      <c r="H26" s="233"/>
      <c r="I26" s="233"/>
      <c r="J26" s="233"/>
      <c r="K26" s="234"/>
      <c r="L26" s="235" t="str">
        <f>入力してください!G13 &amp; ""</f>
        <v/>
      </c>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7"/>
      <c r="AM26" s="55"/>
      <c r="AN26" s="55"/>
      <c r="AO26" s="55"/>
      <c r="AP26" s="55"/>
      <c r="AQ26" s="55"/>
      <c r="AR26" s="55"/>
      <c r="AS26" s="55"/>
      <c r="AT26" s="55"/>
    </row>
    <row r="27" spans="1:69" ht="18.75" customHeight="1" x14ac:dyDescent="0.2">
      <c r="A27" s="28"/>
      <c r="B27" s="31"/>
      <c r="C27" s="222"/>
      <c r="D27" s="223"/>
      <c r="E27" s="192" t="s">
        <v>356</v>
      </c>
      <c r="F27" s="193"/>
      <c r="G27" s="193"/>
      <c r="H27" s="193"/>
      <c r="I27" s="193"/>
      <c r="J27" s="193"/>
      <c r="K27" s="194"/>
      <c r="L27" s="238" t="str">
        <f>入力してください!G17 &amp;入力してください!J17&amp;""</f>
        <v>東京都</v>
      </c>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55"/>
      <c r="AN27" s="55"/>
    </row>
    <row r="28" spans="1:69" ht="18.75" customHeight="1" x14ac:dyDescent="0.25">
      <c r="A28" s="28"/>
      <c r="B28" s="31"/>
      <c r="C28" s="222"/>
      <c r="D28" s="223"/>
      <c r="E28" s="195"/>
      <c r="F28" s="196"/>
      <c r="G28" s="196"/>
      <c r="H28" s="196"/>
      <c r="I28" s="196"/>
      <c r="J28" s="196"/>
      <c r="K28" s="197"/>
      <c r="L28" s="239" t="str">
        <f>入力してください!J18 &amp; ""</f>
        <v/>
      </c>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55"/>
      <c r="AN28" s="55"/>
    </row>
    <row r="29" spans="1:69" ht="29.25" customHeight="1" x14ac:dyDescent="0.25">
      <c r="A29" s="28"/>
      <c r="B29" s="31"/>
      <c r="C29" s="224"/>
      <c r="D29" s="225"/>
      <c r="E29" s="248" t="s">
        <v>440</v>
      </c>
      <c r="F29" s="249"/>
      <c r="G29" s="249"/>
      <c r="H29" s="249"/>
      <c r="I29" s="249"/>
      <c r="J29" s="249"/>
      <c r="K29" s="250"/>
      <c r="L29" s="241" t="str">
        <f>入力してください!G19 &amp; ""</f>
        <v/>
      </c>
      <c r="M29" s="241"/>
      <c r="N29" s="241"/>
      <c r="O29" s="241"/>
      <c r="P29" s="241"/>
      <c r="Q29" s="241"/>
      <c r="R29" s="241"/>
      <c r="S29" s="241"/>
      <c r="T29" s="241"/>
      <c r="U29" s="241"/>
      <c r="V29" s="241"/>
      <c r="W29" s="240" t="s">
        <v>554</v>
      </c>
      <c r="X29" s="240"/>
      <c r="Y29" s="240"/>
      <c r="Z29" s="240"/>
      <c r="AA29" s="240"/>
      <c r="AB29" s="240"/>
      <c r="AC29" s="240"/>
      <c r="AD29" s="241" t="str">
        <f>IF(入力してください!I15&lt;&gt;"",入力してください!G15 &amp; 入力してください!I15 &amp; "年" &amp; 入力してください!N15 &amp; "月" &amp; 入力してください!R15 &amp; "日","年　　月　　日")</f>
        <v>年　　月　　日</v>
      </c>
      <c r="AE29" s="241"/>
      <c r="AF29" s="241"/>
      <c r="AG29" s="241"/>
      <c r="AH29" s="241"/>
      <c r="AI29" s="241"/>
      <c r="AJ29" s="241"/>
      <c r="AK29" s="241"/>
      <c r="AL29" s="241"/>
      <c r="AM29" s="55"/>
      <c r="AN29" s="55"/>
    </row>
    <row r="30" spans="1:69" ht="18" customHeight="1" x14ac:dyDescent="0.25">
      <c r="A30" s="28"/>
      <c r="B30" s="31"/>
      <c r="C30" s="242" t="s">
        <v>606</v>
      </c>
      <c r="D30" s="243"/>
      <c r="E30" s="226" t="s">
        <v>3</v>
      </c>
      <c r="F30" s="227"/>
      <c r="G30" s="227"/>
      <c r="H30" s="227"/>
      <c r="I30" s="227"/>
      <c r="J30" s="227"/>
      <c r="K30" s="228"/>
      <c r="L30" s="229" t="str">
        <f>入力してください!G24&amp;""</f>
        <v/>
      </c>
      <c r="M30" s="230"/>
      <c r="N30" s="230"/>
      <c r="O30" s="230"/>
      <c r="P30" s="230"/>
      <c r="Q30" s="230"/>
      <c r="R30" s="230"/>
      <c r="S30" s="230"/>
      <c r="T30" s="230"/>
      <c r="U30" s="230"/>
      <c r="V30" s="230"/>
      <c r="W30" s="230"/>
      <c r="X30" s="230"/>
      <c r="Y30" s="230"/>
      <c r="Z30" s="230"/>
      <c r="AA30" s="230"/>
      <c r="AB30" s="230"/>
      <c r="AC30" s="230"/>
      <c r="AD30" s="230"/>
      <c r="AE30" s="230"/>
      <c r="AF30" s="230"/>
      <c r="AG30" s="230"/>
      <c r="AH30" s="230"/>
      <c r="AI30" s="230"/>
      <c r="AJ30" s="230"/>
      <c r="AK30" s="230"/>
      <c r="AL30" s="231"/>
      <c r="AM30" s="55"/>
      <c r="AN30" s="55"/>
    </row>
    <row r="31" spans="1:69" ht="23.25" customHeight="1" x14ac:dyDescent="0.25">
      <c r="A31" s="55"/>
      <c r="B31" s="56"/>
      <c r="C31" s="244"/>
      <c r="D31" s="245"/>
      <c r="E31" s="232" t="s">
        <v>558</v>
      </c>
      <c r="F31" s="233"/>
      <c r="G31" s="233"/>
      <c r="H31" s="233"/>
      <c r="I31" s="233"/>
      <c r="J31" s="233"/>
      <c r="K31" s="234"/>
      <c r="L31" s="256" t="str">
        <f>入力してください!G23&amp;""</f>
        <v/>
      </c>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55"/>
      <c r="AN31" s="55"/>
    </row>
    <row r="32" spans="1:69" ht="18.75" customHeight="1" x14ac:dyDescent="0.2">
      <c r="A32" s="55"/>
      <c r="B32" s="56"/>
      <c r="C32" s="244"/>
      <c r="D32" s="245"/>
      <c r="E32" s="192" t="s">
        <v>559</v>
      </c>
      <c r="F32" s="193"/>
      <c r="G32" s="193"/>
      <c r="H32" s="193"/>
      <c r="I32" s="193"/>
      <c r="J32" s="193"/>
      <c r="K32" s="194"/>
      <c r="L32" s="238" t="str">
        <f>入力してください!G27 &amp;入力してください!J27&amp;""</f>
        <v>東京都</v>
      </c>
      <c r="M32" s="238"/>
      <c r="N32" s="238"/>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8"/>
      <c r="AL32" s="238"/>
      <c r="AM32" s="55"/>
      <c r="AN32" s="55"/>
    </row>
    <row r="33" spans="1:43" ht="18.75" customHeight="1" x14ac:dyDescent="0.25">
      <c r="A33" s="55"/>
      <c r="B33" s="56"/>
      <c r="C33" s="244"/>
      <c r="D33" s="245"/>
      <c r="E33" s="195"/>
      <c r="F33" s="196"/>
      <c r="G33" s="196"/>
      <c r="H33" s="196"/>
      <c r="I33" s="196"/>
      <c r="J33" s="196"/>
      <c r="K33" s="197"/>
      <c r="L33" s="239" t="str">
        <f>入力してください!J28&amp;""</f>
        <v/>
      </c>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55"/>
      <c r="AN33" s="55"/>
    </row>
    <row r="34" spans="1:43" ht="29.25" customHeight="1" x14ac:dyDescent="0.25">
      <c r="A34" s="55"/>
      <c r="B34" s="56"/>
      <c r="C34" s="244"/>
      <c r="D34" s="245"/>
      <c r="E34" s="248" t="s">
        <v>440</v>
      </c>
      <c r="F34" s="249"/>
      <c r="G34" s="249"/>
      <c r="H34" s="249"/>
      <c r="I34" s="249"/>
      <c r="J34" s="249"/>
      <c r="K34" s="250"/>
      <c r="L34" s="251" t="str">
        <f>入力してください!G29&amp;""</f>
        <v/>
      </c>
      <c r="M34" s="252"/>
      <c r="N34" s="252"/>
      <c r="O34" s="252"/>
      <c r="P34" s="252"/>
      <c r="Q34" s="252"/>
      <c r="R34" s="252"/>
      <c r="S34" s="252"/>
      <c r="T34" s="252"/>
      <c r="U34" s="252"/>
      <c r="V34" s="252"/>
      <c r="W34" s="253"/>
      <c r="X34" s="254"/>
      <c r="Y34" s="254"/>
      <c r="Z34" s="254"/>
      <c r="AA34" s="254"/>
      <c r="AB34" s="254"/>
      <c r="AC34" s="254"/>
      <c r="AD34" s="254"/>
      <c r="AE34" s="254"/>
      <c r="AF34" s="254"/>
      <c r="AG34" s="254"/>
      <c r="AH34" s="254"/>
      <c r="AI34" s="254"/>
      <c r="AJ34" s="254"/>
      <c r="AK34" s="254"/>
      <c r="AL34" s="255"/>
      <c r="AM34" s="55"/>
      <c r="AN34" s="55"/>
    </row>
    <row r="35" spans="1:43" ht="29.25" customHeight="1" x14ac:dyDescent="0.25">
      <c r="A35" s="55"/>
      <c r="B35" s="56"/>
      <c r="C35" s="246"/>
      <c r="D35" s="247"/>
      <c r="E35" s="248" t="s">
        <v>441</v>
      </c>
      <c r="F35" s="249"/>
      <c r="G35" s="249"/>
      <c r="H35" s="249"/>
      <c r="I35" s="249"/>
      <c r="J35" s="249"/>
      <c r="K35" s="250"/>
      <c r="L35" s="241" t="str">
        <f>入力してください!G25 &amp; IF(入力してください!G25="その他","（" &amp; 入力してください!Q25 &amp; "）","")</f>
        <v/>
      </c>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8"/>
      <c r="AN35" s="28"/>
      <c r="AO35" s="28"/>
      <c r="AP35" s="55"/>
      <c r="AQ35" s="55"/>
    </row>
    <row r="36" spans="1:43" ht="19.5" customHeight="1" x14ac:dyDescent="0.25">
      <c r="A36" s="28"/>
      <c r="B36" s="31"/>
      <c r="C36" s="240" t="s">
        <v>555</v>
      </c>
      <c r="D36" s="240"/>
      <c r="E36" s="240"/>
      <c r="F36" s="240"/>
      <c r="G36" s="240"/>
      <c r="H36" s="240"/>
      <c r="I36" s="240"/>
      <c r="J36" s="240"/>
      <c r="K36" s="240"/>
      <c r="L36" s="257" t="str">
        <f>MID(入力してください!G8,1,1)</f>
        <v/>
      </c>
      <c r="M36" s="258"/>
      <c r="N36" s="257" t="str">
        <f>MID(入力してください!G8,2,1)</f>
        <v/>
      </c>
      <c r="O36" s="258"/>
      <c r="P36" s="257" t="str">
        <f>MID(入力してください!G8,3,1)</f>
        <v/>
      </c>
      <c r="Q36" s="258"/>
      <c r="R36" s="257" t="str">
        <f>MID(入力してください!G8,4,1)</f>
        <v/>
      </c>
      <c r="S36" s="258"/>
      <c r="T36" s="257" t="str">
        <f>MID(入力してください!G8,5,1)</f>
        <v/>
      </c>
      <c r="U36" s="258"/>
      <c r="V36" s="257" t="str">
        <f>MID(入力してください!G8,6,1)</f>
        <v/>
      </c>
      <c r="W36" s="258"/>
      <c r="X36" s="257" t="str">
        <f>MID(入力してください!G8,7,1)</f>
        <v/>
      </c>
      <c r="Y36" s="258"/>
      <c r="Z36" s="257" t="str">
        <f>MID(入力してください!G8,8,1)</f>
        <v/>
      </c>
      <c r="AA36" s="258"/>
      <c r="AB36" s="28"/>
      <c r="AC36" s="28"/>
      <c r="AD36" s="28"/>
      <c r="AE36" s="28"/>
      <c r="AF36" s="28"/>
      <c r="AG36" s="28"/>
      <c r="AH36" s="28"/>
      <c r="AI36" s="28"/>
      <c r="AJ36" s="28"/>
      <c r="AK36" s="28"/>
      <c r="AL36" s="32"/>
      <c r="AM36" s="55"/>
      <c r="AN36" s="55"/>
    </row>
    <row r="37" spans="1:43" ht="19.5" customHeight="1" x14ac:dyDescent="0.25">
      <c r="A37" s="28"/>
      <c r="B37" s="31"/>
      <c r="C37" s="240" t="s">
        <v>427</v>
      </c>
      <c r="D37" s="240"/>
      <c r="E37" s="240"/>
      <c r="F37" s="240"/>
      <c r="G37" s="240"/>
      <c r="H37" s="240"/>
      <c r="I37" s="240"/>
      <c r="J37" s="240"/>
      <c r="K37" s="240"/>
      <c r="L37" s="257" t="str">
        <f>MID(入力してください!G9,1,1)</f>
        <v/>
      </c>
      <c r="M37" s="258"/>
      <c r="N37" s="257" t="str">
        <f>MID(入力してください!G9,2,1)</f>
        <v/>
      </c>
      <c r="O37" s="258"/>
      <c r="P37" s="257" t="str">
        <f>MID(入力してください!G9,3,1)</f>
        <v/>
      </c>
      <c r="Q37" s="258"/>
      <c r="R37" s="257" t="str">
        <f>MID(入力してください!G9,4,1)</f>
        <v/>
      </c>
      <c r="S37" s="258"/>
      <c r="T37" s="257" t="str">
        <f>MID(入力してください!G9,5,1)</f>
        <v/>
      </c>
      <c r="U37" s="258"/>
      <c r="V37" s="257" t="str">
        <f>MID(入力してください!G9,6,1)</f>
        <v/>
      </c>
      <c r="W37" s="258"/>
      <c r="X37" s="257" t="str">
        <f>MID(入力してください!G9,7,1)</f>
        <v/>
      </c>
      <c r="Y37" s="258"/>
      <c r="Z37" s="259"/>
      <c r="AA37" s="260"/>
      <c r="AB37" s="36"/>
      <c r="AC37" s="36"/>
      <c r="AD37" s="36"/>
      <c r="AE37" s="36"/>
      <c r="AF37" s="36"/>
      <c r="AG37" s="36"/>
      <c r="AH37" s="36"/>
      <c r="AI37" s="36"/>
      <c r="AJ37" s="36"/>
      <c r="AK37" s="36"/>
      <c r="AL37" s="37"/>
      <c r="AM37" s="55"/>
      <c r="AN37" s="55"/>
    </row>
    <row r="38" spans="1:43" ht="7.5" customHeight="1" x14ac:dyDescent="0.25">
      <c r="A38" s="28"/>
      <c r="B38" s="40"/>
      <c r="C38" s="36"/>
      <c r="D38" s="50"/>
      <c r="E38" s="50"/>
      <c r="F38" s="50"/>
      <c r="G38" s="50"/>
      <c r="H38" s="50"/>
      <c r="I38" s="50"/>
      <c r="J38" s="50"/>
      <c r="K38" s="50"/>
      <c r="L38" s="57"/>
      <c r="M38" s="57"/>
      <c r="N38" s="57"/>
      <c r="O38" s="57"/>
      <c r="P38" s="57"/>
      <c r="Q38" s="57"/>
      <c r="R38" s="57"/>
      <c r="S38" s="57"/>
      <c r="T38" s="36"/>
      <c r="U38" s="36"/>
      <c r="V38" s="36"/>
      <c r="W38" s="36"/>
      <c r="X38" s="36"/>
      <c r="Y38" s="36"/>
      <c r="Z38" s="36"/>
      <c r="AA38" s="36"/>
      <c r="AB38" s="36"/>
      <c r="AC38" s="36"/>
      <c r="AD38" s="36"/>
      <c r="AE38" s="36"/>
      <c r="AF38" s="36"/>
      <c r="AG38" s="36"/>
      <c r="AH38" s="36"/>
      <c r="AI38" s="36"/>
      <c r="AJ38" s="36"/>
      <c r="AK38" s="36"/>
      <c r="AL38" s="36"/>
      <c r="AM38" s="58"/>
      <c r="AN38" s="55"/>
    </row>
    <row r="39" spans="1:43" ht="7.5" customHeight="1" x14ac:dyDescent="0.25">
      <c r="A39" s="28"/>
      <c r="B39" s="28"/>
      <c r="C39" s="28"/>
      <c r="D39" s="53"/>
      <c r="E39" s="53"/>
      <c r="F39" s="53"/>
      <c r="G39" s="53"/>
      <c r="H39" s="53"/>
      <c r="I39" s="53"/>
      <c r="J39" s="53"/>
      <c r="K39" s="53"/>
      <c r="L39" s="5"/>
      <c r="M39" s="5"/>
      <c r="N39" s="5"/>
      <c r="O39" s="5"/>
      <c r="P39" s="5"/>
      <c r="Q39" s="5"/>
      <c r="R39" s="5"/>
      <c r="S39" s="5"/>
      <c r="T39" s="28"/>
      <c r="U39" s="28"/>
      <c r="V39" s="28"/>
      <c r="W39" s="28"/>
      <c r="X39" s="28"/>
      <c r="Y39" s="28"/>
      <c r="Z39" s="28"/>
      <c r="AA39" s="28"/>
      <c r="AB39" s="28"/>
      <c r="AC39" s="28"/>
      <c r="AD39" s="28"/>
      <c r="AE39" s="28"/>
      <c r="AF39" s="28"/>
      <c r="AG39" s="28"/>
      <c r="AH39" s="28"/>
      <c r="AI39" s="28"/>
      <c r="AJ39" s="28"/>
      <c r="AK39" s="28"/>
      <c r="AL39" s="28"/>
      <c r="AM39" s="55"/>
      <c r="AN39" s="55"/>
    </row>
    <row r="40" spans="1:43" ht="19.5" customHeight="1" x14ac:dyDescent="0.25">
      <c r="C40" s="317" t="s">
        <v>607</v>
      </c>
      <c r="D40" s="317"/>
      <c r="E40" s="317"/>
      <c r="F40" s="317"/>
      <c r="G40" s="317"/>
      <c r="H40" s="317"/>
      <c r="I40" s="317"/>
      <c r="J40" s="317"/>
      <c r="K40" s="317"/>
      <c r="L40" s="317"/>
      <c r="M40" s="317"/>
      <c r="N40" s="317"/>
      <c r="O40" s="317"/>
      <c r="P40" s="317"/>
      <c r="Q40" s="317"/>
      <c r="R40" s="317"/>
      <c r="S40" s="317"/>
      <c r="T40" s="317"/>
      <c r="U40" s="317"/>
      <c r="V40" s="317"/>
      <c r="W40" s="317"/>
      <c r="X40" s="317"/>
      <c r="Y40" s="317"/>
      <c r="Z40" s="317"/>
      <c r="AA40" s="317"/>
      <c r="AB40" s="317"/>
      <c r="AC40" s="317"/>
      <c r="AD40" s="317"/>
      <c r="AE40" s="317"/>
      <c r="AF40" s="317"/>
      <c r="AG40" s="317"/>
      <c r="AH40" s="317"/>
      <c r="AI40" s="317"/>
      <c r="AJ40" s="317"/>
      <c r="AK40" s="317"/>
      <c r="AL40" s="317"/>
      <c r="AM40" s="317"/>
    </row>
    <row r="42" spans="1:43" ht="11.25" customHeight="1" x14ac:dyDescent="0.2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49" t="s">
        <v>609</v>
      </c>
    </row>
    <row r="43" spans="1:43" ht="12.75" customHeight="1" x14ac:dyDescent="0.25">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row>
    <row r="44" spans="1:43" ht="22.5" customHeight="1" x14ac:dyDescent="0.25">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4"/>
    </row>
    <row r="45" spans="1:43" ht="18" customHeight="1" x14ac:dyDescent="0.25">
      <c r="A45" s="28"/>
      <c r="B45" s="200" t="s">
        <v>586</v>
      </c>
      <c r="C45" s="324" t="s">
        <v>587</v>
      </c>
      <c r="D45" s="324"/>
      <c r="E45" s="200" t="s">
        <v>591</v>
      </c>
      <c r="F45" s="200"/>
      <c r="G45" s="33" t="s">
        <v>353</v>
      </c>
      <c r="H45" s="209" t="str">
        <f>入力してください!E62 &amp; ""</f>
        <v/>
      </c>
      <c r="I45" s="209"/>
      <c r="J45" s="209"/>
      <c r="K45" s="209"/>
      <c r="L45" s="209"/>
      <c r="M45" s="209"/>
      <c r="N45" s="209"/>
      <c r="O45" s="209"/>
      <c r="P45" s="209"/>
      <c r="Q45" s="209"/>
      <c r="R45" s="209"/>
      <c r="S45" s="209"/>
      <c r="T45" s="209"/>
      <c r="U45" s="209"/>
      <c r="V45" s="209"/>
      <c r="W45" s="209"/>
      <c r="X45" s="209"/>
      <c r="Y45" s="209"/>
      <c r="Z45" s="209"/>
      <c r="AA45" s="209"/>
      <c r="AB45" s="209"/>
      <c r="AC45" s="210"/>
      <c r="AD45" s="325" t="str">
        <f>入力してください!S62&amp;""</f>
        <v/>
      </c>
      <c r="AE45" s="326"/>
      <c r="AF45" s="326"/>
      <c r="AG45" s="326"/>
      <c r="AH45" s="326"/>
      <c r="AI45" s="326"/>
      <c r="AJ45" s="326"/>
      <c r="AK45" s="326"/>
      <c r="AL45" s="327"/>
      <c r="AM45" s="26"/>
    </row>
    <row r="46" spans="1:43" ht="18" customHeight="1" x14ac:dyDescent="0.25">
      <c r="A46" s="28"/>
      <c r="B46" s="200"/>
      <c r="C46" s="324"/>
      <c r="D46" s="324"/>
      <c r="E46" s="200"/>
      <c r="F46" s="200"/>
      <c r="G46" s="33" t="s">
        <v>354</v>
      </c>
      <c r="H46" s="209" t="str">
        <f>入力してください!E63 &amp; ""</f>
        <v/>
      </c>
      <c r="I46" s="209"/>
      <c r="J46" s="209"/>
      <c r="K46" s="209"/>
      <c r="L46" s="209"/>
      <c r="M46" s="209"/>
      <c r="N46" s="209"/>
      <c r="O46" s="209"/>
      <c r="P46" s="209"/>
      <c r="Q46" s="209"/>
      <c r="R46" s="209"/>
      <c r="S46" s="209"/>
      <c r="T46" s="209"/>
      <c r="U46" s="209"/>
      <c r="V46" s="209"/>
      <c r="W46" s="209"/>
      <c r="X46" s="209"/>
      <c r="Y46" s="209"/>
      <c r="Z46" s="209"/>
      <c r="AA46" s="209"/>
      <c r="AB46" s="209"/>
      <c r="AC46" s="210"/>
      <c r="AD46" s="325" t="str">
        <f>入力してください!S63&amp;""</f>
        <v/>
      </c>
      <c r="AE46" s="326"/>
      <c r="AF46" s="326"/>
      <c r="AG46" s="326"/>
      <c r="AH46" s="326"/>
      <c r="AI46" s="326"/>
      <c r="AJ46" s="326"/>
      <c r="AK46" s="326"/>
      <c r="AL46" s="327"/>
      <c r="AM46" s="26"/>
    </row>
    <row r="47" spans="1:43" ht="18" customHeight="1" x14ac:dyDescent="0.25">
      <c r="A47" s="28"/>
      <c r="B47" s="200"/>
      <c r="C47" s="324"/>
      <c r="D47" s="324"/>
      <c r="E47" s="200"/>
      <c r="F47" s="200"/>
      <c r="G47" s="33" t="s">
        <v>355</v>
      </c>
      <c r="H47" s="209" t="str">
        <f>入力してください!E64 &amp; ""</f>
        <v/>
      </c>
      <c r="I47" s="209"/>
      <c r="J47" s="209"/>
      <c r="K47" s="209"/>
      <c r="L47" s="209"/>
      <c r="M47" s="209"/>
      <c r="N47" s="209"/>
      <c r="O47" s="209"/>
      <c r="P47" s="209"/>
      <c r="Q47" s="209"/>
      <c r="R47" s="209"/>
      <c r="S47" s="209"/>
      <c r="T47" s="209"/>
      <c r="U47" s="209"/>
      <c r="V47" s="209"/>
      <c r="W47" s="209"/>
      <c r="X47" s="209"/>
      <c r="Y47" s="209"/>
      <c r="Z47" s="209"/>
      <c r="AA47" s="209"/>
      <c r="AB47" s="209"/>
      <c r="AC47" s="210"/>
      <c r="AD47" s="325" t="str">
        <f>入力してください!S64&amp;""</f>
        <v/>
      </c>
      <c r="AE47" s="326"/>
      <c r="AF47" s="326"/>
      <c r="AG47" s="326"/>
      <c r="AH47" s="326"/>
      <c r="AI47" s="326"/>
      <c r="AJ47" s="326"/>
      <c r="AK47" s="326"/>
      <c r="AL47" s="327"/>
      <c r="AM47" s="26"/>
    </row>
    <row r="48" spans="1:43" ht="18" customHeight="1" x14ac:dyDescent="0.25">
      <c r="A48" s="28"/>
      <c r="B48" s="200"/>
      <c r="C48" s="324"/>
      <c r="D48" s="324"/>
      <c r="E48" s="200"/>
      <c r="F48" s="200"/>
      <c r="G48" s="33" t="s">
        <v>588</v>
      </c>
      <c r="H48" s="209" t="str">
        <f>入力してください!E65 &amp; ""</f>
        <v/>
      </c>
      <c r="I48" s="209"/>
      <c r="J48" s="209"/>
      <c r="K48" s="209"/>
      <c r="L48" s="209"/>
      <c r="M48" s="209"/>
      <c r="N48" s="209"/>
      <c r="O48" s="209"/>
      <c r="P48" s="209"/>
      <c r="Q48" s="209"/>
      <c r="R48" s="209"/>
      <c r="S48" s="209"/>
      <c r="T48" s="209"/>
      <c r="U48" s="209"/>
      <c r="V48" s="209"/>
      <c r="W48" s="209"/>
      <c r="X48" s="209"/>
      <c r="Y48" s="209"/>
      <c r="Z48" s="209"/>
      <c r="AA48" s="209"/>
      <c r="AB48" s="209"/>
      <c r="AC48" s="210"/>
      <c r="AD48" s="325" t="str">
        <f>入力してください!S65&amp;""</f>
        <v/>
      </c>
      <c r="AE48" s="326"/>
      <c r="AF48" s="326"/>
      <c r="AG48" s="326"/>
      <c r="AH48" s="326"/>
      <c r="AI48" s="326"/>
      <c r="AJ48" s="326"/>
      <c r="AK48" s="326"/>
      <c r="AL48" s="327"/>
      <c r="AM48" s="26"/>
    </row>
    <row r="49" spans="1:39" ht="18" customHeight="1" x14ac:dyDescent="0.25">
      <c r="A49" s="28"/>
      <c r="B49" s="200"/>
      <c r="C49" s="324"/>
      <c r="D49" s="324"/>
      <c r="E49" s="200"/>
      <c r="F49" s="200"/>
      <c r="G49" s="33" t="s">
        <v>589</v>
      </c>
      <c r="H49" s="209" t="str">
        <f>入力してください!E66 &amp; ""</f>
        <v/>
      </c>
      <c r="I49" s="209"/>
      <c r="J49" s="209"/>
      <c r="K49" s="209"/>
      <c r="L49" s="209"/>
      <c r="M49" s="209"/>
      <c r="N49" s="209"/>
      <c r="O49" s="209"/>
      <c r="P49" s="209"/>
      <c r="Q49" s="209"/>
      <c r="R49" s="209"/>
      <c r="S49" s="209"/>
      <c r="T49" s="209"/>
      <c r="U49" s="209"/>
      <c r="V49" s="209"/>
      <c r="W49" s="209"/>
      <c r="X49" s="209"/>
      <c r="Y49" s="209"/>
      <c r="Z49" s="209"/>
      <c r="AA49" s="209"/>
      <c r="AB49" s="209"/>
      <c r="AC49" s="210"/>
      <c r="AD49" s="325" t="str">
        <f>入力してください!S66&amp;""</f>
        <v/>
      </c>
      <c r="AE49" s="326"/>
      <c r="AF49" s="326"/>
      <c r="AG49" s="326"/>
      <c r="AH49" s="326"/>
      <c r="AI49" s="326"/>
      <c r="AJ49" s="326"/>
      <c r="AK49" s="326"/>
      <c r="AL49" s="327"/>
      <c r="AM49" s="26"/>
    </row>
    <row r="50" spans="1:39" ht="18" customHeight="1" x14ac:dyDescent="0.25">
      <c r="A50" s="28"/>
      <c r="B50" s="200"/>
      <c r="C50" s="324"/>
      <c r="D50" s="324"/>
      <c r="E50" s="200"/>
      <c r="F50" s="200"/>
      <c r="G50" s="33" t="s">
        <v>590</v>
      </c>
      <c r="H50" s="209" t="str">
        <f>入力してください!E67 &amp; ""</f>
        <v/>
      </c>
      <c r="I50" s="209"/>
      <c r="J50" s="209"/>
      <c r="K50" s="209"/>
      <c r="L50" s="209"/>
      <c r="M50" s="209"/>
      <c r="N50" s="209"/>
      <c r="O50" s="209"/>
      <c r="P50" s="209"/>
      <c r="Q50" s="209"/>
      <c r="R50" s="209"/>
      <c r="S50" s="209"/>
      <c r="T50" s="209"/>
      <c r="U50" s="209"/>
      <c r="V50" s="209"/>
      <c r="W50" s="209"/>
      <c r="X50" s="209"/>
      <c r="Y50" s="209"/>
      <c r="Z50" s="209"/>
      <c r="AA50" s="209"/>
      <c r="AB50" s="209"/>
      <c r="AC50" s="210"/>
      <c r="AD50" s="325" t="str">
        <f>入力してください!S67&amp;""</f>
        <v/>
      </c>
      <c r="AE50" s="326"/>
      <c r="AF50" s="326"/>
      <c r="AG50" s="326"/>
      <c r="AH50" s="326"/>
      <c r="AI50" s="326"/>
      <c r="AJ50" s="326"/>
      <c r="AK50" s="326"/>
      <c r="AL50" s="327"/>
      <c r="AM50" s="26"/>
    </row>
    <row r="51" spans="1:39" ht="29.25" customHeight="1" x14ac:dyDescent="0.25">
      <c r="B51" s="200"/>
      <c r="C51" s="324"/>
      <c r="D51" s="324"/>
      <c r="E51" s="328" t="s">
        <v>442</v>
      </c>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69"/>
      <c r="AM51" s="26"/>
    </row>
    <row r="52" spans="1:39" ht="72" customHeight="1" x14ac:dyDescent="0.25">
      <c r="B52" s="200"/>
      <c r="C52" s="324"/>
      <c r="D52" s="324"/>
      <c r="E52" s="330" t="s">
        <v>616</v>
      </c>
      <c r="F52" s="331"/>
      <c r="G52" s="331"/>
      <c r="H52" s="331"/>
      <c r="I52" s="331"/>
      <c r="J52" s="331"/>
      <c r="K52" s="331"/>
      <c r="L52" s="331"/>
      <c r="M52" s="331"/>
      <c r="N52" s="331"/>
      <c r="O52" s="331"/>
      <c r="P52" s="331"/>
      <c r="Q52" s="331"/>
      <c r="R52" s="331"/>
      <c r="S52" s="331"/>
      <c r="T52" s="331"/>
      <c r="U52" s="331"/>
      <c r="V52" s="331"/>
      <c r="W52" s="331"/>
      <c r="X52" s="331"/>
      <c r="Y52" s="331"/>
      <c r="Z52" s="331"/>
      <c r="AA52" s="331"/>
      <c r="AB52" s="331"/>
      <c r="AC52" s="331"/>
      <c r="AD52" s="331"/>
      <c r="AE52" s="331"/>
      <c r="AF52" s="331"/>
      <c r="AG52" s="331"/>
      <c r="AH52" s="331"/>
      <c r="AI52" s="331"/>
      <c r="AJ52" s="331"/>
      <c r="AK52" s="331"/>
      <c r="AL52" s="67"/>
      <c r="AM52" s="26"/>
    </row>
    <row r="53" spans="1:39" ht="33" customHeight="1" x14ac:dyDescent="0.25">
      <c r="B53" s="200"/>
      <c r="C53" s="324"/>
      <c r="D53" s="324"/>
      <c r="E53" s="25"/>
      <c r="F53" s="70"/>
      <c r="G53" s="332" t="str">
        <f>IF(AND(入力してください!J82&lt;&gt;"",RIGHT(入力してください!K81,2)="する"),"令和" &amp; IF(入力してください!J82&gt;2020,入力してください!L82-2018,入力してください!J82) &amp; "年"&amp;入力してください!N82&amp;"月"&amp;入力してください!R82&amp;"日","　年　月　日")</f>
        <v>　年　月　日</v>
      </c>
      <c r="H53" s="332"/>
      <c r="I53" s="332"/>
      <c r="J53" s="332"/>
      <c r="K53" s="332"/>
      <c r="L53" s="332"/>
      <c r="M53" s="332"/>
      <c r="N53" s="70"/>
      <c r="O53" s="70"/>
      <c r="P53" s="70"/>
      <c r="Q53" s="71" t="s">
        <v>617</v>
      </c>
      <c r="R53" s="70"/>
      <c r="S53" s="70"/>
      <c r="T53" s="70"/>
      <c r="U53" s="333" t="str">
        <f>IF(入力してください!K81="同意する",入力してください!G83,"") &amp; ""</f>
        <v/>
      </c>
      <c r="V53" s="333"/>
      <c r="W53" s="333"/>
      <c r="X53" s="333"/>
      <c r="Y53" s="333"/>
      <c r="Z53" s="333"/>
      <c r="AA53" s="333"/>
      <c r="AB53" s="333"/>
      <c r="AC53" s="333"/>
      <c r="AD53" s="333"/>
      <c r="AE53" s="70"/>
      <c r="AF53" s="70"/>
      <c r="AG53" s="70"/>
      <c r="AH53" s="70"/>
      <c r="AI53" s="70"/>
      <c r="AJ53" s="70"/>
      <c r="AK53" s="70"/>
      <c r="AL53" s="63"/>
      <c r="AM53" s="26"/>
    </row>
    <row r="54" spans="1:39" ht="24.75" customHeight="1" x14ac:dyDescent="0.25">
      <c r="B54" s="200"/>
      <c r="C54" s="324"/>
      <c r="D54" s="324"/>
      <c r="E54" s="64" t="s">
        <v>618</v>
      </c>
      <c r="F54" s="298" t="s">
        <v>619</v>
      </c>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8"/>
      <c r="AK54" s="298"/>
      <c r="AL54" s="68"/>
      <c r="AM54" s="26"/>
    </row>
    <row r="55" spans="1:39" ht="27.75" customHeight="1" x14ac:dyDescent="0.25">
      <c r="B55" s="200"/>
      <c r="C55" s="324"/>
      <c r="D55" s="324"/>
      <c r="E55" s="61"/>
      <c r="F55" s="36" t="s">
        <v>620</v>
      </c>
      <c r="G55" s="65"/>
      <c r="H55" s="65"/>
      <c r="I55" s="65"/>
      <c r="J55" s="65"/>
      <c r="K55" s="299" t="str">
        <f>IF(LEFT(入力してください!K81,2)="本人",入力してください!G83,"") &amp; ""</f>
        <v/>
      </c>
      <c r="L55" s="299"/>
      <c r="M55" s="299"/>
      <c r="N55" s="299"/>
      <c r="O55" s="299"/>
      <c r="P55" s="299"/>
      <c r="Q55" s="299"/>
      <c r="R55" s="299"/>
      <c r="S55" s="299"/>
      <c r="T55" s="299"/>
      <c r="U55" s="299"/>
      <c r="V55" s="299"/>
      <c r="W55" s="299"/>
      <c r="X55" s="65"/>
      <c r="Y55" s="65"/>
      <c r="Z55" s="65"/>
      <c r="AA55" s="65"/>
      <c r="AB55" s="65"/>
      <c r="AC55" s="65"/>
      <c r="AD55" s="65"/>
      <c r="AE55" s="65"/>
      <c r="AF55" s="65"/>
      <c r="AG55" s="65"/>
      <c r="AH55" s="65"/>
      <c r="AI55" s="65"/>
      <c r="AJ55" s="65"/>
      <c r="AK55" s="65"/>
      <c r="AL55" s="66"/>
      <c r="AM55" s="26"/>
    </row>
    <row r="56" spans="1:39" ht="24.75" customHeight="1" x14ac:dyDescent="0.2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32"/>
    </row>
    <row r="57" spans="1:39" ht="15" customHeight="1" x14ac:dyDescent="0.25">
      <c r="A57" s="28"/>
      <c r="B57" s="28"/>
      <c r="C57" s="28" t="s">
        <v>597</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32"/>
    </row>
    <row r="58" spans="1:39" ht="15" customHeight="1" x14ac:dyDescent="0.25">
      <c r="A58" s="28"/>
      <c r="B58" s="28"/>
      <c r="C58" s="28" t="s">
        <v>598</v>
      </c>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32"/>
    </row>
    <row r="59" spans="1:39" ht="15" customHeight="1" thickBot="1" x14ac:dyDescent="0.3">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32"/>
    </row>
    <row r="60" spans="1:39" ht="29.4" customHeight="1" x14ac:dyDescent="0.25">
      <c r="A60" s="28"/>
      <c r="B60" s="28"/>
      <c r="C60" s="300" t="s">
        <v>649</v>
      </c>
      <c r="D60" s="301"/>
      <c r="E60" s="301"/>
      <c r="F60" s="302"/>
      <c r="G60" s="313" t="s">
        <v>650</v>
      </c>
      <c r="H60" s="314"/>
      <c r="I60" s="314"/>
      <c r="J60" s="314"/>
      <c r="K60" s="314"/>
      <c r="L60" s="315"/>
      <c r="M60" s="309" t="s">
        <v>653</v>
      </c>
      <c r="N60" s="309"/>
      <c r="O60" s="309"/>
      <c r="P60" s="309"/>
      <c r="Q60" s="309"/>
      <c r="R60" s="309"/>
      <c r="S60" s="309"/>
      <c r="T60" s="309"/>
      <c r="U60" s="309"/>
      <c r="V60" s="309"/>
      <c r="W60" s="309"/>
      <c r="X60" s="309"/>
      <c r="Y60" s="309"/>
      <c r="Z60" s="309"/>
      <c r="AA60" s="309"/>
      <c r="AB60" s="309"/>
      <c r="AC60" s="309"/>
      <c r="AD60" s="309"/>
      <c r="AE60" s="309"/>
      <c r="AF60" s="309"/>
      <c r="AG60" s="309"/>
      <c r="AH60" s="309"/>
      <c r="AI60" s="309"/>
      <c r="AJ60" s="309"/>
      <c r="AK60" s="309"/>
      <c r="AL60" s="310"/>
      <c r="AM60" s="32"/>
    </row>
    <row r="61" spans="1:39" ht="22.2" customHeight="1" x14ac:dyDescent="0.25">
      <c r="A61" s="28"/>
      <c r="B61" s="28"/>
      <c r="C61" s="303"/>
      <c r="D61" s="304"/>
      <c r="E61" s="304"/>
      <c r="F61" s="305"/>
      <c r="G61" s="316" t="str">
        <f>IF(LEFT(入力してください!G70,2)="臨床","☑","□")</f>
        <v>□</v>
      </c>
      <c r="H61" s="317" t="s">
        <v>651</v>
      </c>
      <c r="I61" s="317"/>
      <c r="J61" s="317"/>
      <c r="K61" s="317"/>
      <c r="L61" s="318"/>
      <c r="M61" s="319" t="s">
        <v>654</v>
      </c>
      <c r="N61" s="320"/>
      <c r="O61" s="320"/>
      <c r="P61" s="320"/>
      <c r="Q61" s="320"/>
      <c r="R61" s="320"/>
      <c r="S61" s="320"/>
      <c r="T61" s="320"/>
      <c r="U61" s="320"/>
      <c r="V61" s="320"/>
      <c r="W61" s="320"/>
      <c r="X61" s="320"/>
      <c r="Y61" s="320"/>
      <c r="Z61" s="320"/>
      <c r="AA61" s="320"/>
      <c r="AB61" s="320"/>
      <c r="AC61" s="320"/>
      <c r="AD61" s="320"/>
      <c r="AE61" s="320"/>
      <c r="AF61" s="320"/>
      <c r="AG61" s="320"/>
      <c r="AH61" s="320"/>
      <c r="AI61" s="320"/>
      <c r="AJ61" s="320"/>
      <c r="AK61" s="320"/>
      <c r="AL61" s="321"/>
      <c r="AM61" s="32"/>
    </row>
    <row r="62" spans="1:39" ht="13.2" customHeight="1" x14ac:dyDescent="0.25">
      <c r="A62" s="28"/>
      <c r="B62" s="28"/>
      <c r="C62" s="303"/>
      <c r="D62" s="304"/>
      <c r="E62" s="304"/>
      <c r="F62" s="305"/>
      <c r="G62" s="316"/>
      <c r="H62" s="317"/>
      <c r="I62" s="317"/>
      <c r="J62" s="317"/>
      <c r="K62" s="317"/>
      <c r="L62" s="318"/>
      <c r="M62" s="60" t="str">
        <f>IF(LEFT(入力してください!G75,2)="臨床","☑","□")</f>
        <v>□</v>
      </c>
      <c r="N62" s="311" t="s">
        <v>446</v>
      </c>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2"/>
      <c r="AM62" s="32"/>
    </row>
    <row r="63" spans="1:39" ht="12.75" customHeight="1" x14ac:dyDescent="0.25">
      <c r="A63" s="28"/>
      <c r="B63" s="28"/>
      <c r="C63" s="303"/>
      <c r="D63" s="304"/>
      <c r="E63" s="304"/>
      <c r="F63" s="305"/>
      <c r="G63" s="316" t="str">
        <f>IF(LEFT(入力してください!G70,2)="軽症","☑","□")</f>
        <v>□</v>
      </c>
      <c r="H63" s="317" t="s">
        <v>652</v>
      </c>
      <c r="I63" s="317"/>
      <c r="J63" s="317"/>
      <c r="K63" s="317"/>
      <c r="L63" s="318"/>
      <c r="M63" s="60" t="str">
        <f>IF(LEFT(入力してください!G75,2)="症状","☑","□")</f>
        <v>□</v>
      </c>
      <c r="N63" s="81" t="s">
        <v>447</v>
      </c>
      <c r="O63" s="81"/>
      <c r="P63" s="81"/>
      <c r="Q63" s="81"/>
      <c r="R63" s="81"/>
      <c r="S63" s="81"/>
      <c r="T63" s="81"/>
      <c r="U63" s="81"/>
      <c r="V63" s="81"/>
      <c r="W63" s="81"/>
      <c r="X63" s="81"/>
      <c r="Y63" s="81"/>
      <c r="Z63" s="81"/>
      <c r="AA63" s="81"/>
      <c r="AB63" s="81"/>
      <c r="AC63" s="81"/>
      <c r="AD63" s="81"/>
      <c r="AE63" s="81"/>
      <c r="AF63" s="81"/>
      <c r="AG63" s="81"/>
      <c r="AH63" s="81"/>
      <c r="AI63" s="81"/>
      <c r="AJ63" s="81"/>
      <c r="AK63" s="81"/>
      <c r="AL63" s="82"/>
      <c r="AM63" s="32"/>
    </row>
    <row r="64" spans="1:39" ht="13.2" customHeight="1" x14ac:dyDescent="0.25">
      <c r="A64" s="28"/>
      <c r="B64" s="28"/>
      <c r="C64" s="303"/>
      <c r="D64" s="304"/>
      <c r="E64" s="304"/>
      <c r="F64" s="305"/>
      <c r="G64" s="316"/>
      <c r="H64" s="317"/>
      <c r="I64" s="317"/>
      <c r="J64" s="317"/>
      <c r="K64" s="317"/>
      <c r="L64" s="318"/>
      <c r="M64" s="60" t="str">
        <f>IF(LEFT(入力してください!G75,2)="大規","☑","□")</f>
        <v>□</v>
      </c>
      <c r="N64" s="81" t="s">
        <v>448</v>
      </c>
      <c r="O64" s="81"/>
      <c r="P64" s="81"/>
      <c r="Q64" s="81"/>
      <c r="R64" s="81"/>
      <c r="S64" s="81"/>
      <c r="T64" s="81"/>
      <c r="U64" s="81"/>
      <c r="V64" s="81"/>
      <c r="W64" s="81"/>
      <c r="X64" s="81"/>
      <c r="Y64" s="81"/>
      <c r="Z64" s="81"/>
      <c r="AA64" s="81"/>
      <c r="AB64" s="81"/>
      <c r="AC64" s="81"/>
      <c r="AD64" s="81"/>
      <c r="AE64" s="81"/>
      <c r="AF64" s="81"/>
      <c r="AG64" s="81"/>
      <c r="AH64" s="81"/>
      <c r="AI64" s="81"/>
      <c r="AJ64" s="81"/>
      <c r="AK64" s="81"/>
      <c r="AL64" s="82"/>
      <c r="AM64" s="32"/>
    </row>
    <row r="65" spans="1:68" ht="21" customHeight="1" thickBot="1" x14ac:dyDescent="0.3">
      <c r="A65" s="28"/>
      <c r="B65" s="28"/>
      <c r="C65" s="306"/>
      <c r="D65" s="307"/>
      <c r="E65" s="307"/>
      <c r="F65" s="308"/>
      <c r="G65" s="43"/>
      <c r="H65" s="44"/>
      <c r="I65" s="44"/>
      <c r="J65" s="44"/>
      <c r="K65" s="44"/>
      <c r="L65" s="45"/>
      <c r="M65" s="39" t="str">
        <f>IF(LEFT(入力してください!G75,2)="その","☑","□")</f>
        <v>☑</v>
      </c>
      <c r="N65" s="322" t="str">
        <f>"その他※２、３〔" &amp; 入力してください!J76</f>
        <v>その他※２、３〔</v>
      </c>
      <c r="O65" s="322"/>
      <c r="P65" s="322"/>
      <c r="Q65" s="322"/>
      <c r="R65" s="322"/>
      <c r="S65" s="322"/>
      <c r="T65" s="322"/>
      <c r="U65" s="322"/>
      <c r="V65" s="322"/>
      <c r="W65" s="322"/>
      <c r="X65" s="322"/>
      <c r="Y65" s="322"/>
      <c r="Z65" s="322"/>
      <c r="AA65" s="322"/>
      <c r="AB65" s="322"/>
      <c r="AC65" s="322"/>
      <c r="AD65" s="322"/>
      <c r="AE65" s="322"/>
      <c r="AF65" s="322"/>
      <c r="AG65" s="322"/>
      <c r="AH65" s="322"/>
      <c r="AI65" s="322"/>
      <c r="AJ65" s="322"/>
      <c r="AK65" s="322"/>
      <c r="AL65" s="83" t="s">
        <v>449</v>
      </c>
      <c r="AM65" s="32"/>
    </row>
    <row r="66" spans="1:68" ht="109.8" customHeight="1" thickBot="1" x14ac:dyDescent="0.3">
      <c r="A66" s="28"/>
      <c r="B66" s="28"/>
      <c r="C66" s="323" t="s">
        <v>662</v>
      </c>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
    </row>
    <row r="67" spans="1:68" ht="11.4" customHeight="1" x14ac:dyDescent="0.2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32"/>
    </row>
    <row r="68" spans="1:68" ht="15.75" customHeight="1" x14ac:dyDescent="0.25">
      <c r="AH68" s="267" t="s">
        <v>621</v>
      </c>
      <c r="AI68" s="268"/>
      <c r="AJ68" s="268"/>
      <c r="AK68" s="268"/>
      <c r="AL68" s="269"/>
      <c r="AM68" s="26"/>
    </row>
    <row r="69" spans="1:68" ht="19.5" customHeight="1" x14ac:dyDescent="0.25">
      <c r="A69" s="28"/>
      <c r="B69" s="28"/>
      <c r="C69" s="55"/>
      <c r="D69" s="55"/>
      <c r="E69" s="55"/>
      <c r="F69" s="55"/>
      <c r="G69" s="55"/>
      <c r="H69" s="55"/>
      <c r="I69" s="55"/>
      <c r="J69" s="55"/>
      <c r="K69" s="55"/>
      <c r="L69" s="55"/>
      <c r="M69" s="55"/>
      <c r="N69" s="55"/>
      <c r="O69" s="55"/>
      <c r="P69" s="55"/>
      <c r="Q69" s="55"/>
      <c r="R69" s="55"/>
      <c r="S69" s="55"/>
      <c r="T69" s="55"/>
      <c r="U69" s="28"/>
      <c r="V69" s="28"/>
      <c r="W69" s="28"/>
      <c r="X69" s="28"/>
      <c r="Y69" s="28"/>
      <c r="Z69" s="28"/>
      <c r="AA69" s="28"/>
      <c r="AB69" s="28"/>
      <c r="AC69" s="28"/>
      <c r="AD69" s="28"/>
      <c r="AE69" s="28"/>
      <c r="AF69" s="28"/>
      <c r="AG69" s="41"/>
      <c r="AH69" s="42"/>
      <c r="AI69" s="71"/>
      <c r="AJ69" s="71"/>
      <c r="AK69" s="71"/>
      <c r="AL69" s="41"/>
      <c r="AM69" s="32"/>
    </row>
    <row r="70" spans="1:68" ht="21" customHeight="1" x14ac:dyDescent="0.25">
      <c r="A70" s="28"/>
      <c r="B70" s="28"/>
      <c r="C70" s="55"/>
      <c r="D70" s="55"/>
      <c r="E70" s="55"/>
      <c r="F70" s="55"/>
      <c r="G70" s="55"/>
      <c r="H70" s="55"/>
      <c r="I70" s="55"/>
      <c r="J70" s="55"/>
      <c r="K70" s="55"/>
      <c r="L70" s="55"/>
      <c r="M70" s="55"/>
      <c r="N70" s="55"/>
      <c r="O70" s="55"/>
      <c r="P70" s="55"/>
      <c r="Q70" s="55"/>
      <c r="R70" s="55"/>
      <c r="S70" s="55"/>
      <c r="T70" s="55"/>
      <c r="U70" s="28"/>
      <c r="V70" s="28"/>
      <c r="W70" s="28"/>
      <c r="X70" s="28"/>
      <c r="Y70" s="28"/>
      <c r="Z70" s="28"/>
      <c r="AA70" s="28"/>
      <c r="AB70" s="28"/>
      <c r="AC70" s="28"/>
      <c r="AD70" s="28"/>
      <c r="AE70" s="28"/>
      <c r="AF70" s="28"/>
      <c r="AG70" s="41"/>
      <c r="AH70" s="42"/>
      <c r="AI70" s="71"/>
      <c r="AJ70" s="71"/>
      <c r="AK70" s="71"/>
      <c r="AL70" s="41"/>
      <c r="AM70" s="32"/>
    </row>
    <row r="71" spans="1:68" ht="12.75" customHeight="1" x14ac:dyDescent="0.25">
      <c r="A71" s="28"/>
      <c r="B71" s="28"/>
      <c r="C71" s="55"/>
      <c r="D71" s="55"/>
      <c r="E71" s="55"/>
      <c r="F71" s="55"/>
      <c r="G71" s="55"/>
      <c r="H71" s="55"/>
      <c r="I71" s="55"/>
      <c r="J71" s="55"/>
      <c r="K71" s="55"/>
      <c r="L71" s="55"/>
      <c r="M71" s="55"/>
      <c r="N71" s="55"/>
      <c r="O71" s="55"/>
      <c r="P71" s="55"/>
      <c r="Q71" s="55"/>
      <c r="R71" s="55"/>
      <c r="S71" s="55"/>
      <c r="T71" s="55"/>
      <c r="U71" s="28"/>
      <c r="V71" s="28"/>
      <c r="W71" s="28"/>
      <c r="X71" s="28"/>
      <c r="Y71" s="28"/>
      <c r="Z71" s="28"/>
      <c r="AA71" s="28"/>
      <c r="AB71" s="28"/>
      <c r="AC71" s="28"/>
      <c r="AD71" s="28"/>
      <c r="AE71" s="28"/>
      <c r="AF71" s="28"/>
      <c r="AG71" s="41"/>
      <c r="AH71" s="43"/>
      <c r="AI71" s="44"/>
      <c r="AJ71" s="44"/>
      <c r="AK71" s="44"/>
      <c r="AL71" s="45"/>
      <c r="AM71" s="32"/>
    </row>
    <row r="72" spans="1:68" ht="12.75" customHeight="1" x14ac:dyDescent="0.25">
      <c r="A72" s="28"/>
      <c r="B72" s="28"/>
      <c r="C72" s="55"/>
      <c r="D72" s="55"/>
      <c r="E72" s="55"/>
      <c r="F72" s="55"/>
      <c r="G72" s="55"/>
      <c r="H72" s="55"/>
      <c r="I72" s="55"/>
      <c r="J72" s="55"/>
      <c r="K72" s="55"/>
      <c r="L72" s="55"/>
      <c r="M72" s="55"/>
      <c r="N72" s="55"/>
      <c r="O72" s="55"/>
      <c r="P72" s="55"/>
      <c r="Q72" s="55"/>
      <c r="R72" s="55"/>
      <c r="S72" s="55"/>
      <c r="T72" s="55"/>
      <c r="U72" s="28"/>
      <c r="V72" s="28"/>
      <c r="W72" s="28"/>
      <c r="X72" s="28"/>
      <c r="Y72" s="28"/>
      <c r="Z72" s="28"/>
      <c r="AA72" s="28"/>
      <c r="AB72" s="28"/>
      <c r="AC72" s="28"/>
      <c r="AD72" s="28"/>
      <c r="AE72" s="28"/>
      <c r="AF72" s="28"/>
      <c r="AG72" s="28"/>
      <c r="AH72" s="28"/>
      <c r="AI72" s="28"/>
      <c r="AJ72" s="28"/>
      <c r="AK72" s="28"/>
      <c r="AL72" s="28"/>
      <c r="AM72" s="32"/>
    </row>
    <row r="73" spans="1:68" ht="6.75" customHeight="1" x14ac:dyDescent="0.25">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7"/>
    </row>
    <row r="74" spans="1:68" ht="12.75" customHeight="1" x14ac:dyDescent="0.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row>
    <row r="75" spans="1:68" ht="12.75" customHeight="1" x14ac:dyDescent="0.2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49" t="s">
        <v>610</v>
      </c>
    </row>
    <row r="76" spans="1:68" ht="12.75" customHeight="1" x14ac:dyDescent="0.25">
      <c r="A76" s="28" t="s">
        <v>556</v>
      </c>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O76" s="54" t="s">
        <v>599</v>
      </c>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row>
    <row r="77" spans="1:68" ht="3.75" customHeight="1" x14ac:dyDescent="0.25">
      <c r="A77" s="28"/>
      <c r="B77" s="29"/>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row>
    <row r="78" spans="1:68" ht="11.25" customHeight="1" x14ac:dyDescent="0.25">
      <c r="A78" s="28"/>
      <c r="B78" s="31"/>
      <c r="C78" s="334" t="s">
        <v>561</v>
      </c>
      <c r="D78" s="334"/>
      <c r="E78" s="334"/>
      <c r="F78" s="334"/>
      <c r="G78" s="334"/>
      <c r="H78" s="334"/>
      <c r="I78" s="334"/>
      <c r="J78" s="334"/>
      <c r="K78" s="334"/>
      <c r="L78" s="334"/>
      <c r="M78" s="334"/>
      <c r="N78" s="334"/>
      <c r="O78" s="334"/>
      <c r="P78" s="334"/>
      <c r="Q78" s="334"/>
      <c r="R78" s="334"/>
      <c r="S78" s="334"/>
      <c r="T78" s="334"/>
      <c r="U78" s="334"/>
      <c r="V78" s="334"/>
      <c r="W78" s="334"/>
      <c r="X78" s="334"/>
      <c r="Y78" s="334"/>
      <c r="Z78" s="334"/>
      <c r="AA78" s="334"/>
      <c r="AB78" s="334"/>
      <c r="AC78" s="334"/>
      <c r="AD78" s="334"/>
      <c r="AE78" s="334"/>
      <c r="AF78" s="334"/>
      <c r="AG78" s="334"/>
      <c r="AH78" s="334"/>
      <c r="AI78" s="334"/>
      <c r="AJ78" s="334"/>
      <c r="AK78" s="334"/>
      <c r="AL78" s="334"/>
      <c r="AM78" s="28"/>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row>
    <row r="79" spans="1:68" ht="7.5" customHeight="1" x14ac:dyDescent="0.25">
      <c r="A79" s="28"/>
      <c r="B79" s="31"/>
      <c r="C79" s="28"/>
      <c r="D79" s="28"/>
      <c r="E79" s="28"/>
      <c r="F79" s="28"/>
      <c r="G79" s="28"/>
      <c r="H79" s="28"/>
      <c r="I79" s="28"/>
      <c r="J79" s="28"/>
      <c r="K79" s="28"/>
      <c r="L79" s="28"/>
      <c r="M79" s="28"/>
      <c r="N79" s="55"/>
      <c r="O79" s="55"/>
      <c r="P79" s="55"/>
      <c r="Q79" s="55"/>
      <c r="R79" s="55"/>
      <c r="S79" s="55"/>
      <c r="T79" s="55"/>
      <c r="U79" s="55"/>
      <c r="V79" s="55"/>
      <c r="W79" s="55"/>
      <c r="X79" s="55"/>
      <c r="Y79" s="55"/>
      <c r="Z79" s="55"/>
      <c r="AA79" s="55"/>
      <c r="AB79" s="55"/>
      <c r="AC79" s="55"/>
      <c r="AD79" s="55"/>
      <c r="AE79" s="28"/>
      <c r="AF79" s="28"/>
      <c r="AG79" s="28"/>
      <c r="AH79" s="28"/>
      <c r="AI79" s="28"/>
      <c r="AJ79" s="28"/>
      <c r="AK79" s="28"/>
      <c r="AL79" s="28"/>
      <c r="AM79" s="28"/>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row>
    <row r="80" spans="1:68" ht="17.25" customHeight="1" x14ac:dyDescent="0.25">
      <c r="A80" s="28"/>
      <c r="B80" s="31"/>
      <c r="C80" s="200" t="s">
        <v>583</v>
      </c>
      <c r="D80" s="201" t="s">
        <v>584</v>
      </c>
      <c r="E80" s="200"/>
      <c r="F80" s="200"/>
      <c r="G80" s="38" t="str">
        <f>IF(入力してください!S33=入力してください!AU33,"☑","□")</f>
        <v>□</v>
      </c>
      <c r="H80" s="202" t="s">
        <v>601</v>
      </c>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3"/>
    </row>
    <row r="81" spans="1:39" ht="17.25" customHeight="1" x14ac:dyDescent="0.25">
      <c r="A81" s="28"/>
      <c r="B81" s="31"/>
      <c r="C81" s="200"/>
      <c r="D81" s="200"/>
      <c r="E81" s="200"/>
      <c r="F81" s="200"/>
      <c r="G81" s="38" t="str">
        <f>IF(入力してください!S34=入力してください!AU33,"☑","□")</f>
        <v>□</v>
      </c>
      <c r="H81" s="202" t="s">
        <v>602</v>
      </c>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3"/>
    </row>
    <row r="82" spans="1:39" ht="12.75" customHeight="1" x14ac:dyDescent="0.15">
      <c r="A82" s="28"/>
      <c r="B82" s="31"/>
      <c r="C82" s="200"/>
      <c r="D82" s="200"/>
      <c r="E82" s="200"/>
      <c r="F82" s="200"/>
      <c r="G82" s="204" t="s">
        <v>567</v>
      </c>
      <c r="H82" s="205"/>
      <c r="I82" s="205"/>
      <c r="J82" s="205"/>
      <c r="K82" s="205"/>
      <c r="L82" s="205"/>
      <c r="M82" s="205"/>
      <c r="N82" s="205"/>
      <c r="O82" s="205"/>
      <c r="P82" s="205"/>
      <c r="Q82" s="205"/>
      <c r="R82" s="205"/>
      <c r="S82" s="205"/>
      <c r="T82" s="205"/>
      <c r="U82" s="205"/>
      <c r="V82" s="205"/>
      <c r="W82" s="205"/>
      <c r="X82" s="205"/>
      <c r="Y82" s="205"/>
      <c r="Z82" s="205"/>
      <c r="AA82" s="205"/>
      <c r="AB82" s="205"/>
      <c r="AC82" s="205"/>
      <c r="AD82" s="205"/>
      <c r="AE82" s="205"/>
      <c r="AF82" s="205"/>
      <c r="AG82" s="205"/>
      <c r="AH82" s="205"/>
      <c r="AI82" s="205"/>
      <c r="AJ82" s="205"/>
      <c r="AK82" s="205"/>
      <c r="AL82" s="206"/>
    </row>
    <row r="83" spans="1:39" ht="77.25" customHeight="1" x14ac:dyDescent="0.25">
      <c r="A83" s="28"/>
      <c r="B83" s="31"/>
      <c r="C83" s="200"/>
      <c r="D83" s="200"/>
      <c r="E83" s="200"/>
      <c r="F83" s="200"/>
      <c r="G83" s="35" t="str">
        <f>IF(入力してください!S35=入力してください!AU33,"☑","□")</f>
        <v>□</v>
      </c>
      <c r="H83" s="207" t="s">
        <v>603</v>
      </c>
      <c r="I83" s="207"/>
      <c r="J83" s="207"/>
      <c r="K83" s="207"/>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7"/>
      <c r="AI83" s="207"/>
      <c r="AJ83" s="207"/>
      <c r="AK83" s="207"/>
      <c r="AL83" s="208"/>
    </row>
    <row r="84" spans="1:39" ht="27" customHeight="1" x14ac:dyDescent="0.25">
      <c r="A84" s="28"/>
      <c r="B84" s="31"/>
      <c r="C84" s="200"/>
      <c r="D84" s="200"/>
      <c r="E84" s="200"/>
      <c r="F84" s="200"/>
      <c r="G84" s="38" t="str">
        <f>IF(入力してください!S36=入力してください!AU33,"☑","□")</f>
        <v>□</v>
      </c>
      <c r="H84" s="209" t="s">
        <v>608</v>
      </c>
      <c r="I84" s="209"/>
      <c r="J84" s="209"/>
      <c r="K84" s="209"/>
      <c r="L84" s="209"/>
      <c r="M84" s="209"/>
      <c r="N84" s="209"/>
      <c r="O84" s="209"/>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10"/>
    </row>
    <row r="85" spans="1:39" ht="27" customHeight="1" x14ac:dyDescent="0.25">
      <c r="A85" s="28"/>
      <c r="B85" s="31"/>
      <c r="C85" s="200"/>
      <c r="D85" s="200"/>
      <c r="E85" s="200"/>
      <c r="F85" s="200"/>
      <c r="G85" s="38" t="str">
        <f>IF(入力してください!S37=入力してください!AU33,"☑","□")</f>
        <v>□</v>
      </c>
      <c r="H85" s="209" t="s">
        <v>604</v>
      </c>
      <c r="I85" s="209"/>
      <c r="J85" s="209"/>
      <c r="K85" s="209"/>
      <c r="L85" s="209"/>
      <c r="M85" s="209"/>
      <c r="N85" s="209"/>
      <c r="O85" s="209"/>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10"/>
    </row>
    <row r="86" spans="1:39" ht="15" customHeight="1" x14ac:dyDescent="0.25">
      <c r="A86" s="28"/>
      <c r="B86" s="31"/>
      <c r="C86" s="200"/>
      <c r="D86" s="200"/>
      <c r="E86" s="200"/>
      <c r="F86" s="200"/>
      <c r="G86" s="211" t="s">
        <v>585</v>
      </c>
      <c r="H86" s="212"/>
      <c r="I86" s="212"/>
      <c r="J86" s="212"/>
      <c r="K86" s="213"/>
      <c r="L86" s="191" t="s">
        <v>3</v>
      </c>
      <c r="M86" s="191"/>
      <c r="N86" s="191"/>
      <c r="O86" s="191"/>
      <c r="P86" s="164" t="str">
        <f>入力してください!K39 &amp; ""</f>
        <v/>
      </c>
      <c r="Q86" s="165"/>
      <c r="R86" s="165"/>
      <c r="S86" s="165"/>
      <c r="T86" s="165"/>
      <c r="U86" s="165"/>
      <c r="V86" s="165"/>
      <c r="W86" s="166"/>
      <c r="X86" s="191" t="s">
        <v>426</v>
      </c>
      <c r="Y86" s="191"/>
      <c r="Z86" s="191"/>
      <c r="AA86" s="191"/>
      <c r="AB86" s="86" t="str">
        <f>IF(入力してください!M40&lt;&gt;"",入力してください!K40 &amp; 入力してください!M40 &amp; "年" &amp; 入力してください!P40 &amp; "月" &amp; 入力してください!S40 &amp; "日","")</f>
        <v/>
      </c>
      <c r="AC86" s="86"/>
      <c r="AD86" s="86"/>
      <c r="AE86" s="86"/>
      <c r="AF86" s="86"/>
      <c r="AG86" s="86"/>
      <c r="AH86" s="86"/>
      <c r="AI86" s="191" t="s">
        <v>574</v>
      </c>
      <c r="AJ86" s="191"/>
      <c r="AK86" s="86" t="str">
        <f>入力してください!K42&amp;""</f>
        <v/>
      </c>
      <c r="AL86" s="86"/>
    </row>
    <row r="87" spans="1:39" ht="15" customHeight="1" x14ac:dyDescent="0.25">
      <c r="A87" s="28"/>
      <c r="B87" s="31"/>
      <c r="C87" s="200"/>
      <c r="D87" s="200"/>
      <c r="E87" s="200"/>
      <c r="F87" s="200"/>
      <c r="G87" s="214"/>
      <c r="H87" s="215"/>
      <c r="I87" s="215"/>
      <c r="J87" s="215"/>
      <c r="K87" s="216"/>
      <c r="L87" s="191" t="s">
        <v>443</v>
      </c>
      <c r="M87" s="191"/>
      <c r="N87" s="191"/>
      <c r="O87" s="191"/>
      <c r="P87" s="164" t="str">
        <f>入力してください!K38 &amp; ""</f>
        <v/>
      </c>
      <c r="Q87" s="165"/>
      <c r="R87" s="165"/>
      <c r="S87" s="165"/>
      <c r="T87" s="165"/>
      <c r="U87" s="165"/>
      <c r="V87" s="165"/>
      <c r="W87" s="166"/>
      <c r="X87" s="191" t="s">
        <v>445</v>
      </c>
      <c r="Y87" s="191"/>
      <c r="Z87" s="191"/>
      <c r="AA87" s="191"/>
      <c r="AB87" s="86" t="str">
        <f>入力してください!K41 &amp; ""</f>
        <v/>
      </c>
      <c r="AC87" s="86"/>
      <c r="AD87" s="86"/>
      <c r="AE87" s="86"/>
      <c r="AF87" s="86"/>
      <c r="AG87" s="86"/>
      <c r="AH87" s="86"/>
      <c r="AI87" s="191"/>
      <c r="AJ87" s="191"/>
      <c r="AK87" s="86"/>
      <c r="AL87" s="86"/>
    </row>
    <row r="88" spans="1:39" ht="15" customHeight="1" x14ac:dyDescent="0.25">
      <c r="A88" s="28"/>
      <c r="B88" s="31"/>
      <c r="C88" s="200"/>
      <c r="D88" s="200"/>
      <c r="E88" s="200"/>
      <c r="F88" s="200"/>
      <c r="G88" s="214"/>
      <c r="H88" s="215"/>
      <c r="I88" s="215"/>
      <c r="J88" s="215"/>
      <c r="K88" s="216"/>
      <c r="L88" s="191" t="s">
        <v>3</v>
      </c>
      <c r="M88" s="191"/>
      <c r="N88" s="191"/>
      <c r="O88" s="191"/>
      <c r="P88" s="164" t="str">
        <f>入力してください!K44 &amp; ""</f>
        <v/>
      </c>
      <c r="Q88" s="165"/>
      <c r="R88" s="165"/>
      <c r="S88" s="165"/>
      <c r="T88" s="165"/>
      <c r="U88" s="165"/>
      <c r="V88" s="165"/>
      <c r="W88" s="166"/>
      <c r="X88" s="191" t="s">
        <v>426</v>
      </c>
      <c r="Y88" s="191"/>
      <c r="Z88" s="191"/>
      <c r="AA88" s="191"/>
      <c r="AB88" s="86" t="str">
        <f>IF(入力してください!M45&lt;&gt;"",入力してください!K45 &amp; 入力してください!M45 &amp; "年" &amp; 入力してください!P45 &amp; "月" &amp; 入力してください!S45 &amp; "日","")</f>
        <v/>
      </c>
      <c r="AC88" s="86"/>
      <c r="AD88" s="86"/>
      <c r="AE88" s="86"/>
      <c r="AF88" s="86"/>
      <c r="AG88" s="86"/>
      <c r="AH88" s="86"/>
      <c r="AI88" s="191" t="s">
        <v>574</v>
      </c>
      <c r="AJ88" s="191"/>
      <c r="AK88" s="86" t="str">
        <f>入力してください!K47&amp;""</f>
        <v/>
      </c>
      <c r="AL88" s="86"/>
    </row>
    <row r="89" spans="1:39" ht="15" customHeight="1" x14ac:dyDescent="0.25">
      <c r="A89" s="28"/>
      <c r="B89" s="31"/>
      <c r="C89" s="200"/>
      <c r="D89" s="200"/>
      <c r="E89" s="200"/>
      <c r="F89" s="200"/>
      <c r="G89" s="217"/>
      <c r="H89" s="218"/>
      <c r="I89" s="218"/>
      <c r="J89" s="218"/>
      <c r="K89" s="219"/>
      <c r="L89" s="191" t="s">
        <v>443</v>
      </c>
      <c r="M89" s="191"/>
      <c r="N89" s="191"/>
      <c r="O89" s="191"/>
      <c r="P89" s="164" t="str">
        <f>入力してください!K43 &amp; ""</f>
        <v/>
      </c>
      <c r="Q89" s="165"/>
      <c r="R89" s="165"/>
      <c r="S89" s="165"/>
      <c r="T89" s="165"/>
      <c r="U89" s="165"/>
      <c r="V89" s="165"/>
      <c r="W89" s="166"/>
      <c r="X89" s="191" t="s">
        <v>445</v>
      </c>
      <c r="Y89" s="191"/>
      <c r="Z89" s="191"/>
      <c r="AA89" s="191"/>
      <c r="AB89" s="86" t="str">
        <f>入力してください!K46 &amp; ""</f>
        <v/>
      </c>
      <c r="AC89" s="86"/>
      <c r="AD89" s="86"/>
      <c r="AE89" s="86"/>
      <c r="AF89" s="86"/>
      <c r="AG89" s="86"/>
      <c r="AH89" s="86"/>
      <c r="AI89" s="191"/>
      <c r="AJ89" s="191"/>
      <c r="AK89" s="86"/>
      <c r="AL89" s="86"/>
    </row>
    <row r="90" spans="1:39" ht="15" customHeight="1" x14ac:dyDescent="0.25">
      <c r="A90" s="28"/>
      <c r="B90" s="31"/>
      <c r="C90" s="200"/>
      <c r="D90" s="200"/>
      <c r="E90" s="200"/>
      <c r="F90" s="200"/>
      <c r="G90" s="211" t="s">
        <v>444</v>
      </c>
      <c r="H90" s="212"/>
      <c r="I90" s="212"/>
      <c r="J90" s="212"/>
      <c r="K90" s="213"/>
      <c r="L90" s="191" t="s">
        <v>3</v>
      </c>
      <c r="M90" s="191"/>
      <c r="N90" s="191"/>
      <c r="O90" s="191"/>
      <c r="P90" s="164" t="str">
        <f>入力してください!K49 &amp; ""</f>
        <v/>
      </c>
      <c r="Q90" s="165"/>
      <c r="R90" s="165"/>
      <c r="S90" s="165"/>
      <c r="T90" s="165"/>
      <c r="U90" s="165"/>
      <c r="V90" s="165"/>
      <c r="W90" s="166"/>
      <c r="X90" s="191" t="s">
        <v>426</v>
      </c>
      <c r="Y90" s="191"/>
      <c r="Z90" s="191"/>
      <c r="AA90" s="191"/>
      <c r="AB90" s="86" t="str">
        <f>IF(入力してください!M50&lt;&gt;"",入力してください!K50 &amp; 入力してください!M50 &amp; "年" &amp; 入力してください!P50 &amp; "月" &amp; 入力してください!S50 &amp; "日","")</f>
        <v/>
      </c>
      <c r="AC90" s="86"/>
      <c r="AD90" s="86"/>
      <c r="AE90" s="86"/>
      <c r="AF90" s="86"/>
      <c r="AG90" s="86"/>
      <c r="AH90" s="86"/>
      <c r="AI90" s="191" t="s">
        <v>574</v>
      </c>
      <c r="AJ90" s="191"/>
      <c r="AK90" s="86" t="str">
        <f>入力してください!K52&amp;""</f>
        <v/>
      </c>
      <c r="AL90" s="86"/>
    </row>
    <row r="91" spans="1:39" ht="15" customHeight="1" x14ac:dyDescent="0.25">
      <c r="A91" s="28"/>
      <c r="B91" s="31"/>
      <c r="C91" s="200"/>
      <c r="D91" s="200"/>
      <c r="E91" s="200"/>
      <c r="F91" s="200"/>
      <c r="G91" s="214"/>
      <c r="H91" s="215"/>
      <c r="I91" s="215"/>
      <c r="J91" s="215"/>
      <c r="K91" s="216"/>
      <c r="L91" s="191" t="s">
        <v>443</v>
      </c>
      <c r="M91" s="191"/>
      <c r="N91" s="191"/>
      <c r="O91" s="191"/>
      <c r="P91" s="164" t="str">
        <f>入力してください!K48 &amp; ""</f>
        <v/>
      </c>
      <c r="Q91" s="165"/>
      <c r="R91" s="165"/>
      <c r="S91" s="165"/>
      <c r="T91" s="165"/>
      <c r="U91" s="165"/>
      <c r="V91" s="165"/>
      <c r="W91" s="166"/>
      <c r="X91" s="191" t="s">
        <v>445</v>
      </c>
      <c r="Y91" s="191"/>
      <c r="Z91" s="191"/>
      <c r="AA91" s="191"/>
      <c r="AB91" s="86" t="str">
        <f>入力してください!K51 &amp; ""</f>
        <v/>
      </c>
      <c r="AC91" s="86"/>
      <c r="AD91" s="86"/>
      <c r="AE91" s="86"/>
      <c r="AF91" s="86"/>
      <c r="AG91" s="86"/>
      <c r="AH91" s="86"/>
      <c r="AI91" s="191"/>
      <c r="AJ91" s="191"/>
      <c r="AK91" s="86"/>
      <c r="AL91" s="86"/>
    </row>
    <row r="92" spans="1:39" ht="15" customHeight="1" x14ac:dyDescent="0.25">
      <c r="A92" s="28"/>
      <c r="B92" s="31"/>
      <c r="C92" s="200"/>
      <c r="D92" s="200"/>
      <c r="E92" s="200"/>
      <c r="F92" s="200"/>
      <c r="G92" s="214"/>
      <c r="H92" s="215"/>
      <c r="I92" s="215"/>
      <c r="J92" s="215"/>
      <c r="K92" s="216"/>
      <c r="L92" s="191" t="s">
        <v>3</v>
      </c>
      <c r="M92" s="191"/>
      <c r="N92" s="191"/>
      <c r="O92" s="191"/>
      <c r="P92" s="164" t="str">
        <f>入力してください!K54 &amp; ""</f>
        <v/>
      </c>
      <c r="Q92" s="165"/>
      <c r="R92" s="165"/>
      <c r="S92" s="165"/>
      <c r="T92" s="165"/>
      <c r="U92" s="165"/>
      <c r="V92" s="165"/>
      <c r="W92" s="166"/>
      <c r="X92" s="191" t="s">
        <v>426</v>
      </c>
      <c r="Y92" s="191"/>
      <c r="Z92" s="191"/>
      <c r="AA92" s="191"/>
      <c r="AB92" s="86" t="str">
        <f>IF(入力してください!M55&lt;&gt;"",入力してください!K55 &amp; 入力してください!M55 &amp; "年" &amp; 入力してください!P55 &amp; "月" &amp; 入力してください!S55 &amp; "日","")</f>
        <v/>
      </c>
      <c r="AC92" s="86"/>
      <c r="AD92" s="86"/>
      <c r="AE92" s="86"/>
      <c r="AF92" s="86"/>
      <c r="AG92" s="86"/>
      <c r="AH92" s="86"/>
      <c r="AI92" s="191" t="s">
        <v>574</v>
      </c>
      <c r="AJ92" s="191"/>
      <c r="AK92" s="86" t="str">
        <f>入力してください!K57&amp;""</f>
        <v/>
      </c>
      <c r="AL92" s="86"/>
    </row>
    <row r="93" spans="1:39" ht="15" customHeight="1" x14ac:dyDescent="0.25">
      <c r="A93" s="28"/>
      <c r="B93" s="31"/>
      <c r="C93" s="200"/>
      <c r="D93" s="200"/>
      <c r="E93" s="200"/>
      <c r="F93" s="200"/>
      <c r="G93" s="217"/>
      <c r="H93" s="218"/>
      <c r="I93" s="218"/>
      <c r="J93" s="218"/>
      <c r="K93" s="219"/>
      <c r="L93" s="191" t="s">
        <v>443</v>
      </c>
      <c r="M93" s="191"/>
      <c r="N93" s="191"/>
      <c r="O93" s="191"/>
      <c r="P93" s="164" t="str">
        <f>入力してください!K53 &amp; ""</f>
        <v/>
      </c>
      <c r="Q93" s="165"/>
      <c r="R93" s="165"/>
      <c r="S93" s="165"/>
      <c r="T93" s="165"/>
      <c r="U93" s="165"/>
      <c r="V93" s="165"/>
      <c r="W93" s="166"/>
      <c r="X93" s="191" t="s">
        <v>445</v>
      </c>
      <c r="Y93" s="191"/>
      <c r="Z93" s="191"/>
      <c r="AA93" s="191"/>
      <c r="AB93" s="86" t="str">
        <f>入力してください!K56 &amp; ""</f>
        <v/>
      </c>
      <c r="AC93" s="86"/>
      <c r="AD93" s="86"/>
      <c r="AE93" s="86"/>
      <c r="AF93" s="86"/>
      <c r="AG93" s="86"/>
      <c r="AH93" s="86"/>
      <c r="AI93" s="191"/>
      <c r="AJ93" s="191"/>
      <c r="AK93" s="86"/>
      <c r="AL93" s="86"/>
    </row>
    <row r="94" spans="1:39" ht="29.25" customHeight="1" x14ac:dyDescent="0.25">
      <c r="A94" s="28"/>
      <c r="B94" s="31"/>
      <c r="C94" s="200"/>
      <c r="D94" s="200"/>
      <c r="E94" s="200"/>
      <c r="F94" s="200"/>
      <c r="G94" s="38" t="str">
        <f>IF(入力してください!S58=入力してください!AU33,"☑","□")</f>
        <v>□</v>
      </c>
      <c r="H94" s="209" t="s">
        <v>605</v>
      </c>
      <c r="I94" s="209"/>
      <c r="J94" s="209"/>
      <c r="K94" s="209"/>
      <c r="L94" s="209"/>
      <c r="M94" s="209"/>
      <c r="N94" s="209"/>
      <c r="O94" s="209"/>
      <c r="P94" s="209"/>
      <c r="Q94" s="209"/>
      <c r="R94" s="209"/>
      <c r="S94" s="209"/>
      <c r="T94" s="209"/>
      <c r="U94" s="209"/>
      <c r="V94" s="209"/>
      <c r="W94" s="209"/>
      <c r="X94" s="209"/>
      <c r="Y94" s="209"/>
      <c r="Z94" s="209"/>
      <c r="AA94" s="209"/>
      <c r="AB94" s="209"/>
      <c r="AC94" s="209"/>
      <c r="AD94" s="209"/>
      <c r="AE94" s="209"/>
      <c r="AF94" s="209"/>
      <c r="AG94" s="209"/>
      <c r="AH94" s="209"/>
      <c r="AI94" s="209"/>
      <c r="AJ94" s="209"/>
      <c r="AK94" s="209"/>
      <c r="AL94" s="210"/>
    </row>
    <row r="95" spans="1:39" ht="16.5" customHeight="1" x14ac:dyDescent="0.25">
      <c r="A95" s="28"/>
      <c r="B95" s="31"/>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row>
    <row r="96" spans="1:39" ht="12.75" customHeight="1" x14ac:dyDescent="0.25">
      <c r="B96" s="25"/>
      <c r="C96" s="28" t="s">
        <v>600</v>
      </c>
    </row>
    <row r="97" spans="1:46" ht="19.5" customHeight="1" x14ac:dyDescent="0.25">
      <c r="A97" s="28"/>
      <c r="B97" s="31"/>
      <c r="C97" s="59" t="s">
        <v>553</v>
      </c>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55"/>
      <c r="AN97" s="55"/>
    </row>
    <row r="98" spans="1:46" ht="16.5" customHeight="1" x14ac:dyDescent="0.25">
      <c r="A98" s="28"/>
      <c r="B98" s="31"/>
      <c r="C98" s="164" t="s">
        <v>560</v>
      </c>
      <c r="D98" s="165"/>
      <c r="E98" s="165"/>
      <c r="F98" s="165"/>
      <c r="G98" s="165"/>
      <c r="H98" s="198" t="str">
        <f>IF(入力してください!J82&lt;&gt;"","令和" &amp; IF(入力してください!J82&gt;2020,入力してください!J82-2018,入力してください!J82) &amp; "年"&amp;入力してください!N82&amp;"月"&amp;入力してください!R82&amp;"日","年    月    日")</f>
        <v>年    月    日</v>
      </c>
      <c r="I98" s="198"/>
      <c r="J98" s="198"/>
      <c r="K98" s="198"/>
      <c r="L98" s="198"/>
      <c r="M98" s="198"/>
      <c r="N98" s="198"/>
      <c r="O98" s="198"/>
      <c r="P98" s="198"/>
      <c r="Q98" s="199"/>
      <c r="R98" s="28"/>
      <c r="S98" s="28"/>
      <c r="T98" s="28"/>
      <c r="U98" s="28"/>
      <c r="V98" s="28"/>
      <c r="W98" s="28"/>
      <c r="X98" s="28"/>
      <c r="Y98" s="28"/>
      <c r="Z98" s="28"/>
      <c r="AA98" s="28"/>
      <c r="AB98" s="28"/>
      <c r="AC98" s="28"/>
      <c r="AD98" s="28"/>
      <c r="AE98" s="28"/>
      <c r="AF98" s="28"/>
      <c r="AG98" s="28"/>
      <c r="AH98" s="28"/>
      <c r="AI98" s="28"/>
      <c r="AJ98" s="28"/>
      <c r="AK98" s="28"/>
      <c r="AL98" s="28"/>
      <c r="AM98" s="55"/>
      <c r="AN98" s="55"/>
    </row>
    <row r="99" spans="1:46" ht="19.5" customHeight="1" x14ac:dyDescent="0.25">
      <c r="A99" s="28"/>
      <c r="B99" s="31"/>
      <c r="C99" s="220" t="s">
        <v>366</v>
      </c>
      <c r="D99" s="221"/>
      <c r="E99" s="226" t="s">
        <v>3</v>
      </c>
      <c r="F99" s="227"/>
      <c r="G99" s="227"/>
      <c r="H99" s="227"/>
      <c r="I99" s="227"/>
      <c r="J99" s="227"/>
      <c r="K99" s="228"/>
      <c r="L99" s="229" t="str">
        <f>入力してください!G14 &amp; ""</f>
        <v/>
      </c>
      <c r="M99" s="230"/>
      <c r="N99" s="230"/>
      <c r="O99" s="230"/>
      <c r="P99" s="230"/>
      <c r="Q99" s="230"/>
      <c r="R99" s="230"/>
      <c r="S99" s="230"/>
      <c r="T99" s="230"/>
      <c r="U99" s="230"/>
      <c r="V99" s="230"/>
      <c r="W99" s="230"/>
      <c r="X99" s="230"/>
      <c r="Y99" s="230"/>
      <c r="Z99" s="230"/>
      <c r="AA99" s="230"/>
      <c r="AB99" s="230"/>
      <c r="AC99" s="230"/>
      <c r="AD99" s="230"/>
      <c r="AE99" s="230"/>
      <c r="AF99" s="230"/>
      <c r="AG99" s="230"/>
      <c r="AH99" s="230"/>
      <c r="AI99" s="230"/>
      <c r="AJ99" s="230"/>
      <c r="AK99" s="230"/>
      <c r="AL99" s="231"/>
      <c r="AM99" s="55"/>
      <c r="AN99" s="55"/>
      <c r="AO99" s="55"/>
      <c r="AP99" s="55"/>
      <c r="AQ99" s="55"/>
      <c r="AR99" s="55"/>
      <c r="AS99" s="55"/>
      <c r="AT99" s="55"/>
    </row>
    <row r="100" spans="1:46" ht="23.25" customHeight="1" x14ac:dyDescent="0.25">
      <c r="A100" s="28"/>
      <c r="B100" s="31"/>
      <c r="C100" s="222"/>
      <c r="D100" s="223"/>
      <c r="E100" s="232" t="s">
        <v>2</v>
      </c>
      <c r="F100" s="233"/>
      <c r="G100" s="233"/>
      <c r="H100" s="233"/>
      <c r="I100" s="233"/>
      <c r="J100" s="233"/>
      <c r="K100" s="234"/>
      <c r="L100" s="235" t="str">
        <f>入力してください!G13 &amp; ""</f>
        <v/>
      </c>
      <c r="M100" s="236"/>
      <c r="N100" s="236"/>
      <c r="O100" s="236"/>
      <c r="P100" s="236"/>
      <c r="Q100" s="236"/>
      <c r="R100" s="236"/>
      <c r="S100" s="236"/>
      <c r="T100" s="236"/>
      <c r="U100" s="236"/>
      <c r="V100" s="236"/>
      <c r="W100" s="236"/>
      <c r="X100" s="236"/>
      <c r="Y100" s="236"/>
      <c r="Z100" s="236"/>
      <c r="AA100" s="236"/>
      <c r="AB100" s="236"/>
      <c r="AC100" s="236"/>
      <c r="AD100" s="236"/>
      <c r="AE100" s="236"/>
      <c r="AF100" s="236"/>
      <c r="AG100" s="236"/>
      <c r="AH100" s="236"/>
      <c r="AI100" s="236"/>
      <c r="AJ100" s="236"/>
      <c r="AK100" s="236"/>
      <c r="AL100" s="237"/>
      <c r="AM100" s="55"/>
      <c r="AN100" s="55"/>
      <c r="AO100" s="55"/>
      <c r="AP100" s="55"/>
      <c r="AQ100" s="55"/>
      <c r="AR100" s="55"/>
      <c r="AS100" s="55"/>
      <c r="AT100" s="55"/>
    </row>
    <row r="101" spans="1:46" ht="18.75" customHeight="1" x14ac:dyDescent="0.2">
      <c r="A101" s="28"/>
      <c r="B101" s="31"/>
      <c r="C101" s="222"/>
      <c r="D101" s="223"/>
      <c r="E101" s="192" t="s">
        <v>356</v>
      </c>
      <c r="F101" s="193"/>
      <c r="G101" s="193"/>
      <c r="H101" s="193"/>
      <c r="I101" s="193"/>
      <c r="J101" s="193"/>
      <c r="K101" s="194"/>
      <c r="L101" s="238" t="str">
        <f>入力してください!G17 &amp;入力してください!J17&amp;""</f>
        <v>東京都</v>
      </c>
      <c r="M101" s="238"/>
      <c r="N101" s="238"/>
      <c r="O101" s="238"/>
      <c r="P101" s="238"/>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8"/>
      <c r="AL101" s="238"/>
      <c r="AM101" s="55"/>
      <c r="AN101" s="55"/>
    </row>
    <row r="102" spans="1:46" ht="18.75" customHeight="1" x14ac:dyDescent="0.25">
      <c r="A102" s="28"/>
      <c r="B102" s="31"/>
      <c r="C102" s="222"/>
      <c r="D102" s="223"/>
      <c r="E102" s="195"/>
      <c r="F102" s="196"/>
      <c r="G102" s="196"/>
      <c r="H102" s="196"/>
      <c r="I102" s="196"/>
      <c r="J102" s="196"/>
      <c r="K102" s="197"/>
      <c r="L102" s="239" t="str">
        <f>入力してください!J18 &amp; ""</f>
        <v/>
      </c>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55"/>
      <c r="AN102" s="55"/>
    </row>
    <row r="103" spans="1:46" ht="29.25" customHeight="1" x14ac:dyDescent="0.25">
      <c r="A103" s="28"/>
      <c r="B103" s="31"/>
      <c r="C103" s="224"/>
      <c r="D103" s="225"/>
      <c r="E103" s="248" t="s">
        <v>440</v>
      </c>
      <c r="F103" s="249"/>
      <c r="G103" s="249"/>
      <c r="H103" s="249"/>
      <c r="I103" s="249"/>
      <c r="J103" s="249"/>
      <c r="K103" s="250"/>
      <c r="L103" s="241" t="str">
        <f>入力してください!G19 &amp; ""</f>
        <v/>
      </c>
      <c r="M103" s="241"/>
      <c r="N103" s="241"/>
      <c r="O103" s="241"/>
      <c r="P103" s="241"/>
      <c r="Q103" s="241"/>
      <c r="R103" s="241"/>
      <c r="S103" s="241"/>
      <c r="T103" s="241"/>
      <c r="U103" s="241"/>
      <c r="V103" s="241"/>
      <c r="W103" s="240" t="s">
        <v>554</v>
      </c>
      <c r="X103" s="240"/>
      <c r="Y103" s="240"/>
      <c r="Z103" s="240"/>
      <c r="AA103" s="240"/>
      <c r="AB103" s="240"/>
      <c r="AC103" s="240"/>
      <c r="AD103" s="241" t="str">
        <f>IF(入力してください!I15&lt;&gt;"",入力してください!G15 &amp; 入力してください!I15 &amp; "年" &amp; 入力してください!N15 &amp; "月" &amp; 入力してください!R15 &amp; "日","年　　月　　日")</f>
        <v>年　　月　　日</v>
      </c>
      <c r="AE103" s="241"/>
      <c r="AF103" s="241"/>
      <c r="AG103" s="241"/>
      <c r="AH103" s="241"/>
      <c r="AI103" s="241"/>
      <c r="AJ103" s="241"/>
      <c r="AK103" s="241"/>
      <c r="AL103" s="241"/>
      <c r="AM103" s="55"/>
      <c r="AN103" s="55"/>
    </row>
    <row r="104" spans="1:46" ht="18" customHeight="1" x14ac:dyDescent="0.25">
      <c r="A104" s="28"/>
      <c r="B104" s="31"/>
      <c r="C104" s="242" t="s">
        <v>606</v>
      </c>
      <c r="D104" s="243"/>
      <c r="E104" s="226" t="s">
        <v>3</v>
      </c>
      <c r="F104" s="227"/>
      <c r="G104" s="227"/>
      <c r="H104" s="227"/>
      <c r="I104" s="227"/>
      <c r="J104" s="227"/>
      <c r="K104" s="228"/>
      <c r="L104" s="229" t="str">
        <f>入力してください!G24&amp;""</f>
        <v/>
      </c>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1"/>
      <c r="AM104" s="55"/>
      <c r="AN104" s="55"/>
    </row>
    <row r="105" spans="1:46" ht="23.25" customHeight="1" x14ac:dyDescent="0.25">
      <c r="A105" s="55"/>
      <c r="B105" s="56"/>
      <c r="C105" s="244"/>
      <c r="D105" s="245"/>
      <c r="E105" s="232" t="s">
        <v>558</v>
      </c>
      <c r="F105" s="233"/>
      <c r="G105" s="233"/>
      <c r="H105" s="233"/>
      <c r="I105" s="233"/>
      <c r="J105" s="233"/>
      <c r="K105" s="234"/>
      <c r="L105" s="256" t="str">
        <f>入力してください!G23&amp;""</f>
        <v/>
      </c>
      <c r="M105" s="256"/>
      <c r="N105" s="256"/>
      <c r="O105" s="256"/>
      <c r="P105" s="256"/>
      <c r="Q105" s="256"/>
      <c r="R105" s="256"/>
      <c r="S105" s="256"/>
      <c r="T105" s="256"/>
      <c r="U105" s="256"/>
      <c r="V105" s="256"/>
      <c r="W105" s="256"/>
      <c r="X105" s="256"/>
      <c r="Y105" s="256"/>
      <c r="Z105" s="256"/>
      <c r="AA105" s="256"/>
      <c r="AB105" s="256"/>
      <c r="AC105" s="256"/>
      <c r="AD105" s="256"/>
      <c r="AE105" s="256"/>
      <c r="AF105" s="256"/>
      <c r="AG105" s="256"/>
      <c r="AH105" s="256"/>
      <c r="AI105" s="256"/>
      <c r="AJ105" s="256"/>
      <c r="AK105" s="256"/>
      <c r="AL105" s="256"/>
      <c r="AM105" s="55"/>
      <c r="AN105" s="55"/>
    </row>
    <row r="106" spans="1:46" ht="18.75" customHeight="1" x14ac:dyDescent="0.2">
      <c r="A106" s="55"/>
      <c r="B106" s="56"/>
      <c r="C106" s="244"/>
      <c r="D106" s="245"/>
      <c r="E106" s="192" t="s">
        <v>559</v>
      </c>
      <c r="F106" s="193"/>
      <c r="G106" s="193"/>
      <c r="H106" s="193"/>
      <c r="I106" s="193"/>
      <c r="J106" s="193"/>
      <c r="K106" s="194"/>
      <c r="L106" s="238" t="str">
        <f>入力してください!G27 &amp;入力してください!J27&amp;""</f>
        <v>東京都</v>
      </c>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55"/>
      <c r="AN106" s="55"/>
    </row>
    <row r="107" spans="1:46" ht="18.75" customHeight="1" x14ac:dyDescent="0.25">
      <c r="A107" s="55"/>
      <c r="B107" s="56"/>
      <c r="C107" s="244"/>
      <c r="D107" s="245"/>
      <c r="E107" s="195"/>
      <c r="F107" s="196"/>
      <c r="G107" s="196"/>
      <c r="H107" s="196"/>
      <c r="I107" s="196"/>
      <c r="J107" s="196"/>
      <c r="K107" s="197"/>
      <c r="L107" s="239" t="str">
        <f>入力してください!J28&amp;""</f>
        <v/>
      </c>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55"/>
      <c r="AN107" s="55"/>
    </row>
    <row r="108" spans="1:46" ht="29.25" customHeight="1" x14ac:dyDescent="0.25">
      <c r="A108" s="55"/>
      <c r="B108" s="56"/>
      <c r="C108" s="244"/>
      <c r="D108" s="245"/>
      <c r="E108" s="248" t="s">
        <v>440</v>
      </c>
      <c r="F108" s="249"/>
      <c r="G108" s="249"/>
      <c r="H108" s="249"/>
      <c r="I108" s="249"/>
      <c r="J108" s="249"/>
      <c r="K108" s="250"/>
      <c r="L108" s="251" t="str">
        <f>入力してください!G29&amp;""</f>
        <v/>
      </c>
      <c r="M108" s="252"/>
      <c r="N108" s="252"/>
      <c r="O108" s="252"/>
      <c r="P108" s="252"/>
      <c r="Q108" s="252"/>
      <c r="R108" s="252"/>
      <c r="S108" s="252"/>
      <c r="T108" s="252"/>
      <c r="U108" s="252"/>
      <c r="V108" s="252"/>
      <c r="W108" s="253"/>
      <c r="X108" s="254"/>
      <c r="Y108" s="254"/>
      <c r="Z108" s="254"/>
      <c r="AA108" s="254"/>
      <c r="AB108" s="254"/>
      <c r="AC108" s="254"/>
      <c r="AD108" s="254"/>
      <c r="AE108" s="254"/>
      <c r="AF108" s="254"/>
      <c r="AG108" s="254"/>
      <c r="AH108" s="254"/>
      <c r="AI108" s="254"/>
      <c r="AJ108" s="254"/>
      <c r="AK108" s="254"/>
      <c r="AL108" s="255"/>
      <c r="AM108" s="55"/>
      <c r="AN108" s="55"/>
    </row>
    <row r="109" spans="1:46" ht="29.25" customHeight="1" x14ac:dyDescent="0.25">
      <c r="A109" s="55"/>
      <c r="B109" s="56"/>
      <c r="C109" s="246"/>
      <c r="D109" s="247"/>
      <c r="E109" s="248" t="s">
        <v>441</v>
      </c>
      <c r="F109" s="249"/>
      <c r="G109" s="249"/>
      <c r="H109" s="249"/>
      <c r="I109" s="249"/>
      <c r="J109" s="249"/>
      <c r="K109" s="250"/>
      <c r="L109" s="241" t="str">
        <f>入力してください!G25 &amp; IF(入力してください!G25="その他","（" &amp; 入力してください!Q25 &amp; "）","")</f>
        <v/>
      </c>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8"/>
      <c r="AN109" s="28"/>
      <c r="AO109" s="28"/>
      <c r="AP109" s="55"/>
      <c r="AQ109" s="55"/>
    </row>
    <row r="110" spans="1:46" ht="19.5" customHeight="1" x14ac:dyDescent="0.25">
      <c r="A110" s="28"/>
      <c r="B110" s="31"/>
      <c r="C110" s="240" t="s">
        <v>555</v>
      </c>
      <c r="D110" s="240"/>
      <c r="E110" s="240"/>
      <c r="F110" s="240"/>
      <c r="G110" s="240"/>
      <c r="H110" s="240"/>
      <c r="I110" s="240"/>
      <c r="J110" s="240"/>
      <c r="K110" s="240"/>
      <c r="L110" s="257" t="str">
        <f>MID(入力してください!G8,1,1)</f>
        <v/>
      </c>
      <c r="M110" s="258"/>
      <c r="N110" s="257" t="str">
        <f>MID(入力してください!G8,2,1)</f>
        <v/>
      </c>
      <c r="O110" s="258"/>
      <c r="P110" s="257" t="str">
        <f>MID(入力してください!G8,3,1)</f>
        <v/>
      </c>
      <c r="Q110" s="258"/>
      <c r="R110" s="257" t="str">
        <f>MID(入力してください!G8,4,1)</f>
        <v/>
      </c>
      <c r="S110" s="258"/>
      <c r="T110" s="257" t="str">
        <f>MID(入力してください!G8,5,1)</f>
        <v/>
      </c>
      <c r="U110" s="258"/>
      <c r="V110" s="257" t="str">
        <f>MID(入力してください!G8,6,1)</f>
        <v/>
      </c>
      <c r="W110" s="258"/>
      <c r="X110" s="257" t="str">
        <f>MID(入力してください!G8,7,1)</f>
        <v/>
      </c>
      <c r="Y110" s="258"/>
      <c r="Z110" s="257" t="str">
        <f>MID(入力してください!G8,8,1)</f>
        <v/>
      </c>
      <c r="AA110" s="258"/>
      <c r="AB110" s="28"/>
      <c r="AC110" s="28"/>
      <c r="AD110" s="28"/>
      <c r="AE110" s="28"/>
      <c r="AF110" s="28"/>
      <c r="AG110" s="28"/>
      <c r="AH110" s="28"/>
      <c r="AI110" s="28"/>
      <c r="AJ110" s="28"/>
      <c r="AK110" s="28"/>
      <c r="AL110" s="32"/>
      <c r="AM110" s="55"/>
      <c r="AN110" s="55"/>
    </row>
    <row r="111" spans="1:46" ht="19.5" customHeight="1" x14ac:dyDescent="0.25">
      <c r="A111" s="28"/>
      <c r="B111" s="31"/>
      <c r="C111" s="240" t="s">
        <v>427</v>
      </c>
      <c r="D111" s="240"/>
      <c r="E111" s="240"/>
      <c r="F111" s="240"/>
      <c r="G111" s="240"/>
      <c r="H111" s="240"/>
      <c r="I111" s="240"/>
      <c r="J111" s="240"/>
      <c r="K111" s="240"/>
      <c r="L111" s="257" t="str">
        <f>MID(入力してください!G9,1,1)</f>
        <v/>
      </c>
      <c r="M111" s="258"/>
      <c r="N111" s="257" t="str">
        <f>MID(入力してください!G9,2,1)</f>
        <v/>
      </c>
      <c r="O111" s="258"/>
      <c r="P111" s="257" t="str">
        <f>MID(入力してください!G9,3,1)</f>
        <v/>
      </c>
      <c r="Q111" s="258"/>
      <c r="R111" s="257" t="str">
        <f>MID(入力してください!G9,4,1)</f>
        <v/>
      </c>
      <c r="S111" s="258"/>
      <c r="T111" s="257" t="str">
        <f>MID(入力してください!G9,5,1)</f>
        <v/>
      </c>
      <c r="U111" s="258"/>
      <c r="V111" s="257" t="str">
        <f>MID(入力してください!G9,6,1)</f>
        <v/>
      </c>
      <c r="W111" s="258"/>
      <c r="X111" s="257" t="str">
        <f>MID(入力してください!G9,7,1)</f>
        <v/>
      </c>
      <c r="Y111" s="258"/>
      <c r="Z111" s="259"/>
      <c r="AA111" s="260"/>
      <c r="AB111" s="36"/>
      <c r="AC111" s="36"/>
      <c r="AD111" s="36"/>
      <c r="AE111" s="36"/>
      <c r="AF111" s="36"/>
      <c r="AG111" s="36"/>
      <c r="AH111" s="36"/>
      <c r="AI111" s="36"/>
      <c r="AJ111" s="36"/>
      <c r="AK111" s="36"/>
      <c r="AL111" s="37"/>
      <c r="AM111" s="55"/>
      <c r="AN111" s="55"/>
    </row>
    <row r="112" spans="1:46" ht="7.5" customHeight="1" x14ac:dyDescent="0.25">
      <c r="A112" s="28"/>
      <c r="B112" s="40"/>
      <c r="C112" s="36"/>
      <c r="D112" s="50"/>
      <c r="E112" s="50"/>
      <c r="F112" s="50"/>
      <c r="G112" s="50"/>
      <c r="H112" s="50"/>
      <c r="I112" s="50"/>
      <c r="J112" s="50"/>
      <c r="K112" s="50"/>
      <c r="L112" s="57"/>
      <c r="M112" s="57"/>
      <c r="N112" s="57"/>
      <c r="O112" s="57"/>
      <c r="P112" s="57"/>
      <c r="Q112" s="57"/>
      <c r="R112" s="57"/>
      <c r="S112" s="57"/>
      <c r="T112" s="36"/>
      <c r="U112" s="36"/>
      <c r="V112" s="36"/>
      <c r="W112" s="36"/>
      <c r="X112" s="36"/>
      <c r="Y112" s="36"/>
      <c r="Z112" s="36"/>
      <c r="AA112" s="36"/>
      <c r="AB112" s="36"/>
      <c r="AC112" s="36"/>
      <c r="AD112" s="36"/>
      <c r="AE112" s="36"/>
      <c r="AF112" s="36"/>
      <c r="AG112" s="36"/>
      <c r="AH112" s="36"/>
      <c r="AI112" s="36"/>
      <c r="AJ112" s="36"/>
      <c r="AK112" s="36"/>
      <c r="AL112" s="36"/>
      <c r="AM112" s="58"/>
      <c r="AN112" s="55"/>
    </row>
    <row r="113" spans="1:40" ht="7.5" customHeight="1" x14ac:dyDescent="0.25">
      <c r="A113" s="28"/>
      <c r="B113" s="28"/>
      <c r="C113" s="28"/>
      <c r="D113" s="53"/>
      <c r="E113" s="53"/>
      <c r="F113" s="53"/>
      <c r="G113" s="53"/>
      <c r="H113" s="53"/>
      <c r="I113" s="53"/>
      <c r="J113" s="53"/>
      <c r="K113" s="53"/>
      <c r="L113" s="5"/>
      <c r="M113" s="5"/>
      <c r="N113" s="5"/>
      <c r="O113" s="5"/>
      <c r="P113" s="5"/>
      <c r="Q113" s="5"/>
      <c r="R113" s="5"/>
      <c r="S113" s="5"/>
      <c r="T113" s="28"/>
      <c r="U113" s="28"/>
      <c r="V113" s="28"/>
      <c r="W113" s="28"/>
      <c r="X113" s="28"/>
      <c r="Y113" s="28"/>
      <c r="Z113" s="28"/>
      <c r="AA113" s="28"/>
      <c r="AB113" s="28"/>
      <c r="AC113" s="28"/>
      <c r="AD113" s="28"/>
      <c r="AE113" s="28"/>
      <c r="AF113" s="28"/>
      <c r="AG113" s="28"/>
      <c r="AH113" s="28"/>
      <c r="AI113" s="28"/>
      <c r="AJ113" s="28"/>
      <c r="AK113" s="28"/>
      <c r="AL113" s="28"/>
      <c r="AM113" s="55"/>
      <c r="AN113" s="55"/>
    </row>
    <row r="114" spans="1:40" ht="19.5" customHeight="1" x14ac:dyDescent="0.25">
      <c r="C114" s="317" t="s">
        <v>607</v>
      </c>
      <c r="D114" s="317"/>
      <c r="E114" s="317"/>
      <c r="F114" s="317"/>
      <c r="G114" s="317"/>
      <c r="H114" s="317"/>
      <c r="I114" s="317"/>
      <c r="J114" s="317"/>
      <c r="K114" s="317"/>
      <c r="L114" s="317"/>
      <c r="M114" s="317"/>
      <c r="N114" s="317"/>
      <c r="O114" s="317"/>
      <c r="P114" s="317"/>
      <c r="Q114" s="317"/>
      <c r="R114" s="317"/>
      <c r="S114" s="317"/>
      <c r="T114" s="317"/>
      <c r="U114" s="317"/>
      <c r="V114" s="317"/>
      <c r="W114" s="317"/>
      <c r="X114" s="317"/>
      <c r="Y114" s="317"/>
      <c r="Z114" s="317"/>
      <c r="AA114" s="317"/>
      <c r="AB114" s="317"/>
      <c r="AC114" s="317"/>
      <c r="AD114" s="317"/>
      <c r="AE114" s="317"/>
      <c r="AF114" s="317"/>
      <c r="AG114" s="317"/>
      <c r="AH114" s="317"/>
      <c r="AI114" s="317"/>
      <c r="AJ114" s="317"/>
      <c r="AK114" s="317"/>
      <c r="AL114" s="317"/>
      <c r="AM114" s="317"/>
    </row>
    <row r="116" spans="1:40" ht="11.25" customHeight="1" x14ac:dyDescent="0.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49" t="s">
        <v>610</v>
      </c>
    </row>
    <row r="117" spans="1:40" ht="12.75" customHeight="1"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row>
    <row r="118" spans="1:40" ht="22.5" customHeight="1" x14ac:dyDescent="0.25">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4"/>
    </row>
    <row r="119" spans="1:40" ht="18" customHeight="1" x14ac:dyDescent="0.25">
      <c r="A119" s="28"/>
      <c r="B119" s="200" t="s">
        <v>586</v>
      </c>
      <c r="C119" s="324" t="s">
        <v>587</v>
      </c>
      <c r="D119" s="324"/>
      <c r="E119" s="200" t="s">
        <v>591</v>
      </c>
      <c r="F119" s="200"/>
      <c r="G119" s="33" t="s">
        <v>353</v>
      </c>
      <c r="H119" s="209" t="str">
        <f>入力してください!E62 &amp; ""</f>
        <v/>
      </c>
      <c r="I119" s="209"/>
      <c r="J119" s="209"/>
      <c r="K119" s="209"/>
      <c r="L119" s="209"/>
      <c r="M119" s="209"/>
      <c r="N119" s="209"/>
      <c r="O119" s="209"/>
      <c r="P119" s="209"/>
      <c r="Q119" s="209"/>
      <c r="R119" s="209"/>
      <c r="S119" s="209"/>
      <c r="T119" s="209"/>
      <c r="U119" s="209"/>
      <c r="V119" s="209"/>
      <c r="W119" s="209"/>
      <c r="X119" s="209"/>
      <c r="Y119" s="209"/>
      <c r="Z119" s="209"/>
      <c r="AA119" s="209"/>
      <c r="AB119" s="209"/>
      <c r="AC119" s="210"/>
      <c r="AD119" s="325" t="str">
        <f>入力してください!S62&amp;""</f>
        <v/>
      </c>
      <c r="AE119" s="326"/>
      <c r="AF119" s="326"/>
      <c r="AG119" s="326"/>
      <c r="AH119" s="326"/>
      <c r="AI119" s="326"/>
      <c r="AJ119" s="326"/>
      <c r="AK119" s="326"/>
      <c r="AL119" s="327"/>
      <c r="AM119" s="26"/>
    </row>
    <row r="120" spans="1:40" ht="18" customHeight="1" x14ac:dyDescent="0.25">
      <c r="A120" s="28"/>
      <c r="B120" s="200"/>
      <c r="C120" s="324"/>
      <c r="D120" s="324"/>
      <c r="E120" s="200"/>
      <c r="F120" s="200"/>
      <c r="G120" s="33" t="s">
        <v>354</v>
      </c>
      <c r="H120" s="209" t="str">
        <f>入力してください!E63 &amp; ""</f>
        <v/>
      </c>
      <c r="I120" s="209"/>
      <c r="J120" s="209"/>
      <c r="K120" s="209"/>
      <c r="L120" s="209"/>
      <c r="M120" s="209"/>
      <c r="N120" s="209"/>
      <c r="O120" s="209"/>
      <c r="P120" s="209"/>
      <c r="Q120" s="209"/>
      <c r="R120" s="209"/>
      <c r="S120" s="209"/>
      <c r="T120" s="209"/>
      <c r="U120" s="209"/>
      <c r="V120" s="209"/>
      <c r="W120" s="209"/>
      <c r="X120" s="209"/>
      <c r="Y120" s="209"/>
      <c r="Z120" s="209"/>
      <c r="AA120" s="209"/>
      <c r="AB120" s="209"/>
      <c r="AC120" s="210"/>
      <c r="AD120" s="325" t="str">
        <f>入力してください!S63&amp;""</f>
        <v/>
      </c>
      <c r="AE120" s="326"/>
      <c r="AF120" s="326"/>
      <c r="AG120" s="326"/>
      <c r="AH120" s="326"/>
      <c r="AI120" s="326"/>
      <c r="AJ120" s="326"/>
      <c r="AK120" s="326"/>
      <c r="AL120" s="327"/>
      <c r="AM120" s="26"/>
    </row>
    <row r="121" spans="1:40" ht="18" customHeight="1" x14ac:dyDescent="0.25">
      <c r="A121" s="28"/>
      <c r="B121" s="200"/>
      <c r="C121" s="324"/>
      <c r="D121" s="324"/>
      <c r="E121" s="200"/>
      <c r="F121" s="200"/>
      <c r="G121" s="33" t="s">
        <v>355</v>
      </c>
      <c r="H121" s="209" t="str">
        <f>入力してください!E64 &amp; ""</f>
        <v/>
      </c>
      <c r="I121" s="209"/>
      <c r="J121" s="209"/>
      <c r="K121" s="209"/>
      <c r="L121" s="209"/>
      <c r="M121" s="209"/>
      <c r="N121" s="209"/>
      <c r="O121" s="209"/>
      <c r="P121" s="209"/>
      <c r="Q121" s="209"/>
      <c r="R121" s="209"/>
      <c r="S121" s="209"/>
      <c r="T121" s="209"/>
      <c r="U121" s="209"/>
      <c r="V121" s="209"/>
      <c r="W121" s="209"/>
      <c r="X121" s="209"/>
      <c r="Y121" s="209"/>
      <c r="Z121" s="209"/>
      <c r="AA121" s="209"/>
      <c r="AB121" s="209"/>
      <c r="AC121" s="210"/>
      <c r="AD121" s="325" t="str">
        <f>入力してください!S64&amp;""</f>
        <v/>
      </c>
      <c r="AE121" s="326"/>
      <c r="AF121" s="326"/>
      <c r="AG121" s="326"/>
      <c r="AH121" s="326"/>
      <c r="AI121" s="326"/>
      <c r="AJ121" s="326"/>
      <c r="AK121" s="326"/>
      <c r="AL121" s="327"/>
      <c r="AM121" s="26"/>
    </row>
    <row r="122" spans="1:40" ht="18" customHeight="1" x14ac:dyDescent="0.25">
      <c r="A122" s="28"/>
      <c r="B122" s="200"/>
      <c r="C122" s="324"/>
      <c r="D122" s="324"/>
      <c r="E122" s="200"/>
      <c r="F122" s="200"/>
      <c r="G122" s="33" t="s">
        <v>588</v>
      </c>
      <c r="H122" s="209" t="str">
        <f>入力してください!E65 &amp; ""</f>
        <v/>
      </c>
      <c r="I122" s="209"/>
      <c r="J122" s="209"/>
      <c r="K122" s="209"/>
      <c r="L122" s="209"/>
      <c r="M122" s="209"/>
      <c r="N122" s="209"/>
      <c r="O122" s="209"/>
      <c r="P122" s="209"/>
      <c r="Q122" s="209"/>
      <c r="R122" s="209"/>
      <c r="S122" s="209"/>
      <c r="T122" s="209"/>
      <c r="U122" s="209"/>
      <c r="V122" s="209"/>
      <c r="W122" s="209"/>
      <c r="X122" s="209"/>
      <c r="Y122" s="209"/>
      <c r="Z122" s="209"/>
      <c r="AA122" s="209"/>
      <c r="AB122" s="209"/>
      <c r="AC122" s="210"/>
      <c r="AD122" s="325" t="str">
        <f>入力してください!S65&amp;""</f>
        <v/>
      </c>
      <c r="AE122" s="326"/>
      <c r="AF122" s="326"/>
      <c r="AG122" s="326"/>
      <c r="AH122" s="326"/>
      <c r="AI122" s="326"/>
      <c r="AJ122" s="326"/>
      <c r="AK122" s="326"/>
      <c r="AL122" s="327"/>
      <c r="AM122" s="26"/>
    </row>
    <row r="123" spans="1:40" ht="18" customHeight="1" x14ac:dyDescent="0.25">
      <c r="A123" s="28"/>
      <c r="B123" s="200"/>
      <c r="C123" s="324"/>
      <c r="D123" s="324"/>
      <c r="E123" s="200"/>
      <c r="F123" s="200"/>
      <c r="G123" s="33" t="s">
        <v>589</v>
      </c>
      <c r="H123" s="209" t="str">
        <f>入力してください!E66 &amp; ""</f>
        <v/>
      </c>
      <c r="I123" s="209"/>
      <c r="J123" s="209"/>
      <c r="K123" s="209"/>
      <c r="L123" s="209"/>
      <c r="M123" s="209"/>
      <c r="N123" s="209"/>
      <c r="O123" s="209"/>
      <c r="P123" s="209"/>
      <c r="Q123" s="209"/>
      <c r="R123" s="209"/>
      <c r="S123" s="209"/>
      <c r="T123" s="209"/>
      <c r="U123" s="209"/>
      <c r="V123" s="209"/>
      <c r="W123" s="209"/>
      <c r="X123" s="209"/>
      <c r="Y123" s="209"/>
      <c r="Z123" s="209"/>
      <c r="AA123" s="209"/>
      <c r="AB123" s="209"/>
      <c r="AC123" s="210"/>
      <c r="AD123" s="325" t="str">
        <f>入力してください!S66&amp;""</f>
        <v/>
      </c>
      <c r="AE123" s="326"/>
      <c r="AF123" s="326"/>
      <c r="AG123" s="326"/>
      <c r="AH123" s="326"/>
      <c r="AI123" s="326"/>
      <c r="AJ123" s="326"/>
      <c r="AK123" s="326"/>
      <c r="AL123" s="327"/>
      <c r="AM123" s="26"/>
    </row>
    <row r="124" spans="1:40" ht="18" customHeight="1" x14ac:dyDescent="0.25">
      <c r="A124" s="28"/>
      <c r="B124" s="200"/>
      <c r="C124" s="324"/>
      <c r="D124" s="324"/>
      <c r="E124" s="200"/>
      <c r="F124" s="200"/>
      <c r="G124" s="33" t="s">
        <v>590</v>
      </c>
      <c r="H124" s="209" t="str">
        <f>入力してください!E67 &amp; ""</f>
        <v/>
      </c>
      <c r="I124" s="209"/>
      <c r="J124" s="209"/>
      <c r="K124" s="209"/>
      <c r="L124" s="209"/>
      <c r="M124" s="209"/>
      <c r="N124" s="209"/>
      <c r="O124" s="209"/>
      <c r="P124" s="209"/>
      <c r="Q124" s="209"/>
      <c r="R124" s="209"/>
      <c r="S124" s="209"/>
      <c r="T124" s="209"/>
      <c r="U124" s="209"/>
      <c r="V124" s="209"/>
      <c r="W124" s="209"/>
      <c r="X124" s="209"/>
      <c r="Y124" s="209"/>
      <c r="Z124" s="209"/>
      <c r="AA124" s="209"/>
      <c r="AB124" s="209"/>
      <c r="AC124" s="210"/>
      <c r="AD124" s="325" t="str">
        <f>入力してください!S67&amp;""</f>
        <v/>
      </c>
      <c r="AE124" s="326"/>
      <c r="AF124" s="326"/>
      <c r="AG124" s="326"/>
      <c r="AH124" s="326"/>
      <c r="AI124" s="326"/>
      <c r="AJ124" s="326"/>
      <c r="AK124" s="326"/>
      <c r="AL124" s="327"/>
      <c r="AM124" s="26"/>
    </row>
    <row r="125" spans="1:40" ht="29.25" customHeight="1" x14ac:dyDescent="0.25">
      <c r="B125" s="200"/>
      <c r="C125" s="324"/>
      <c r="D125" s="324"/>
      <c r="E125" s="328" t="s">
        <v>442</v>
      </c>
      <c r="F125" s="329"/>
      <c r="G125" s="329"/>
      <c r="H125" s="329"/>
      <c r="I125" s="329"/>
      <c r="J125" s="329"/>
      <c r="K125" s="329"/>
      <c r="L125" s="329"/>
      <c r="M125" s="329"/>
      <c r="N125" s="329"/>
      <c r="O125" s="329"/>
      <c r="P125" s="329"/>
      <c r="Q125" s="329"/>
      <c r="R125" s="329"/>
      <c r="S125" s="329"/>
      <c r="T125" s="329"/>
      <c r="U125" s="329"/>
      <c r="V125" s="329"/>
      <c r="W125" s="329"/>
      <c r="X125" s="329"/>
      <c r="Y125" s="329"/>
      <c r="Z125" s="329"/>
      <c r="AA125" s="329"/>
      <c r="AB125" s="329"/>
      <c r="AC125" s="329"/>
      <c r="AD125" s="329"/>
      <c r="AE125" s="329"/>
      <c r="AF125" s="329"/>
      <c r="AG125" s="329"/>
      <c r="AH125" s="329"/>
      <c r="AI125" s="329"/>
      <c r="AJ125" s="329"/>
      <c r="AK125" s="329"/>
      <c r="AL125" s="69"/>
      <c r="AM125" s="26"/>
    </row>
    <row r="126" spans="1:40" ht="72" customHeight="1" x14ac:dyDescent="0.25">
      <c r="B126" s="200"/>
      <c r="C126" s="324"/>
      <c r="D126" s="324"/>
      <c r="E126" s="330" t="s">
        <v>616</v>
      </c>
      <c r="F126" s="331"/>
      <c r="G126" s="331"/>
      <c r="H126" s="331"/>
      <c r="I126" s="331"/>
      <c r="J126" s="331"/>
      <c r="K126" s="331"/>
      <c r="L126" s="331"/>
      <c r="M126" s="331"/>
      <c r="N126" s="331"/>
      <c r="O126" s="331"/>
      <c r="P126" s="331"/>
      <c r="Q126" s="331"/>
      <c r="R126" s="331"/>
      <c r="S126" s="331"/>
      <c r="T126" s="331"/>
      <c r="U126" s="331"/>
      <c r="V126" s="331"/>
      <c r="W126" s="331"/>
      <c r="X126" s="331"/>
      <c r="Y126" s="331"/>
      <c r="Z126" s="331"/>
      <c r="AA126" s="331"/>
      <c r="AB126" s="331"/>
      <c r="AC126" s="331"/>
      <c r="AD126" s="331"/>
      <c r="AE126" s="331"/>
      <c r="AF126" s="331"/>
      <c r="AG126" s="331"/>
      <c r="AH126" s="331"/>
      <c r="AI126" s="331"/>
      <c r="AJ126" s="331"/>
      <c r="AK126" s="331"/>
      <c r="AL126" s="67"/>
      <c r="AM126" s="26"/>
    </row>
    <row r="127" spans="1:40" ht="33" customHeight="1" x14ac:dyDescent="0.25">
      <c r="B127" s="200"/>
      <c r="C127" s="324"/>
      <c r="D127" s="324"/>
      <c r="E127" s="25"/>
      <c r="F127" s="70"/>
      <c r="G127" s="332" t="str">
        <f>IF(AND(入力してください!J82&lt;&gt;"",RIGHT(入力してください!K81,2)="する"),"令和" &amp; IF(入力してください!J82&gt;2020,入力してください!L82-2018,入力してください!J82) &amp; "年"&amp;入力してください!N82&amp;"月"&amp;入力してください!R82&amp;"日","　年　月　日")</f>
        <v>　年　月　日</v>
      </c>
      <c r="H127" s="332"/>
      <c r="I127" s="332"/>
      <c r="J127" s="332"/>
      <c r="K127" s="332"/>
      <c r="L127" s="332"/>
      <c r="M127" s="332"/>
      <c r="N127" s="70"/>
      <c r="O127" s="70"/>
      <c r="P127" s="70"/>
      <c r="Q127" s="71" t="s">
        <v>617</v>
      </c>
      <c r="R127" s="70"/>
      <c r="S127" s="70"/>
      <c r="T127" s="70"/>
      <c r="U127" s="333" t="str">
        <f>IF(入力してください!K81="同意する",入力してください!G83,"") &amp; ""</f>
        <v/>
      </c>
      <c r="V127" s="333"/>
      <c r="W127" s="333"/>
      <c r="X127" s="333"/>
      <c r="Y127" s="333"/>
      <c r="Z127" s="333"/>
      <c r="AA127" s="333"/>
      <c r="AB127" s="333"/>
      <c r="AC127" s="333"/>
      <c r="AD127" s="333"/>
      <c r="AE127" s="70"/>
      <c r="AF127" s="70"/>
      <c r="AG127" s="70"/>
      <c r="AH127" s="70"/>
      <c r="AI127" s="70"/>
      <c r="AJ127" s="70"/>
      <c r="AK127" s="70"/>
      <c r="AL127" s="63"/>
      <c r="AM127" s="26"/>
    </row>
    <row r="128" spans="1:40" ht="24.75" customHeight="1" x14ac:dyDescent="0.25">
      <c r="B128" s="200"/>
      <c r="C128" s="324"/>
      <c r="D128" s="324"/>
      <c r="E128" s="64" t="s">
        <v>618</v>
      </c>
      <c r="F128" s="298" t="s">
        <v>619</v>
      </c>
      <c r="G128" s="298"/>
      <c r="H128" s="298"/>
      <c r="I128" s="298"/>
      <c r="J128" s="298"/>
      <c r="K128" s="298"/>
      <c r="L128" s="298"/>
      <c r="M128" s="298"/>
      <c r="N128" s="298"/>
      <c r="O128" s="298"/>
      <c r="P128" s="298"/>
      <c r="Q128" s="298"/>
      <c r="R128" s="298"/>
      <c r="S128" s="298"/>
      <c r="T128" s="298"/>
      <c r="U128" s="298"/>
      <c r="V128" s="298"/>
      <c r="W128" s="298"/>
      <c r="X128" s="298"/>
      <c r="Y128" s="298"/>
      <c r="Z128" s="298"/>
      <c r="AA128" s="298"/>
      <c r="AB128" s="298"/>
      <c r="AC128" s="298"/>
      <c r="AD128" s="298"/>
      <c r="AE128" s="298"/>
      <c r="AF128" s="298"/>
      <c r="AG128" s="298"/>
      <c r="AH128" s="298"/>
      <c r="AI128" s="298"/>
      <c r="AJ128" s="298"/>
      <c r="AK128" s="298"/>
      <c r="AL128" s="68"/>
      <c r="AM128" s="26"/>
    </row>
    <row r="129" spans="1:39" ht="27.75" customHeight="1" x14ac:dyDescent="0.25">
      <c r="B129" s="200"/>
      <c r="C129" s="324"/>
      <c r="D129" s="324"/>
      <c r="E129" s="61"/>
      <c r="F129" s="36" t="s">
        <v>620</v>
      </c>
      <c r="G129" s="65"/>
      <c r="H129" s="65"/>
      <c r="I129" s="65"/>
      <c r="J129" s="65"/>
      <c r="K129" s="299" t="str">
        <f>IF(LEFT(入力してください!K81,2)="本人",入力してください!G83,"") &amp; ""</f>
        <v/>
      </c>
      <c r="L129" s="299"/>
      <c r="M129" s="299"/>
      <c r="N129" s="299"/>
      <c r="O129" s="299"/>
      <c r="P129" s="299"/>
      <c r="Q129" s="299"/>
      <c r="R129" s="299"/>
      <c r="S129" s="299"/>
      <c r="T129" s="299"/>
      <c r="U129" s="299"/>
      <c r="V129" s="299"/>
      <c r="W129" s="299"/>
      <c r="X129" s="65"/>
      <c r="Y129" s="65"/>
      <c r="Z129" s="65"/>
      <c r="AA129" s="65"/>
      <c r="AB129" s="65"/>
      <c r="AC129" s="65"/>
      <c r="AD129" s="65"/>
      <c r="AE129" s="65"/>
      <c r="AF129" s="65"/>
      <c r="AG129" s="65"/>
      <c r="AH129" s="65"/>
      <c r="AI129" s="65"/>
      <c r="AJ129" s="65"/>
      <c r="AK129" s="65"/>
      <c r="AL129" s="66"/>
      <c r="AM129" s="26"/>
    </row>
    <row r="130" spans="1:39" ht="24.75" customHeight="1" x14ac:dyDescent="0.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32"/>
    </row>
    <row r="131" spans="1:39" ht="15" customHeight="1" x14ac:dyDescent="0.25">
      <c r="A131" s="28"/>
      <c r="B131" s="28"/>
      <c r="C131" s="28" t="s">
        <v>597</v>
      </c>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32"/>
    </row>
    <row r="132" spans="1:39" ht="15" customHeight="1" x14ac:dyDescent="0.25">
      <c r="A132" s="28"/>
      <c r="B132" s="28"/>
      <c r="C132" s="28" t="s">
        <v>598</v>
      </c>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32"/>
    </row>
    <row r="133" spans="1:39" ht="15" customHeight="1" thickBot="1" x14ac:dyDescent="0.3">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32"/>
    </row>
    <row r="134" spans="1:39" ht="29.4" customHeight="1" x14ac:dyDescent="0.25">
      <c r="A134" s="28"/>
      <c r="B134" s="28"/>
      <c r="C134" s="300" t="s">
        <v>649</v>
      </c>
      <c r="D134" s="301"/>
      <c r="E134" s="301"/>
      <c r="F134" s="302"/>
      <c r="G134" s="313" t="s">
        <v>650</v>
      </c>
      <c r="H134" s="314"/>
      <c r="I134" s="314"/>
      <c r="J134" s="314"/>
      <c r="K134" s="314"/>
      <c r="L134" s="315"/>
      <c r="M134" s="309" t="s">
        <v>653</v>
      </c>
      <c r="N134" s="309"/>
      <c r="O134" s="309"/>
      <c r="P134" s="309"/>
      <c r="Q134" s="309"/>
      <c r="R134" s="309"/>
      <c r="S134" s="309"/>
      <c r="T134" s="309"/>
      <c r="U134" s="309"/>
      <c r="V134" s="309"/>
      <c r="W134" s="309"/>
      <c r="X134" s="309"/>
      <c r="Y134" s="309"/>
      <c r="Z134" s="309"/>
      <c r="AA134" s="309"/>
      <c r="AB134" s="309"/>
      <c r="AC134" s="309"/>
      <c r="AD134" s="309"/>
      <c r="AE134" s="309"/>
      <c r="AF134" s="309"/>
      <c r="AG134" s="309"/>
      <c r="AH134" s="309"/>
      <c r="AI134" s="309"/>
      <c r="AJ134" s="309"/>
      <c r="AK134" s="309"/>
      <c r="AL134" s="310"/>
      <c r="AM134" s="32"/>
    </row>
    <row r="135" spans="1:39" ht="22.2" customHeight="1" x14ac:dyDescent="0.25">
      <c r="A135" s="28"/>
      <c r="B135" s="28"/>
      <c r="C135" s="303"/>
      <c r="D135" s="304"/>
      <c r="E135" s="304"/>
      <c r="F135" s="305"/>
      <c r="G135" s="316" t="str">
        <f>IF(LEFT(入力してください!G144,2)="臨床","☑","□")</f>
        <v>□</v>
      </c>
      <c r="H135" s="317" t="s">
        <v>651</v>
      </c>
      <c r="I135" s="317"/>
      <c r="J135" s="317"/>
      <c r="K135" s="317"/>
      <c r="L135" s="318"/>
      <c r="M135" s="319" t="s">
        <v>654</v>
      </c>
      <c r="N135" s="320"/>
      <c r="O135" s="320"/>
      <c r="P135" s="320"/>
      <c r="Q135" s="320"/>
      <c r="R135" s="320"/>
      <c r="S135" s="320"/>
      <c r="T135" s="320"/>
      <c r="U135" s="320"/>
      <c r="V135" s="320"/>
      <c r="W135" s="320"/>
      <c r="X135" s="320"/>
      <c r="Y135" s="320"/>
      <c r="Z135" s="320"/>
      <c r="AA135" s="320"/>
      <c r="AB135" s="320"/>
      <c r="AC135" s="320"/>
      <c r="AD135" s="320"/>
      <c r="AE135" s="320"/>
      <c r="AF135" s="320"/>
      <c r="AG135" s="320"/>
      <c r="AH135" s="320"/>
      <c r="AI135" s="320"/>
      <c r="AJ135" s="320"/>
      <c r="AK135" s="320"/>
      <c r="AL135" s="321"/>
      <c r="AM135" s="32"/>
    </row>
    <row r="136" spans="1:39" ht="13.2" customHeight="1" x14ac:dyDescent="0.25">
      <c r="A136" s="28"/>
      <c r="B136" s="28"/>
      <c r="C136" s="303"/>
      <c r="D136" s="304"/>
      <c r="E136" s="304"/>
      <c r="F136" s="305"/>
      <c r="G136" s="316"/>
      <c r="H136" s="317"/>
      <c r="I136" s="317"/>
      <c r="J136" s="317"/>
      <c r="K136" s="317"/>
      <c r="L136" s="318"/>
      <c r="M136" s="60" t="str">
        <f>IF(LEFT(入力してください!G149,2)="臨床","☑","□")</f>
        <v>□</v>
      </c>
      <c r="N136" s="311" t="s">
        <v>446</v>
      </c>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2"/>
      <c r="AM136" s="32"/>
    </row>
    <row r="137" spans="1:39" ht="12.75" customHeight="1" x14ac:dyDescent="0.25">
      <c r="A137" s="28"/>
      <c r="B137" s="28"/>
      <c r="C137" s="303"/>
      <c r="D137" s="304"/>
      <c r="E137" s="304"/>
      <c r="F137" s="305"/>
      <c r="G137" s="316" t="str">
        <f>IF(LEFT(入力してください!G144,2)="軽症","☑","□")</f>
        <v>□</v>
      </c>
      <c r="H137" s="317" t="s">
        <v>652</v>
      </c>
      <c r="I137" s="317"/>
      <c r="J137" s="317"/>
      <c r="K137" s="317"/>
      <c r="L137" s="318"/>
      <c r="M137" s="60" t="str">
        <f>IF(LEFT(入力してください!G149,2)="症状","☑","□")</f>
        <v>□</v>
      </c>
      <c r="N137" s="81" t="s">
        <v>447</v>
      </c>
      <c r="O137" s="81"/>
      <c r="P137" s="81"/>
      <c r="Q137" s="81"/>
      <c r="R137" s="81"/>
      <c r="S137" s="81"/>
      <c r="T137" s="81"/>
      <c r="U137" s="81"/>
      <c r="V137" s="81"/>
      <c r="W137" s="81"/>
      <c r="X137" s="81"/>
      <c r="Y137" s="81"/>
      <c r="Z137" s="81"/>
      <c r="AA137" s="81"/>
      <c r="AB137" s="81"/>
      <c r="AC137" s="81"/>
      <c r="AD137" s="81"/>
      <c r="AE137" s="81"/>
      <c r="AF137" s="81"/>
      <c r="AG137" s="81"/>
      <c r="AH137" s="81"/>
      <c r="AI137" s="81"/>
      <c r="AJ137" s="81"/>
      <c r="AK137" s="81"/>
      <c r="AL137" s="82"/>
      <c r="AM137" s="32"/>
    </row>
    <row r="138" spans="1:39" ht="13.2" customHeight="1" x14ac:dyDescent="0.25">
      <c r="A138" s="28"/>
      <c r="B138" s="28"/>
      <c r="C138" s="303"/>
      <c r="D138" s="304"/>
      <c r="E138" s="304"/>
      <c r="F138" s="305"/>
      <c r="G138" s="316"/>
      <c r="H138" s="317"/>
      <c r="I138" s="317"/>
      <c r="J138" s="317"/>
      <c r="K138" s="317"/>
      <c r="L138" s="318"/>
      <c r="M138" s="60" t="str">
        <f>IF(LEFT(入力してください!G149,2)="大規","☑","□")</f>
        <v>□</v>
      </c>
      <c r="N138" s="81" t="s">
        <v>448</v>
      </c>
      <c r="O138" s="81"/>
      <c r="P138" s="81"/>
      <c r="Q138" s="81"/>
      <c r="R138" s="81"/>
      <c r="S138" s="81"/>
      <c r="T138" s="81"/>
      <c r="U138" s="81"/>
      <c r="V138" s="81"/>
      <c r="W138" s="81"/>
      <c r="X138" s="81"/>
      <c r="Y138" s="81"/>
      <c r="Z138" s="81"/>
      <c r="AA138" s="81"/>
      <c r="AB138" s="81"/>
      <c r="AC138" s="81"/>
      <c r="AD138" s="81"/>
      <c r="AE138" s="81"/>
      <c r="AF138" s="81"/>
      <c r="AG138" s="81"/>
      <c r="AH138" s="81"/>
      <c r="AI138" s="81"/>
      <c r="AJ138" s="81"/>
      <c r="AK138" s="81"/>
      <c r="AL138" s="82"/>
      <c r="AM138" s="32"/>
    </row>
    <row r="139" spans="1:39" ht="21" customHeight="1" thickBot="1" x14ac:dyDescent="0.3">
      <c r="A139" s="28"/>
      <c r="B139" s="28"/>
      <c r="C139" s="306"/>
      <c r="D139" s="307"/>
      <c r="E139" s="307"/>
      <c r="F139" s="308"/>
      <c r="G139" s="43"/>
      <c r="H139" s="44"/>
      <c r="I139" s="44"/>
      <c r="J139" s="44"/>
      <c r="K139" s="44"/>
      <c r="L139" s="45"/>
      <c r="M139" s="39" t="str">
        <f>IF(LEFT(入力してください!G149,2)="その","☑","□")</f>
        <v>□</v>
      </c>
      <c r="N139" s="322" t="str">
        <f>"その他※２、３〔" &amp; 入力してください!J150</f>
        <v>その他※２、３〔</v>
      </c>
      <c r="O139" s="322"/>
      <c r="P139" s="322"/>
      <c r="Q139" s="322"/>
      <c r="R139" s="322"/>
      <c r="S139" s="322"/>
      <c r="T139" s="322"/>
      <c r="U139" s="322"/>
      <c r="V139" s="322"/>
      <c r="W139" s="322"/>
      <c r="X139" s="322"/>
      <c r="Y139" s="322"/>
      <c r="Z139" s="322"/>
      <c r="AA139" s="322"/>
      <c r="AB139" s="322"/>
      <c r="AC139" s="322"/>
      <c r="AD139" s="322"/>
      <c r="AE139" s="322"/>
      <c r="AF139" s="322"/>
      <c r="AG139" s="322"/>
      <c r="AH139" s="322"/>
      <c r="AI139" s="322"/>
      <c r="AJ139" s="322"/>
      <c r="AK139" s="322"/>
      <c r="AL139" s="83" t="s">
        <v>449</v>
      </c>
      <c r="AM139" s="32"/>
    </row>
    <row r="140" spans="1:39" ht="109.8" customHeight="1" thickBot="1" x14ac:dyDescent="0.3">
      <c r="A140" s="28"/>
      <c r="B140" s="28"/>
      <c r="C140" s="323" t="s">
        <v>662</v>
      </c>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c r="AE140" s="323"/>
      <c r="AF140" s="323"/>
      <c r="AG140" s="323"/>
      <c r="AH140" s="323"/>
      <c r="AI140" s="323"/>
      <c r="AJ140" s="323"/>
      <c r="AK140" s="323"/>
      <c r="AL140" s="323"/>
      <c r="AM140" s="32"/>
    </row>
    <row r="141" spans="1:39" ht="74.25" customHeight="1" x14ac:dyDescent="0.25">
      <c r="A141" s="28"/>
      <c r="B141" s="28"/>
      <c r="C141" s="295"/>
      <c r="D141" s="296"/>
      <c r="E141" s="296"/>
      <c r="F141" s="296"/>
      <c r="G141" s="296"/>
      <c r="H141" s="296"/>
      <c r="I141" s="296"/>
      <c r="J141" s="296"/>
      <c r="K141" s="296"/>
      <c r="L141" s="296"/>
      <c r="M141" s="296"/>
      <c r="N141" s="296"/>
      <c r="O141" s="296"/>
      <c r="P141" s="296"/>
      <c r="Q141" s="296"/>
      <c r="R141" s="296"/>
      <c r="S141" s="296"/>
      <c r="T141" s="296"/>
      <c r="U141" s="296"/>
      <c r="V141" s="296"/>
      <c r="W141" s="296"/>
      <c r="X141" s="296"/>
      <c r="Y141" s="296"/>
      <c r="Z141" s="296"/>
      <c r="AA141" s="296"/>
      <c r="AB141" s="296"/>
      <c r="AC141" s="296"/>
      <c r="AD141" s="296"/>
      <c r="AE141" s="296"/>
      <c r="AF141" s="296"/>
      <c r="AG141" s="296"/>
      <c r="AH141" s="296"/>
      <c r="AI141" s="296"/>
      <c r="AJ141" s="296"/>
      <c r="AK141" s="296"/>
      <c r="AL141" s="297"/>
      <c r="AM141" s="32"/>
    </row>
    <row r="142" spans="1:39" ht="33.75" customHeight="1"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32"/>
    </row>
    <row r="143" spans="1:39" ht="15.75" customHeight="1" x14ac:dyDescent="0.25">
      <c r="AH143" s="267" t="s">
        <v>621</v>
      </c>
      <c r="AI143" s="268"/>
      <c r="AJ143" s="268"/>
      <c r="AK143" s="268"/>
      <c r="AL143" s="269"/>
      <c r="AM143" s="26"/>
    </row>
    <row r="144" spans="1:39" ht="19.5" customHeight="1" x14ac:dyDescent="0.25">
      <c r="A144" s="28"/>
      <c r="B144" s="28"/>
      <c r="C144" s="55"/>
      <c r="D144" s="55"/>
      <c r="E144" s="55"/>
      <c r="F144" s="55"/>
      <c r="G144" s="55"/>
      <c r="H144" s="55"/>
      <c r="I144" s="55"/>
      <c r="J144" s="55"/>
      <c r="K144" s="55"/>
      <c r="L144" s="55"/>
      <c r="M144" s="55"/>
      <c r="N144" s="55"/>
      <c r="O144" s="55"/>
      <c r="P144" s="55"/>
      <c r="Q144" s="55"/>
      <c r="R144" s="55"/>
      <c r="S144" s="55"/>
      <c r="T144" s="55"/>
      <c r="U144" s="28"/>
      <c r="V144" s="28"/>
      <c r="W144" s="28"/>
      <c r="X144" s="28"/>
      <c r="Y144" s="28"/>
      <c r="Z144" s="28"/>
      <c r="AA144" s="28"/>
      <c r="AB144" s="28"/>
      <c r="AC144" s="28"/>
      <c r="AD144" s="28"/>
      <c r="AE144" s="28"/>
      <c r="AF144" s="28"/>
      <c r="AG144" s="41"/>
      <c r="AH144" s="42"/>
      <c r="AI144" s="71"/>
      <c r="AJ144" s="71"/>
      <c r="AK144" s="71"/>
      <c r="AL144" s="41"/>
      <c r="AM144" s="32"/>
    </row>
    <row r="145" spans="1:68" ht="21" customHeight="1" x14ac:dyDescent="0.25">
      <c r="A145" s="28"/>
      <c r="B145" s="28"/>
      <c r="C145" s="55"/>
      <c r="D145" s="55"/>
      <c r="E145" s="55"/>
      <c r="F145" s="55"/>
      <c r="G145" s="55"/>
      <c r="H145" s="55"/>
      <c r="I145" s="55"/>
      <c r="J145" s="55"/>
      <c r="K145" s="55"/>
      <c r="L145" s="55"/>
      <c r="M145" s="55"/>
      <c r="N145" s="55"/>
      <c r="O145" s="55"/>
      <c r="P145" s="55"/>
      <c r="Q145" s="55"/>
      <c r="R145" s="55"/>
      <c r="S145" s="55"/>
      <c r="T145" s="55"/>
      <c r="U145" s="28"/>
      <c r="V145" s="28"/>
      <c r="W145" s="28"/>
      <c r="X145" s="28"/>
      <c r="Y145" s="28"/>
      <c r="Z145" s="28"/>
      <c r="AA145" s="28"/>
      <c r="AB145" s="28"/>
      <c r="AC145" s="28"/>
      <c r="AD145" s="28"/>
      <c r="AE145" s="28"/>
      <c r="AF145" s="28"/>
      <c r="AG145" s="41"/>
      <c r="AH145" s="42"/>
      <c r="AI145" s="71"/>
      <c r="AJ145" s="71"/>
      <c r="AK145" s="71"/>
      <c r="AL145" s="41"/>
      <c r="AM145" s="32"/>
    </row>
    <row r="146" spans="1:68" ht="12.75" customHeight="1" x14ac:dyDescent="0.25">
      <c r="A146" s="28"/>
      <c r="B146" s="28"/>
      <c r="C146" s="55"/>
      <c r="D146" s="55"/>
      <c r="E146" s="55"/>
      <c r="F146" s="55"/>
      <c r="G146" s="55"/>
      <c r="H146" s="55"/>
      <c r="I146" s="55"/>
      <c r="J146" s="55"/>
      <c r="K146" s="55"/>
      <c r="L146" s="55"/>
      <c r="M146" s="55"/>
      <c r="N146" s="55"/>
      <c r="O146" s="55"/>
      <c r="P146" s="55"/>
      <c r="Q146" s="55"/>
      <c r="R146" s="55"/>
      <c r="S146" s="55"/>
      <c r="T146" s="55"/>
      <c r="U146" s="28"/>
      <c r="V146" s="28"/>
      <c r="W146" s="28"/>
      <c r="X146" s="28"/>
      <c r="Y146" s="28"/>
      <c r="Z146" s="28"/>
      <c r="AA146" s="28"/>
      <c r="AB146" s="28"/>
      <c r="AC146" s="28"/>
      <c r="AD146" s="28"/>
      <c r="AE146" s="28"/>
      <c r="AF146" s="28"/>
      <c r="AG146" s="41"/>
      <c r="AH146" s="43"/>
      <c r="AI146" s="44"/>
      <c r="AJ146" s="44"/>
      <c r="AK146" s="44"/>
      <c r="AL146" s="45"/>
      <c r="AM146" s="32"/>
    </row>
    <row r="147" spans="1:68" ht="12.75" customHeight="1" x14ac:dyDescent="0.25">
      <c r="A147" s="28"/>
      <c r="B147" s="28"/>
      <c r="C147" s="55"/>
      <c r="D147" s="55"/>
      <c r="E147" s="55"/>
      <c r="F147" s="55"/>
      <c r="G147" s="55"/>
      <c r="H147" s="55"/>
      <c r="I147" s="55"/>
      <c r="J147" s="55"/>
      <c r="K147" s="55"/>
      <c r="L147" s="55"/>
      <c r="M147" s="55"/>
      <c r="N147" s="55"/>
      <c r="O147" s="55"/>
      <c r="P147" s="55"/>
      <c r="Q147" s="55"/>
      <c r="R147" s="55"/>
      <c r="S147" s="55"/>
      <c r="T147" s="55"/>
      <c r="U147" s="28"/>
      <c r="V147" s="28"/>
      <c r="W147" s="28"/>
      <c r="X147" s="28"/>
      <c r="Y147" s="28"/>
      <c r="Z147" s="28"/>
      <c r="AA147" s="28"/>
      <c r="AB147" s="28"/>
      <c r="AC147" s="28"/>
      <c r="AD147" s="28"/>
      <c r="AE147" s="28"/>
      <c r="AF147" s="28"/>
      <c r="AG147" s="28"/>
      <c r="AH147" s="28"/>
      <c r="AI147" s="28"/>
      <c r="AJ147" s="28"/>
      <c r="AK147" s="28"/>
      <c r="AL147" s="28"/>
      <c r="AM147" s="32"/>
    </row>
    <row r="148" spans="1:68" ht="6.75" customHeight="1" x14ac:dyDescent="0.25">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7"/>
    </row>
    <row r="149" spans="1:68" ht="12.75" customHeight="1" x14ac:dyDescent="0.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49" t="s">
        <v>611</v>
      </c>
    </row>
    <row r="150" spans="1:68" ht="12.75" customHeight="1" x14ac:dyDescent="0.25">
      <c r="A150" s="28" t="s">
        <v>556</v>
      </c>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O150" s="54" t="s">
        <v>599</v>
      </c>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row>
    <row r="151" spans="1:68" ht="3.75" customHeight="1" x14ac:dyDescent="0.25">
      <c r="A151" s="28"/>
      <c r="B151" s="29"/>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row>
    <row r="152" spans="1:68" ht="11.25" customHeight="1" x14ac:dyDescent="0.25">
      <c r="A152" s="28"/>
      <c r="B152" s="31"/>
      <c r="C152" s="334" t="s">
        <v>561</v>
      </c>
      <c r="D152" s="334"/>
      <c r="E152" s="334"/>
      <c r="F152" s="334"/>
      <c r="G152" s="334"/>
      <c r="H152" s="334"/>
      <c r="I152" s="334"/>
      <c r="J152" s="334"/>
      <c r="K152" s="334"/>
      <c r="L152" s="334"/>
      <c r="M152" s="334"/>
      <c r="N152" s="334"/>
      <c r="O152" s="334"/>
      <c r="P152" s="334"/>
      <c r="Q152" s="334"/>
      <c r="R152" s="334"/>
      <c r="S152" s="334"/>
      <c r="T152" s="334"/>
      <c r="U152" s="334"/>
      <c r="V152" s="334"/>
      <c r="W152" s="334"/>
      <c r="X152" s="334"/>
      <c r="Y152" s="334"/>
      <c r="Z152" s="334"/>
      <c r="AA152" s="334"/>
      <c r="AB152" s="334"/>
      <c r="AC152" s="334"/>
      <c r="AD152" s="334"/>
      <c r="AE152" s="334"/>
      <c r="AF152" s="334"/>
      <c r="AG152" s="334"/>
      <c r="AH152" s="334"/>
      <c r="AI152" s="334"/>
      <c r="AJ152" s="334"/>
      <c r="AK152" s="334"/>
      <c r="AL152" s="334"/>
      <c r="AM152" s="28"/>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row>
    <row r="153" spans="1:68" ht="7.5" customHeight="1" x14ac:dyDescent="0.25">
      <c r="A153" s="28"/>
      <c r="B153" s="31"/>
      <c r="C153" s="28"/>
      <c r="D153" s="28"/>
      <c r="E153" s="28"/>
      <c r="F153" s="28"/>
      <c r="G153" s="28"/>
      <c r="H153" s="28"/>
      <c r="I153" s="28"/>
      <c r="J153" s="28"/>
      <c r="K153" s="28"/>
      <c r="L153" s="28"/>
      <c r="M153" s="28"/>
      <c r="N153" s="55"/>
      <c r="O153" s="55"/>
      <c r="P153" s="55"/>
      <c r="Q153" s="55"/>
      <c r="R153" s="55"/>
      <c r="S153" s="55"/>
      <c r="T153" s="55"/>
      <c r="U153" s="55"/>
      <c r="V153" s="55"/>
      <c r="W153" s="55"/>
      <c r="X153" s="55"/>
      <c r="Y153" s="55"/>
      <c r="Z153" s="55"/>
      <c r="AA153" s="55"/>
      <c r="AB153" s="55"/>
      <c r="AC153" s="55"/>
      <c r="AD153" s="55"/>
      <c r="AE153" s="28"/>
      <c r="AF153" s="28"/>
      <c r="AG153" s="28"/>
      <c r="AH153" s="28"/>
      <c r="AI153" s="28"/>
      <c r="AJ153" s="28"/>
      <c r="AK153" s="28"/>
      <c r="AL153" s="28"/>
      <c r="AM153" s="28"/>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row>
    <row r="154" spans="1:68" ht="17.25" customHeight="1" x14ac:dyDescent="0.25">
      <c r="A154" s="28"/>
      <c r="B154" s="31"/>
      <c r="C154" s="200" t="s">
        <v>583</v>
      </c>
      <c r="D154" s="201" t="s">
        <v>584</v>
      </c>
      <c r="E154" s="200"/>
      <c r="F154" s="200"/>
      <c r="G154" s="38" t="str">
        <f>IF(入力してください!S33=入力してください!AU33,"☑","□")</f>
        <v>□</v>
      </c>
      <c r="H154" s="202" t="s">
        <v>601</v>
      </c>
      <c r="I154" s="202"/>
      <c r="J154" s="202"/>
      <c r="K154" s="202"/>
      <c r="L154" s="202"/>
      <c r="M154" s="202"/>
      <c r="N154" s="202"/>
      <c r="O154" s="202"/>
      <c r="P154" s="202"/>
      <c r="Q154" s="202"/>
      <c r="R154" s="202"/>
      <c r="S154" s="202"/>
      <c r="T154" s="202"/>
      <c r="U154" s="202"/>
      <c r="V154" s="202"/>
      <c r="W154" s="202"/>
      <c r="X154" s="202"/>
      <c r="Y154" s="202"/>
      <c r="Z154" s="202"/>
      <c r="AA154" s="202"/>
      <c r="AB154" s="202"/>
      <c r="AC154" s="202"/>
      <c r="AD154" s="202"/>
      <c r="AE154" s="202"/>
      <c r="AF154" s="202"/>
      <c r="AG154" s="202"/>
      <c r="AH154" s="202"/>
      <c r="AI154" s="202"/>
      <c r="AJ154" s="202"/>
      <c r="AK154" s="202"/>
      <c r="AL154" s="203"/>
    </row>
    <row r="155" spans="1:68" ht="17.25" customHeight="1" x14ac:dyDescent="0.25">
      <c r="A155" s="28"/>
      <c r="B155" s="31"/>
      <c r="C155" s="200"/>
      <c r="D155" s="200"/>
      <c r="E155" s="200"/>
      <c r="F155" s="200"/>
      <c r="G155" s="38" t="str">
        <f>IF(入力してください!S34=入力してください!AU33,"☑","□")</f>
        <v>□</v>
      </c>
      <c r="H155" s="202" t="s">
        <v>602</v>
      </c>
      <c r="I155" s="202"/>
      <c r="J155" s="202"/>
      <c r="K155" s="202"/>
      <c r="L155" s="202"/>
      <c r="M155" s="202"/>
      <c r="N155" s="202"/>
      <c r="O155" s="202"/>
      <c r="P155" s="202"/>
      <c r="Q155" s="202"/>
      <c r="R155" s="202"/>
      <c r="S155" s="202"/>
      <c r="T155" s="202"/>
      <c r="U155" s="202"/>
      <c r="V155" s="202"/>
      <c r="W155" s="202"/>
      <c r="X155" s="202"/>
      <c r="Y155" s="202"/>
      <c r="Z155" s="202"/>
      <c r="AA155" s="202"/>
      <c r="AB155" s="202"/>
      <c r="AC155" s="202"/>
      <c r="AD155" s="202"/>
      <c r="AE155" s="202"/>
      <c r="AF155" s="202"/>
      <c r="AG155" s="202"/>
      <c r="AH155" s="202"/>
      <c r="AI155" s="202"/>
      <c r="AJ155" s="202"/>
      <c r="AK155" s="202"/>
      <c r="AL155" s="203"/>
    </row>
    <row r="156" spans="1:68" ht="12.75" customHeight="1" x14ac:dyDescent="0.15">
      <c r="A156" s="28"/>
      <c r="B156" s="31"/>
      <c r="C156" s="200"/>
      <c r="D156" s="200"/>
      <c r="E156" s="200"/>
      <c r="F156" s="200"/>
      <c r="G156" s="204" t="s">
        <v>567</v>
      </c>
      <c r="H156" s="205"/>
      <c r="I156" s="205"/>
      <c r="J156" s="205"/>
      <c r="K156" s="205"/>
      <c r="L156" s="205"/>
      <c r="M156" s="205"/>
      <c r="N156" s="205"/>
      <c r="O156" s="205"/>
      <c r="P156" s="205"/>
      <c r="Q156" s="205"/>
      <c r="R156" s="205"/>
      <c r="S156" s="205"/>
      <c r="T156" s="205"/>
      <c r="U156" s="205"/>
      <c r="V156" s="205"/>
      <c r="W156" s="205"/>
      <c r="X156" s="205"/>
      <c r="Y156" s="205"/>
      <c r="Z156" s="205"/>
      <c r="AA156" s="205"/>
      <c r="AB156" s="205"/>
      <c r="AC156" s="205"/>
      <c r="AD156" s="205"/>
      <c r="AE156" s="205"/>
      <c r="AF156" s="205"/>
      <c r="AG156" s="205"/>
      <c r="AH156" s="205"/>
      <c r="AI156" s="205"/>
      <c r="AJ156" s="205"/>
      <c r="AK156" s="205"/>
      <c r="AL156" s="206"/>
    </row>
    <row r="157" spans="1:68" ht="77.25" customHeight="1" x14ac:dyDescent="0.25">
      <c r="A157" s="28"/>
      <c r="B157" s="31"/>
      <c r="C157" s="200"/>
      <c r="D157" s="200"/>
      <c r="E157" s="200"/>
      <c r="F157" s="200"/>
      <c r="G157" s="35" t="str">
        <f>IF(入力してください!S35=入力してください!AU33,"☑","□")</f>
        <v>□</v>
      </c>
      <c r="H157" s="207" t="s">
        <v>603</v>
      </c>
      <c r="I157" s="207"/>
      <c r="J157" s="207"/>
      <c r="K157" s="207"/>
      <c r="L157" s="207"/>
      <c r="M157" s="207"/>
      <c r="N157" s="207"/>
      <c r="O157" s="207"/>
      <c r="P157" s="207"/>
      <c r="Q157" s="207"/>
      <c r="R157" s="207"/>
      <c r="S157" s="207"/>
      <c r="T157" s="207"/>
      <c r="U157" s="207"/>
      <c r="V157" s="207"/>
      <c r="W157" s="207"/>
      <c r="X157" s="207"/>
      <c r="Y157" s="207"/>
      <c r="Z157" s="207"/>
      <c r="AA157" s="207"/>
      <c r="AB157" s="207"/>
      <c r="AC157" s="207"/>
      <c r="AD157" s="207"/>
      <c r="AE157" s="207"/>
      <c r="AF157" s="207"/>
      <c r="AG157" s="207"/>
      <c r="AH157" s="207"/>
      <c r="AI157" s="207"/>
      <c r="AJ157" s="207"/>
      <c r="AK157" s="207"/>
      <c r="AL157" s="208"/>
    </row>
    <row r="158" spans="1:68" ht="27" customHeight="1" x14ac:dyDescent="0.25">
      <c r="A158" s="28"/>
      <c r="B158" s="31"/>
      <c r="C158" s="200"/>
      <c r="D158" s="200"/>
      <c r="E158" s="200"/>
      <c r="F158" s="200"/>
      <c r="G158" s="38" t="str">
        <f>IF(入力してください!S36=入力してください!AU33,"☑","□")</f>
        <v>□</v>
      </c>
      <c r="H158" s="209" t="s">
        <v>608</v>
      </c>
      <c r="I158" s="209"/>
      <c r="J158" s="209"/>
      <c r="K158" s="209"/>
      <c r="L158" s="209"/>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10"/>
    </row>
    <row r="159" spans="1:68" ht="27" customHeight="1" x14ac:dyDescent="0.25">
      <c r="A159" s="28"/>
      <c r="B159" s="31"/>
      <c r="C159" s="200"/>
      <c r="D159" s="200"/>
      <c r="E159" s="200"/>
      <c r="F159" s="200"/>
      <c r="G159" s="38" t="str">
        <f>IF(入力してください!S37=入力してください!AU33,"☑","□")</f>
        <v>□</v>
      </c>
      <c r="H159" s="209" t="s">
        <v>604</v>
      </c>
      <c r="I159" s="209"/>
      <c r="J159" s="209"/>
      <c r="K159" s="209"/>
      <c r="L159" s="209"/>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10"/>
    </row>
    <row r="160" spans="1:68" ht="15" customHeight="1" x14ac:dyDescent="0.25">
      <c r="A160" s="28"/>
      <c r="B160" s="31"/>
      <c r="C160" s="200"/>
      <c r="D160" s="200"/>
      <c r="E160" s="200"/>
      <c r="F160" s="200"/>
      <c r="G160" s="211" t="s">
        <v>585</v>
      </c>
      <c r="H160" s="212"/>
      <c r="I160" s="212"/>
      <c r="J160" s="212"/>
      <c r="K160" s="213"/>
      <c r="L160" s="191" t="s">
        <v>3</v>
      </c>
      <c r="M160" s="191"/>
      <c r="N160" s="191"/>
      <c r="O160" s="191"/>
      <c r="P160" s="164" t="str">
        <f>入力してください!K39 &amp; ""</f>
        <v/>
      </c>
      <c r="Q160" s="165"/>
      <c r="R160" s="165"/>
      <c r="S160" s="165"/>
      <c r="T160" s="165"/>
      <c r="U160" s="165"/>
      <c r="V160" s="165"/>
      <c r="W160" s="166"/>
      <c r="X160" s="191" t="s">
        <v>426</v>
      </c>
      <c r="Y160" s="191"/>
      <c r="Z160" s="191"/>
      <c r="AA160" s="191"/>
      <c r="AB160" s="86" t="str">
        <f>IF(入力してください!M40&lt;&gt;"",入力してください!K40 &amp; 入力してください!M40 &amp; "年" &amp; 入力してください!P40 &amp; "月" &amp; 入力してください!S40 &amp; "日","")</f>
        <v/>
      </c>
      <c r="AC160" s="86"/>
      <c r="AD160" s="86"/>
      <c r="AE160" s="86"/>
      <c r="AF160" s="86"/>
      <c r="AG160" s="86"/>
      <c r="AH160" s="86"/>
      <c r="AI160" s="191" t="s">
        <v>574</v>
      </c>
      <c r="AJ160" s="191"/>
      <c r="AK160" s="86" t="str">
        <f>入力してください!K42&amp;""</f>
        <v/>
      </c>
      <c r="AL160" s="86"/>
    </row>
    <row r="161" spans="1:46" ht="15" customHeight="1" x14ac:dyDescent="0.25">
      <c r="A161" s="28"/>
      <c r="B161" s="31"/>
      <c r="C161" s="200"/>
      <c r="D161" s="200"/>
      <c r="E161" s="200"/>
      <c r="F161" s="200"/>
      <c r="G161" s="214"/>
      <c r="H161" s="215"/>
      <c r="I161" s="215"/>
      <c r="J161" s="215"/>
      <c r="K161" s="216"/>
      <c r="L161" s="191" t="s">
        <v>443</v>
      </c>
      <c r="M161" s="191"/>
      <c r="N161" s="191"/>
      <c r="O161" s="191"/>
      <c r="P161" s="164" t="str">
        <f>入力してください!K38 &amp; ""</f>
        <v/>
      </c>
      <c r="Q161" s="165"/>
      <c r="R161" s="165"/>
      <c r="S161" s="165"/>
      <c r="T161" s="165"/>
      <c r="U161" s="165"/>
      <c r="V161" s="165"/>
      <c r="W161" s="166"/>
      <c r="X161" s="191" t="s">
        <v>445</v>
      </c>
      <c r="Y161" s="191"/>
      <c r="Z161" s="191"/>
      <c r="AA161" s="191"/>
      <c r="AB161" s="86" t="str">
        <f>入力してください!K41 &amp; ""</f>
        <v/>
      </c>
      <c r="AC161" s="86"/>
      <c r="AD161" s="86"/>
      <c r="AE161" s="86"/>
      <c r="AF161" s="86"/>
      <c r="AG161" s="86"/>
      <c r="AH161" s="86"/>
      <c r="AI161" s="191"/>
      <c r="AJ161" s="191"/>
      <c r="AK161" s="86"/>
      <c r="AL161" s="86"/>
    </row>
    <row r="162" spans="1:46" ht="15" customHeight="1" x14ac:dyDescent="0.25">
      <c r="A162" s="28"/>
      <c r="B162" s="31"/>
      <c r="C162" s="200"/>
      <c r="D162" s="200"/>
      <c r="E162" s="200"/>
      <c r="F162" s="200"/>
      <c r="G162" s="214"/>
      <c r="H162" s="215"/>
      <c r="I162" s="215"/>
      <c r="J162" s="215"/>
      <c r="K162" s="216"/>
      <c r="L162" s="191" t="s">
        <v>3</v>
      </c>
      <c r="M162" s="191"/>
      <c r="N162" s="191"/>
      <c r="O162" s="191"/>
      <c r="P162" s="164" t="str">
        <f>入力してください!K44 &amp; ""</f>
        <v/>
      </c>
      <c r="Q162" s="165"/>
      <c r="R162" s="165"/>
      <c r="S162" s="165"/>
      <c r="T162" s="165"/>
      <c r="U162" s="165"/>
      <c r="V162" s="165"/>
      <c r="W162" s="166"/>
      <c r="X162" s="191" t="s">
        <v>426</v>
      </c>
      <c r="Y162" s="191"/>
      <c r="Z162" s="191"/>
      <c r="AA162" s="191"/>
      <c r="AB162" s="86" t="str">
        <f>IF(入力してください!M45&lt;&gt;"",入力してください!K45 &amp; 入力してください!M45 &amp; "年" &amp; 入力してください!P45 &amp; "月" &amp; 入力してください!S45 &amp; "日","")</f>
        <v/>
      </c>
      <c r="AC162" s="86"/>
      <c r="AD162" s="86"/>
      <c r="AE162" s="86"/>
      <c r="AF162" s="86"/>
      <c r="AG162" s="86"/>
      <c r="AH162" s="86"/>
      <c r="AI162" s="191" t="s">
        <v>574</v>
      </c>
      <c r="AJ162" s="191"/>
      <c r="AK162" s="86" t="str">
        <f>入力してください!K47&amp;""</f>
        <v/>
      </c>
      <c r="AL162" s="86"/>
    </row>
    <row r="163" spans="1:46" ht="15" customHeight="1" x14ac:dyDescent="0.25">
      <c r="A163" s="28"/>
      <c r="B163" s="31"/>
      <c r="C163" s="200"/>
      <c r="D163" s="200"/>
      <c r="E163" s="200"/>
      <c r="F163" s="200"/>
      <c r="G163" s="217"/>
      <c r="H163" s="218"/>
      <c r="I163" s="218"/>
      <c r="J163" s="218"/>
      <c r="K163" s="219"/>
      <c r="L163" s="191" t="s">
        <v>443</v>
      </c>
      <c r="M163" s="191"/>
      <c r="N163" s="191"/>
      <c r="O163" s="191"/>
      <c r="P163" s="164" t="str">
        <f>入力してください!K43 &amp; ""</f>
        <v/>
      </c>
      <c r="Q163" s="165"/>
      <c r="R163" s="165"/>
      <c r="S163" s="165"/>
      <c r="T163" s="165"/>
      <c r="U163" s="165"/>
      <c r="V163" s="165"/>
      <c r="W163" s="166"/>
      <c r="X163" s="191" t="s">
        <v>445</v>
      </c>
      <c r="Y163" s="191"/>
      <c r="Z163" s="191"/>
      <c r="AA163" s="191"/>
      <c r="AB163" s="86" t="str">
        <f>入力してください!K46 &amp; ""</f>
        <v/>
      </c>
      <c r="AC163" s="86"/>
      <c r="AD163" s="86"/>
      <c r="AE163" s="86"/>
      <c r="AF163" s="86"/>
      <c r="AG163" s="86"/>
      <c r="AH163" s="86"/>
      <c r="AI163" s="191"/>
      <c r="AJ163" s="191"/>
      <c r="AK163" s="86"/>
      <c r="AL163" s="86"/>
    </row>
    <row r="164" spans="1:46" ht="15" customHeight="1" x14ac:dyDescent="0.25">
      <c r="A164" s="28"/>
      <c r="B164" s="31"/>
      <c r="C164" s="200"/>
      <c r="D164" s="200"/>
      <c r="E164" s="200"/>
      <c r="F164" s="200"/>
      <c r="G164" s="211" t="s">
        <v>444</v>
      </c>
      <c r="H164" s="212"/>
      <c r="I164" s="212"/>
      <c r="J164" s="212"/>
      <c r="K164" s="213"/>
      <c r="L164" s="191" t="s">
        <v>3</v>
      </c>
      <c r="M164" s="191"/>
      <c r="N164" s="191"/>
      <c r="O164" s="191"/>
      <c r="P164" s="164" t="str">
        <f>入力してください!K49 &amp; ""</f>
        <v/>
      </c>
      <c r="Q164" s="165"/>
      <c r="R164" s="165"/>
      <c r="S164" s="165"/>
      <c r="T164" s="165"/>
      <c r="U164" s="165"/>
      <c r="V164" s="165"/>
      <c r="W164" s="166"/>
      <c r="X164" s="191" t="s">
        <v>426</v>
      </c>
      <c r="Y164" s="191"/>
      <c r="Z164" s="191"/>
      <c r="AA164" s="191"/>
      <c r="AB164" s="86" t="str">
        <f>IF(入力してください!M50&lt;&gt;"",入力してください!K50 &amp; 入力してください!M50 &amp; "年" &amp; 入力してください!P50 &amp; "月" &amp; 入力してください!S50 &amp; "日","")</f>
        <v/>
      </c>
      <c r="AC164" s="86"/>
      <c r="AD164" s="86"/>
      <c r="AE164" s="86"/>
      <c r="AF164" s="86"/>
      <c r="AG164" s="86"/>
      <c r="AH164" s="86"/>
      <c r="AI164" s="191" t="s">
        <v>574</v>
      </c>
      <c r="AJ164" s="191"/>
      <c r="AK164" s="86" t="str">
        <f>入力してください!K52&amp;""</f>
        <v/>
      </c>
      <c r="AL164" s="86"/>
    </row>
    <row r="165" spans="1:46" ht="15" customHeight="1" x14ac:dyDescent="0.25">
      <c r="A165" s="28"/>
      <c r="B165" s="31"/>
      <c r="C165" s="200"/>
      <c r="D165" s="200"/>
      <c r="E165" s="200"/>
      <c r="F165" s="200"/>
      <c r="G165" s="214"/>
      <c r="H165" s="215"/>
      <c r="I165" s="215"/>
      <c r="J165" s="215"/>
      <c r="K165" s="216"/>
      <c r="L165" s="191" t="s">
        <v>443</v>
      </c>
      <c r="M165" s="191"/>
      <c r="N165" s="191"/>
      <c r="O165" s="191"/>
      <c r="P165" s="164" t="str">
        <f>入力してください!K48 &amp; ""</f>
        <v/>
      </c>
      <c r="Q165" s="165"/>
      <c r="R165" s="165"/>
      <c r="S165" s="165"/>
      <c r="T165" s="165"/>
      <c r="U165" s="165"/>
      <c r="V165" s="165"/>
      <c r="W165" s="166"/>
      <c r="X165" s="191" t="s">
        <v>445</v>
      </c>
      <c r="Y165" s="191"/>
      <c r="Z165" s="191"/>
      <c r="AA165" s="191"/>
      <c r="AB165" s="86" t="str">
        <f>入力してください!K51 &amp; ""</f>
        <v/>
      </c>
      <c r="AC165" s="86"/>
      <c r="AD165" s="86"/>
      <c r="AE165" s="86"/>
      <c r="AF165" s="86"/>
      <c r="AG165" s="86"/>
      <c r="AH165" s="86"/>
      <c r="AI165" s="191"/>
      <c r="AJ165" s="191"/>
      <c r="AK165" s="86"/>
      <c r="AL165" s="86"/>
    </row>
    <row r="166" spans="1:46" ht="15" customHeight="1" x14ac:dyDescent="0.25">
      <c r="A166" s="28"/>
      <c r="B166" s="31"/>
      <c r="C166" s="200"/>
      <c r="D166" s="200"/>
      <c r="E166" s="200"/>
      <c r="F166" s="200"/>
      <c r="G166" s="214"/>
      <c r="H166" s="215"/>
      <c r="I166" s="215"/>
      <c r="J166" s="215"/>
      <c r="K166" s="216"/>
      <c r="L166" s="191" t="s">
        <v>3</v>
      </c>
      <c r="M166" s="191"/>
      <c r="N166" s="191"/>
      <c r="O166" s="191"/>
      <c r="P166" s="164" t="str">
        <f>入力してください!K54 &amp; ""</f>
        <v/>
      </c>
      <c r="Q166" s="165"/>
      <c r="R166" s="165"/>
      <c r="S166" s="165"/>
      <c r="T166" s="165"/>
      <c r="U166" s="165"/>
      <c r="V166" s="165"/>
      <c r="W166" s="166"/>
      <c r="X166" s="191" t="s">
        <v>426</v>
      </c>
      <c r="Y166" s="191"/>
      <c r="Z166" s="191"/>
      <c r="AA166" s="191"/>
      <c r="AB166" s="86" t="str">
        <f>IF(入力してください!M55&lt;&gt;"",入力してください!K55 &amp; 入力してください!M55 &amp; "年" &amp; 入力してください!P55 &amp; "月" &amp; 入力してください!S55 &amp; "日","")</f>
        <v/>
      </c>
      <c r="AC166" s="86"/>
      <c r="AD166" s="86"/>
      <c r="AE166" s="86"/>
      <c r="AF166" s="86"/>
      <c r="AG166" s="86"/>
      <c r="AH166" s="86"/>
      <c r="AI166" s="191" t="s">
        <v>574</v>
      </c>
      <c r="AJ166" s="191"/>
      <c r="AK166" s="86" t="str">
        <f>入力してください!K57&amp;""</f>
        <v/>
      </c>
      <c r="AL166" s="86"/>
    </row>
    <row r="167" spans="1:46" ht="15" customHeight="1" x14ac:dyDescent="0.25">
      <c r="A167" s="28"/>
      <c r="B167" s="31"/>
      <c r="C167" s="200"/>
      <c r="D167" s="200"/>
      <c r="E167" s="200"/>
      <c r="F167" s="200"/>
      <c r="G167" s="217"/>
      <c r="H167" s="218"/>
      <c r="I167" s="218"/>
      <c r="J167" s="218"/>
      <c r="K167" s="219"/>
      <c r="L167" s="191" t="s">
        <v>443</v>
      </c>
      <c r="M167" s="191"/>
      <c r="N167" s="191"/>
      <c r="O167" s="191"/>
      <c r="P167" s="164" t="str">
        <f>入力してください!K53 &amp; ""</f>
        <v/>
      </c>
      <c r="Q167" s="165"/>
      <c r="R167" s="165"/>
      <c r="S167" s="165"/>
      <c r="T167" s="165"/>
      <c r="U167" s="165"/>
      <c r="V167" s="165"/>
      <c r="W167" s="166"/>
      <c r="X167" s="191" t="s">
        <v>445</v>
      </c>
      <c r="Y167" s="191"/>
      <c r="Z167" s="191"/>
      <c r="AA167" s="191"/>
      <c r="AB167" s="86" t="str">
        <f>入力してください!K56 &amp; ""</f>
        <v/>
      </c>
      <c r="AC167" s="86"/>
      <c r="AD167" s="86"/>
      <c r="AE167" s="86"/>
      <c r="AF167" s="86"/>
      <c r="AG167" s="86"/>
      <c r="AH167" s="86"/>
      <c r="AI167" s="191"/>
      <c r="AJ167" s="191"/>
      <c r="AK167" s="86"/>
      <c r="AL167" s="86"/>
    </row>
    <row r="168" spans="1:46" ht="29.25" customHeight="1" x14ac:dyDescent="0.25">
      <c r="A168" s="28"/>
      <c r="B168" s="31"/>
      <c r="C168" s="200"/>
      <c r="D168" s="200"/>
      <c r="E168" s="200"/>
      <c r="F168" s="200"/>
      <c r="G168" s="38" t="str">
        <f>IF(入力してください!S58=入力してください!AU33,"☑","□")</f>
        <v>□</v>
      </c>
      <c r="H168" s="209" t="s">
        <v>605</v>
      </c>
      <c r="I168" s="209"/>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10"/>
    </row>
    <row r="169" spans="1:46" ht="16.5" customHeight="1" x14ac:dyDescent="0.25">
      <c r="A169" s="28"/>
      <c r="B169" s="31"/>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row>
    <row r="170" spans="1:46" ht="12.75" customHeight="1" x14ac:dyDescent="0.25">
      <c r="B170" s="25"/>
      <c r="C170" s="28" t="s">
        <v>600</v>
      </c>
    </row>
    <row r="171" spans="1:46" ht="19.5" customHeight="1" x14ac:dyDescent="0.25">
      <c r="A171" s="28"/>
      <c r="B171" s="31"/>
      <c r="C171" s="59" t="s">
        <v>553</v>
      </c>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55"/>
      <c r="AN171" s="55"/>
    </row>
    <row r="172" spans="1:46" ht="16.5" customHeight="1" x14ac:dyDescent="0.25">
      <c r="A172" s="28"/>
      <c r="B172" s="31"/>
      <c r="C172" s="164" t="s">
        <v>560</v>
      </c>
      <c r="D172" s="165"/>
      <c r="E172" s="165"/>
      <c r="F172" s="165"/>
      <c r="G172" s="165"/>
      <c r="H172" s="198" t="str">
        <f>IF(入力してください!J82&lt;&gt;"","令和" &amp; IF(入力してください!J82&gt;2020,入力してください!J82-2018,入力してください!J82) &amp; "年"&amp;入力してください!N82&amp;"月"&amp;入力してください!R82&amp;"日","年    月    日")</f>
        <v>年    月    日</v>
      </c>
      <c r="I172" s="198"/>
      <c r="J172" s="198"/>
      <c r="K172" s="198"/>
      <c r="L172" s="198"/>
      <c r="M172" s="198"/>
      <c r="N172" s="198"/>
      <c r="O172" s="198"/>
      <c r="P172" s="198"/>
      <c r="Q172" s="199"/>
      <c r="R172" s="28"/>
      <c r="S172" s="28"/>
      <c r="T172" s="28"/>
      <c r="U172" s="28"/>
      <c r="V172" s="28"/>
      <c r="W172" s="28"/>
      <c r="X172" s="28"/>
      <c r="Y172" s="28"/>
      <c r="Z172" s="28"/>
      <c r="AA172" s="28"/>
      <c r="AB172" s="28"/>
      <c r="AC172" s="28"/>
      <c r="AD172" s="28"/>
      <c r="AE172" s="28"/>
      <c r="AF172" s="28"/>
      <c r="AG172" s="28"/>
      <c r="AH172" s="28"/>
      <c r="AI172" s="28"/>
      <c r="AJ172" s="28"/>
      <c r="AK172" s="28"/>
      <c r="AL172" s="28"/>
      <c r="AM172" s="55"/>
      <c r="AN172" s="55"/>
    </row>
    <row r="173" spans="1:46" ht="19.5" customHeight="1" x14ac:dyDescent="0.25">
      <c r="A173" s="28"/>
      <c r="B173" s="31"/>
      <c r="C173" s="220" t="s">
        <v>366</v>
      </c>
      <c r="D173" s="221"/>
      <c r="E173" s="226" t="s">
        <v>3</v>
      </c>
      <c r="F173" s="227"/>
      <c r="G173" s="227"/>
      <c r="H173" s="227"/>
      <c r="I173" s="227"/>
      <c r="J173" s="227"/>
      <c r="K173" s="228"/>
      <c r="L173" s="229" t="str">
        <f>入力してください!G14 &amp; ""</f>
        <v/>
      </c>
      <c r="M173" s="230"/>
      <c r="N173" s="230"/>
      <c r="O173" s="230"/>
      <c r="P173" s="230"/>
      <c r="Q173" s="230"/>
      <c r="R173" s="230"/>
      <c r="S173" s="230"/>
      <c r="T173" s="230"/>
      <c r="U173" s="230"/>
      <c r="V173" s="230"/>
      <c r="W173" s="230"/>
      <c r="X173" s="230"/>
      <c r="Y173" s="230"/>
      <c r="Z173" s="230"/>
      <c r="AA173" s="230"/>
      <c r="AB173" s="230"/>
      <c r="AC173" s="230"/>
      <c r="AD173" s="230"/>
      <c r="AE173" s="230"/>
      <c r="AF173" s="230"/>
      <c r="AG173" s="230"/>
      <c r="AH173" s="230"/>
      <c r="AI173" s="230"/>
      <c r="AJ173" s="230"/>
      <c r="AK173" s="230"/>
      <c r="AL173" s="231"/>
      <c r="AM173" s="55"/>
      <c r="AN173" s="55"/>
      <c r="AO173" s="55"/>
      <c r="AP173" s="55"/>
      <c r="AQ173" s="55"/>
      <c r="AR173" s="55"/>
      <c r="AS173" s="55"/>
      <c r="AT173" s="55"/>
    </row>
    <row r="174" spans="1:46" ht="23.25" customHeight="1" x14ac:dyDescent="0.25">
      <c r="A174" s="28"/>
      <c r="B174" s="31"/>
      <c r="C174" s="222"/>
      <c r="D174" s="223"/>
      <c r="E174" s="232" t="s">
        <v>2</v>
      </c>
      <c r="F174" s="233"/>
      <c r="G174" s="233"/>
      <c r="H174" s="233"/>
      <c r="I174" s="233"/>
      <c r="J174" s="233"/>
      <c r="K174" s="234"/>
      <c r="L174" s="235" t="str">
        <f>入力してください!G13 &amp; ""</f>
        <v/>
      </c>
      <c r="M174" s="236"/>
      <c r="N174" s="236"/>
      <c r="O174" s="236"/>
      <c r="P174" s="236"/>
      <c r="Q174" s="236"/>
      <c r="R174" s="236"/>
      <c r="S174" s="236"/>
      <c r="T174" s="236"/>
      <c r="U174" s="236"/>
      <c r="V174" s="236"/>
      <c r="W174" s="236"/>
      <c r="X174" s="236"/>
      <c r="Y174" s="236"/>
      <c r="Z174" s="236"/>
      <c r="AA174" s="236"/>
      <c r="AB174" s="236"/>
      <c r="AC174" s="236"/>
      <c r="AD174" s="236"/>
      <c r="AE174" s="236"/>
      <c r="AF174" s="236"/>
      <c r="AG174" s="236"/>
      <c r="AH174" s="236"/>
      <c r="AI174" s="236"/>
      <c r="AJ174" s="236"/>
      <c r="AK174" s="236"/>
      <c r="AL174" s="237"/>
      <c r="AM174" s="55"/>
      <c r="AN174" s="55"/>
      <c r="AO174" s="55"/>
      <c r="AP174" s="55"/>
      <c r="AQ174" s="55"/>
      <c r="AR174" s="55"/>
      <c r="AS174" s="55"/>
      <c r="AT174" s="55"/>
    </row>
    <row r="175" spans="1:46" ht="18.75" customHeight="1" x14ac:dyDescent="0.2">
      <c r="A175" s="28"/>
      <c r="B175" s="31"/>
      <c r="C175" s="222"/>
      <c r="D175" s="223"/>
      <c r="E175" s="192" t="s">
        <v>356</v>
      </c>
      <c r="F175" s="193"/>
      <c r="G175" s="193"/>
      <c r="H175" s="193"/>
      <c r="I175" s="193"/>
      <c r="J175" s="193"/>
      <c r="K175" s="194"/>
      <c r="L175" s="238" t="str">
        <f>入力してください!G17 &amp;入力してください!J17&amp;""</f>
        <v>東京都</v>
      </c>
      <c r="M175" s="238"/>
      <c r="N175" s="238"/>
      <c r="O175" s="238"/>
      <c r="P175" s="238"/>
      <c r="Q175" s="238"/>
      <c r="R175" s="238"/>
      <c r="S175" s="238"/>
      <c r="T175" s="238"/>
      <c r="U175" s="238"/>
      <c r="V175" s="238"/>
      <c r="W175" s="238"/>
      <c r="X175" s="238"/>
      <c r="Y175" s="238"/>
      <c r="Z175" s="238"/>
      <c r="AA175" s="238"/>
      <c r="AB175" s="238"/>
      <c r="AC175" s="238"/>
      <c r="AD175" s="238"/>
      <c r="AE175" s="238"/>
      <c r="AF175" s="238"/>
      <c r="AG175" s="238"/>
      <c r="AH175" s="238"/>
      <c r="AI175" s="238"/>
      <c r="AJ175" s="238"/>
      <c r="AK175" s="238"/>
      <c r="AL175" s="238"/>
      <c r="AM175" s="55"/>
      <c r="AN175" s="55"/>
    </row>
    <row r="176" spans="1:46" ht="18.75" customHeight="1" x14ac:dyDescent="0.25">
      <c r="A176" s="28"/>
      <c r="B176" s="31"/>
      <c r="C176" s="222"/>
      <c r="D176" s="223"/>
      <c r="E176" s="195"/>
      <c r="F176" s="196"/>
      <c r="G176" s="196"/>
      <c r="H176" s="196"/>
      <c r="I176" s="196"/>
      <c r="J176" s="196"/>
      <c r="K176" s="197"/>
      <c r="L176" s="239" t="str">
        <f>入力してください!J18 &amp; ""</f>
        <v/>
      </c>
      <c r="M176" s="239"/>
      <c r="N176" s="239"/>
      <c r="O176" s="239"/>
      <c r="P176" s="239"/>
      <c r="Q176" s="239"/>
      <c r="R176" s="239"/>
      <c r="S176" s="239"/>
      <c r="T176" s="239"/>
      <c r="U176" s="239"/>
      <c r="V176" s="239"/>
      <c r="W176" s="239"/>
      <c r="X176" s="239"/>
      <c r="Y176" s="239"/>
      <c r="Z176" s="239"/>
      <c r="AA176" s="239"/>
      <c r="AB176" s="239"/>
      <c r="AC176" s="239"/>
      <c r="AD176" s="239"/>
      <c r="AE176" s="239"/>
      <c r="AF176" s="239"/>
      <c r="AG176" s="239"/>
      <c r="AH176" s="239"/>
      <c r="AI176" s="239"/>
      <c r="AJ176" s="239"/>
      <c r="AK176" s="239"/>
      <c r="AL176" s="239"/>
      <c r="AM176" s="55"/>
      <c r="AN176" s="55"/>
    </row>
    <row r="177" spans="1:43" ht="29.25" customHeight="1" x14ac:dyDescent="0.25">
      <c r="A177" s="28"/>
      <c r="B177" s="31"/>
      <c r="C177" s="224"/>
      <c r="D177" s="225"/>
      <c r="E177" s="248" t="s">
        <v>440</v>
      </c>
      <c r="F177" s="249"/>
      <c r="G177" s="249"/>
      <c r="H177" s="249"/>
      <c r="I177" s="249"/>
      <c r="J177" s="249"/>
      <c r="K177" s="250"/>
      <c r="L177" s="241" t="str">
        <f>入力してください!G19 &amp; ""</f>
        <v/>
      </c>
      <c r="M177" s="241"/>
      <c r="N177" s="241"/>
      <c r="O177" s="241"/>
      <c r="P177" s="241"/>
      <c r="Q177" s="241"/>
      <c r="R177" s="241"/>
      <c r="S177" s="241"/>
      <c r="T177" s="241"/>
      <c r="U177" s="241"/>
      <c r="V177" s="241"/>
      <c r="W177" s="240" t="s">
        <v>554</v>
      </c>
      <c r="X177" s="240"/>
      <c r="Y177" s="240"/>
      <c r="Z177" s="240"/>
      <c r="AA177" s="240"/>
      <c r="AB177" s="240"/>
      <c r="AC177" s="240"/>
      <c r="AD177" s="241" t="str">
        <f>IF(入力してください!I15&lt;&gt;"",入力してください!G15 &amp; 入力してください!I15 &amp; "年" &amp; 入力してください!N15 &amp; "月" &amp; 入力してください!R15 &amp; "日","年　　月　　日")</f>
        <v>年　　月　　日</v>
      </c>
      <c r="AE177" s="241"/>
      <c r="AF177" s="241"/>
      <c r="AG177" s="241"/>
      <c r="AH177" s="241"/>
      <c r="AI177" s="241"/>
      <c r="AJ177" s="241"/>
      <c r="AK177" s="241"/>
      <c r="AL177" s="241"/>
      <c r="AM177" s="55"/>
      <c r="AN177" s="55"/>
    </row>
    <row r="178" spans="1:43" ht="18" customHeight="1" x14ac:dyDescent="0.25">
      <c r="A178" s="28"/>
      <c r="B178" s="31"/>
      <c r="C178" s="242" t="s">
        <v>606</v>
      </c>
      <c r="D178" s="243"/>
      <c r="E178" s="226" t="s">
        <v>3</v>
      </c>
      <c r="F178" s="227"/>
      <c r="G178" s="227"/>
      <c r="H178" s="227"/>
      <c r="I178" s="227"/>
      <c r="J178" s="227"/>
      <c r="K178" s="228"/>
      <c r="L178" s="229" t="str">
        <f>入力してください!G24&amp;""</f>
        <v/>
      </c>
      <c r="M178" s="230"/>
      <c r="N178" s="230"/>
      <c r="O178" s="230"/>
      <c r="P178" s="230"/>
      <c r="Q178" s="230"/>
      <c r="R178" s="230"/>
      <c r="S178" s="230"/>
      <c r="T178" s="230"/>
      <c r="U178" s="230"/>
      <c r="V178" s="230"/>
      <c r="W178" s="230"/>
      <c r="X178" s="230"/>
      <c r="Y178" s="230"/>
      <c r="Z178" s="230"/>
      <c r="AA178" s="230"/>
      <c r="AB178" s="230"/>
      <c r="AC178" s="230"/>
      <c r="AD178" s="230"/>
      <c r="AE178" s="230"/>
      <c r="AF178" s="230"/>
      <c r="AG178" s="230"/>
      <c r="AH178" s="230"/>
      <c r="AI178" s="230"/>
      <c r="AJ178" s="230"/>
      <c r="AK178" s="230"/>
      <c r="AL178" s="231"/>
      <c r="AM178" s="55"/>
      <c r="AN178" s="55"/>
    </row>
    <row r="179" spans="1:43" ht="23.25" customHeight="1" x14ac:dyDescent="0.25">
      <c r="A179" s="55"/>
      <c r="B179" s="56"/>
      <c r="C179" s="244"/>
      <c r="D179" s="245"/>
      <c r="E179" s="232" t="s">
        <v>558</v>
      </c>
      <c r="F179" s="233"/>
      <c r="G179" s="233"/>
      <c r="H179" s="233"/>
      <c r="I179" s="233"/>
      <c r="J179" s="233"/>
      <c r="K179" s="234"/>
      <c r="L179" s="256" t="str">
        <f>入力してください!G23&amp;""</f>
        <v/>
      </c>
      <c r="M179" s="256"/>
      <c r="N179" s="256"/>
      <c r="O179" s="256"/>
      <c r="P179" s="256"/>
      <c r="Q179" s="256"/>
      <c r="R179" s="256"/>
      <c r="S179" s="256"/>
      <c r="T179" s="256"/>
      <c r="U179" s="256"/>
      <c r="V179" s="256"/>
      <c r="W179" s="256"/>
      <c r="X179" s="256"/>
      <c r="Y179" s="256"/>
      <c r="Z179" s="256"/>
      <c r="AA179" s="256"/>
      <c r="AB179" s="256"/>
      <c r="AC179" s="256"/>
      <c r="AD179" s="256"/>
      <c r="AE179" s="256"/>
      <c r="AF179" s="256"/>
      <c r="AG179" s="256"/>
      <c r="AH179" s="256"/>
      <c r="AI179" s="256"/>
      <c r="AJ179" s="256"/>
      <c r="AK179" s="256"/>
      <c r="AL179" s="256"/>
      <c r="AM179" s="55"/>
      <c r="AN179" s="55"/>
    </row>
    <row r="180" spans="1:43" ht="18.75" customHeight="1" x14ac:dyDescent="0.2">
      <c r="A180" s="55"/>
      <c r="B180" s="56"/>
      <c r="C180" s="244"/>
      <c r="D180" s="245"/>
      <c r="E180" s="192" t="s">
        <v>559</v>
      </c>
      <c r="F180" s="193"/>
      <c r="G180" s="193"/>
      <c r="H180" s="193"/>
      <c r="I180" s="193"/>
      <c r="J180" s="193"/>
      <c r="K180" s="194"/>
      <c r="L180" s="238" t="str">
        <f>入力してください!G27 &amp;入力してください!J27&amp;""</f>
        <v>東京都</v>
      </c>
      <c r="M180" s="238"/>
      <c r="N180" s="238"/>
      <c r="O180" s="238"/>
      <c r="P180" s="238"/>
      <c r="Q180" s="238"/>
      <c r="R180" s="238"/>
      <c r="S180" s="238"/>
      <c r="T180" s="238"/>
      <c r="U180" s="238"/>
      <c r="V180" s="238"/>
      <c r="W180" s="238"/>
      <c r="X180" s="238"/>
      <c r="Y180" s="238"/>
      <c r="Z180" s="238"/>
      <c r="AA180" s="238"/>
      <c r="AB180" s="238"/>
      <c r="AC180" s="238"/>
      <c r="AD180" s="238"/>
      <c r="AE180" s="238"/>
      <c r="AF180" s="238"/>
      <c r="AG180" s="238"/>
      <c r="AH180" s="238"/>
      <c r="AI180" s="238"/>
      <c r="AJ180" s="238"/>
      <c r="AK180" s="238"/>
      <c r="AL180" s="238"/>
      <c r="AM180" s="55"/>
      <c r="AN180" s="55"/>
    </row>
    <row r="181" spans="1:43" ht="18.75" customHeight="1" x14ac:dyDescent="0.25">
      <c r="A181" s="55"/>
      <c r="B181" s="56"/>
      <c r="C181" s="244"/>
      <c r="D181" s="245"/>
      <c r="E181" s="195"/>
      <c r="F181" s="196"/>
      <c r="G181" s="196"/>
      <c r="H181" s="196"/>
      <c r="I181" s="196"/>
      <c r="J181" s="196"/>
      <c r="K181" s="197"/>
      <c r="L181" s="239" t="str">
        <f>入力してください!J28&amp;""</f>
        <v/>
      </c>
      <c r="M181" s="239"/>
      <c r="N181" s="239"/>
      <c r="O181" s="239"/>
      <c r="P181" s="239"/>
      <c r="Q181" s="239"/>
      <c r="R181" s="239"/>
      <c r="S181" s="239"/>
      <c r="T181" s="239"/>
      <c r="U181" s="239"/>
      <c r="V181" s="239"/>
      <c r="W181" s="239"/>
      <c r="X181" s="239"/>
      <c r="Y181" s="239"/>
      <c r="Z181" s="239"/>
      <c r="AA181" s="239"/>
      <c r="AB181" s="239"/>
      <c r="AC181" s="239"/>
      <c r="AD181" s="239"/>
      <c r="AE181" s="239"/>
      <c r="AF181" s="239"/>
      <c r="AG181" s="239"/>
      <c r="AH181" s="239"/>
      <c r="AI181" s="239"/>
      <c r="AJ181" s="239"/>
      <c r="AK181" s="239"/>
      <c r="AL181" s="239"/>
      <c r="AM181" s="55"/>
      <c r="AN181" s="55"/>
    </row>
    <row r="182" spans="1:43" ht="29.25" customHeight="1" x14ac:dyDescent="0.25">
      <c r="A182" s="55"/>
      <c r="B182" s="56"/>
      <c r="C182" s="244"/>
      <c r="D182" s="245"/>
      <c r="E182" s="248" t="s">
        <v>440</v>
      </c>
      <c r="F182" s="249"/>
      <c r="G182" s="249"/>
      <c r="H182" s="249"/>
      <c r="I182" s="249"/>
      <c r="J182" s="249"/>
      <c r="K182" s="250"/>
      <c r="L182" s="251" t="str">
        <f>入力してください!G29&amp;""</f>
        <v/>
      </c>
      <c r="M182" s="252"/>
      <c r="N182" s="252"/>
      <c r="O182" s="252"/>
      <c r="P182" s="252"/>
      <c r="Q182" s="252"/>
      <c r="R182" s="252"/>
      <c r="S182" s="252"/>
      <c r="T182" s="252"/>
      <c r="U182" s="252"/>
      <c r="V182" s="252"/>
      <c r="W182" s="253"/>
      <c r="X182" s="254"/>
      <c r="Y182" s="254"/>
      <c r="Z182" s="254"/>
      <c r="AA182" s="254"/>
      <c r="AB182" s="254"/>
      <c r="AC182" s="254"/>
      <c r="AD182" s="254"/>
      <c r="AE182" s="254"/>
      <c r="AF182" s="254"/>
      <c r="AG182" s="254"/>
      <c r="AH182" s="254"/>
      <c r="AI182" s="254"/>
      <c r="AJ182" s="254"/>
      <c r="AK182" s="254"/>
      <c r="AL182" s="255"/>
      <c r="AM182" s="55"/>
      <c r="AN182" s="55"/>
    </row>
    <row r="183" spans="1:43" ht="29.25" customHeight="1" x14ac:dyDescent="0.25">
      <c r="A183" s="55"/>
      <c r="B183" s="56"/>
      <c r="C183" s="246"/>
      <c r="D183" s="247"/>
      <c r="E183" s="248" t="s">
        <v>441</v>
      </c>
      <c r="F183" s="249"/>
      <c r="G183" s="249"/>
      <c r="H183" s="249"/>
      <c r="I183" s="249"/>
      <c r="J183" s="249"/>
      <c r="K183" s="250"/>
      <c r="L183" s="241" t="str">
        <f>入力してください!G25 &amp; IF(入力してください!G25="その他","（" &amp; 入力してください!Q25 &amp; "）","")</f>
        <v/>
      </c>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8"/>
      <c r="AN183" s="28"/>
      <c r="AO183" s="28"/>
      <c r="AP183" s="55"/>
      <c r="AQ183" s="55"/>
    </row>
    <row r="184" spans="1:43" ht="19.5" customHeight="1" x14ac:dyDescent="0.25">
      <c r="A184" s="28"/>
      <c r="B184" s="31"/>
      <c r="C184" s="240" t="s">
        <v>555</v>
      </c>
      <c r="D184" s="240"/>
      <c r="E184" s="240"/>
      <c r="F184" s="240"/>
      <c r="G184" s="240"/>
      <c r="H184" s="240"/>
      <c r="I184" s="240"/>
      <c r="J184" s="240"/>
      <c r="K184" s="240"/>
      <c r="L184" s="257" t="str">
        <f>MID(入力してください!G8,1,1)</f>
        <v/>
      </c>
      <c r="M184" s="258"/>
      <c r="N184" s="257" t="str">
        <f>MID(入力してください!G8,2,1)</f>
        <v/>
      </c>
      <c r="O184" s="258"/>
      <c r="P184" s="257" t="str">
        <f>MID(入力してください!G8,3,1)</f>
        <v/>
      </c>
      <c r="Q184" s="258"/>
      <c r="R184" s="257" t="str">
        <f>MID(入力してください!G8,4,1)</f>
        <v/>
      </c>
      <c r="S184" s="258"/>
      <c r="T184" s="257" t="str">
        <f>MID(入力してください!G8,5,1)</f>
        <v/>
      </c>
      <c r="U184" s="258"/>
      <c r="V184" s="257" t="str">
        <f>MID(入力してください!G8,6,1)</f>
        <v/>
      </c>
      <c r="W184" s="258"/>
      <c r="X184" s="257" t="str">
        <f>MID(入力してください!G8,7,1)</f>
        <v/>
      </c>
      <c r="Y184" s="258"/>
      <c r="Z184" s="257" t="str">
        <f>MID(入力してください!G8,8,1)</f>
        <v/>
      </c>
      <c r="AA184" s="258"/>
      <c r="AB184" s="28"/>
      <c r="AC184" s="28"/>
      <c r="AD184" s="28"/>
      <c r="AE184" s="28"/>
      <c r="AF184" s="28"/>
      <c r="AG184" s="28"/>
      <c r="AH184" s="28"/>
      <c r="AI184" s="28"/>
      <c r="AJ184" s="28"/>
      <c r="AK184" s="28"/>
      <c r="AL184" s="32"/>
      <c r="AM184" s="55"/>
      <c r="AN184" s="55"/>
    </row>
    <row r="185" spans="1:43" ht="19.5" customHeight="1" x14ac:dyDescent="0.25">
      <c r="A185" s="28"/>
      <c r="B185" s="31"/>
      <c r="C185" s="240" t="s">
        <v>427</v>
      </c>
      <c r="D185" s="240"/>
      <c r="E185" s="240"/>
      <c r="F185" s="240"/>
      <c r="G185" s="240"/>
      <c r="H185" s="240"/>
      <c r="I185" s="240"/>
      <c r="J185" s="240"/>
      <c r="K185" s="240"/>
      <c r="L185" s="257" t="str">
        <f>MID(入力してください!G9,1,1)</f>
        <v/>
      </c>
      <c r="M185" s="258"/>
      <c r="N185" s="257" t="str">
        <f>MID(入力してください!G9,2,1)</f>
        <v/>
      </c>
      <c r="O185" s="258"/>
      <c r="P185" s="257" t="str">
        <f>MID(入力してください!G9,3,1)</f>
        <v/>
      </c>
      <c r="Q185" s="258"/>
      <c r="R185" s="257" t="str">
        <f>MID(入力してください!G9,4,1)</f>
        <v/>
      </c>
      <c r="S185" s="258"/>
      <c r="T185" s="257" t="str">
        <f>MID(入力してください!G9,5,1)</f>
        <v/>
      </c>
      <c r="U185" s="258"/>
      <c r="V185" s="257" t="str">
        <f>MID(入力してください!G9,6,1)</f>
        <v/>
      </c>
      <c r="W185" s="258"/>
      <c r="X185" s="257" t="str">
        <f>MID(入力してください!G9,7,1)</f>
        <v/>
      </c>
      <c r="Y185" s="258"/>
      <c r="Z185" s="259"/>
      <c r="AA185" s="260"/>
      <c r="AB185" s="36"/>
      <c r="AC185" s="36"/>
      <c r="AD185" s="36"/>
      <c r="AE185" s="36"/>
      <c r="AF185" s="36"/>
      <c r="AG185" s="36"/>
      <c r="AH185" s="36"/>
      <c r="AI185" s="36"/>
      <c r="AJ185" s="36"/>
      <c r="AK185" s="36"/>
      <c r="AL185" s="37"/>
      <c r="AM185" s="55"/>
      <c r="AN185" s="55"/>
    </row>
    <row r="186" spans="1:43" ht="7.5" customHeight="1" x14ac:dyDescent="0.25">
      <c r="A186" s="28"/>
      <c r="B186" s="40"/>
      <c r="C186" s="36"/>
      <c r="D186" s="50"/>
      <c r="E186" s="50"/>
      <c r="F186" s="50"/>
      <c r="G186" s="50"/>
      <c r="H186" s="50"/>
      <c r="I186" s="50"/>
      <c r="J186" s="50"/>
      <c r="K186" s="50"/>
      <c r="L186" s="57"/>
      <c r="M186" s="57"/>
      <c r="N186" s="57"/>
      <c r="O186" s="57"/>
      <c r="P186" s="57"/>
      <c r="Q186" s="57"/>
      <c r="R186" s="57"/>
      <c r="S186" s="57"/>
      <c r="T186" s="36"/>
      <c r="U186" s="36"/>
      <c r="V186" s="36"/>
      <c r="W186" s="36"/>
      <c r="X186" s="36"/>
      <c r="Y186" s="36"/>
      <c r="Z186" s="36"/>
      <c r="AA186" s="36"/>
      <c r="AB186" s="36"/>
      <c r="AC186" s="36"/>
      <c r="AD186" s="36"/>
      <c r="AE186" s="36"/>
      <c r="AF186" s="36"/>
      <c r="AG186" s="36"/>
      <c r="AH186" s="36"/>
      <c r="AI186" s="36"/>
      <c r="AJ186" s="36"/>
      <c r="AK186" s="36"/>
      <c r="AL186" s="36"/>
      <c r="AM186" s="58"/>
      <c r="AN186" s="55"/>
    </row>
    <row r="187" spans="1:43" ht="7.5" customHeight="1" x14ac:dyDescent="0.25">
      <c r="A187" s="28"/>
      <c r="B187" s="28"/>
      <c r="C187" s="28"/>
      <c r="D187" s="53"/>
      <c r="E187" s="53"/>
      <c r="F187" s="53"/>
      <c r="G187" s="53"/>
      <c r="H187" s="53"/>
      <c r="I187" s="53"/>
      <c r="J187" s="53"/>
      <c r="K187" s="53"/>
      <c r="L187" s="5"/>
      <c r="M187" s="5"/>
      <c r="N187" s="5"/>
      <c r="O187" s="5"/>
      <c r="P187" s="5"/>
      <c r="Q187" s="5"/>
      <c r="R187" s="5"/>
      <c r="S187" s="5"/>
      <c r="T187" s="28"/>
      <c r="U187" s="28"/>
      <c r="V187" s="28"/>
      <c r="W187" s="28"/>
      <c r="X187" s="28"/>
      <c r="Y187" s="28"/>
      <c r="Z187" s="28"/>
      <c r="AA187" s="28"/>
      <c r="AB187" s="28"/>
      <c r="AC187" s="28"/>
      <c r="AD187" s="28"/>
      <c r="AE187" s="28"/>
      <c r="AF187" s="28"/>
      <c r="AG187" s="28"/>
      <c r="AH187" s="28"/>
      <c r="AI187" s="28"/>
      <c r="AJ187" s="28"/>
      <c r="AK187" s="28"/>
      <c r="AL187" s="28"/>
      <c r="AM187" s="55"/>
      <c r="AN187" s="55"/>
    </row>
    <row r="188" spans="1:43" ht="19.5" customHeight="1" x14ac:dyDescent="0.25">
      <c r="C188" s="317" t="s">
        <v>607</v>
      </c>
      <c r="D188" s="317"/>
      <c r="E188" s="317"/>
      <c r="F188" s="317"/>
      <c r="G188" s="317"/>
      <c r="H188" s="317"/>
      <c r="I188" s="317"/>
      <c r="J188" s="317"/>
      <c r="K188" s="317"/>
      <c r="L188" s="317"/>
      <c r="M188" s="317"/>
      <c r="N188" s="317"/>
      <c r="O188" s="317"/>
      <c r="P188" s="317"/>
      <c r="Q188" s="317"/>
      <c r="R188" s="317"/>
      <c r="S188" s="317"/>
      <c r="T188" s="317"/>
      <c r="U188" s="317"/>
      <c r="V188" s="317"/>
      <c r="W188" s="317"/>
      <c r="X188" s="317"/>
      <c r="Y188" s="317"/>
      <c r="Z188" s="317"/>
      <c r="AA188" s="317"/>
      <c r="AB188" s="317"/>
      <c r="AC188" s="317"/>
      <c r="AD188" s="317"/>
      <c r="AE188" s="317"/>
      <c r="AF188" s="317"/>
      <c r="AG188" s="317"/>
      <c r="AH188" s="317"/>
      <c r="AI188" s="317"/>
      <c r="AJ188" s="317"/>
      <c r="AK188" s="317"/>
      <c r="AL188" s="317"/>
      <c r="AM188" s="317"/>
    </row>
    <row r="190" spans="1:43" ht="11.25" customHeight="1" x14ac:dyDescent="0.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49" t="s">
        <v>611</v>
      </c>
    </row>
    <row r="191" spans="1:43" ht="12.75" customHeight="1" x14ac:dyDescent="0.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row>
    <row r="192" spans="1:43" ht="22.5" customHeight="1" x14ac:dyDescent="0.25">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4"/>
    </row>
    <row r="193" spans="1:39" ht="18" customHeight="1" x14ac:dyDescent="0.25">
      <c r="A193" s="28"/>
      <c r="B193" s="200" t="s">
        <v>586</v>
      </c>
      <c r="C193" s="324" t="s">
        <v>587</v>
      </c>
      <c r="D193" s="324"/>
      <c r="E193" s="200" t="s">
        <v>591</v>
      </c>
      <c r="F193" s="200"/>
      <c r="G193" s="33" t="s">
        <v>353</v>
      </c>
      <c r="H193" s="209" t="str">
        <f>入力してください!E62 &amp; ""</f>
        <v/>
      </c>
      <c r="I193" s="209"/>
      <c r="J193" s="209"/>
      <c r="K193" s="209"/>
      <c r="L193" s="209"/>
      <c r="M193" s="209"/>
      <c r="N193" s="209"/>
      <c r="O193" s="209"/>
      <c r="P193" s="209"/>
      <c r="Q193" s="209"/>
      <c r="R193" s="209"/>
      <c r="S193" s="209"/>
      <c r="T193" s="209"/>
      <c r="U193" s="209"/>
      <c r="V193" s="209"/>
      <c r="W193" s="209"/>
      <c r="X193" s="209"/>
      <c r="Y193" s="209"/>
      <c r="Z193" s="209"/>
      <c r="AA193" s="209"/>
      <c r="AB193" s="209"/>
      <c r="AC193" s="210"/>
      <c r="AD193" s="325" t="str">
        <f>入力してください!S62&amp;""</f>
        <v/>
      </c>
      <c r="AE193" s="326"/>
      <c r="AF193" s="326"/>
      <c r="AG193" s="326"/>
      <c r="AH193" s="326"/>
      <c r="AI193" s="326"/>
      <c r="AJ193" s="326"/>
      <c r="AK193" s="326"/>
      <c r="AL193" s="327"/>
      <c r="AM193" s="26"/>
    </row>
    <row r="194" spans="1:39" ht="18" customHeight="1" x14ac:dyDescent="0.25">
      <c r="A194" s="28"/>
      <c r="B194" s="200"/>
      <c r="C194" s="324"/>
      <c r="D194" s="324"/>
      <c r="E194" s="200"/>
      <c r="F194" s="200"/>
      <c r="G194" s="33" t="s">
        <v>354</v>
      </c>
      <c r="H194" s="209" t="str">
        <f>入力してください!E63 &amp; ""</f>
        <v/>
      </c>
      <c r="I194" s="209"/>
      <c r="J194" s="209"/>
      <c r="K194" s="209"/>
      <c r="L194" s="209"/>
      <c r="M194" s="209"/>
      <c r="N194" s="209"/>
      <c r="O194" s="209"/>
      <c r="P194" s="209"/>
      <c r="Q194" s="209"/>
      <c r="R194" s="209"/>
      <c r="S194" s="209"/>
      <c r="T194" s="209"/>
      <c r="U194" s="209"/>
      <c r="V194" s="209"/>
      <c r="W194" s="209"/>
      <c r="X194" s="209"/>
      <c r="Y194" s="209"/>
      <c r="Z194" s="209"/>
      <c r="AA194" s="209"/>
      <c r="AB194" s="209"/>
      <c r="AC194" s="210"/>
      <c r="AD194" s="325" t="str">
        <f>入力してください!S63&amp;""</f>
        <v/>
      </c>
      <c r="AE194" s="326"/>
      <c r="AF194" s="326"/>
      <c r="AG194" s="326"/>
      <c r="AH194" s="326"/>
      <c r="AI194" s="326"/>
      <c r="AJ194" s="326"/>
      <c r="AK194" s="326"/>
      <c r="AL194" s="327"/>
      <c r="AM194" s="26"/>
    </row>
    <row r="195" spans="1:39" ht="18" customHeight="1" x14ac:dyDescent="0.25">
      <c r="A195" s="28"/>
      <c r="B195" s="200"/>
      <c r="C195" s="324"/>
      <c r="D195" s="324"/>
      <c r="E195" s="200"/>
      <c r="F195" s="200"/>
      <c r="G195" s="33" t="s">
        <v>355</v>
      </c>
      <c r="H195" s="209" t="str">
        <f>入力してください!E64 &amp; ""</f>
        <v/>
      </c>
      <c r="I195" s="209"/>
      <c r="J195" s="209"/>
      <c r="K195" s="209"/>
      <c r="L195" s="209"/>
      <c r="M195" s="209"/>
      <c r="N195" s="209"/>
      <c r="O195" s="209"/>
      <c r="P195" s="209"/>
      <c r="Q195" s="209"/>
      <c r="R195" s="209"/>
      <c r="S195" s="209"/>
      <c r="T195" s="209"/>
      <c r="U195" s="209"/>
      <c r="V195" s="209"/>
      <c r="W195" s="209"/>
      <c r="X195" s="209"/>
      <c r="Y195" s="209"/>
      <c r="Z195" s="209"/>
      <c r="AA195" s="209"/>
      <c r="AB195" s="209"/>
      <c r="AC195" s="210"/>
      <c r="AD195" s="325" t="str">
        <f>入力してください!S64&amp;""</f>
        <v/>
      </c>
      <c r="AE195" s="326"/>
      <c r="AF195" s="326"/>
      <c r="AG195" s="326"/>
      <c r="AH195" s="326"/>
      <c r="AI195" s="326"/>
      <c r="AJ195" s="326"/>
      <c r="AK195" s="326"/>
      <c r="AL195" s="327"/>
      <c r="AM195" s="26"/>
    </row>
    <row r="196" spans="1:39" ht="18" customHeight="1" x14ac:dyDescent="0.25">
      <c r="A196" s="28"/>
      <c r="B196" s="200"/>
      <c r="C196" s="324"/>
      <c r="D196" s="324"/>
      <c r="E196" s="200"/>
      <c r="F196" s="200"/>
      <c r="G196" s="33" t="s">
        <v>588</v>
      </c>
      <c r="H196" s="209" t="str">
        <f>入力してください!E65 &amp; ""</f>
        <v/>
      </c>
      <c r="I196" s="209"/>
      <c r="J196" s="209"/>
      <c r="K196" s="209"/>
      <c r="L196" s="209"/>
      <c r="M196" s="209"/>
      <c r="N196" s="209"/>
      <c r="O196" s="209"/>
      <c r="P196" s="209"/>
      <c r="Q196" s="209"/>
      <c r="R196" s="209"/>
      <c r="S196" s="209"/>
      <c r="T196" s="209"/>
      <c r="U196" s="209"/>
      <c r="V196" s="209"/>
      <c r="W196" s="209"/>
      <c r="X196" s="209"/>
      <c r="Y196" s="209"/>
      <c r="Z196" s="209"/>
      <c r="AA196" s="209"/>
      <c r="AB196" s="209"/>
      <c r="AC196" s="210"/>
      <c r="AD196" s="325" t="str">
        <f>入力してください!S65&amp;""</f>
        <v/>
      </c>
      <c r="AE196" s="326"/>
      <c r="AF196" s="326"/>
      <c r="AG196" s="326"/>
      <c r="AH196" s="326"/>
      <c r="AI196" s="326"/>
      <c r="AJ196" s="326"/>
      <c r="AK196" s="326"/>
      <c r="AL196" s="327"/>
      <c r="AM196" s="26"/>
    </row>
    <row r="197" spans="1:39" ht="18" customHeight="1" x14ac:dyDescent="0.25">
      <c r="A197" s="28"/>
      <c r="B197" s="200"/>
      <c r="C197" s="324"/>
      <c r="D197" s="324"/>
      <c r="E197" s="200"/>
      <c r="F197" s="200"/>
      <c r="G197" s="33" t="s">
        <v>589</v>
      </c>
      <c r="H197" s="209" t="str">
        <f>入力してください!E66 &amp; ""</f>
        <v/>
      </c>
      <c r="I197" s="209"/>
      <c r="J197" s="209"/>
      <c r="K197" s="209"/>
      <c r="L197" s="209"/>
      <c r="M197" s="209"/>
      <c r="N197" s="209"/>
      <c r="O197" s="209"/>
      <c r="P197" s="209"/>
      <c r="Q197" s="209"/>
      <c r="R197" s="209"/>
      <c r="S197" s="209"/>
      <c r="T197" s="209"/>
      <c r="U197" s="209"/>
      <c r="V197" s="209"/>
      <c r="W197" s="209"/>
      <c r="X197" s="209"/>
      <c r="Y197" s="209"/>
      <c r="Z197" s="209"/>
      <c r="AA197" s="209"/>
      <c r="AB197" s="209"/>
      <c r="AC197" s="210"/>
      <c r="AD197" s="325" t="str">
        <f>入力してください!S66&amp;""</f>
        <v/>
      </c>
      <c r="AE197" s="326"/>
      <c r="AF197" s="326"/>
      <c r="AG197" s="326"/>
      <c r="AH197" s="326"/>
      <c r="AI197" s="326"/>
      <c r="AJ197" s="326"/>
      <c r="AK197" s="326"/>
      <c r="AL197" s="327"/>
      <c r="AM197" s="26"/>
    </row>
    <row r="198" spans="1:39" ht="18" customHeight="1" x14ac:dyDescent="0.25">
      <c r="A198" s="28"/>
      <c r="B198" s="200"/>
      <c r="C198" s="324"/>
      <c r="D198" s="324"/>
      <c r="E198" s="200"/>
      <c r="F198" s="200"/>
      <c r="G198" s="33" t="s">
        <v>590</v>
      </c>
      <c r="H198" s="209" t="str">
        <f>入力してください!E67 &amp; ""</f>
        <v/>
      </c>
      <c r="I198" s="209"/>
      <c r="J198" s="209"/>
      <c r="K198" s="209"/>
      <c r="L198" s="209"/>
      <c r="M198" s="209"/>
      <c r="N198" s="209"/>
      <c r="O198" s="209"/>
      <c r="P198" s="209"/>
      <c r="Q198" s="209"/>
      <c r="R198" s="209"/>
      <c r="S198" s="209"/>
      <c r="T198" s="209"/>
      <c r="U198" s="209"/>
      <c r="V198" s="209"/>
      <c r="W198" s="209"/>
      <c r="X198" s="209"/>
      <c r="Y198" s="209"/>
      <c r="Z198" s="209"/>
      <c r="AA198" s="209"/>
      <c r="AB198" s="209"/>
      <c r="AC198" s="210"/>
      <c r="AD198" s="325" t="str">
        <f>入力してください!S67&amp;""</f>
        <v/>
      </c>
      <c r="AE198" s="326"/>
      <c r="AF198" s="326"/>
      <c r="AG198" s="326"/>
      <c r="AH198" s="326"/>
      <c r="AI198" s="326"/>
      <c r="AJ198" s="326"/>
      <c r="AK198" s="326"/>
      <c r="AL198" s="327"/>
      <c r="AM198" s="26"/>
    </row>
    <row r="199" spans="1:39" ht="29.25" customHeight="1" x14ac:dyDescent="0.25">
      <c r="B199" s="200"/>
      <c r="C199" s="324"/>
      <c r="D199" s="324"/>
      <c r="E199" s="328" t="s">
        <v>442</v>
      </c>
      <c r="F199" s="329"/>
      <c r="G199" s="329"/>
      <c r="H199" s="329"/>
      <c r="I199" s="329"/>
      <c r="J199" s="329"/>
      <c r="K199" s="329"/>
      <c r="L199" s="329"/>
      <c r="M199" s="329"/>
      <c r="N199" s="329"/>
      <c r="O199" s="329"/>
      <c r="P199" s="329"/>
      <c r="Q199" s="329"/>
      <c r="R199" s="329"/>
      <c r="S199" s="329"/>
      <c r="T199" s="329"/>
      <c r="U199" s="329"/>
      <c r="V199" s="329"/>
      <c r="W199" s="329"/>
      <c r="X199" s="329"/>
      <c r="Y199" s="329"/>
      <c r="Z199" s="329"/>
      <c r="AA199" s="329"/>
      <c r="AB199" s="329"/>
      <c r="AC199" s="329"/>
      <c r="AD199" s="329"/>
      <c r="AE199" s="329"/>
      <c r="AF199" s="329"/>
      <c r="AG199" s="329"/>
      <c r="AH199" s="329"/>
      <c r="AI199" s="329"/>
      <c r="AJ199" s="329"/>
      <c r="AK199" s="329"/>
      <c r="AL199" s="69"/>
      <c r="AM199" s="26"/>
    </row>
    <row r="200" spans="1:39" ht="72" customHeight="1" x14ac:dyDescent="0.25">
      <c r="B200" s="200"/>
      <c r="C200" s="324"/>
      <c r="D200" s="324"/>
      <c r="E200" s="330" t="s">
        <v>616</v>
      </c>
      <c r="F200" s="331"/>
      <c r="G200" s="331"/>
      <c r="H200" s="331"/>
      <c r="I200" s="331"/>
      <c r="J200" s="331"/>
      <c r="K200" s="331"/>
      <c r="L200" s="331"/>
      <c r="M200" s="331"/>
      <c r="N200" s="331"/>
      <c r="O200" s="331"/>
      <c r="P200" s="331"/>
      <c r="Q200" s="331"/>
      <c r="R200" s="331"/>
      <c r="S200" s="331"/>
      <c r="T200" s="331"/>
      <c r="U200" s="331"/>
      <c r="V200" s="331"/>
      <c r="W200" s="331"/>
      <c r="X200" s="331"/>
      <c r="Y200" s="331"/>
      <c r="Z200" s="331"/>
      <c r="AA200" s="331"/>
      <c r="AB200" s="331"/>
      <c r="AC200" s="331"/>
      <c r="AD200" s="331"/>
      <c r="AE200" s="331"/>
      <c r="AF200" s="331"/>
      <c r="AG200" s="331"/>
      <c r="AH200" s="331"/>
      <c r="AI200" s="331"/>
      <c r="AJ200" s="331"/>
      <c r="AK200" s="331"/>
      <c r="AL200" s="67"/>
      <c r="AM200" s="26"/>
    </row>
    <row r="201" spans="1:39" ht="33" customHeight="1" x14ac:dyDescent="0.25">
      <c r="B201" s="200"/>
      <c r="C201" s="324"/>
      <c r="D201" s="324"/>
      <c r="E201" s="25"/>
      <c r="F201" s="70"/>
      <c r="G201" s="332" t="str">
        <f>IF(AND(入力してください!J82&lt;&gt;"",RIGHT(入力してください!K81,2)="する"),"令和" &amp; IF(入力してください!J82&gt;2020,入力してください!L82-2018,入力してください!J82) &amp; "年"&amp;入力してください!N82&amp;"月"&amp;入力してください!R82&amp;"日","　年　月　日")</f>
        <v>　年　月　日</v>
      </c>
      <c r="H201" s="332"/>
      <c r="I201" s="332"/>
      <c r="J201" s="332"/>
      <c r="K201" s="332"/>
      <c r="L201" s="332"/>
      <c r="M201" s="332"/>
      <c r="N201" s="70"/>
      <c r="O201" s="70"/>
      <c r="P201" s="70"/>
      <c r="Q201" s="71" t="s">
        <v>617</v>
      </c>
      <c r="R201" s="70"/>
      <c r="S201" s="70"/>
      <c r="T201" s="70"/>
      <c r="U201" s="333" t="str">
        <f>IF(入力してください!K81="同意する",入力してください!G83,"") &amp; ""</f>
        <v/>
      </c>
      <c r="V201" s="333"/>
      <c r="W201" s="333"/>
      <c r="X201" s="333"/>
      <c r="Y201" s="333"/>
      <c r="Z201" s="333"/>
      <c r="AA201" s="333"/>
      <c r="AB201" s="333"/>
      <c r="AC201" s="333"/>
      <c r="AD201" s="333"/>
      <c r="AE201" s="70"/>
      <c r="AF201" s="70"/>
      <c r="AG201" s="70"/>
      <c r="AH201" s="70"/>
      <c r="AI201" s="70"/>
      <c r="AJ201" s="70"/>
      <c r="AK201" s="70"/>
      <c r="AL201" s="63"/>
      <c r="AM201" s="26"/>
    </row>
    <row r="202" spans="1:39" ht="24.75" customHeight="1" x14ac:dyDescent="0.25">
      <c r="B202" s="200"/>
      <c r="C202" s="324"/>
      <c r="D202" s="324"/>
      <c r="E202" s="64" t="s">
        <v>618</v>
      </c>
      <c r="F202" s="298" t="s">
        <v>619</v>
      </c>
      <c r="G202" s="298"/>
      <c r="H202" s="298"/>
      <c r="I202" s="298"/>
      <c r="J202" s="298"/>
      <c r="K202" s="298"/>
      <c r="L202" s="298"/>
      <c r="M202" s="298"/>
      <c r="N202" s="298"/>
      <c r="O202" s="298"/>
      <c r="P202" s="298"/>
      <c r="Q202" s="298"/>
      <c r="R202" s="298"/>
      <c r="S202" s="298"/>
      <c r="T202" s="298"/>
      <c r="U202" s="298"/>
      <c r="V202" s="298"/>
      <c r="W202" s="298"/>
      <c r="X202" s="298"/>
      <c r="Y202" s="298"/>
      <c r="Z202" s="298"/>
      <c r="AA202" s="298"/>
      <c r="AB202" s="298"/>
      <c r="AC202" s="298"/>
      <c r="AD202" s="298"/>
      <c r="AE202" s="298"/>
      <c r="AF202" s="298"/>
      <c r="AG202" s="298"/>
      <c r="AH202" s="298"/>
      <c r="AI202" s="298"/>
      <c r="AJ202" s="298"/>
      <c r="AK202" s="298"/>
      <c r="AL202" s="68"/>
      <c r="AM202" s="26"/>
    </row>
    <row r="203" spans="1:39" ht="27.75" customHeight="1" x14ac:dyDescent="0.25">
      <c r="B203" s="200"/>
      <c r="C203" s="324"/>
      <c r="D203" s="324"/>
      <c r="E203" s="61"/>
      <c r="F203" s="36" t="s">
        <v>620</v>
      </c>
      <c r="G203" s="65"/>
      <c r="H203" s="65"/>
      <c r="I203" s="65"/>
      <c r="J203" s="65"/>
      <c r="K203" s="299" t="str">
        <f>IF(LEFT(入力してください!K81,2)="本人",入力してください!G83,"") &amp; ""</f>
        <v/>
      </c>
      <c r="L203" s="299"/>
      <c r="M203" s="299"/>
      <c r="N203" s="299"/>
      <c r="O203" s="299"/>
      <c r="P203" s="299"/>
      <c r="Q203" s="299"/>
      <c r="R203" s="299"/>
      <c r="S203" s="299"/>
      <c r="T203" s="299"/>
      <c r="U203" s="299"/>
      <c r="V203" s="299"/>
      <c r="W203" s="299"/>
      <c r="X203" s="65"/>
      <c r="Y203" s="65"/>
      <c r="Z203" s="65"/>
      <c r="AA203" s="65"/>
      <c r="AB203" s="65"/>
      <c r="AC203" s="65"/>
      <c r="AD203" s="65"/>
      <c r="AE203" s="65"/>
      <c r="AF203" s="65"/>
      <c r="AG203" s="65"/>
      <c r="AH203" s="65"/>
      <c r="AI203" s="65"/>
      <c r="AJ203" s="65"/>
      <c r="AK203" s="65"/>
      <c r="AL203" s="66"/>
      <c r="AM203" s="26"/>
    </row>
    <row r="204" spans="1:39" ht="24.75" customHeight="1" x14ac:dyDescent="0.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32"/>
    </row>
    <row r="205" spans="1:39" ht="15" customHeight="1" x14ac:dyDescent="0.25">
      <c r="A205" s="28"/>
      <c r="B205" s="28"/>
      <c r="C205" s="28" t="s">
        <v>597</v>
      </c>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32"/>
    </row>
    <row r="206" spans="1:39" ht="15" customHeight="1" x14ac:dyDescent="0.25">
      <c r="A206" s="28"/>
      <c r="B206" s="28"/>
      <c r="C206" s="28" t="s">
        <v>598</v>
      </c>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32"/>
    </row>
    <row r="207" spans="1:39" ht="15" customHeight="1" thickBot="1" x14ac:dyDescent="0.3">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32"/>
    </row>
    <row r="208" spans="1:39" ht="29.4" customHeight="1" x14ac:dyDescent="0.25">
      <c r="A208" s="28"/>
      <c r="B208" s="28"/>
      <c r="C208" s="300" t="s">
        <v>649</v>
      </c>
      <c r="D208" s="301"/>
      <c r="E208" s="301"/>
      <c r="F208" s="302"/>
      <c r="G208" s="313" t="s">
        <v>650</v>
      </c>
      <c r="H208" s="314"/>
      <c r="I208" s="314"/>
      <c r="J208" s="314"/>
      <c r="K208" s="314"/>
      <c r="L208" s="315"/>
      <c r="M208" s="309" t="s">
        <v>653</v>
      </c>
      <c r="N208" s="309"/>
      <c r="O208" s="309"/>
      <c r="P208" s="309"/>
      <c r="Q208" s="309"/>
      <c r="R208" s="309"/>
      <c r="S208" s="309"/>
      <c r="T208" s="309"/>
      <c r="U208" s="309"/>
      <c r="V208" s="309"/>
      <c r="W208" s="309"/>
      <c r="X208" s="309"/>
      <c r="Y208" s="309"/>
      <c r="Z208" s="309"/>
      <c r="AA208" s="309"/>
      <c r="AB208" s="309"/>
      <c r="AC208" s="309"/>
      <c r="AD208" s="309"/>
      <c r="AE208" s="309"/>
      <c r="AF208" s="309"/>
      <c r="AG208" s="309"/>
      <c r="AH208" s="309"/>
      <c r="AI208" s="309"/>
      <c r="AJ208" s="309"/>
      <c r="AK208" s="309"/>
      <c r="AL208" s="310"/>
      <c r="AM208" s="32"/>
    </row>
    <row r="209" spans="1:39" ht="22.2" customHeight="1" x14ac:dyDescent="0.25">
      <c r="A209" s="28"/>
      <c r="B209" s="28"/>
      <c r="C209" s="303"/>
      <c r="D209" s="304"/>
      <c r="E209" s="304"/>
      <c r="F209" s="305"/>
      <c r="G209" s="316" t="str">
        <f>IF(LEFT(入力してください!G218,2)="臨床","☑","□")</f>
        <v>□</v>
      </c>
      <c r="H209" s="317" t="s">
        <v>651</v>
      </c>
      <c r="I209" s="317"/>
      <c r="J209" s="317"/>
      <c r="K209" s="317"/>
      <c r="L209" s="318"/>
      <c r="M209" s="319" t="s">
        <v>654</v>
      </c>
      <c r="N209" s="320"/>
      <c r="O209" s="320"/>
      <c r="P209" s="320"/>
      <c r="Q209" s="320"/>
      <c r="R209" s="320"/>
      <c r="S209" s="320"/>
      <c r="T209" s="320"/>
      <c r="U209" s="320"/>
      <c r="V209" s="320"/>
      <c r="W209" s="320"/>
      <c r="X209" s="320"/>
      <c r="Y209" s="320"/>
      <c r="Z209" s="320"/>
      <c r="AA209" s="320"/>
      <c r="AB209" s="320"/>
      <c r="AC209" s="320"/>
      <c r="AD209" s="320"/>
      <c r="AE209" s="320"/>
      <c r="AF209" s="320"/>
      <c r="AG209" s="320"/>
      <c r="AH209" s="320"/>
      <c r="AI209" s="320"/>
      <c r="AJ209" s="320"/>
      <c r="AK209" s="320"/>
      <c r="AL209" s="321"/>
      <c r="AM209" s="32"/>
    </row>
    <row r="210" spans="1:39" ht="13.2" customHeight="1" x14ac:dyDescent="0.25">
      <c r="A210" s="28"/>
      <c r="B210" s="28"/>
      <c r="C210" s="303"/>
      <c r="D210" s="304"/>
      <c r="E210" s="304"/>
      <c r="F210" s="305"/>
      <c r="G210" s="316"/>
      <c r="H210" s="317"/>
      <c r="I210" s="317"/>
      <c r="J210" s="317"/>
      <c r="K210" s="317"/>
      <c r="L210" s="318"/>
      <c r="M210" s="60" t="str">
        <f>IF(LEFT(入力してください!G223,2)="臨床","☑","□")</f>
        <v>□</v>
      </c>
      <c r="N210" s="311" t="s">
        <v>446</v>
      </c>
      <c r="O210" s="311"/>
      <c r="P210" s="311"/>
      <c r="Q210" s="311"/>
      <c r="R210" s="311"/>
      <c r="S210" s="311"/>
      <c r="T210" s="311"/>
      <c r="U210" s="311"/>
      <c r="V210" s="311"/>
      <c r="W210" s="311"/>
      <c r="X210" s="311"/>
      <c r="Y210" s="311"/>
      <c r="Z210" s="311"/>
      <c r="AA210" s="311"/>
      <c r="AB210" s="311"/>
      <c r="AC210" s="311"/>
      <c r="AD210" s="311"/>
      <c r="AE210" s="311"/>
      <c r="AF210" s="311"/>
      <c r="AG210" s="311"/>
      <c r="AH210" s="311"/>
      <c r="AI210" s="311"/>
      <c r="AJ210" s="311"/>
      <c r="AK210" s="311"/>
      <c r="AL210" s="312"/>
      <c r="AM210" s="32"/>
    </row>
    <row r="211" spans="1:39" ht="12.75" customHeight="1" x14ac:dyDescent="0.25">
      <c r="A211" s="28"/>
      <c r="B211" s="28"/>
      <c r="C211" s="303"/>
      <c r="D211" s="304"/>
      <c r="E211" s="304"/>
      <c r="F211" s="305"/>
      <c r="G211" s="316" t="str">
        <f>IF(LEFT(入力してください!G218,2)="軽症","☑","□")</f>
        <v>□</v>
      </c>
      <c r="H211" s="317" t="s">
        <v>652</v>
      </c>
      <c r="I211" s="317"/>
      <c r="J211" s="317"/>
      <c r="K211" s="317"/>
      <c r="L211" s="318"/>
      <c r="M211" s="60" t="str">
        <f>IF(LEFT(入力してください!G223,2)="症状","☑","□")</f>
        <v>□</v>
      </c>
      <c r="N211" s="81" t="s">
        <v>447</v>
      </c>
      <c r="O211" s="81"/>
      <c r="P211" s="81"/>
      <c r="Q211" s="81"/>
      <c r="R211" s="81"/>
      <c r="S211" s="81"/>
      <c r="T211" s="81"/>
      <c r="U211" s="81"/>
      <c r="V211" s="81"/>
      <c r="W211" s="81"/>
      <c r="X211" s="81"/>
      <c r="Y211" s="81"/>
      <c r="Z211" s="81"/>
      <c r="AA211" s="81"/>
      <c r="AB211" s="81"/>
      <c r="AC211" s="81"/>
      <c r="AD211" s="81"/>
      <c r="AE211" s="81"/>
      <c r="AF211" s="81"/>
      <c r="AG211" s="81"/>
      <c r="AH211" s="81"/>
      <c r="AI211" s="81"/>
      <c r="AJ211" s="81"/>
      <c r="AK211" s="81"/>
      <c r="AL211" s="82"/>
      <c r="AM211" s="32"/>
    </row>
    <row r="212" spans="1:39" ht="13.2" customHeight="1" x14ac:dyDescent="0.25">
      <c r="A212" s="28"/>
      <c r="B212" s="28"/>
      <c r="C212" s="303"/>
      <c r="D212" s="304"/>
      <c r="E212" s="304"/>
      <c r="F212" s="305"/>
      <c r="G212" s="316"/>
      <c r="H212" s="317"/>
      <c r="I212" s="317"/>
      <c r="J212" s="317"/>
      <c r="K212" s="317"/>
      <c r="L212" s="318"/>
      <c r="M212" s="60" t="str">
        <f>IF(LEFT(入力してください!G223,2)="大規","☑","□")</f>
        <v>□</v>
      </c>
      <c r="N212" s="81" t="s">
        <v>448</v>
      </c>
      <c r="O212" s="81"/>
      <c r="P212" s="81"/>
      <c r="Q212" s="81"/>
      <c r="R212" s="81"/>
      <c r="S212" s="81"/>
      <c r="T212" s="81"/>
      <c r="U212" s="81"/>
      <c r="V212" s="81"/>
      <c r="W212" s="81"/>
      <c r="X212" s="81"/>
      <c r="Y212" s="81"/>
      <c r="Z212" s="81"/>
      <c r="AA212" s="81"/>
      <c r="AB212" s="81"/>
      <c r="AC212" s="81"/>
      <c r="AD212" s="81"/>
      <c r="AE212" s="81"/>
      <c r="AF212" s="81"/>
      <c r="AG212" s="81"/>
      <c r="AH212" s="81"/>
      <c r="AI212" s="81"/>
      <c r="AJ212" s="81"/>
      <c r="AK212" s="81"/>
      <c r="AL212" s="82"/>
      <c r="AM212" s="32"/>
    </row>
    <row r="213" spans="1:39" ht="21" customHeight="1" thickBot="1" x14ac:dyDescent="0.3">
      <c r="A213" s="28"/>
      <c r="B213" s="28"/>
      <c r="C213" s="306"/>
      <c r="D213" s="307"/>
      <c r="E213" s="307"/>
      <c r="F213" s="308"/>
      <c r="G213" s="43"/>
      <c r="H213" s="44"/>
      <c r="I213" s="44"/>
      <c r="J213" s="44"/>
      <c r="K213" s="44"/>
      <c r="L213" s="45"/>
      <c r="M213" s="39" t="str">
        <f>IF(LEFT(入力してください!G223,2)="その","☑","□")</f>
        <v>□</v>
      </c>
      <c r="N213" s="322" t="str">
        <f>"その他※２、３〔" &amp; 入力してください!J224</f>
        <v>その他※２、３〔</v>
      </c>
      <c r="O213" s="322"/>
      <c r="P213" s="322"/>
      <c r="Q213" s="322"/>
      <c r="R213" s="322"/>
      <c r="S213" s="322"/>
      <c r="T213" s="322"/>
      <c r="U213" s="322"/>
      <c r="V213" s="322"/>
      <c r="W213" s="322"/>
      <c r="X213" s="322"/>
      <c r="Y213" s="322"/>
      <c r="Z213" s="322"/>
      <c r="AA213" s="322"/>
      <c r="AB213" s="322"/>
      <c r="AC213" s="322"/>
      <c r="AD213" s="322"/>
      <c r="AE213" s="322"/>
      <c r="AF213" s="322"/>
      <c r="AG213" s="322"/>
      <c r="AH213" s="322"/>
      <c r="AI213" s="322"/>
      <c r="AJ213" s="322"/>
      <c r="AK213" s="322"/>
      <c r="AL213" s="83" t="s">
        <v>449</v>
      </c>
      <c r="AM213" s="32"/>
    </row>
    <row r="214" spans="1:39" ht="109.8" customHeight="1" thickBot="1" x14ac:dyDescent="0.3">
      <c r="A214" s="28"/>
      <c r="B214" s="28"/>
      <c r="C214" s="323" t="s">
        <v>662</v>
      </c>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c r="AE214" s="323"/>
      <c r="AF214" s="323"/>
      <c r="AG214" s="323"/>
      <c r="AH214" s="323"/>
      <c r="AI214" s="323"/>
      <c r="AJ214" s="323"/>
      <c r="AK214" s="323"/>
      <c r="AL214" s="323"/>
      <c r="AM214" s="32"/>
    </row>
    <row r="215" spans="1:39" ht="74.25" customHeight="1" x14ac:dyDescent="0.25">
      <c r="A215" s="28"/>
      <c r="B215" s="28"/>
      <c r="C215" s="295"/>
      <c r="D215" s="296"/>
      <c r="E215" s="296"/>
      <c r="F215" s="296"/>
      <c r="G215" s="296"/>
      <c r="H215" s="296"/>
      <c r="I215" s="296"/>
      <c r="J215" s="296"/>
      <c r="K215" s="296"/>
      <c r="L215" s="296"/>
      <c r="M215" s="296"/>
      <c r="N215" s="296"/>
      <c r="O215" s="296"/>
      <c r="P215" s="296"/>
      <c r="Q215" s="296"/>
      <c r="R215" s="296"/>
      <c r="S215" s="296"/>
      <c r="T215" s="296"/>
      <c r="U215" s="296"/>
      <c r="V215" s="296"/>
      <c r="W215" s="296"/>
      <c r="X215" s="296"/>
      <c r="Y215" s="296"/>
      <c r="Z215" s="296"/>
      <c r="AA215" s="296"/>
      <c r="AB215" s="296"/>
      <c r="AC215" s="296"/>
      <c r="AD215" s="296"/>
      <c r="AE215" s="296"/>
      <c r="AF215" s="296"/>
      <c r="AG215" s="296"/>
      <c r="AH215" s="296"/>
      <c r="AI215" s="296"/>
      <c r="AJ215" s="296"/>
      <c r="AK215" s="296"/>
      <c r="AL215" s="297"/>
      <c r="AM215" s="32"/>
    </row>
    <row r="216" spans="1:39" ht="33.75" customHeight="1" x14ac:dyDescent="0.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32"/>
    </row>
    <row r="217" spans="1:39" ht="15.75" customHeight="1" x14ac:dyDescent="0.25">
      <c r="AH217" s="267" t="s">
        <v>621</v>
      </c>
      <c r="AI217" s="268"/>
      <c r="AJ217" s="268"/>
      <c r="AK217" s="268"/>
      <c r="AL217" s="269"/>
      <c r="AM217" s="26"/>
    </row>
    <row r="218" spans="1:39" ht="19.5" customHeight="1" x14ac:dyDescent="0.25">
      <c r="A218" s="28"/>
      <c r="B218" s="28"/>
      <c r="C218" s="55"/>
      <c r="D218" s="55"/>
      <c r="E218" s="55"/>
      <c r="F218" s="55"/>
      <c r="G218" s="55"/>
      <c r="H218" s="55"/>
      <c r="I218" s="55"/>
      <c r="J218" s="55"/>
      <c r="K218" s="55"/>
      <c r="L218" s="55"/>
      <c r="M218" s="55"/>
      <c r="N218" s="55"/>
      <c r="O218" s="55"/>
      <c r="P218" s="55"/>
      <c r="Q218" s="55"/>
      <c r="R218" s="55"/>
      <c r="S218" s="55"/>
      <c r="T218" s="55"/>
      <c r="U218" s="28"/>
      <c r="V218" s="28"/>
      <c r="W218" s="28"/>
      <c r="X218" s="28"/>
      <c r="Y218" s="28"/>
      <c r="Z218" s="28"/>
      <c r="AA218" s="28"/>
      <c r="AB218" s="28"/>
      <c r="AC218" s="28"/>
      <c r="AD218" s="28"/>
      <c r="AE218" s="28"/>
      <c r="AF218" s="28"/>
      <c r="AG218" s="41"/>
      <c r="AH218" s="42"/>
      <c r="AI218" s="71"/>
      <c r="AJ218" s="71"/>
      <c r="AK218" s="71"/>
      <c r="AL218" s="41"/>
      <c r="AM218" s="32"/>
    </row>
    <row r="219" spans="1:39" ht="21" customHeight="1" x14ac:dyDescent="0.25">
      <c r="A219" s="28"/>
      <c r="B219" s="28"/>
      <c r="C219" s="55"/>
      <c r="D219" s="55"/>
      <c r="E219" s="55"/>
      <c r="F219" s="55"/>
      <c r="G219" s="55"/>
      <c r="H219" s="55"/>
      <c r="I219" s="55"/>
      <c r="J219" s="55"/>
      <c r="K219" s="55"/>
      <c r="L219" s="55"/>
      <c r="M219" s="55"/>
      <c r="N219" s="55"/>
      <c r="O219" s="55"/>
      <c r="P219" s="55"/>
      <c r="Q219" s="55"/>
      <c r="R219" s="55"/>
      <c r="S219" s="55"/>
      <c r="T219" s="55"/>
      <c r="U219" s="28"/>
      <c r="V219" s="28"/>
      <c r="W219" s="28"/>
      <c r="X219" s="28"/>
      <c r="Y219" s="28"/>
      <c r="Z219" s="28"/>
      <c r="AA219" s="28"/>
      <c r="AB219" s="28"/>
      <c r="AC219" s="28"/>
      <c r="AD219" s="28"/>
      <c r="AE219" s="28"/>
      <c r="AF219" s="28"/>
      <c r="AG219" s="41"/>
      <c r="AH219" s="42"/>
      <c r="AI219" s="71"/>
      <c r="AJ219" s="71"/>
      <c r="AK219" s="71"/>
      <c r="AL219" s="41"/>
      <c r="AM219" s="32"/>
    </row>
    <row r="220" spans="1:39" ht="12.75" customHeight="1" x14ac:dyDescent="0.25">
      <c r="A220" s="28"/>
      <c r="B220" s="28"/>
      <c r="C220" s="55"/>
      <c r="D220" s="55"/>
      <c r="E220" s="55"/>
      <c r="F220" s="55"/>
      <c r="G220" s="55"/>
      <c r="H220" s="55"/>
      <c r="I220" s="55"/>
      <c r="J220" s="55"/>
      <c r="K220" s="55"/>
      <c r="L220" s="55"/>
      <c r="M220" s="55"/>
      <c r="N220" s="55"/>
      <c r="O220" s="55"/>
      <c r="P220" s="55"/>
      <c r="Q220" s="55"/>
      <c r="R220" s="55"/>
      <c r="S220" s="55"/>
      <c r="T220" s="55"/>
      <c r="U220" s="28"/>
      <c r="V220" s="28"/>
      <c r="W220" s="28"/>
      <c r="X220" s="28"/>
      <c r="Y220" s="28"/>
      <c r="Z220" s="28"/>
      <c r="AA220" s="28"/>
      <c r="AB220" s="28"/>
      <c r="AC220" s="28"/>
      <c r="AD220" s="28"/>
      <c r="AE220" s="28"/>
      <c r="AF220" s="28"/>
      <c r="AG220" s="41"/>
      <c r="AH220" s="43"/>
      <c r="AI220" s="44"/>
      <c r="AJ220" s="44"/>
      <c r="AK220" s="44"/>
      <c r="AL220" s="45"/>
      <c r="AM220" s="32"/>
    </row>
    <row r="221" spans="1:39" ht="12.75" customHeight="1" x14ac:dyDescent="0.25">
      <c r="A221" s="28"/>
      <c r="B221" s="28"/>
      <c r="C221" s="55"/>
      <c r="D221" s="55"/>
      <c r="E221" s="55"/>
      <c r="F221" s="55"/>
      <c r="G221" s="55"/>
      <c r="H221" s="55"/>
      <c r="I221" s="55"/>
      <c r="J221" s="55"/>
      <c r="K221" s="55"/>
      <c r="L221" s="55"/>
      <c r="M221" s="55"/>
      <c r="N221" s="55"/>
      <c r="O221" s="55"/>
      <c r="P221" s="55"/>
      <c r="Q221" s="55"/>
      <c r="R221" s="55"/>
      <c r="S221" s="55"/>
      <c r="T221" s="55"/>
      <c r="U221" s="28"/>
      <c r="V221" s="28"/>
      <c r="W221" s="28"/>
      <c r="X221" s="28"/>
      <c r="Y221" s="28"/>
      <c r="Z221" s="28"/>
      <c r="AA221" s="28"/>
      <c r="AB221" s="28"/>
      <c r="AC221" s="28"/>
      <c r="AD221" s="28"/>
      <c r="AE221" s="28"/>
      <c r="AF221" s="28"/>
      <c r="AG221" s="28"/>
      <c r="AH221" s="28"/>
      <c r="AI221" s="28"/>
      <c r="AJ221" s="28"/>
      <c r="AK221" s="28"/>
      <c r="AL221" s="28"/>
      <c r="AM221" s="32"/>
    </row>
    <row r="222" spans="1:39" ht="6.75" customHeight="1" x14ac:dyDescent="0.25">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7"/>
    </row>
  </sheetData>
  <sheetProtection algorithmName="SHA-512" hashValue="eZz3Pbrn56FjYGJFAdOhzy4W6VJPRpJ5c0lnJ5FP86H5XzXX9X42zBY3rX30TpSrWlVmgNIymrizVXTWe8nvtQ==" saltValue="yuIinQr2tCc/NiN1AGoTfQ==" spinCount="100000" sheet="1" selectLockedCells="1"/>
  <mergeCells count="395">
    <mergeCell ref="C4:AL4"/>
    <mergeCell ref="C6:C20"/>
    <mergeCell ref="D6:F20"/>
    <mergeCell ref="H6:AL6"/>
    <mergeCell ref="H7:AL7"/>
    <mergeCell ref="G8:AL8"/>
    <mergeCell ref="H9:AL9"/>
    <mergeCell ref="H10:AL10"/>
    <mergeCell ref="H11:AL11"/>
    <mergeCell ref="G12:K15"/>
    <mergeCell ref="L12:O12"/>
    <mergeCell ref="P12:W12"/>
    <mergeCell ref="X12:AA12"/>
    <mergeCell ref="AB12:AH12"/>
    <mergeCell ref="AI12:AJ13"/>
    <mergeCell ref="AK12:AL13"/>
    <mergeCell ref="L13:O13"/>
    <mergeCell ref="P13:W13"/>
    <mergeCell ref="X13:AA13"/>
    <mergeCell ref="AB13:AH13"/>
    <mergeCell ref="L14:O14"/>
    <mergeCell ref="P14:W14"/>
    <mergeCell ref="X14:AA14"/>
    <mergeCell ref="AB14:AH14"/>
    <mergeCell ref="AI14:AJ15"/>
    <mergeCell ref="AK14:AL15"/>
    <mergeCell ref="L15:O15"/>
    <mergeCell ref="P15:W15"/>
    <mergeCell ref="X15:AA15"/>
    <mergeCell ref="AB15:AH15"/>
    <mergeCell ref="AK18:AL19"/>
    <mergeCell ref="L19:O19"/>
    <mergeCell ref="P19:W19"/>
    <mergeCell ref="X19:AA19"/>
    <mergeCell ref="AB19:AH19"/>
    <mergeCell ref="AK16:AL17"/>
    <mergeCell ref="L17:O17"/>
    <mergeCell ref="P17:W17"/>
    <mergeCell ref="X17:AA17"/>
    <mergeCell ref="AB17:AH17"/>
    <mergeCell ref="L18:O18"/>
    <mergeCell ref="P18:W18"/>
    <mergeCell ref="X18:AA18"/>
    <mergeCell ref="AB18:AH18"/>
    <mergeCell ref="AI18:AJ19"/>
    <mergeCell ref="G16:K19"/>
    <mergeCell ref="L16:O16"/>
    <mergeCell ref="P16:W16"/>
    <mergeCell ref="X16:AA16"/>
    <mergeCell ref="AB16:AH16"/>
    <mergeCell ref="AI16:AJ17"/>
    <mergeCell ref="L33:AL33"/>
    <mergeCell ref="L29:V29"/>
    <mergeCell ref="W29:AC29"/>
    <mergeCell ref="AD29:AL29"/>
    <mergeCell ref="E32:K33"/>
    <mergeCell ref="C24:G24"/>
    <mergeCell ref="H24:Q24"/>
    <mergeCell ref="H20:AL20"/>
    <mergeCell ref="C30:D35"/>
    <mergeCell ref="E30:K30"/>
    <mergeCell ref="L30:AL30"/>
    <mergeCell ref="E34:K34"/>
    <mergeCell ref="L34:V34"/>
    <mergeCell ref="W34:AL34"/>
    <mergeCell ref="E35:K35"/>
    <mergeCell ref="C25:D29"/>
    <mergeCell ref="E25:K25"/>
    <mergeCell ref="L25:AL25"/>
    <mergeCell ref="E26:K26"/>
    <mergeCell ref="L26:AL26"/>
    <mergeCell ref="E27:K28"/>
    <mergeCell ref="L27:AL27"/>
    <mergeCell ref="L28:AL28"/>
    <mergeCell ref="L32:AL32"/>
    <mergeCell ref="L35:AL35"/>
    <mergeCell ref="E29:K29"/>
    <mergeCell ref="E31:K31"/>
    <mergeCell ref="L31:AL31"/>
    <mergeCell ref="V36:W36"/>
    <mergeCell ref="X36:Y36"/>
    <mergeCell ref="Z36:AA36"/>
    <mergeCell ref="C37:K37"/>
    <mergeCell ref="L37:M37"/>
    <mergeCell ref="N37:O37"/>
    <mergeCell ref="P37:Q37"/>
    <mergeCell ref="R37:S37"/>
    <mergeCell ref="T37:U37"/>
    <mergeCell ref="V37:W37"/>
    <mergeCell ref="C36:K36"/>
    <mergeCell ref="L36:M36"/>
    <mergeCell ref="N36:O36"/>
    <mergeCell ref="P36:Q36"/>
    <mergeCell ref="R36:S36"/>
    <mergeCell ref="T36:U36"/>
    <mergeCell ref="X37:Y37"/>
    <mergeCell ref="Z37:AA37"/>
    <mergeCell ref="C40:AM40"/>
    <mergeCell ref="B45:B55"/>
    <mergeCell ref="C45:D55"/>
    <mergeCell ref="E45:F50"/>
    <mergeCell ref="H45:AC45"/>
    <mergeCell ref="AD45:AL45"/>
    <mergeCell ref="H46:AC46"/>
    <mergeCell ref="AD46:AL46"/>
    <mergeCell ref="H50:AC50"/>
    <mergeCell ref="AD50:AL50"/>
    <mergeCell ref="E51:AK51"/>
    <mergeCell ref="E52:AK52"/>
    <mergeCell ref="G53:M53"/>
    <mergeCell ref="U53:AD53"/>
    <mergeCell ref="H47:AC47"/>
    <mergeCell ref="AD47:AL47"/>
    <mergeCell ref="H48:AC48"/>
    <mergeCell ref="AD48:AL48"/>
    <mergeCell ref="H49:AC49"/>
    <mergeCell ref="AD49:AL49"/>
    <mergeCell ref="F54:AK54"/>
    <mergeCell ref="K55:W55"/>
    <mergeCell ref="C60:F65"/>
    <mergeCell ref="M60:AL60"/>
    <mergeCell ref="N62:AL62"/>
    <mergeCell ref="C66:AL66"/>
    <mergeCell ref="G60:L60"/>
    <mergeCell ref="G61:G62"/>
    <mergeCell ref="H61:L62"/>
    <mergeCell ref="G63:G64"/>
    <mergeCell ref="H63:L64"/>
    <mergeCell ref="N65:AK65"/>
    <mergeCell ref="M61:AL61"/>
    <mergeCell ref="AH68:AL68"/>
    <mergeCell ref="C78:AL78"/>
    <mergeCell ref="C80:C94"/>
    <mergeCell ref="D80:F94"/>
    <mergeCell ref="H80:AL80"/>
    <mergeCell ref="H81:AL81"/>
    <mergeCell ref="G82:AL82"/>
    <mergeCell ref="H83:AL83"/>
    <mergeCell ref="H84:AL84"/>
    <mergeCell ref="H85:AL85"/>
    <mergeCell ref="G86:K89"/>
    <mergeCell ref="L86:O86"/>
    <mergeCell ref="P86:W86"/>
    <mergeCell ref="X86:AA86"/>
    <mergeCell ref="AB86:AH86"/>
    <mergeCell ref="AI86:AJ87"/>
    <mergeCell ref="AK86:AL87"/>
    <mergeCell ref="L87:O87"/>
    <mergeCell ref="P87:W87"/>
    <mergeCell ref="AI88:AJ89"/>
    <mergeCell ref="AK88:AL89"/>
    <mergeCell ref="L89:O89"/>
    <mergeCell ref="P89:W89"/>
    <mergeCell ref="X89:AA89"/>
    <mergeCell ref="AB89:AH89"/>
    <mergeCell ref="X87:AA87"/>
    <mergeCell ref="AB87:AH87"/>
    <mergeCell ref="L88:O88"/>
    <mergeCell ref="P88:W88"/>
    <mergeCell ref="X88:AA88"/>
    <mergeCell ref="AB88:AH88"/>
    <mergeCell ref="L93:O93"/>
    <mergeCell ref="P93:W93"/>
    <mergeCell ref="X93:AA93"/>
    <mergeCell ref="AB93:AH93"/>
    <mergeCell ref="L91:O91"/>
    <mergeCell ref="P91:W91"/>
    <mergeCell ref="X91:AA91"/>
    <mergeCell ref="AB91:AH91"/>
    <mergeCell ref="L92:O92"/>
    <mergeCell ref="P92:W92"/>
    <mergeCell ref="X92:AA92"/>
    <mergeCell ref="AB92:AH92"/>
    <mergeCell ref="L107:AL107"/>
    <mergeCell ref="L103:V103"/>
    <mergeCell ref="W103:AC103"/>
    <mergeCell ref="AD103:AL103"/>
    <mergeCell ref="E106:K107"/>
    <mergeCell ref="C98:G98"/>
    <mergeCell ref="H98:Q98"/>
    <mergeCell ref="H94:AL94"/>
    <mergeCell ref="AK90:AL91"/>
    <mergeCell ref="C104:D109"/>
    <mergeCell ref="E104:K104"/>
    <mergeCell ref="L104:AL104"/>
    <mergeCell ref="E108:K108"/>
    <mergeCell ref="L108:V108"/>
    <mergeCell ref="W108:AL108"/>
    <mergeCell ref="E109:K109"/>
    <mergeCell ref="L99:AL99"/>
    <mergeCell ref="E100:K100"/>
    <mergeCell ref="L100:AL100"/>
    <mergeCell ref="E101:K102"/>
    <mergeCell ref="L101:AL101"/>
    <mergeCell ref="L102:AL102"/>
    <mergeCell ref="L106:AL106"/>
    <mergeCell ref="AI92:AJ93"/>
    <mergeCell ref="G90:K93"/>
    <mergeCell ref="L90:O90"/>
    <mergeCell ref="P90:W90"/>
    <mergeCell ref="X90:AA90"/>
    <mergeCell ref="AB90:AH90"/>
    <mergeCell ref="AI90:AJ91"/>
    <mergeCell ref="AK92:AL93"/>
    <mergeCell ref="L109:AL109"/>
    <mergeCell ref="E103:K103"/>
    <mergeCell ref="E105:K105"/>
    <mergeCell ref="L105:AL105"/>
    <mergeCell ref="V110:W110"/>
    <mergeCell ref="X110:Y110"/>
    <mergeCell ref="Z110:AA110"/>
    <mergeCell ref="C111:K111"/>
    <mergeCell ref="L111:M111"/>
    <mergeCell ref="N111:O111"/>
    <mergeCell ref="P111:Q111"/>
    <mergeCell ref="R111:S111"/>
    <mergeCell ref="T111:U111"/>
    <mergeCell ref="V111:W111"/>
    <mergeCell ref="C110:K110"/>
    <mergeCell ref="L110:M110"/>
    <mergeCell ref="N110:O110"/>
    <mergeCell ref="P110:Q110"/>
    <mergeCell ref="R110:S110"/>
    <mergeCell ref="T110:U110"/>
    <mergeCell ref="X111:Y111"/>
    <mergeCell ref="Z111:AA111"/>
    <mergeCell ref="C99:D103"/>
    <mergeCell ref="E99:K99"/>
    <mergeCell ref="C114:AM114"/>
    <mergeCell ref="B119:B129"/>
    <mergeCell ref="C119:D129"/>
    <mergeCell ref="E119:F124"/>
    <mergeCell ref="H119:AC119"/>
    <mergeCell ref="AD119:AL119"/>
    <mergeCell ref="H120:AC120"/>
    <mergeCell ref="AD120:AL120"/>
    <mergeCell ref="H124:AC124"/>
    <mergeCell ref="AD124:AL124"/>
    <mergeCell ref="E125:AK125"/>
    <mergeCell ref="E126:AK126"/>
    <mergeCell ref="G127:M127"/>
    <mergeCell ref="U127:AD127"/>
    <mergeCell ref="H121:AC121"/>
    <mergeCell ref="AD121:AL121"/>
    <mergeCell ref="H122:AC122"/>
    <mergeCell ref="AD122:AL122"/>
    <mergeCell ref="H123:AC123"/>
    <mergeCell ref="AD123:AL123"/>
    <mergeCell ref="F128:AK128"/>
    <mergeCell ref="K129:W129"/>
    <mergeCell ref="C134:F139"/>
    <mergeCell ref="M134:AL134"/>
    <mergeCell ref="N136:AL136"/>
    <mergeCell ref="C141:AL141"/>
    <mergeCell ref="G134:L134"/>
    <mergeCell ref="G135:G136"/>
    <mergeCell ref="H135:L136"/>
    <mergeCell ref="M135:AL135"/>
    <mergeCell ref="G137:G138"/>
    <mergeCell ref="H137:L138"/>
    <mergeCell ref="N139:AK139"/>
    <mergeCell ref="C140:AL140"/>
    <mergeCell ref="AH143:AL143"/>
    <mergeCell ref="C152:AL152"/>
    <mergeCell ref="C154:C168"/>
    <mergeCell ref="D154:F168"/>
    <mergeCell ref="H154:AL154"/>
    <mergeCell ref="H155:AL155"/>
    <mergeCell ref="G156:AL156"/>
    <mergeCell ref="H157:AL157"/>
    <mergeCell ref="H158:AL158"/>
    <mergeCell ref="H159:AL159"/>
    <mergeCell ref="G160:K163"/>
    <mergeCell ref="L160:O160"/>
    <mergeCell ref="P160:W160"/>
    <mergeCell ref="X160:AA160"/>
    <mergeCell ref="AB160:AH160"/>
    <mergeCell ref="AI160:AJ161"/>
    <mergeCell ref="AK160:AL161"/>
    <mergeCell ref="L161:O161"/>
    <mergeCell ref="P161:W161"/>
    <mergeCell ref="AI162:AJ163"/>
    <mergeCell ref="AK162:AL163"/>
    <mergeCell ref="L163:O163"/>
    <mergeCell ref="P163:W163"/>
    <mergeCell ref="X163:AA163"/>
    <mergeCell ref="AB163:AH163"/>
    <mergeCell ref="X161:AA161"/>
    <mergeCell ref="AB161:AH161"/>
    <mergeCell ref="L162:O162"/>
    <mergeCell ref="P162:W162"/>
    <mergeCell ref="X162:AA162"/>
    <mergeCell ref="AB162:AH162"/>
    <mergeCell ref="L167:O167"/>
    <mergeCell ref="P167:W167"/>
    <mergeCell ref="X167:AA167"/>
    <mergeCell ref="AB167:AH167"/>
    <mergeCell ref="L165:O165"/>
    <mergeCell ref="P165:W165"/>
    <mergeCell ref="X165:AA165"/>
    <mergeCell ref="AB165:AH165"/>
    <mergeCell ref="L166:O166"/>
    <mergeCell ref="P166:W166"/>
    <mergeCell ref="X166:AA166"/>
    <mergeCell ref="AB166:AH166"/>
    <mergeCell ref="L181:AL181"/>
    <mergeCell ref="L177:V177"/>
    <mergeCell ref="W177:AC177"/>
    <mergeCell ref="AD177:AL177"/>
    <mergeCell ref="E180:K181"/>
    <mergeCell ref="C172:G172"/>
    <mergeCell ref="H172:Q172"/>
    <mergeCell ref="H168:AL168"/>
    <mergeCell ref="AK164:AL165"/>
    <mergeCell ref="C178:D183"/>
    <mergeCell ref="E178:K178"/>
    <mergeCell ref="L178:AL178"/>
    <mergeCell ref="E182:K182"/>
    <mergeCell ref="L182:V182"/>
    <mergeCell ref="W182:AL182"/>
    <mergeCell ref="E183:K183"/>
    <mergeCell ref="L173:AL173"/>
    <mergeCell ref="E174:K174"/>
    <mergeCell ref="L174:AL174"/>
    <mergeCell ref="E175:K176"/>
    <mergeCell ref="L175:AL175"/>
    <mergeCell ref="L176:AL176"/>
    <mergeCell ref="L180:AL180"/>
    <mergeCell ref="AI166:AJ167"/>
    <mergeCell ref="G164:K167"/>
    <mergeCell ref="L164:O164"/>
    <mergeCell ref="P164:W164"/>
    <mergeCell ref="X164:AA164"/>
    <mergeCell ref="AB164:AH164"/>
    <mergeCell ref="AI164:AJ165"/>
    <mergeCell ref="AK166:AL167"/>
    <mergeCell ref="L183:AL183"/>
    <mergeCell ref="E177:K177"/>
    <mergeCell ref="E179:K179"/>
    <mergeCell ref="L179:AL179"/>
    <mergeCell ref="V184:W184"/>
    <mergeCell ref="X184:Y184"/>
    <mergeCell ref="Z184:AA184"/>
    <mergeCell ref="C185:K185"/>
    <mergeCell ref="L185:M185"/>
    <mergeCell ref="N185:O185"/>
    <mergeCell ref="P185:Q185"/>
    <mergeCell ref="R185:S185"/>
    <mergeCell ref="T185:U185"/>
    <mergeCell ref="V185:W185"/>
    <mergeCell ref="C184:K184"/>
    <mergeCell ref="L184:M184"/>
    <mergeCell ref="N184:O184"/>
    <mergeCell ref="P184:Q184"/>
    <mergeCell ref="R184:S184"/>
    <mergeCell ref="T184:U184"/>
    <mergeCell ref="X185:Y185"/>
    <mergeCell ref="Z185:AA185"/>
    <mergeCell ref="C173:D177"/>
    <mergeCell ref="E173:K173"/>
    <mergeCell ref="C188:AM188"/>
    <mergeCell ref="B193:B203"/>
    <mergeCell ref="C193:D203"/>
    <mergeCell ref="E193:F198"/>
    <mergeCell ref="H193:AC193"/>
    <mergeCell ref="AD193:AL193"/>
    <mergeCell ref="H194:AC194"/>
    <mergeCell ref="AD194:AL194"/>
    <mergeCell ref="H198:AC198"/>
    <mergeCell ref="AD198:AL198"/>
    <mergeCell ref="E199:AK199"/>
    <mergeCell ref="E200:AK200"/>
    <mergeCell ref="G201:M201"/>
    <mergeCell ref="U201:AD201"/>
    <mergeCell ref="H195:AC195"/>
    <mergeCell ref="AD195:AL195"/>
    <mergeCell ref="H196:AC196"/>
    <mergeCell ref="AD196:AL196"/>
    <mergeCell ref="H197:AC197"/>
    <mergeCell ref="AD197:AL197"/>
    <mergeCell ref="C215:AL215"/>
    <mergeCell ref="AH217:AL217"/>
    <mergeCell ref="F202:AK202"/>
    <mergeCell ref="K203:W203"/>
    <mergeCell ref="C208:F213"/>
    <mergeCell ref="M208:AL208"/>
    <mergeCell ref="N210:AL210"/>
    <mergeCell ref="G208:L208"/>
    <mergeCell ref="G209:G210"/>
    <mergeCell ref="H209:L210"/>
    <mergeCell ref="M209:AL209"/>
    <mergeCell ref="G211:G212"/>
    <mergeCell ref="H211:L212"/>
    <mergeCell ref="N213:AK213"/>
    <mergeCell ref="C214:AL214"/>
  </mergeCells>
  <phoneticPr fontId="2"/>
  <pageMargins left="3.937007874015748E-2" right="3.937007874015748E-2" top="0.27559055118110237" bottom="0.35433070866141736" header="0.31496062992125984" footer="0.31496062992125984"/>
  <pageSetup paperSize="9" fitToHeight="0" orientation="portrait" r:id="rId1"/>
  <rowBreaks count="5" manualBreakCount="5">
    <brk id="41" max="16383" man="1"/>
    <brk id="74" max="16383" man="1"/>
    <brk id="115" max="16383" man="1"/>
    <brk id="148" max="16383" man="1"/>
    <brk id="18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ColWidth="9.33203125" defaultRowHeight="13.2" x14ac:dyDescent="0.25"/>
  <cols>
    <col min="1" max="16384" width="9.33203125" style="48"/>
  </cols>
  <sheetData>
    <row r="1" spans="1:2" x14ac:dyDescent="0.25">
      <c r="A1" s="48" t="s">
        <v>453</v>
      </c>
      <c r="B1" s="48" t="s">
        <v>379</v>
      </c>
    </row>
    <row r="2" spans="1:2" x14ac:dyDescent="0.25">
      <c r="A2" s="48" t="s">
        <v>454</v>
      </c>
      <c r="B2" s="48" t="s">
        <v>380</v>
      </c>
    </row>
    <row r="3" spans="1:2" x14ac:dyDescent="0.25">
      <c r="A3" s="48" t="s">
        <v>455</v>
      </c>
      <c r="B3" s="48" t="s">
        <v>381</v>
      </c>
    </row>
    <row r="4" spans="1:2" x14ac:dyDescent="0.25">
      <c r="A4" s="48" t="s">
        <v>456</v>
      </c>
      <c r="B4" s="48" t="s">
        <v>380</v>
      </c>
    </row>
    <row r="5" spans="1:2" x14ac:dyDescent="0.25">
      <c r="A5" s="48" t="s">
        <v>457</v>
      </c>
      <c r="B5" s="48" t="s">
        <v>382</v>
      </c>
    </row>
    <row r="6" spans="1:2" x14ac:dyDescent="0.25">
      <c r="A6" s="48" t="s">
        <v>458</v>
      </c>
      <c r="B6" s="48" t="s">
        <v>381</v>
      </c>
    </row>
    <row r="7" spans="1:2" x14ac:dyDescent="0.25">
      <c r="A7" s="48" t="s">
        <v>459</v>
      </c>
      <c r="B7" s="48" t="s">
        <v>379</v>
      </c>
    </row>
    <row r="8" spans="1:2" x14ac:dyDescent="0.25">
      <c r="A8" s="48" t="s">
        <v>460</v>
      </c>
      <c r="B8" s="48" t="s">
        <v>383</v>
      </c>
    </row>
    <row r="9" spans="1:2" x14ac:dyDescent="0.25">
      <c r="A9" s="48" t="s">
        <v>461</v>
      </c>
      <c r="B9" s="48" t="s">
        <v>384</v>
      </c>
    </row>
    <row r="10" spans="1:2" x14ac:dyDescent="0.25">
      <c r="A10" s="48" t="s">
        <v>462</v>
      </c>
      <c r="B10" s="48" t="s">
        <v>385</v>
      </c>
    </row>
    <row r="11" spans="1:2" x14ac:dyDescent="0.25">
      <c r="A11" s="48" t="s">
        <v>463</v>
      </c>
      <c r="B11" s="48" t="s">
        <v>386</v>
      </c>
    </row>
    <row r="12" spans="1:2" x14ac:dyDescent="0.25">
      <c r="A12" s="48" t="s">
        <v>464</v>
      </c>
      <c r="B12" s="48" t="s">
        <v>387</v>
      </c>
    </row>
    <row r="13" spans="1:2" x14ac:dyDescent="0.25">
      <c r="A13" s="48" t="s">
        <v>465</v>
      </c>
      <c r="B13" s="48" t="s">
        <v>386</v>
      </c>
    </row>
    <row r="14" spans="1:2" x14ac:dyDescent="0.25">
      <c r="A14" s="48" t="s">
        <v>466</v>
      </c>
      <c r="B14" s="48" t="s">
        <v>387</v>
      </c>
    </row>
    <row r="15" spans="1:2" x14ac:dyDescent="0.25">
      <c r="A15" s="48" t="s">
        <v>467</v>
      </c>
      <c r="B15" s="48" t="s">
        <v>388</v>
      </c>
    </row>
    <row r="16" spans="1:2" x14ac:dyDescent="0.25">
      <c r="A16" s="48" t="s">
        <v>468</v>
      </c>
      <c r="B16" s="48" t="s">
        <v>387</v>
      </c>
    </row>
    <row r="17" spans="1:2" x14ac:dyDescent="0.25">
      <c r="A17" s="48" t="s">
        <v>469</v>
      </c>
      <c r="B17" s="48" t="s">
        <v>388</v>
      </c>
    </row>
    <row r="18" spans="1:2" x14ac:dyDescent="0.25">
      <c r="A18" s="48" t="s">
        <v>470</v>
      </c>
      <c r="B18" s="48" t="s">
        <v>389</v>
      </c>
    </row>
    <row r="19" spans="1:2" x14ac:dyDescent="0.25">
      <c r="A19" s="48" t="s">
        <v>471</v>
      </c>
      <c r="B19" s="48" t="s">
        <v>388</v>
      </c>
    </row>
    <row r="20" spans="1:2" x14ac:dyDescent="0.25">
      <c r="A20" s="48" t="s">
        <v>472</v>
      </c>
      <c r="B20" s="48" t="s">
        <v>389</v>
      </c>
    </row>
    <row r="21" spans="1:2" x14ac:dyDescent="0.25">
      <c r="A21" s="48" t="s">
        <v>473</v>
      </c>
      <c r="B21" s="48" t="s">
        <v>390</v>
      </c>
    </row>
    <row r="22" spans="1:2" x14ac:dyDescent="0.25">
      <c r="A22" s="48" t="s">
        <v>474</v>
      </c>
      <c r="B22" s="48" t="s">
        <v>389</v>
      </c>
    </row>
    <row r="23" spans="1:2" x14ac:dyDescent="0.25">
      <c r="A23" s="48" t="s">
        <v>475</v>
      </c>
      <c r="B23" s="48" t="s">
        <v>390</v>
      </c>
    </row>
    <row r="24" spans="1:2" x14ac:dyDescent="0.25">
      <c r="A24" s="48" t="s">
        <v>476</v>
      </c>
      <c r="B24" s="48" t="s">
        <v>389</v>
      </c>
    </row>
    <row r="25" spans="1:2" x14ac:dyDescent="0.25">
      <c r="A25" s="48" t="s">
        <v>477</v>
      </c>
      <c r="B25" s="48" t="s">
        <v>390</v>
      </c>
    </row>
    <row r="26" spans="1:2" x14ac:dyDescent="0.25">
      <c r="A26" s="48" t="s">
        <v>478</v>
      </c>
      <c r="B26" s="48" t="s">
        <v>391</v>
      </c>
    </row>
    <row r="27" spans="1:2" x14ac:dyDescent="0.25">
      <c r="A27" s="48" t="s">
        <v>479</v>
      </c>
      <c r="B27" s="48" t="s">
        <v>390</v>
      </c>
    </row>
    <row r="28" spans="1:2" x14ac:dyDescent="0.25">
      <c r="A28" s="48" t="s">
        <v>480</v>
      </c>
      <c r="B28" s="48" t="s">
        <v>392</v>
      </c>
    </row>
    <row r="29" spans="1:2" x14ac:dyDescent="0.25">
      <c r="A29" s="48" t="s">
        <v>481</v>
      </c>
      <c r="B29" s="48" t="s">
        <v>393</v>
      </c>
    </row>
    <row r="30" spans="1:2" x14ac:dyDescent="0.25">
      <c r="A30" s="48" t="s">
        <v>482</v>
      </c>
      <c r="B30" s="48" t="s">
        <v>394</v>
      </c>
    </row>
    <row r="31" spans="1:2" x14ac:dyDescent="0.25">
      <c r="A31" s="48" t="s">
        <v>483</v>
      </c>
      <c r="B31" s="48" t="s">
        <v>393</v>
      </c>
    </row>
    <row r="32" spans="1:2" x14ac:dyDescent="0.25">
      <c r="A32" s="48" t="s">
        <v>484</v>
      </c>
      <c r="B32" s="48" t="s">
        <v>394</v>
      </c>
    </row>
    <row r="33" spans="1:2" x14ac:dyDescent="0.25">
      <c r="A33" s="48" t="s">
        <v>485</v>
      </c>
      <c r="B33" s="48" t="s">
        <v>395</v>
      </c>
    </row>
    <row r="34" spans="1:2" x14ac:dyDescent="0.25">
      <c r="A34" s="48" t="s">
        <v>486</v>
      </c>
      <c r="B34" s="48" t="s">
        <v>396</v>
      </c>
    </row>
    <row r="35" spans="1:2" x14ac:dyDescent="0.25">
      <c r="A35" s="48" t="s">
        <v>487</v>
      </c>
      <c r="B35" s="48" t="s">
        <v>395</v>
      </c>
    </row>
    <row r="36" spans="1:2" x14ac:dyDescent="0.25">
      <c r="A36" s="48" t="s">
        <v>488</v>
      </c>
      <c r="B36" s="48" t="s">
        <v>397</v>
      </c>
    </row>
    <row r="37" spans="1:2" x14ac:dyDescent="0.25">
      <c r="A37" s="48" t="s">
        <v>489</v>
      </c>
      <c r="B37" s="48" t="s">
        <v>398</v>
      </c>
    </row>
    <row r="38" spans="1:2" x14ac:dyDescent="0.25">
      <c r="A38" s="48" t="s">
        <v>490</v>
      </c>
      <c r="B38" s="48" t="s">
        <v>397</v>
      </c>
    </row>
    <row r="39" spans="1:2" x14ac:dyDescent="0.25">
      <c r="A39" s="48" t="s">
        <v>491</v>
      </c>
      <c r="B39" s="48" t="s">
        <v>399</v>
      </c>
    </row>
    <row r="40" spans="1:2" x14ac:dyDescent="0.25">
      <c r="A40" s="48" t="s">
        <v>492</v>
      </c>
      <c r="B40" s="48" t="s">
        <v>400</v>
      </c>
    </row>
    <row r="41" spans="1:2" x14ac:dyDescent="0.25">
      <c r="A41" s="48" t="s">
        <v>493</v>
      </c>
      <c r="B41" s="48" t="s">
        <v>399</v>
      </c>
    </row>
    <row r="42" spans="1:2" x14ac:dyDescent="0.25">
      <c r="A42" s="48" t="s">
        <v>494</v>
      </c>
      <c r="B42" s="48" t="s">
        <v>398</v>
      </c>
    </row>
    <row r="43" spans="1:2" x14ac:dyDescent="0.25">
      <c r="A43" s="48" t="s">
        <v>495</v>
      </c>
      <c r="B43" s="48" t="s">
        <v>399</v>
      </c>
    </row>
    <row r="44" spans="1:2" x14ac:dyDescent="0.25">
      <c r="A44" s="48" t="s">
        <v>496</v>
      </c>
      <c r="B44" s="48" t="s">
        <v>398</v>
      </c>
    </row>
    <row r="45" spans="1:2" x14ac:dyDescent="0.25">
      <c r="A45" s="48" t="s">
        <v>497</v>
      </c>
      <c r="B45" s="48" t="s">
        <v>401</v>
      </c>
    </row>
    <row r="46" spans="1:2" x14ac:dyDescent="0.25">
      <c r="A46" s="48" t="s">
        <v>498</v>
      </c>
      <c r="B46" s="48" t="s">
        <v>399</v>
      </c>
    </row>
    <row r="47" spans="1:2" x14ac:dyDescent="0.25">
      <c r="A47" s="48" t="s">
        <v>499</v>
      </c>
      <c r="B47" s="48" t="s">
        <v>401</v>
      </c>
    </row>
    <row r="48" spans="1:2" x14ac:dyDescent="0.25">
      <c r="A48" s="48" t="s">
        <v>500</v>
      </c>
      <c r="B48" s="48" t="s">
        <v>402</v>
      </c>
    </row>
    <row r="49" spans="1:2" x14ac:dyDescent="0.25">
      <c r="A49" s="48" t="s">
        <v>501</v>
      </c>
      <c r="B49" s="48" t="s">
        <v>401</v>
      </c>
    </row>
    <row r="50" spans="1:2" x14ac:dyDescent="0.25">
      <c r="A50" s="48" t="s">
        <v>502</v>
      </c>
      <c r="B50" s="48" t="s">
        <v>395</v>
      </c>
    </row>
    <row r="51" spans="1:2" x14ac:dyDescent="0.25">
      <c r="A51" s="48" t="s">
        <v>503</v>
      </c>
      <c r="B51" s="48" t="s">
        <v>401</v>
      </c>
    </row>
    <row r="52" spans="1:2" x14ac:dyDescent="0.25">
      <c r="A52" s="48" t="s">
        <v>504</v>
      </c>
      <c r="B52" s="48" t="s">
        <v>402</v>
      </c>
    </row>
    <row r="53" spans="1:2" x14ac:dyDescent="0.25">
      <c r="A53" s="48" t="s">
        <v>505</v>
      </c>
      <c r="B53" s="48" t="s">
        <v>401</v>
      </c>
    </row>
    <row r="54" spans="1:2" x14ac:dyDescent="0.25">
      <c r="A54" s="48" t="s">
        <v>506</v>
      </c>
      <c r="B54" s="48" t="s">
        <v>402</v>
      </c>
    </row>
    <row r="55" spans="1:2" x14ac:dyDescent="0.25">
      <c r="A55" s="48" t="s">
        <v>507</v>
      </c>
      <c r="B55" s="48" t="s">
        <v>400</v>
      </c>
    </row>
    <row r="56" spans="1:2" x14ac:dyDescent="0.25">
      <c r="A56" s="48" t="s">
        <v>508</v>
      </c>
      <c r="B56" s="48" t="s">
        <v>403</v>
      </c>
    </row>
    <row r="57" spans="1:2" x14ac:dyDescent="0.25">
      <c r="A57" s="48" t="s">
        <v>509</v>
      </c>
      <c r="B57" s="48" t="s">
        <v>404</v>
      </c>
    </row>
    <row r="58" spans="1:2" x14ac:dyDescent="0.25">
      <c r="A58" s="48" t="s">
        <v>510</v>
      </c>
      <c r="B58" s="48" t="s">
        <v>403</v>
      </c>
    </row>
    <row r="59" spans="1:2" x14ac:dyDescent="0.25">
      <c r="A59" s="48" t="s">
        <v>511</v>
      </c>
      <c r="B59" s="48" t="s">
        <v>404</v>
      </c>
    </row>
    <row r="60" spans="1:2" x14ac:dyDescent="0.25">
      <c r="A60" s="48" t="s">
        <v>512</v>
      </c>
      <c r="B60" s="48" t="s">
        <v>405</v>
      </c>
    </row>
    <row r="61" spans="1:2" x14ac:dyDescent="0.25">
      <c r="A61" s="48" t="s">
        <v>513</v>
      </c>
      <c r="B61" s="48" t="s">
        <v>406</v>
      </c>
    </row>
    <row r="62" spans="1:2" x14ac:dyDescent="0.25">
      <c r="A62" s="48" t="s">
        <v>514</v>
      </c>
      <c r="B62" s="48" t="s">
        <v>407</v>
      </c>
    </row>
    <row r="63" spans="1:2" x14ac:dyDescent="0.25">
      <c r="A63" s="48" t="s">
        <v>515</v>
      </c>
      <c r="B63" s="48" t="s">
        <v>408</v>
      </c>
    </row>
    <row r="64" spans="1:2" x14ac:dyDescent="0.25">
      <c r="A64" s="48" t="s">
        <v>516</v>
      </c>
      <c r="B64" s="48" t="s">
        <v>409</v>
      </c>
    </row>
    <row r="65" spans="1:2" x14ac:dyDescent="0.25">
      <c r="A65" s="48" t="s">
        <v>517</v>
      </c>
      <c r="B65" s="48" t="s">
        <v>410</v>
      </c>
    </row>
    <row r="66" spans="1:2" x14ac:dyDescent="0.25">
      <c r="A66" s="48" t="s">
        <v>518</v>
      </c>
      <c r="B66" s="48" t="s">
        <v>411</v>
      </c>
    </row>
    <row r="67" spans="1:2" x14ac:dyDescent="0.25">
      <c r="A67" s="48" t="s">
        <v>519</v>
      </c>
      <c r="B67" s="48" t="s">
        <v>412</v>
      </c>
    </row>
    <row r="68" spans="1:2" x14ac:dyDescent="0.25">
      <c r="A68" s="48" t="s">
        <v>520</v>
      </c>
      <c r="B68" s="48" t="s">
        <v>413</v>
      </c>
    </row>
    <row r="69" spans="1:2" x14ac:dyDescent="0.25">
      <c r="A69" s="48" t="s">
        <v>521</v>
      </c>
      <c r="B69" s="48" t="s">
        <v>412</v>
      </c>
    </row>
    <row r="70" spans="1:2" x14ac:dyDescent="0.25">
      <c r="A70" s="48" t="s">
        <v>522</v>
      </c>
      <c r="B70" s="48" t="s">
        <v>413</v>
      </c>
    </row>
    <row r="71" spans="1:2" x14ac:dyDescent="0.25">
      <c r="A71" s="48" t="s">
        <v>523</v>
      </c>
      <c r="B71" s="48" t="s">
        <v>412</v>
      </c>
    </row>
    <row r="72" spans="1:2" x14ac:dyDescent="0.25">
      <c r="A72" s="48" t="s">
        <v>524</v>
      </c>
      <c r="B72" s="48" t="s">
        <v>414</v>
      </c>
    </row>
    <row r="73" spans="1:2" x14ac:dyDescent="0.25">
      <c r="A73" s="48" t="s">
        <v>525</v>
      </c>
      <c r="B73" s="48" t="s">
        <v>415</v>
      </c>
    </row>
    <row r="74" spans="1:2" x14ac:dyDescent="0.25">
      <c r="A74" s="48" t="s">
        <v>526</v>
      </c>
      <c r="B74" s="48" t="s">
        <v>413</v>
      </c>
    </row>
    <row r="75" spans="1:2" x14ac:dyDescent="0.25">
      <c r="A75" s="48" t="s">
        <v>527</v>
      </c>
      <c r="B75" s="48" t="s">
        <v>415</v>
      </c>
    </row>
    <row r="76" spans="1:2" x14ac:dyDescent="0.25">
      <c r="A76" s="48" t="s">
        <v>528</v>
      </c>
      <c r="B76" s="48" t="s">
        <v>413</v>
      </c>
    </row>
    <row r="77" spans="1:2" x14ac:dyDescent="0.25">
      <c r="A77" s="48" t="s">
        <v>529</v>
      </c>
      <c r="B77" s="48" t="s">
        <v>416</v>
      </c>
    </row>
    <row r="78" spans="1:2" x14ac:dyDescent="0.25">
      <c r="A78" s="48" t="s">
        <v>530</v>
      </c>
      <c r="B78" s="48" t="s">
        <v>414</v>
      </c>
    </row>
    <row r="79" spans="1:2" x14ac:dyDescent="0.25">
      <c r="A79" s="48" t="s">
        <v>531</v>
      </c>
      <c r="B79" s="48" t="s">
        <v>412</v>
      </c>
    </row>
    <row r="80" spans="1:2" x14ac:dyDescent="0.25">
      <c r="A80" s="48" t="s">
        <v>532</v>
      </c>
      <c r="B80" s="48" t="s">
        <v>414</v>
      </c>
    </row>
    <row r="81" spans="1:2" x14ac:dyDescent="0.25">
      <c r="A81" s="48" t="s">
        <v>533</v>
      </c>
      <c r="B81" s="48" t="s">
        <v>412</v>
      </c>
    </row>
    <row r="82" spans="1:2" x14ac:dyDescent="0.25">
      <c r="A82" s="48" t="s">
        <v>534</v>
      </c>
      <c r="B82" s="48" t="s">
        <v>414</v>
      </c>
    </row>
    <row r="83" spans="1:2" x14ac:dyDescent="0.25">
      <c r="A83" s="48" t="s">
        <v>535</v>
      </c>
      <c r="B83" s="48" t="s">
        <v>417</v>
      </c>
    </row>
    <row r="84" spans="1:2" x14ac:dyDescent="0.25">
      <c r="A84" s="48" t="s">
        <v>536</v>
      </c>
      <c r="B84" s="48" t="s">
        <v>418</v>
      </c>
    </row>
    <row r="85" spans="1:2" x14ac:dyDescent="0.25">
      <c r="A85" s="48" t="s">
        <v>537</v>
      </c>
      <c r="B85" s="48" t="s">
        <v>419</v>
      </c>
    </row>
    <row r="86" spans="1:2" x14ac:dyDescent="0.25">
      <c r="A86" s="48" t="s">
        <v>538</v>
      </c>
      <c r="B86" s="48" t="s">
        <v>420</v>
      </c>
    </row>
    <row r="87" spans="1:2" x14ac:dyDescent="0.25">
      <c r="A87" s="48" t="s">
        <v>539</v>
      </c>
      <c r="B87" s="48" t="s">
        <v>421</v>
      </c>
    </row>
    <row r="88" spans="1:2" x14ac:dyDescent="0.25">
      <c r="A88" s="48" t="s">
        <v>540</v>
      </c>
      <c r="B88" s="48" t="s">
        <v>420</v>
      </c>
    </row>
    <row r="89" spans="1:2" x14ac:dyDescent="0.25">
      <c r="A89" s="48" t="s">
        <v>541</v>
      </c>
      <c r="B89" s="48" t="s">
        <v>421</v>
      </c>
    </row>
    <row r="90" spans="1:2" x14ac:dyDescent="0.25">
      <c r="A90" s="48" t="s">
        <v>542</v>
      </c>
      <c r="B90" s="48" t="s">
        <v>422</v>
      </c>
    </row>
    <row r="91" spans="1:2" x14ac:dyDescent="0.25">
      <c r="A91" s="48" t="s">
        <v>543</v>
      </c>
      <c r="B91" s="48" t="s">
        <v>421</v>
      </c>
    </row>
    <row r="92" spans="1:2" x14ac:dyDescent="0.25">
      <c r="A92" s="48" t="s">
        <v>544</v>
      </c>
      <c r="B92" s="48" t="s">
        <v>422</v>
      </c>
    </row>
    <row r="93" spans="1:2" x14ac:dyDescent="0.25">
      <c r="A93" s="48" t="s">
        <v>545</v>
      </c>
      <c r="B93" s="48" t="s">
        <v>391</v>
      </c>
    </row>
    <row r="94" spans="1:2" x14ac:dyDescent="0.25">
      <c r="A94" s="48" t="s">
        <v>546</v>
      </c>
      <c r="B94" s="48" t="s">
        <v>390</v>
      </c>
    </row>
    <row r="95" spans="1:2" x14ac:dyDescent="0.25">
      <c r="A95" s="48" t="s">
        <v>547</v>
      </c>
      <c r="B95" s="48" t="s">
        <v>391</v>
      </c>
    </row>
    <row r="96" spans="1:2" x14ac:dyDescent="0.25">
      <c r="A96" s="48" t="s">
        <v>548</v>
      </c>
      <c r="B96" s="48" t="s">
        <v>423</v>
      </c>
    </row>
    <row r="97" spans="1:2" x14ac:dyDescent="0.25">
      <c r="A97" s="48" t="s">
        <v>549</v>
      </c>
      <c r="B97" s="48" t="s">
        <v>424</v>
      </c>
    </row>
    <row r="98" spans="1:2" x14ac:dyDescent="0.25">
      <c r="A98" s="48" t="s">
        <v>550</v>
      </c>
      <c r="B98" s="48" t="s">
        <v>425</v>
      </c>
    </row>
  </sheetData>
  <phoneticPr fontId="2"/>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3.2" x14ac:dyDescent="0.25"/>
  <sheetData>
    <row r="1" spans="1:2" x14ac:dyDescent="0.25">
      <c r="A1" t="s">
        <v>377</v>
      </c>
      <c r="B1" s="1" t="s">
        <v>378</v>
      </c>
    </row>
    <row r="2" spans="1:2" x14ac:dyDescent="0.25">
      <c r="A2">
        <v>10000</v>
      </c>
      <c r="B2" s="1" t="s">
        <v>379</v>
      </c>
    </row>
    <row r="3" spans="1:2" x14ac:dyDescent="0.25">
      <c r="A3">
        <v>100000</v>
      </c>
      <c r="B3" s="1" t="s">
        <v>380</v>
      </c>
    </row>
    <row r="4" spans="1:2" x14ac:dyDescent="0.25">
      <c r="A4">
        <v>185501</v>
      </c>
      <c r="B4" s="1" t="s">
        <v>381</v>
      </c>
    </row>
    <row r="5" spans="1:2" x14ac:dyDescent="0.25">
      <c r="A5">
        <v>200000</v>
      </c>
      <c r="B5" s="1" t="s">
        <v>382</v>
      </c>
    </row>
    <row r="6" spans="1:2" x14ac:dyDescent="0.25">
      <c r="A6">
        <v>1000000</v>
      </c>
      <c r="B6" s="1" t="s">
        <v>383</v>
      </c>
    </row>
    <row r="7" spans="1:2" x14ac:dyDescent="0.25">
      <c r="A7">
        <v>2100000</v>
      </c>
      <c r="B7" s="1" t="s">
        <v>384</v>
      </c>
    </row>
    <row r="8" spans="1:2" x14ac:dyDescent="0.25">
      <c r="A8">
        <v>2600000</v>
      </c>
      <c r="B8" s="1" t="s">
        <v>385</v>
      </c>
    </row>
    <row r="9" spans="1:2" x14ac:dyDescent="0.25">
      <c r="A9">
        <v>3000000</v>
      </c>
      <c r="B9" s="1" t="s">
        <v>386</v>
      </c>
    </row>
    <row r="10" spans="1:2" x14ac:dyDescent="0.25">
      <c r="A10">
        <v>3114411</v>
      </c>
      <c r="B10" s="1" t="s">
        <v>387</v>
      </c>
    </row>
    <row r="11" spans="1:2" x14ac:dyDescent="0.25">
      <c r="A11">
        <v>3300000</v>
      </c>
      <c r="B11" s="1" t="s">
        <v>388</v>
      </c>
    </row>
    <row r="12" spans="1:2" x14ac:dyDescent="0.25">
      <c r="A12">
        <v>3700000</v>
      </c>
      <c r="B12" s="1" t="s">
        <v>389</v>
      </c>
    </row>
    <row r="13" spans="1:2" x14ac:dyDescent="0.25">
      <c r="A13">
        <v>3800801</v>
      </c>
      <c r="B13" s="1" t="s">
        <v>390</v>
      </c>
    </row>
    <row r="14" spans="1:2" x14ac:dyDescent="0.25">
      <c r="A14">
        <v>3892261</v>
      </c>
      <c r="B14" s="1" t="s">
        <v>391</v>
      </c>
    </row>
    <row r="15" spans="1:2" x14ac:dyDescent="0.25">
      <c r="A15">
        <v>4000000</v>
      </c>
      <c r="B15" s="1" t="s">
        <v>392</v>
      </c>
    </row>
    <row r="16" spans="1:2" x14ac:dyDescent="0.25">
      <c r="A16">
        <v>4100000</v>
      </c>
      <c r="B16" s="1" t="s">
        <v>393</v>
      </c>
    </row>
    <row r="17" spans="1:2" x14ac:dyDescent="0.25">
      <c r="A17">
        <v>4314121</v>
      </c>
      <c r="B17" s="1" t="s">
        <v>394</v>
      </c>
    </row>
    <row r="18" spans="1:2" x14ac:dyDescent="0.25">
      <c r="A18">
        <v>4980000</v>
      </c>
      <c r="B18" s="1" t="s">
        <v>395</v>
      </c>
    </row>
    <row r="19" spans="1:2" x14ac:dyDescent="0.25">
      <c r="A19">
        <v>5000000</v>
      </c>
      <c r="B19" s="1" t="s">
        <v>396</v>
      </c>
    </row>
    <row r="20" spans="1:2" x14ac:dyDescent="0.25">
      <c r="A20">
        <v>5200000</v>
      </c>
      <c r="B20" s="1" t="s">
        <v>397</v>
      </c>
    </row>
    <row r="21" spans="1:2" x14ac:dyDescent="0.25">
      <c r="A21">
        <v>5200461</v>
      </c>
      <c r="B21" s="1" t="s">
        <v>398</v>
      </c>
    </row>
    <row r="22" spans="1:2" x14ac:dyDescent="0.25">
      <c r="A22">
        <v>5300000</v>
      </c>
      <c r="B22" s="1" t="s">
        <v>399</v>
      </c>
    </row>
    <row r="23" spans="1:2" x14ac:dyDescent="0.25">
      <c r="A23">
        <v>5630801</v>
      </c>
      <c r="B23" s="1" t="s">
        <v>400</v>
      </c>
    </row>
    <row r="24" spans="1:2" x14ac:dyDescent="0.25">
      <c r="A24">
        <v>6300000</v>
      </c>
      <c r="B24" s="1" t="s">
        <v>401</v>
      </c>
    </row>
    <row r="25" spans="1:2" x14ac:dyDescent="0.25">
      <c r="A25">
        <v>6400000</v>
      </c>
      <c r="B25" s="1" t="s">
        <v>402</v>
      </c>
    </row>
    <row r="26" spans="1:2" x14ac:dyDescent="0.25">
      <c r="A26">
        <v>6800000</v>
      </c>
      <c r="B26" s="1" t="s">
        <v>403</v>
      </c>
    </row>
    <row r="27" spans="1:2" x14ac:dyDescent="0.25">
      <c r="A27">
        <v>6840100</v>
      </c>
      <c r="B27" s="1" t="s">
        <v>404</v>
      </c>
    </row>
    <row r="28" spans="1:2" x14ac:dyDescent="0.25">
      <c r="A28">
        <v>7000000</v>
      </c>
      <c r="B28" s="1" t="s">
        <v>405</v>
      </c>
    </row>
    <row r="29" spans="1:2" x14ac:dyDescent="0.25">
      <c r="A29">
        <v>7200001</v>
      </c>
      <c r="B29" s="1" t="s">
        <v>406</v>
      </c>
    </row>
    <row r="30" spans="1:2" x14ac:dyDescent="0.25">
      <c r="A30">
        <v>7400000</v>
      </c>
      <c r="B30" s="1" t="s">
        <v>407</v>
      </c>
    </row>
    <row r="31" spans="1:2" x14ac:dyDescent="0.25">
      <c r="A31">
        <v>7600000</v>
      </c>
      <c r="B31" s="1" t="s">
        <v>408</v>
      </c>
    </row>
    <row r="32" spans="1:2" x14ac:dyDescent="0.25">
      <c r="A32">
        <v>7700000</v>
      </c>
      <c r="B32" s="1" t="s">
        <v>409</v>
      </c>
    </row>
    <row r="33" spans="1:2" x14ac:dyDescent="0.25">
      <c r="A33">
        <v>7800000</v>
      </c>
      <c r="B33" s="1" t="s">
        <v>410</v>
      </c>
    </row>
    <row r="34" spans="1:2" x14ac:dyDescent="0.25">
      <c r="A34">
        <v>7900001</v>
      </c>
      <c r="B34" s="1" t="s">
        <v>411</v>
      </c>
    </row>
    <row r="35" spans="1:2" x14ac:dyDescent="0.25">
      <c r="A35">
        <v>8000000</v>
      </c>
      <c r="B35" s="1" t="s">
        <v>412</v>
      </c>
    </row>
    <row r="36" spans="1:2" x14ac:dyDescent="0.25">
      <c r="A36">
        <v>8115100</v>
      </c>
      <c r="B36" s="1" t="s">
        <v>413</v>
      </c>
    </row>
    <row r="37" spans="1:2" x14ac:dyDescent="0.25">
      <c r="A37">
        <v>8391421</v>
      </c>
      <c r="B37" s="1" t="s">
        <v>414</v>
      </c>
    </row>
    <row r="38" spans="1:2" x14ac:dyDescent="0.25">
      <c r="A38">
        <v>8400001</v>
      </c>
      <c r="B38" s="1" t="s">
        <v>415</v>
      </c>
    </row>
    <row r="39" spans="1:2" x14ac:dyDescent="0.25">
      <c r="A39">
        <v>8600001</v>
      </c>
      <c r="B39" s="1" t="s">
        <v>416</v>
      </c>
    </row>
    <row r="40" spans="1:2" x14ac:dyDescent="0.25">
      <c r="A40">
        <v>8800000</v>
      </c>
      <c r="B40" s="1" t="s">
        <v>417</v>
      </c>
    </row>
    <row r="41" spans="1:2" x14ac:dyDescent="0.25">
      <c r="A41">
        <v>8900000</v>
      </c>
      <c r="B41" s="1" t="s">
        <v>418</v>
      </c>
    </row>
    <row r="42" spans="1:2" x14ac:dyDescent="0.25">
      <c r="A42">
        <v>9000000</v>
      </c>
      <c r="B42" s="1" t="s">
        <v>419</v>
      </c>
    </row>
    <row r="43" spans="1:2" x14ac:dyDescent="0.25">
      <c r="A43">
        <v>9100001</v>
      </c>
      <c r="B43" s="1" t="s">
        <v>420</v>
      </c>
    </row>
    <row r="44" spans="1:2" x14ac:dyDescent="0.25">
      <c r="A44">
        <v>9200000</v>
      </c>
      <c r="B44" s="1" t="s">
        <v>421</v>
      </c>
    </row>
    <row r="45" spans="1:2" x14ac:dyDescent="0.25">
      <c r="A45">
        <v>9300001</v>
      </c>
      <c r="B45" s="1" t="s">
        <v>422</v>
      </c>
    </row>
    <row r="46" spans="1:2" x14ac:dyDescent="0.25">
      <c r="A46">
        <v>9600000</v>
      </c>
      <c r="B46" s="1" t="s">
        <v>423</v>
      </c>
    </row>
    <row r="47" spans="1:2" x14ac:dyDescent="0.25">
      <c r="A47">
        <v>9800000</v>
      </c>
      <c r="B47" s="1" t="s">
        <v>424</v>
      </c>
    </row>
    <row r="48" spans="1:2" x14ac:dyDescent="0.25">
      <c r="A48">
        <v>9900000</v>
      </c>
      <c r="B48" s="1" t="s">
        <v>425</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56"/>
  <sheetViews>
    <sheetView workbookViewId="0">
      <selection activeCell="K15" sqref="K15"/>
    </sheetView>
  </sheetViews>
  <sheetFormatPr defaultColWidth="9.33203125" defaultRowHeight="14.4" x14ac:dyDescent="0.25"/>
  <cols>
    <col min="1" max="16384" width="9.33203125" style="2"/>
  </cols>
  <sheetData>
    <row r="1" spans="1:1" x14ac:dyDescent="0.25">
      <c r="A1" s="2" t="s">
        <v>14</v>
      </c>
    </row>
    <row r="2" spans="1:1" x14ac:dyDescent="0.25">
      <c r="A2" s="2" t="s">
        <v>15</v>
      </c>
    </row>
    <row r="3" spans="1:1" x14ac:dyDescent="0.25">
      <c r="A3" s="2" t="s">
        <v>16</v>
      </c>
    </row>
    <row r="4" spans="1:1" x14ac:dyDescent="0.25">
      <c r="A4" s="2" t="s">
        <v>17</v>
      </c>
    </row>
    <row r="5" spans="1:1" x14ac:dyDescent="0.25">
      <c r="A5" s="2" t="s">
        <v>18</v>
      </c>
    </row>
    <row r="6" spans="1:1" x14ac:dyDescent="0.25">
      <c r="A6" s="2" t="s">
        <v>19</v>
      </c>
    </row>
    <row r="7" spans="1:1" x14ac:dyDescent="0.25">
      <c r="A7" s="2" t="s">
        <v>20</v>
      </c>
    </row>
    <row r="8" spans="1:1" x14ac:dyDescent="0.25">
      <c r="A8" s="2" t="s">
        <v>21</v>
      </c>
    </row>
    <row r="9" spans="1:1" x14ac:dyDescent="0.25">
      <c r="A9" s="2" t="s">
        <v>22</v>
      </c>
    </row>
    <row r="10" spans="1:1" x14ac:dyDescent="0.25">
      <c r="A10" s="2" t="s">
        <v>23</v>
      </c>
    </row>
    <row r="11" spans="1:1" x14ac:dyDescent="0.25">
      <c r="A11" s="2" t="s">
        <v>24</v>
      </c>
    </row>
    <row r="12" spans="1:1" x14ac:dyDescent="0.25">
      <c r="A12" s="2" t="s">
        <v>25</v>
      </c>
    </row>
    <row r="13" spans="1:1" x14ac:dyDescent="0.25">
      <c r="A13" s="2" t="s">
        <v>26</v>
      </c>
    </row>
    <row r="14" spans="1:1" x14ac:dyDescent="0.25">
      <c r="A14" s="2" t="s">
        <v>27</v>
      </c>
    </row>
    <row r="15" spans="1:1" x14ac:dyDescent="0.25">
      <c r="A15" s="2" t="s">
        <v>28</v>
      </c>
    </row>
    <row r="16" spans="1:1" x14ac:dyDescent="0.25">
      <c r="A16" s="2" t="s">
        <v>29</v>
      </c>
    </row>
    <row r="17" spans="1:1" x14ac:dyDescent="0.25">
      <c r="A17" s="2" t="s">
        <v>30</v>
      </c>
    </row>
    <row r="18" spans="1:1" x14ac:dyDescent="0.25">
      <c r="A18" s="2" t="s">
        <v>31</v>
      </c>
    </row>
    <row r="19" spans="1:1" x14ac:dyDescent="0.25">
      <c r="A19" s="2" t="s">
        <v>32</v>
      </c>
    </row>
    <row r="20" spans="1:1" x14ac:dyDescent="0.25">
      <c r="A20" s="2" t="s">
        <v>33</v>
      </c>
    </row>
    <row r="21" spans="1:1" x14ac:dyDescent="0.25">
      <c r="A21" s="2" t="s">
        <v>34</v>
      </c>
    </row>
    <row r="22" spans="1:1" x14ac:dyDescent="0.25">
      <c r="A22" s="2" t="s">
        <v>35</v>
      </c>
    </row>
    <row r="23" spans="1:1" x14ac:dyDescent="0.25">
      <c r="A23" s="2" t="s">
        <v>36</v>
      </c>
    </row>
    <row r="24" spans="1:1" x14ac:dyDescent="0.25">
      <c r="A24" s="2" t="s">
        <v>37</v>
      </c>
    </row>
    <row r="25" spans="1:1" x14ac:dyDescent="0.25">
      <c r="A25" s="2" t="s">
        <v>38</v>
      </c>
    </row>
    <row r="26" spans="1:1" x14ac:dyDescent="0.25">
      <c r="A26" s="2" t="s">
        <v>39</v>
      </c>
    </row>
    <row r="27" spans="1:1" x14ac:dyDescent="0.25">
      <c r="A27" s="2" t="s">
        <v>40</v>
      </c>
    </row>
    <row r="28" spans="1:1" x14ac:dyDescent="0.25">
      <c r="A28" s="2" t="s">
        <v>41</v>
      </c>
    </row>
    <row r="29" spans="1:1" x14ac:dyDescent="0.25">
      <c r="A29" s="2" t="s">
        <v>42</v>
      </c>
    </row>
    <row r="30" spans="1:1" x14ac:dyDescent="0.25">
      <c r="A30" s="2" t="s">
        <v>43</v>
      </c>
    </row>
    <row r="31" spans="1:1" x14ac:dyDescent="0.25">
      <c r="A31" s="2" t="s">
        <v>44</v>
      </c>
    </row>
    <row r="32" spans="1:1" x14ac:dyDescent="0.25">
      <c r="A32" s="2" t="s">
        <v>45</v>
      </c>
    </row>
    <row r="33" spans="1:1" x14ac:dyDescent="0.25">
      <c r="A33" s="2" t="s">
        <v>46</v>
      </c>
    </row>
    <row r="34" spans="1:1" x14ac:dyDescent="0.25">
      <c r="A34" s="2" t="s">
        <v>47</v>
      </c>
    </row>
    <row r="35" spans="1:1" x14ac:dyDescent="0.25">
      <c r="A35" s="2" t="s">
        <v>48</v>
      </c>
    </row>
    <row r="36" spans="1:1" x14ac:dyDescent="0.25">
      <c r="A36" s="2" t="s">
        <v>49</v>
      </c>
    </row>
    <row r="37" spans="1:1" x14ac:dyDescent="0.25">
      <c r="A37" s="2" t="s">
        <v>50</v>
      </c>
    </row>
    <row r="38" spans="1:1" x14ac:dyDescent="0.25">
      <c r="A38" s="2" t="s">
        <v>51</v>
      </c>
    </row>
    <row r="39" spans="1:1" x14ac:dyDescent="0.25">
      <c r="A39" s="2" t="s">
        <v>52</v>
      </c>
    </row>
    <row r="40" spans="1:1" x14ac:dyDescent="0.25">
      <c r="A40" s="2" t="s">
        <v>53</v>
      </c>
    </row>
    <row r="41" spans="1:1" x14ac:dyDescent="0.25">
      <c r="A41" s="2" t="s">
        <v>54</v>
      </c>
    </row>
    <row r="42" spans="1:1" x14ac:dyDescent="0.25">
      <c r="A42" s="2" t="s">
        <v>55</v>
      </c>
    </row>
    <row r="43" spans="1:1" x14ac:dyDescent="0.25">
      <c r="A43" s="2" t="s">
        <v>56</v>
      </c>
    </row>
    <row r="44" spans="1:1" x14ac:dyDescent="0.25">
      <c r="A44" s="2" t="s">
        <v>57</v>
      </c>
    </row>
    <row r="45" spans="1:1" x14ac:dyDescent="0.25">
      <c r="A45" s="2" t="s">
        <v>58</v>
      </c>
    </row>
    <row r="46" spans="1:1" x14ac:dyDescent="0.25">
      <c r="A46" s="2" t="s">
        <v>59</v>
      </c>
    </row>
    <row r="47" spans="1:1" x14ac:dyDescent="0.25">
      <c r="A47" s="2" t="s">
        <v>60</v>
      </c>
    </row>
    <row r="48" spans="1:1" x14ac:dyDescent="0.25">
      <c r="A48" s="2" t="s">
        <v>61</v>
      </c>
    </row>
    <row r="49" spans="1:1" x14ac:dyDescent="0.25">
      <c r="A49" s="2" t="s">
        <v>62</v>
      </c>
    </row>
    <row r="50" spans="1:1" x14ac:dyDescent="0.25">
      <c r="A50" s="2" t="s">
        <v>63</v>
      </c>
    </row>
    <row r="51" spans="1:1" x14ac:dyDescent="0.25">
      <c r="A51" s="2" t="s">
        <v>64</v>
      </c>
    </row>
    <row r="52" spans="1:1" x14ac:dyDescent="0.25">
      <c r="A52" s="2" t="s">
        <v>65</v>
      </c>
    </row>
    <row r="53" spans="1:1" x14ac:dyDescent="0.25">
      <c r="A53" s="2" t="s">
        <v>66</v>
      </c>
    </row>
    <row r="54" spans="1:1" x14ac:dyDescent="0.25">
      <c r="A54" s="2" t="s">
        <v>632</v>
      </c>
    </row>
    <row r="55" spans="1:1" x14ac:dyDescent="0.25">
      <c r="A55" s="2" t="s">
        <v>67</v>
      </c>
    </row>
    <row r="56" spans="1:1" x14ac:dyDescent="0.25">
      <c r="A56" s="2" t="s">
        <v>68</v>
      </c>
    </row>
    <row r="57" spans="1:1" x14ac:dyDescent="0.25">
      <c r="A57" s="2" t="s">
        <v>69</v>
      </c>
    </row>
    <row r="58" spans="1:1" x14ac:dyDescent="0.25">
      <c r="A58" s="2" t="s">
        <v>70</v>
      </c>
    </row>
    <row r="59" spans="1:1" x14ac:dyDescent="0.25">
      <c r="A59" s="2" t="s">
        <v>71</v>
      </c>
    </row>
    <row r="60" spans="1:1" x14ac:dyDescent="0.25">
      <c r="A60" s="2" t="s">
        <v>72</v>
      </c>
    </row>
    <row r="61" spans="1:1" x14ac:dyDescent="0.25">
      <c r="A61" s="2" t="s">
        <v>73</v>
      </c>
    </row>
    <row r="62" spans="1:1" x14ac:dyDescent="0.25">
      <c r="A62" s="2" t="s">
        <v>74</v>
      </c>
    </row>
    <row r="63" spans="1:1" x14ac:dyDescent="0.25">
      <c r="A63" s="2" t="s">
        <v>633</v>
      </c>
    </row>
    <row r="64" spans="1:1" x14ac:dyDescent="0.25">
      <c r="A64" s="2" t="s">
        <v>75</v>
      </c>
    </row>
    <row r="65" spans="1:1" x14ac:dyDescent="0.25">
      <c r="A65" s="2" t="s">
        <v>76</v>
      </c>
    </row>
    <row r="66" spans="1:1" x14ac:dyDescent="0.25">
      <c r="A66" s="2" t="s">
        <v>77</v>
      </c>
    </row>
    <row r="67" spans="1:1" x14ac:dyDescent="0.25">
      <c r="A67" s="2" t="s">
        <v>78</v>
      </c>
    </row>
    <row r="68" spans="1:1" x14ac:dyDescent="0.25">
      <c r="A68" s="2" t="s">
        <v>79</v>
      </c>
    </row>
    <row r="69" spans="1:1" x14ac:dyDescent="0.25">
      <c r="A69" s="2" t="s">
        <v>80</v>
      </c>
    </row>
    <row r="70" spans="1:1" x14ac:dyDescent="0.25">
      <c r="A70" s="2" t="s">
        <v>81</v>
      </c>
    </row>
    <row r="71" spans="1:1" x14ac:dyDescent="0.25">
      <c r="A71" s="2" t="s">
        <v>82</v>
      </c>
    </row>
    <row r="72" spans="1:1" x14ac:dyDescent="0.25">
      <c r="A72" s="2" t="s">
        <v>83</v>
      </c>
    </row>
    <row r="73" spans="1:1" x14ac:dyDescent="0.25">
      <c r="A73" s="2" t="s">
        <v>84</v>
      </c>
    </row>
    <row r="74" spans="1:1" x14ac:dyDescent="0.25">
      <c r="A74" s="2" t="s">
        <v>85</v>
      </c>
    </row>
    <row r="75" spans="1:1" x14ac:dyDescent="0.25">
      <c r="A75" s="2" t="s">
        <v>86</v>
      </c>
    </row>
    <row r="76" spans="1:1" x14ac:dyDescent="0.25">
      <c r="A76" s="2" t="s">
        <v>87</v>
      </c>
    </row>
    <row r="77" spans="1:1" x14ac:dyDescent="0.25">
      <c r="A77" s="2" t="s">
        <v>88</v>
      </c>
    </row>
    <row r="78" spans="1:1" x14ac:dyDescent="0.25">
      <c r="A78" s="2" t="s">
        <v>89</v>
      </c>
    </row>
    <row r="79" spans="1:1" x14ac:dyDescent="0.25">
      <c r="A79" s="2" t="s">
        <v>90</v>
      </c>
    </row>
    <row r="80" spans="1:1" x14ac:dyDescent="0.25">
      <c r="A80" s="2" t="s">
        <v>91</v>
      </c>
    </row>
    <row r="81" spans="1:1" x14ac:dyDescent="0.25">
      <c r="A81" s="2" t="s">
        <v>92</v>
      </c>
    </row>
    <row r="82" spans="1:1" x14ac:dyDescent="0.25">
      <c r="A82" s="2" t="s">
        <v>93</v>
      </c>
    </row>
    <row r="83" spans="1:1" x14ac:dyDescent="0.25">
      <c r="A83" s="2" t="s">
        <v>94</v>
      </c>
    </row>
    <row r="84" spans="1:1" x14ac:dyDescent="0.25">
      <c r="A84" s="2" t="s">
        <v>95</v>
      </c>
    </row>
    <row r="85" spans="1:1" x14ac:dyDescent="0.25">
      <c r="A85" s="2" t="s">
        <v>96</v>
      </c>
    </row>
    <row r="86" spans="1:1" x14ac:dyDescent="0.25">
      <c r="A86" s="2" t="s">
        <v>97</v>
      </c>
    </row>
    <row r="87" spans="1:1" x14ac:dyDescent="0.25">
      <c r="A87" s="2" t="s">
        <v>98</v>
      </c>
    </row>
    <row r="88" spans="1:1" x14ac:dyDescent="0.25">
      <c r="A88" s="2" t="s">
        <v>99</v>
      </c>
    </row>
    <row r="89" spans="1:1" x14ac:dyDescent="0.25">
      <c r="A89" s="2" t="s">
        <v>100</v>
      </c>
    </row>
    <row r="90" spans="1:1" x14ac:dyDescent="0.25">
      <c r="A90" s="2" t="s">
        <v>101</v>
      </c>
    </row>
    <row r="91" spans="1:1" x14ac:dyDescent="0.25">
      <c r="A91" s="2" t="s">
        <v>102</v>
      </c>
    </row>
    <row r="92" spans="1:1" x14ac:dyDescent="0.25">
      <c r="A92" s="2" t="s">
        <v>103</v>
      </c>
    </row>
    <row r="93" spans="1:1" x14ac:dyDescent="0.25">
      <c r="A93" s="2" t="s">
        <v>104</v>
      </c>
    </row>
    <row r="94" spans="1:1" x14ac:dyDescent="0.25">
      <c r="A94" s="2" t="s">
        <v>105</v>
      </c>
    </row>
    <row r="95" spans="1:1" x14ac:dyDescent="0.25">
      <c r="A95" s="2" t="s">
        <v>106</v>
      </c>
    </row>
    <row r="96" spans="1:1" x14ac:dyDescent="0.25">
      <c r="A96" s="2" t="s">
        <v>107</v>
      </c>
    </row>
    <row r="97" spans="1:1" x14ac:dyDescent="0.25">
      <c r="A97" s="2" t="s">
        <v>108</v>
      </c>
    </row>
    <row r="98" spans="1:1" x14ac:dyDescent="0.25">
      <c r="A98" s="2" t="s">
        <v>109</v>
      </c>
    </row>
    <row r="99" spans="1:1" x14ac:dyDescent="0.25">
      <c r="A99" s="2" t="s">
        <v>110</v>
      </c>
    </row>
    <row r="100" spans="1:1" x14ac:dyDescent="0.25">
      <c r="A100" s="2" t="s">
        <v>111</v>
      </c>
    </row>
    <row r="101" spans="1:1" x14ac:dyDescent="0.25">
      <c r="A101" s="2" t="s">
        <v>112</v>
      </c>
    </row>
    <row r="102" spans="1:1" x14ac:dyDescent="0.25">
      <c r="A102" s="2" t="s">
        <v>113</v>
      </c>
    </row>
    <row r="103" spans="1:1" x14ac:dyDescent="0.25">
      <c r="A103" s="2" t="s">
        <v>114</v>
      </c>
    </row>
    <row r="104" spans="1:1" x14ac:dyDescent="0.25">
      <c r="A104" s="2" t="s">
        <v>115</v>
      </c>
    </row>
    <row r="105" spans="1:1" x14ac:dyDescent="0.25">
      <c r="A105" s="2" t="s">
        <v>116</v>
      </c>
    </row>
    <row r="106" spans="1:1" x14ac:dyDescent="0.25">
      <c r="A106" s="2" t="s">
        <v>117</v>
      </c>
    </row>
    <row r="107" spans="1:1" x14ac:dyDescent="0.25">
      <c r="A107" s="2" t="s">
        <v>118</v>
      </c>
    </row>
    <row r="108" spans="1:1" x14ac:dyDescent="0.25">
      <c r="A108" s="2" t="s">
        <v>119</v>
      </c>
    </row>
    <row r="109" spans="1:1" x14ac:dyDescent="0.25">
      <c r="A109" s="2" t="s">
        <v>120</v>
      </c>
    </row>
    <row r="110" spans="1:1" x14ac:dyDescent="0.25">
      <c r="A110" s="2" t="s">
        <v>121</v>
      </c>
    </row>
    <row r="111" spans="1:1" x14ac:dyDescent="0.25">
      <c r="A111" s="2" t="s">
        <v>122</v>
      </c>
    </row>
    <row r="112" spans="1:1" x14ac:dyDescent="0.25">
      <c r="A112" s="2" t="s">
        <v>123</v>
      </c>
    </row>
    <row r="113" spans="1:1" x14ac:dyDescent="0.25">
      <c r="A113" s="2" t="s">
        <v>124</v>
      </c>
    </row>
    <row r="114" spans="1:1" x14ac:dyDescent="0.25">
      <c r="A114" s="2" t="s">
        <v>125</v>
      </c>
    </row>
    <row r="115" spans="1:1" x14ac:dyDescent="0.25">
      <c r="A115" s="2" t="s">
        <v>126</v>
      </c>
    </row>
    <row r="116" spans="1:1" x14ac:dyDescent="0.25">
      <c r="A116" s="2" t="s">
        <v>127</v>
      </c>
    </row>
    <row r="117" spans="1:1" x14ac:dyDescent="0.25">
      <c r="A117" s="2" t="s">
        <v>128</v>
      </c>
    </row>
    <row r="118" spans="1:1" x14ac:dyDescent="0.25">
      <c r="A118" s="2" t="s">
        <v>129</v>
      </c>
    </row>
    <row r="119" spans="1:1" x14ac:dyDescent="0.25">
      <c r="A119" s="2" t="s">
        <v>130</v>
      </c>
    </row>
    <row r="120" spans="1:1" x14ac:dyDescent="0.25">
      <c r="A120" s="2" t="s">
        <v>131</v>
      </c>
    </row>
    <row r="121" spans="1:1" x14ac:dyDescent="0.25">
      <c r="A121" s="2" t="s">
        <v>634</v>
      </c>
    </row>
    <row r="122" spans="1:1" x14ac:dyDescent="0.25">
      <c r="A122" s="2" t="s">
        <v>132</v>
      </c>
    </row>
    <row r="123" spans="1:1" x14ac:dyDescent="0.25">
      <c r="A123" s="2" t="s">
        <v>635</v>
      </c>
    </row>
    <row r="124" spans="1:1" x14ac:dyDescent="0.25">
      <c r="A124" s="2" t="s">
        <v>133</v>
      </c>
    </row>
    <row r="125" spans="1:1" x14ac:dyDescent="0.25">
      <c r="A125" s="2" t="s">
        <v>134</v>
      </c>
    </row>
    <row r="126" spans="1:1" x14ac:dyDescent="0.25">
      <c r="A126" s="2" t="s">
        <v>636</v>
      </c>
    </row>
    <row r="127" spans="1:1" x14ac:dyDescent="0.25">
      <c r="A127" s="2" t="s">
        <v>135</v>
      </c>
    </row>
    <row r="128" spans="1:1" x14ac:dyDescent="0.25">
      <c r="A128" s="2" t="s">
        <v>136</v>
      </c>
    </row>
    <row r="129" spans="1:1" x14ac:dyDescent="0.25">
      <c r="A129" s="2" t="s">
        <v>137</v>
      </c>
    </row>
    <row r="130" spans="1:1" x14ac:dyDescent="0.25">
      <c r="A130" s="2" t="s">
        <v>138</v>
      </c>
    </row>
    <row r="131" spans="1:1" x14ac:dyDescent="0.25">
      <c r="A131" s="2" t="s">
        <v>139</v>
      </c>
    </row>
    <row r="132" spans="1:1" x14ac:dyDescent="0.25">
      <c r="A132" s="2" t="s">
        <v>140</v>
      </c>
    </row>
    <row r="133" spans="1:1" x14ac:dyDescent="0.25">
      <c r="A133" s="2" t="s">
        <v>141</v>
      </c>
    </row>
    <row r="134" spans="1:1" x14ac:dyDescent="0.25">
      <c r="A134" s="2" t="s">
        <v>142</v>
      </c>
    </row>
    <row r="135" spans="1:1" x14ac:dyDescent="0.25">
      <c r="A135" s="2" t="s">
        <v>143</v>
      </c>
    </row>
    <row r="136" spans="1:1" x14ac:dyDescent="0.25">
      <c r="A136" s="2" t="s">
        <v>144</v>
      </c>
    </row>
    <row r="137" spans="1:1" x14ac:dyDescent="0.25">
      <c r="A137" s="2" t="s">
        <v>145</v>
      </c>
    </row>
    <row r="138" spans="1:1" x14ac:dyDescent="0.25">
      <c r="A138" s="2" t="s">
        <v>146</v>
      </c>
    </row>
    <row r="139" spans="1:1" x14ac:dyDescent="0.25">
      <c r="A139" s="2" t="s">
        <v>147</v>
      </c>
    </row>
    <row r="140" spans="1:1" x14ac:dyDescent="0.25">
      <c r="A140" s="2" t="s">
        <v>148</v>
      </c>
    </row>
    <row r="141" spans="1:1" x14ac:dyDescent="0.25">
      <c r="A141" s="2" t="s">
        <v>149</v>
      </c>
    </row>
    <row r="142" spans="1:1" x14ac:dyDescent="0.25">
      <c r="A142" s="2" t="s">
        <v>150</v>
      </c>
    </row>
    <row r="143" spans="1:1" x14ac:dyDescent="0.25">
      <c r="A143" s="2" t="s">
        <v>151</v>
      </c>
    </row>
    <row r="144" spans="1:1" x14ac:dyDescent="0.25">
      <c r="A144" s="2" t="s">
        <v>152</v>
      </c>
    </row>
    <row r="145" spans="1:1" x14ac:dyDescent="0.25">
      <c r="A145" s="2" t="s">
        <v>153</v>
      </c>
    </row>
    <row r="146" spans="1:1" x14ac:dyDescent="0.25">
      <c r="A146" s="2" t="s">
        <v>154</v>
      </c>
    </row>
    <row r="147" spans="1:1" x14ac:dyDescent="0.25">
      <c r="A147" s="2" t="s">
        <v>155</v>
      </c>
    </row>
    <row r="148" spans="1:1" x14ac:dyDescent="0.25">
      <c r="A148" s="2" t="s">
        <v>156</v>
      </c>
    </row>
    <row r="149" spans="1:1" x14ac:dyDescent="0.25">
      <c r="A149" s="2" t="s">
        <v>157</v>
      </c>
    </row>
    <row r="150" spans="1:1" x14ac:dyDescent="0.25">
      <c r="A150" s="2" t="s">
        <v>158</v>
      </c>
    </row>
    <row r="151" spans="1:1" x14ac:dyDescent="0.25">
      <c r="A151" s="2" t="s">
        <v>159</v>
      </c>
    </row>
    <row r="152" spans="1:1" x14ac:dyDescent="0.25">
      <c r="A152" s="2" t="s">
        <v>160</v>
      </c>
    </row>
    <row r="153" spans="1:1" x14ac:dyDescent="0.25">
      <c r="A153" s="2" t="s">
        <v>161</v>
      </c>
    </row>
    <row r="154" spans="1:1" x14ac:dyDescent="0.25">
      <c r="A154" s="2" t="s">
        <v>637</v>
      </c>
    </row>
    <row r="155" spans="1:1" x14ac:dyDescent="0.25">
      <c r="A155" s="2" t="s">
        <v>162</v>
      </c>
    </row>
    <row r="156" spans="1:1" x14ac:dyDescent="0.25">
      <c r="A156" s="2" t="s">
        <v>163</v>
      </c>
    </row>
    <row r="157" spans="1:1" x14ac:dyDescent="0.25">
      <c r="A157" s="2" t="s">
        <v>164</v>
      </c>
    </row>
    <row r="158" spans="1:1" x14ac:dyDescent="0.25">
      <c r="A158" s="2" t="s">
        <v>165</v>
      </c>
    </row>
    <row r="159" spans="1:1" x14ac:dyDescent="0.25">
      <c r="A159" s="2" t="s">
        <v>166</v>
      </c>
    </row>
    <row r="160" spans="1:1" x14ac:dyDescent="0.25">
      <c r="A160" s="2" t="s">
        <v>167</v>
      </c>
    </row>
    <row r="161" spans="1:1" x14ac:dyDescent="0.25">
      <c r="A161" s="2" t="s">
        <v>168</v>
      </c>
    </row>
    <row r="162" spans="1:1" x14ac:dyDescent="0.25">
      <c r="A162" s="2" t="s">
        <v>169</v>
      </c>
    </row>
    <row r="163" spans="1:1" x14ac:dyDescent="0.25">
      <c r="A163" s="2" t="s">
        <v>170</v>
      </c>
    </row>
    <row r="164" spans="1:1" x14ac:dyDescent="0.25">
      <c r="A164" s="2" t="s">
        <v>171</v>
      </c>
    </row>
    <row r="165" spans="1:1" x14ac:dyDescent="0.25">
      <c r="A165" s="2" t="s">
        <v>172</v>
      </c>
    </row>
    <row r="166" spans="1:1" x14ac:dyDescent="0.25">
      <c r="A166" s="2" t="s">
        <v>173</v>
      </c>
    </row>
    <row r="167" spans="1:1" x14ac:dyDescent="0.25">
      <c r="A167" s="2" t="s">
        <v>638</v>
      </c>
    </row>
    <row r="168" spans="1:1" x14ac:dyDescent="0.25">
      <c r="A168" s="2" t="s">
        <v>174</v>
      </c>
    </row>
    <row r="169" spans="1:1" x14ac:dyDescent="0.25">
      <c r="A169" s="2" t="s">
        <v>175</v>
      </c>
    </row>
    <row r="170" spans="1:1" x14ac:dyDescent="0.25">
      <c r="A170" s="2" t="s">
        <v>176</v>
      </c>
    </row>
    <row r="171" spans="1:1" x14ac:dyDescent="0.25">
      <c r="A171" s="2" t="s">
        <v>177</v>
      </c>
    </row>
    <row r="172" spans="1:1" x14ac:dyDescent="0.25">
      <c r="A172" s="2" t="s">
        <v>178</v>
      </c>
    </row>
    <row r="173" spans="1:1" x14ac:dyDescent="0.25">
      <c r="A173" s="2" t="s">
        <v>179</v>
      </c>
    </row>
    <row r="174" spans="1:1" x14ac:dyDescent="0.25">
      <c r="A174" s="2" t="s">
        <v>180</v>
      </c>
    </row>
    <row r="175" spans="1:1" x14ac:dyDescent="0.25">
      <c r="A175" s="2" t="s">
        <v>181</v>
      </c>
    </row>
    <row r="176" spans="1:1" x14ac:dyDescent="0.25">
      <c r="A176" s="2" t="s">
        <v>182</v>
      </c>
    </row>
    <row r="177" spans="1:1" x14ac:dyDescent="0.25">
      <c r="A177" s="2" t="s">
        <v>183</v>
      </c>
    </row>
    <row r="178" spans="1:1" x14ac:dyDescent="0.25">
      <c r="A178" s="2" t="s">
        <v>184</v>
      </c>
    </row>
    <row r="179" spans="1:1" x14ac:dyDescent="0.25">
      <c r="A179" s="2" t="s">
        <v>185</v>
      </c>
    </row>
    <row r="180" spans="1:1" x14ac:dyDescent="0.25">
      <c r="A180" s="2" t="s">
        <v>186</v>
      </c>
    </row>
    <row r="181" spans="1:1" x14ac:dyDescent="0.25">
      <c r="A181" s="2" t="s">
        <v>187</v>
      </c>
    </row>
    <row r="182" spans="1:1" x14ac:dyDescent="0.25">
      <c r="A182" s="2" t="s">
        <v>188</v>
      </c>
    </row>
    <row r="183" spans="1:1" x14ac:dyDescent="0.25">
      <c r="A183" s="2" t="s">
        <v>189</v>
      </c>
    </row>
    <row r="184" spans="1:1" x14ac:dyDescent="0.25">
      <c r="A184" s="2" t="s">
        <v>190</v>
      </c>
    </row>
    <row r="185" spans="1:1" x14ac:dyDescent="0.25">
      <c r="A185" s="2" t="s">
        <v>191</v>
      </c>
    </row>
    <row r="186" spans="1:1" x14ac:dyDescent="0.25">
      <c r="A186" s="2" t="s">
        <v>192</v>
      </c>
    </row>
    <row r="187" spans="1:1" x14ac:dyDescent="0.25">
      <c r="A187" s="2" t="s">
        <v>193</v>
      </c>
    </row>
    <row r="188" spans="1:1" x14ac:dyDescent="0.25">
      <c r="A188" s="2" t="s">
        <v>194</v>
      </c>
    </row>
    <row r="189" spans="1:1" x14ac:dyDescent="0.25">
      <c r="A189" s="2" t="s">
        <v>195</v>
      </c>
    </row>
    <row r="190" spans="1:1" x14ac:dyDescent="0.25">
      <c r="A190" s="2" t="s">
        <v>196</v>
      </c>
    </row>
    <row r="191" spans="1:1" x14ac:dyDescent="0.25">
      <c r="A191" s="2" t="s">
        <v>197</v>
      </c>
    </row>
    <row r="192" spans="1:1" x14ac:dyDescent="0.25">
      <c r="A192" s="2" t="s">
        <v>198</v>
      </c>
    </row>
    <row r="193" spans="1:1" x14ac:dyDescent="0.25">
      <c r="A193" s="2" t="s">
        <v>199</v>
      </c>
    </row>
    <row r="194" spans="1:1" x14ac:dyDescent="0.25">
      <c r="A194" s="2" t="s">
        <v>200</v>
      </c>
    </row>
    <row r="195" spans="1:1" x14ac:dyDescent="0.25">
      <c r="A195" s="2" t="s">
        <v>201</v>
      </c>
    </row>
    <row r="196" spans="1:1" x14ac:dyDescent="0.25">
      <c r="A196" s="2" t="s">
        <v>202</v>
      </c>
    </row>
    <row r="197" spans="1:1" x14ac:dyDescent="0.25">
      <c r="A197" s="2" t="s">
        <v>203</v>
      </c>
    </row>
    <row r="198" spans="1:1" x14ac:dyDescent="0.25">
      <c r="A198" s="2" t="s">
        <v>204</v>
      </c>
    </row>
    <row r="199" spans="1:1" x14ac:dyDescent="0.25">
      <c r="A199" s="2" t="s">
        <v>205</v>
      </c>
    </row>
    <row r="200" spans="1:1" x14ac:dyDescent="0.25">
      <c r="A200" s="2" t="s">
        <v>206</v>
      </c>
    </row>
    <row r="201" spans="1:1" x14ac:dyDescent="0.25">
      <c r="A201" s="2" t="s">
        <v>207</v>
      </c>
    </row>
    <row r="202" spans="1:1" x14ac:dyDescent="0.25">
      <c r="A202" s="2" t="s">
        <v>208</v>
      </c>
    </row>
    <row r="203" spans="1:1" x14ac:dyDescent="0.25">
      <c r="A203" s="2" t="s">
        <v>209</v>
      </c>
    </row>
    <row r="204" spans="1:1" x14ac:dyDescent="0.25">
      <c r="A204" s="2" t="s">
        <v>210</v>
      </c>
    </row>
    <row r="205" spans="1:1" x14ac:dyDescent="0.25">
      <c r="A205" s="2" t="s">
        <v>211</v>
      </c>
    </row>
    <row r="206" spans="1:1" x14ac:dyDescent="0.25">
      <c r="A206" s="2" t="s">
        <v>212</v>
      </c>
    </row>
    <row r="207" spans="1:1" x14ac:dyDescent="0.25">
      <c r="A207" s="2" t="s">
        <v>213</v>
      </c>
    </row>
    <row r="208" spans="1:1" x14ac:dyDescent="0.25">
      <c r="A208" s="2" t="s">
        <v>214</v>
      </c>
    </row>
    <row r="209" spans="1:1" x14ac:dyDescent="0.25">
      <c r="A209" s="2" t="s">
        <v>215</v>
      </c>
    </row>
    <row r="210" spans="1:1" x14ac:dyDescent="0.25">
      <c r="A210" s="2" t="s">
        <v>216</v>
      </c>
    </row>
    <row r="211" spans="1:1" x14ac:dyDescent="0.25">
      <c r="A211" s="2" t="s">
        <v>217</v>
      </c>
    </row>
    <row r="212" spans="1:1" x14ac:dyDescent="0.25">
      <c r="A212" s="2" t="s">
        <v>218</v>
      </c>
    </row>
    <row r="213" spans="1:1" x14ac:dyDescent="0.25">
      <c r="A213" s="2" t="s">
        <v>219</v>
      </c>
    </row>
    <row r="214" spans="1:1" x14ac:dyDescent="0.25">
      <c r="A214" s="2" t="s">
        <v>220</v>
      </c>
    </row>
    <row r="215" spans="1:1" x14ac:dyDescent="0.25">
      <c r="A215" s="2" t="s">
        <v>221</v>
      </c>
    </row>
    <row r="216" spans="1:1" x14ac:dyDescent="0.25">
      <c r="A216" s="2" t="s">
        <v>222</v>
      </c>
    </row>
    <row r="217" spans="1:1" x14ac:dyDescent="0.25">
      <c r="A217" s="2" t="s">
        <v>223</v>
      </c>
    </row>
    <row r="218" spans="1:1" x14ac:dyDescent="0.25">
      <c r="A218" s="2" t="s">
        <v>224</v>
      </c>
    </row>
    <row r="219" spans="1:1" x14ac:dyDescent="0.25">
      <c r="A219" s="2" t="s">
        <v>225</v>
      </c>
    </row>
    <row r="220" spans="1:1" x14ac:dyDescent="0.25">
      <c r="A220" s="2" t="s">
        <v>226</v>
      </c>
    </row>
    <row r="221" spans="1:1" x14ac:dyDescent="0.25">
      <c r="A221" s="2" t="s">
        <v>227</v>
      </c>
    </row>
    <row r="222" spans="1:1" x14ac:dyDescent="0.25">
      <c r="A222" s="2" t="s">
        <v>228</v>
      </c>
    </row>
    <row r="223" spans="1:1" x14ac:dyDescent="0.25">
      <c r="A223" s="2" t="s">
        <v>229</v>
      </c>
    </row>
    <row r="224" spans="1:1" x14ac:dyDescent="0.25">
      <c r="A224" s="2" t="s">
        <v>230</v>
      </c>
    </row>
    <row r="225" spans="1:1" x14ac:dyDescent="0.25">
      <c r="A225" s="2" t="s">
        <v>231</v>
      </c>
    </row>
    <row r="226" spans="1:1" x14ac:dyDescent="0.25">
      <c r="A226" s="2" t="s">
        <v>232</v>
      </c>
    </row>
    <row r="227" spans="1:1" x14ac:dyDescent="0.25">
      <c r="A227" s="2" t="s">
        <v>233</v>
      </c>
    </row>
    <row r="228" spans="1:1" x14ac:dyDescent="0.25">
      <c r="A228" s="2" t="s">
        <v>234</v>
      </c>
    </row>
    <row r="229" spans="1:1" x14ac:dyDescent="0.25">
      <c r="A229" s="2" t="s">
        <v>235</v>
      </c>
    </row>
    <row r="230" spans="1:1" x14ac:dyDescent="0.25">
      <c r="A230" s="2" t="s">
        <v>236</v>
      </c>
    </row>
    <row r="231" spans="1:1" x14ac:dyDescent="0.25">
      <c r="A231" s="2" t="s">
        <v>237</v>
      </c>
    </row>
    <row r="232" spans="1:1" x14ac:dyDescent="0.25">
      <c r="A232" s="2" t="s">
        <v>238</v>
      </c>
    </row>
    <row r="233" spans="1:1" x14ac:dyDescent="0.25">
      <c r="A233" s="2" t="s">
        <v>239</v>
      </c>
    </row>
    <row r="234" spans="1:1" x14ac:dyDescent="0.25">
      <c r="A234" s="2" t="s">
        <v>240</v>
      </c>
    </row>
    <row r="235" spans="1:1" x14ac:dyDescent="0.25">
      <c r="A235" s="2" t="s">
        <v>241</v>
      </c>
    </row>
    <row r="236" spans="1:1" x14ac:dyDescent="0.25">
      <c r="A236" s="2" t="s">
        <v>242</v>
      </c>
    </row>
    <row r="237" spans="1:1" x14ac:dyDescent="0.25">
      <c r="A237" s="2" t="s">
        <v>243</v>
      </c>
    </row>
    <row r="238" spans="1:1" x14ac:dyDescent="0.25">
      <c r="A238" s="2" t="s">
        <v>244</v>
      </c>
    </row>
    <row r="239" spans="1:1" x14ac:dyDescent="0.25">
      <c r="A239" s="2" t="s">
        <v>245</v>
      </c>
    </row>
    <row r="240" spans="1:1" x14ac:dyDescent="0.25">
      <c r="A240" s="2" t="s">
        <v>246</v>
      </c>
    </row>
    <row r="241" spans="1:1" x14ac:dyDescent="0.25">
      <c r="A241" s="2" t="s">
        <v>247</v>
      </c>
    </row>
    <row r="242" spans="1:1" x14ac:dyDescent="0.25">
      <c r="A242" s="2" t="s">
        <v>248</v>
      </c>
    </row>
    <row r="243" spans="1:1" x14ac:dyDescent="0.25">
      <c r="A243" s="2" t="s">
        <v>249</v>
      </c>
    </row>
    <row r="244" spans="1:1" x14ac:dyDescent="0.25">
      <c r="A244" s="2" t="s">
        <v>250</v>
      </c>
    </row>
    <row r="245" spans="1:1" x14ac:dyDescent="0.25">
      <c r="A245" s="2" t="s">
        <v>251</v>
      </c>
    </row>
    <row r="246" spans="1:1" x14ac:dyDescent="0.25">
      <c r="A246" s="2" t="s">
        <v>252</v>
      </c>
    </row>
    <row r="247" spans="1:1" x14ac:dyDescent="0.25">
      <c r="A247" s="2" t="s">
        <v>253</v>
      </c>
    </row>
    <row r="248" spans="1:1" x14ac:dyDescent="0.25">
      <c r="A248" s="2" t="s">
        <v>254</v>
      </c>
    </row>
    <row r="249" spans="1:1" x14ac:dyDescent="0.25">
      <c r="A249" s="2" t="s">
        <v>255</v>
      </c>
    </row>
    <row r="250" spans="1:1" x14ac:dyDescent="0.25">
      <c r="A250" s="2" t="s">
        <v>256</v>
      </c>
    </row>
    <row r="251" spans="1:1" x14ac:dyDescent="0.25">
      <c r="A251" s="2" t="s">
        <v>257</v>
      </c>
    </row>
    <row r="252" spans="1:1" x14ac:dyDescent="0.25">
      <c r="A252" s="2" t="s">
        <v>258</v>
      </c>
    </row>
    <row r="253" spans="1:1" x14ac:dyDescent="0.25">
      <c r="A253" s="2" t="s">
        <v>259</v>
      </c>
    </row>
    <row r="254" spans="1:1" x14ac:dyDescent="0.25">
      <c r="A254" s="2" t="s">
        <v>260</v>
      </c>
    </row>
    <row r="255" spans="1:1" x14ac:dyDescent="0.25">
      <c r="A255" s="2" t="s">
        <v>261</v>
      </c>
    </row>
    <row r="256" spans="1:1" x14ac:dyDescent="0.25">
      <c r="A256" s="2" t="s">
        <v>262</v>
      </c>
    </row>
    <row r="257" spans="1:1" x14ac:dyDescent="0.25">
      <c r="A257" s="2" t="s">
        <v>263</v>
      </c>
    </row>
    <row r="258" spans="1:1" x14ac:dyDescent="0.25">
      <c r="A258" s="2" t="s">
        <v>264</v>
      </c>
    </row>
    <row r="259" spans="1:1" x14ac:dyDescent="0.25">
      <c r="A259" s="2" t="s">
        <v>265</v>
      </c>
    </row>
    <row r="260" spans="1:1" x14ac:dyDescent="0.25">
      <c r="A260" s="2" t="s">
        <v>266</v>
      </c>
    </row>
    <row r="261" spans="1:1" x14ac:dyDescent="0.25">
      <c r="A261" s="2" t="s">
        <v>267</v>
      </c>
    </row>
    <row r="262" spans="1:1" x14ac:dyDescent="0.25">
      <c r="A262" s="2" t="s">
        <v>268</v>
      </c>
    </row>
    <row r="263" spans="1:1" x14ac:dyDescent="0.25">
      <c r="A263" s="2" t="s">
        <v>269</v>
      </c>
    </row>
    <row r="264" spans="1:1" x14ac:dyDescent="0.25">
      <c r="A264" s="2" t="s">
        <v>270</v>
      </c>
    </row>
    <row r="265" spans="1:1" x14ac:dyDescent="0.25">
      <c r="A265" s="2" t="s">
        <v>271</v>
      </c>
    </row>
    <row r="266" spans="1:1" x14ac:dyDescent="0.25">
      <c r="A266" s="2" t="s">
        <v>272</v>
      </c>
    </row>
    <row r="267" spans="1:1" x14ac:dyDescent="0.25">
      <c r="A267" s="2" t="s">
        <v>273</v>
      </c>
    </row>
    <row r="268" spans="1:1" x14ac:dyDescent="0.25">
      <c r="A268" s="2" t="s">
        <v>274</v>
      </c>
    </row>
    <row r="269" spans="1:1" x14ac:dyDescent="0.25">
      <c r="A269" s="2" t="s">
        <v>275</v>
      </c>
    </row>
    <row r="270" spans="1:1" x14ac:dyDescent="0.25">
      <c r="A270" s="2" t="s">
        <v>276</v>
      </c>
    </row>
    <row r="271" spans="1:1" x14ac:dyDescent="0.25">
      <c r="A271" s="2" t="s">
        <v>277</v>
      </c>
    </row>
    <row r="272" spans="1:1" x14ac:dyDescent="0.25">
      <c r="A272" s="2" t="s">
        <v>278</v>
      </c>
    </row>
    <row r="273" spans="1:1" x14ac:dyDescent="0.25">
      <c r="A273" s="2" t="s">
        <v>279</v>
      </c>
    </row>
    <row r="274" spans="1:1" x14ac:dyDescent="0.25">
      <c r="A274" s="2" t="s">
        <v>280</v>
      </c>
    </row>
    <row r="275" spans="1:1" x14ac:dyDescent="0.25">
      <c r="A275" s="2" t="s">
        <v>281</v>
      </c>
    </row>
    <row r="276" spans="1:1" x14ac:dyDescent="0.25">
      <c r="A276" s="2" t="s">
        <v>282</v>
      </c>
    </row>
    <row r="277" spans="1:1" x14ac:dyDescent="0.25">
      <c r="A277" s="2" t="s">
        <v>283</v>
      </c>
    </row>
    <row r="278" spans="1:1" x14ac:dyDescent="0.25">
      <c r="A278" s="2" t="s">
        <v>284</v>
      </c>
    </row>
    <row r="279" spans="1:1" x14ac:dyDescent="0.25">
      <c r="A279" s="2" t="s">
        <v>285</v>
      </c>
    </row>
    <row r="280" spans="1:1" x14ac:dyDescent="0.25">
      <c r="A280" s="2" t="s">
        <v>286</v>
      </c>
    </row>
    <row r="281" spans="1:1" x14ac:dyDescent="0.25">
      <c r="A281" s="2" t="s">
        <v>287</v>
      </c>
    </row>
    <row r="282" spans="1:1" x14ac:dyDescent="0.25">
      <c r="A282" s="2" t="s">
        <v>288</v>
      </c>
    </row>
    <row r="283" spans="1:1" x14ac:dyDescent="0.25">
      <c r="A283" s="2" t="s">
        <v>289</v>
      </c>
    </row>
    <row r="284" spans="1:1" x14ac:dyDescent="0.25">
      <c r="A284" s="2" t="s">
        <v>290</v>
      </c>
    </row>
    <row r="285" spans="1:1" x14ac:dyDescent="0.25">
      <c r="A285" s="2" t="s">
        <v>291</v>
      </c>
    </row>
    <row r="286" spans="1:1" x14ac:dyDescent="0.25">
      <c r="A286" s="2" t="s">
        <v>292</v>
      </c>
    </row>
    <row r="287" spans="1:1" x14ac:dyDescent="0.25">
      <c r="A287" s="2" t="s">
        <v>293</v>
      </c>
    </row>
    <row r="288" spans="1:1" x14ac:dyDescent="0.25">
      <c r="A288" s="2" t="s">
        <v>294</v>
      </c>
    </row>
    <row r="289" spans="1:1" x14ac:dyDescent="0.25">
      <c r="A289" s="2" t="s">
        <v>295</v>
      </c>
    </row>
    <row r="290" spans="1:1" x14ac:dyDescent="0.25">
      <c r="A290" s="2" t="s">
        <v>296</v>
      </c>
    </row>
    <row r="291" spans="1:1" x14ac:dyDescent="0.25">
      <c r="A291" s="2" t="s">
        <v>297</v>
      </c>
    </row>
    <row r="292" spans="1:1" x14ac:dyDescent="0.25">
      <c r="A292" s="2" t="s">
        <v>298</v>
      </c>
    </row>
    <row r="293" spans="1:1" x14ac:dyDescent="0.25">
      <c r="A293" s="2" t="s">
        <v>299</v>
      </c>
    </row>
    <row r="294" spans="1:1" x14ac:dyDescent="0.25">
      <c r="A294" s="2" t="s">
        <v>300</v>
      </c>
    </row>
    <row r="295" spans="1:1" x14ac:dyDescent="0.25">
      <c r="A295" s="2" t="s">
        <v>301</v>
      </c>
    </row>
    <row r="296" spans="1:1" x14ac:dyDescent="0.25">
      <c r="A296" s="2" t="s">
        <v>302</v>
      </c>
    </row>
    <row r="297" spans="1:1" x14ac:dyDescent="0.25">
      <c r="A297" s="2" t="s">
        <v>303</v>
      </c>
    </row>
    <row r="298" spans="1:1" x14ac:dyDescent="0.25">
      <c r="A298" s="2" t="s">
        <v>304</v>
      </c>
    </row>
    <row r="299" spans="1:1" x14ac:dyDescent="0.25">
      <c r="A299" s="2" t="s">
        <v>305</v>
      </c>
    </row>
    <row r="300" spans="1:1" x14ac:dyDescent="0.25">
      <c r="A300" s="2" t="s">
        <v>306</v>
      </c>
    </row>
    <row r="301" spans="1:1" x14ac:dyDescent="0.25">
      <c r="A301" s="2" t="s">
        <v>307</v>
      </c>
    </row>
    <row r="302" spans="1:1" x14ac:dyDescent="0.25">
      <c r="A302" s="2" t="s">
        <v>308</v>
      </c>
    </row>
    <row r="303" spans="1:1" x14ac:dyDescent="0.25">
      <c r="A303" s="2" t="s">
        <v>309</v>
      </c>
    </row>
    <row r="304" spans="1:1" x14ac:dyDescent="0.25">
      <c r="A304" s="2" t="s">
        <v>310</v>
      </c>
    </row>
    <row r="305" spans="1:1" x14ac:dyDescent="0.25">
      <c r="A305" s="2" t="s">
        <v>311</v>
      </c>
    </row>
    <row r="306" spans="1:1" x14ac:dyDescent="0.25">
      <c r="A306" s="2" t="s">
        <v>312</v>
      </c>
    </row>
    <row r="307" spans="1:1" x14ac:dyDescent="0.25">
      <c r="A307" s="2" t="s">
        <v>313</v>
      </c>
    </row>
    <row r="308" spans="1:1" x14ac:dyDescent="0.25">
      <c r="A308" s="2" t="s">
        <v>314</v>
      </c>
    </row>
    <row r="309" spans="1:1" x14ac:dyDescent="0.25">
      <c r="A309" s="2" t="s">
        <v>315</v>
      </c>
    </row>
    <row r="310" spans="1:1" x14ac:dyDescent="0.25">
      <c r="A310" s="2" t="s">
        <v>316</v>
      </c>
    </row>
    <row r="311" spans="1:1" x14ac:dyDescent="0.25">
      <c r="A311" s="2" t="s">
        <v>317</v>
      </c>
    </row>
    <row r="312" spans="1:1" x14ac:dyDescent="0.25">
      <c r="A312" s="2" t="s">
        <v>318</v>
      </c>
    </row>
    <row r="313" spans="1:1" x14ac:dyDescent="0.25">
      <c r="A313" s="2" t="s">
        <v>319</v>
      </c>
    </row>
    <row r="314" spans="1:1" x14ac:dyDescent="0.25">
      <c r="A314" s="2" t="s">
        <v>320</v>
      </c>
    </row>
    <row r="315" spans="1:1" x14ac:dyDescent="0.25">
      <c r="A315" s="2" t="s">
        <v>321</v>
      </c>
    </row>
    <row r="316" spans="1:1" x14ac:dyDescent="0.25">
      <c r="A316" s="2" t="s">
        <v>322</v>
      </c>
    </row>
    <row r="317" spans="1:1" x14ac:dyDescent="0.25">
      <c r="A317" s="2" t="s">
        <v>323</v>
      </c>
    </row>
    <row r="318" spans="1:1" x14ac:dyDescent="0.25">
      <c r="A318" s="2" t="s">
        <v>324</v>
      </c>
    </row>
    <row r="319" spans="1:1" x14ac:dyDescent="0.25">
      <c r="A319" s="2" t="s">
        <v>325</v>
      </c>
    </row>
    <row r="320" spans="1:1" x14ac:dyDescent="0.25">
      <c r="A320" s="2" t="s">
        <v>326</v>
      </c>
    </row>
    <row r="321" spans="1:1" x14ac:dyDescent="0.25">
      <c r="A321" s="2" t="s">
        <v>327</v>
      </c>
    </row>
    <row r="322" spans="1:1" x14ac:dyDescent="0.25">
      <c r="A322" s="2" t="s">
        <v>328</v>
      </c>
    </row>
    <row r="323" spans="1:1" x14ac:dyDescent="0.25">
      <c r="A323" s="2" t="s">
        <v>329</v>
      </c>
    </row>
    <row r="324" spans="1:1" x14ac:dyDescent="0.25">
      <c r="A324" s="2" t="s">
        <v>330</v>
      </c>
    </row>
    <row r="325" spans="1:1" x14ac:dyDescent="0.25">
      <c r="A325" s="2" t="s">
        <v>331</v>
      </c>
    </row>
    <row r="326" spans="1:1" x14ac:dyDescent="0.25">
      <c r="A326" s="2" t="s">
        <v>332</v>
      </c>
    </row>
    <row r="327" spans="1:1" x14ac:dyDescent="0.25">
      <c r="A327" s="2" t="s">
        <v>333</v>
      </c>
    </row>
    <row r="328" spans="1:1" x14ac:dyDescent="0.25">
      <c r="A328" s="2" t="s">
        <v>334</v>
      </c>
    </row>
    <row r="329" spans="1:1" x14ac:dyDescent="0.25">
      <c r="A329" s="2" t="s">
        <v>335</v>
      </c>
    </row>
    <row r="330" spans="1:1" x14ac:dyDescent="0.25">
      <c r="A330" s="2" t="s">
        <v>336</v>
      </c>
    </row>
    <row r="331" spans="1:1" x14ac:dyDescent="0.25">
      <c r="A331" s="2" t="s">
        <v>337</v>
      </c>
    </row>
    <row r="332" spans="1:1" x14ac:dyDescent="0.25">
      <c r="A332" s="2" t="s">
        <v>338</v>
      </c>
    </row>
    <row r="333" spans="1:1" x14ac:dyDescent="0.25">
      <c r="A333" s="2" t="s">
        <v>339</v>
      </c>
    </row>
    <row r="334" spans="1:1" x14ac:dyDescent="0.25">
      <c r="A334" s="2" t="s">
        <v>340</v>
      </c>
    </row>
    <row r="335" spans="1:1" x14ac:dyDescent="0.25">
      <c r="A335" s="2" t="s">
        <v>341</v>
      </c>
    </row>
    <row r="336" spans="1:1" x14ac:dyDescent="0.25">
      <c r="A336" s="2" t="s">
        <v>342</v>
      </c>
    </row>
    <row r="337" spans="1:1" x14ac:dyDescent="0.25">
      <c r="A337" s="2" t="s">
        <v>343</v>
      </c>
    </row>
    <row r="338" spans="1:1" x14ac:dyDescent="0.25">
      <c r="A338" s="2" t="s">
        <v>344</v>
      </c>
    </row>
    <row r="339" spans="1:1" x14ac:dyDescent="0.25">
      <c r="A339" s="2" t="s">
        <v>639</v>
      </c>
    </row>
    <row r="340" spans="1:1" x14ac:dyDescent="0.25">
      <c r="A340" s="2" t="s">
        <v>640</v>
      </c>
    </row>
    <row r="341" spans="1:1" x14ac:dyDescent="0.25">
      <c r="A341" s="2" t="s">
        <v>641</v>
      </c>
    </row>
    <row r="342" spans="1:1" x14ac:dyDescent="0.25">
      <c r="A342" s="2" t="s">
        <v>642</v>
      </c>
    </row>
    <row r="343" spans="1:1" x14ac:dyDescent="0.25">
      <c r="A343" s="2" t="s">
        <v>643</v>
      </c>
    </row>
    <row r="344" spans="1:1" x14ac:dyDescent="0.25">
      <c r="A344" s="2" t="s">
        <v>644</v>
      </c>
    </row>
    <row r="345" spans="1:1" x14ac:dyDescent="0.25">
      <c r="A345" s="2" t="s">
        <v>645</v>
      </c>
    </row>
    <row r="346" spans="1:1" x14ac:dyDescent="0.25">
      <c r="A346" s="2" t="s">
        <v>646</v>
      </c>
    </row>
    <row r="347" spans="1:1" x14ac:dyDescent="0.25">
      <c r="A347" s="2" t="s">
        <v>647</v>
      </c>
    </row>
    <row r="348" spans="1:1" x14ac:dyDescent="0.25">
      <c r="A348" s="2" t="s">
        <v>648</v>
      </c>
    </row>
    <row r="349" spans="1:1" x14ac:dyDescent="0.25">
      <c r="A349" s="2" t="s">
        <v>345</v>
      </c>
    </row>
    <row r="350" spans="1:1" x14ac:dyDescent="0.25">
      <c r="A350" s="2" t="s">
        <v>346</v>
      </c>
    </row>
    <row r="351" spans="1:1" x14ac:dyDescent="0.25">
      <c r="A351" s="2" t="s">
        <v>347</v>
      </c>
    </row>
    <row r="352" spans="1:1" x14ac:dyDescent="0.25">
      <c r="A352" s="2" t="s">
        <v>348</v>
      </c>
    </row>
    <row r="353" spans="1:1" x14ac:dyDescent="0.25">
      <c r="A353" s="2" t="s">
        <v>349</v>
      </c>
    </row>
    <row r="354" spans="1:1" x14ac:dyDescent="0.25">
      <c r="A354" s="2" t="s">
        <v>350</v>
      </c>
    </row>
    <row r="355" spans="1:1" x14ac:dyDescent="0.25">
      <c r="A355" s="2" t="s">
        <v>351</v>
      </c>
    </row>
    <row r="356" spans="1:1" x14ac:dyDescent="0.25">
      <c r="A356" s="2" t="s">
        <v>352</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入力してください</vt:lpstr>
      <vt:lpstr>印刷してください</vt:lpstr>
      <vt:lpstr>印刷してくださいA4</vt:lpstr>
      <vt:lpstr>郵便番号</vt:lpstr>
      <vt:lpstr>都道府県</vt:lpstr>
      <vt:lpstr>指定難病一覧</vt:lpstr>
      <vt:lpstr>印刷してください!Print_Area</vt:lpstr>
      <vt:lpstr>印刷してくださいA4!Print_Area</vt:lpstr>
      <vt:lpstr>入力してください!Print_Area</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笹口　翔</cp:lastModifiedBy>
  <cp:lastPrinted>2025-10-30T14:41:35Z</cp:lastPrinted>
  <dcterms:created xsi:type="dcterms:W3CDTF">2024-02-08T02:28:22Z</dcterms:created>
  <dcterms:modified xsi:type="dcterms:W3CDTF">2026-07-02T00:44:51Z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