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09 地域医療支援センター\10 医師少数区域勤務推進事業（認定制度）補助金\R6\05 事業実施&amp;交付申請依頼\"/>
    </mc:Choice>
  </mc:AlternateContent>
  <bookViews>
    <workbookView xWindow="0" yWindow="0" windowWidth="28800" windowHeight="12360" tabRatio="876" firstSheet="4" activeTab="4"/>
  </bookViews>
  <sheets>
    <sheet name="プルダウン" sheetId="188" state="hidden" r:id="rId1"/>
    <sheet name="計算方法早見表" sheetId="140" state="hidden" r:id="rId2"/>
    <sheet name="数式用" sheetId="142" state="hidden" r:id="rId3"/>
    <sheet name="事業リスト（ＢＤ１）" sheetId="114" state="hidden" r:id="rId4"/>
    <sheet name="第１号様式" sheetId="212" r:id="rId5"/>
    <sheet name="別紙１" sheetId="205" r:id="rId6"/>
    <sheet name="別紙２" sheetId="190" r:id="rId7"/>
    <sheet name="別紙３" sheetId="192" r:id="rId8"/>
    <sheet name="別紙４" sheetId="191" r:id="rId9"/>
    <sheet name="予算抄本" sheetId="213" r:id="rId10"/>
    <sheet name="別紙１ (記入例)" sheetId="208" r:id="rId11"/>
    <sheet name="別紙２ (記入例)" sheetId="209" r:id="rId12"/>
    <sheet name="別紙３ (記入例)" sheetId="210" r:id="rId13"/>
    <sheet name="別紙４ (記入例)" sheetId="211" r:id="rId14"/>
  </sheets>
  <externalReferences>
    <externalReference r:id="rId15"/>
    <externalReference r:id="rId16"/>
  </externalReferences>
  <definedNames>
    <definedName name="_xlnm._FilterDatabase" localSheetId="2" hidden="1">数式用!$A$2:$I$120</definedName>
    <definedName name="_Key1" localSheetId="6" hidden="1">#REF!</definedName>
    <definedName name="_Key1" localSheetId="11" hidden="1">#REF!</definedName>
    <definedName name="_Key1" localSheetId="7" hidden="1">#REF!</definedName>
    <definedName name="_Key1" localSheetId="12" hidden="1">#REF!</definedName>
    <definedName name="_Key1" localSheetId="8" hidden="1">#REF!</definedName>
    <definedName name="_Key1" localSheetId="13" hidden="1">#REF!</definedName>
    <definedName name="_Key1" hidden="1">#REF!</definedName>
    <definedName name="_Key2" localSheetId="6" hidden="1">#REF!</definedName>
    <definedName name="_Key2" localSheetId="11" hidden="1">#REF!</definedName>
    <definedName name="_Key2" localSheetId="7" hidden="1">#REF!</definedName>
    <definedName name="_Key2" localSheetId="12" hidden="1">#REF!</definedName>
    <definedName name="_Key2" localSheetId="8" hidden="1">#REF!</definedName>
    <definedName name="_Key2" localSheetId="13" hidden="1">#REF!</definedName>
    <definedName name="_Key2" hidden="1">#REF!</definedName>
    <definedName name="_Order1" hidden="1">255</definedName>
    <definedName name="_Order2" hidden="1">255</definedName>
    <definedName name="_Sort" localSheetId="6" hidden="1">#REF!</definedName>
    <definedName name="_Sort" localSheetId="11" hidden="1">#REF!</definedName>
    <definedName name="_Sort" localSheetId="7" hidden="1">#REF!</definedName>
    <definedName name="_Sort" localSheetId="12" hidden="1">#REF!</definedName>
    <definedName name="_Sort" localSheetId="8" hidden="1">#REF!</definedName>
    <definedName name="_Sort" localSheetId="13" hidden="1">#REF!</definedName>
    <definedName name="_Sort" hidden="1">#REF!</definedName>
    <definedName name="aaaaaaaaaaaaaaaaaa" localSheetId="6" hidden="1">#REF!</definedName>
    <definedName name="aaaaaaaaaaaaaaaaaa" localSheetId="11" hidden="1">#REF!</definedName>
    <definedName name="aaaaaaaaaaaaaaaaaa" localSheetId="7" hidden="1">#REF!</definedName>
    <definedName name="aaaaaaaaaaaaaaaaaa" localSheetId="12" hidden="1">#REF!</definedName>
    <definedName name="aaaaaaaaaaaaaaaaaa" localSheetId="8" hidden="1">#REF!</definedName>
    <definedName name="aaaaaaaaaaaaaaaaaa" localSheetId="13" hidden="1">#REF!</definedName>
    <definedName name="aaaaaaaaaaaaaaaaaa" hidden="1">#REF!</definedName>
    <definedName name="E" localSheetId="6" hidden="1">#REF!</definedName>
    <definedName name="E" localSheetId="11" hidden="1">#REF!</definedName>
    <definedName name="E" localSheetId="7" hidden="1">#REF!</definedName>
    <definedName name="E" localSheetId="12" hidden="1">#REF!</definedName>
    <definedName name="E" localSheetId="8" hidden="1">#REF!</definedName>
    <definedName name="E" localSheetId="13" hidden="1">#REF!</definedName>
    <definedName name="E" hidden="1">#REF!</definedName>
    <definedName name="ｌ" localSheetId="6" hidden="1">#REF!</definedName>
    <definedName name="ｌ" localSheetId="11" hidden="1">#REF!</definedName>
    <definedName name="ｌ" localSheetId="7" hidden="1">#REF!</definedName>
    <definedName name="ｌ" localSheetId="12" hidden="1">#REF!</definedName>
    <definedName name="ｌ" localSheetId="8" hidden="1">#REF!</definedName>
    <definedName name="ｌ" localSheetId="13" hidden="1">#REF!</definedName>
    <definedName name="ｌ"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4">第１号様式!$A$1:$D$35</definedName>
    <definedName name="_xlnm.Print_Area" localSheetId="5">別紙１!$A$1:$J$14</definedName>
    <definedName name="_xlnm.Print_Area" localSheetId="10">'別紙１ (記入例)'!$A$1:$J$14</definedName>
    <definedName name="_xlnm.Print_Area" localSheetId="11">'別紙２ (記入例)'!$A$1:$E$45</definedName>
    <definedName name="_xlnm.Print_Area" localSheetId="7">別紙３!$A$1:$F$30</definedName>
    <definedName name="_xlnm.Print_Area" localSheetId="12">'別紙３ (記入例)'!$A$1:$F$30</definedName>
    <definedName name="_xlnm.Print_Area" localSheetId="8">別紙４!$A$1:$K$20</definedName>
    <definedName name="_xlnm.Print_Area" localSheetId="13">'別紙４ (記入例)'!$A$1:$J$41</definedName>
    <definedName name="_xlnm.Print_Area" localSheetId="9">予算抄本!$A$1:$D$38</definedName>
    <definedName name="tblDOUTAIwk_T" localSheetId="4">#REF!</definedName>
    <definedName name="tblDOUTAIwk_T" localSheetId="9">#REF!</definedName>
    <definedName name="tblDOUTAIwk_T">#REF!</definedName>
    <definedName name="あ" localSheetId="6" hidden="1">#REF!</definedName>
    <definedName name="あ" localSheetId="11" hidden="1">#REF!</definedName>
    <definedName name="あ" localSheetId="7" hidden="1">#REF!</definedName>
    <definedName name="あ" localSheetId="12" hidden="1">#REF!</definedName>
    <definedName name="あ" localSheetId="8" hidden="1">#REF!</definedName>
    <definedName name="あ" localSheetId="13" hidden="1">#REF!</definedName>
    <definedName name="あ" hidden="1">#REF!</definedName>
    <definedName name="い" localSheetId="6" hidden="1">#REF!</definedName>
    <definedName name="い" localSheetId="11" hidden="1">#REF!</definedName>
    <definedName name="い" localSheetId="7" hidden="1">#REF!</definedName>
    <definedName name="い" localSheetId="12" hidden="1">#REF!</definedName>
    <definedName name="い" localSheetId="8" hidden="1">#REF!</definedName>
    <definedName name="い" localSheetId="13" hidden="1">#REF!</definedName>
    <definedName name="い" hidden="1">#REF!</definedName>
    <definedName name="こ" localSheetId="6" hidden="1">#REF!</definedName>
    <definedName name="こ" localSheetId="11" hidden="1">#REF!</definedName>
    <definedName name="こ" localSheetId="7" hidden="1">#REF!</definedName>
    <definedName name="こ" localSheetId="12" hidden="1">#REF!</definedName>
    <definedName name="こ" localSheetId="8" hidden="1">#REF!</definedName>
    <definedName name="こ" localSheetId="13" hidden="1">#REF!</definedName>
    <definedName name="こ" hidden="1">#REF!</definedName>
    <definedName name="こ」" localSheetId="6" hidden="1">#REF!</definedName>
    <definedName name="こ」" localSheetId="11" hidden="1">#REF!</definedName>
    <definedName name="こ」" localSheetId="7" hidden="1">#REF!</definedName>
    <definedName name="こ」" localSheetId="12" hidden="1">#REF!</definedName>
    <definedName name="こ」" localSheetId="8" hidden="1">#REF!</definedName>
    <definedName name="こ」" localSheetId="13" hidden="1">#REF!</definedName>
    <definedName name="こ」" hidden="1">#REF!</definedName>
    <definedName name="事業分類">[1]事業分類・区分!$B$2:$H$2</definedName>
    <definedName name="別紙１７" localSheetId="6" hidden="1">#REF!</definedName>
    <definedName name="別紙１７" localSheetId="11" hidden="1">#REF!</definedName>
    <definedName name="別紙１７" localSheetId="7" hidden="1">#REF!</definedName>
    <definedName name="別紙１７" localSheetId="12" hidden="1">#REF!</definedName>
    <definedName name="別紙１７" localSheetId="8" hidden="1">#REF!</definedName>
    <definedName name="別紙１７" localSheetId="13" hidden="1">#REF!</definedName>
    <definedName name="別紙１７" hidden="1">#REF!</definedName>
    <definedName name="別紙３１" localSheetId="6" hidden="1">#REF!</definedName>
    <definedName name="別紙３１" localSheetId="11" hidden="1">#REF!</definedName>
    <definedName name="別紙３１" localSheetId="7" hidden="1">#REF!</definedName>
    <definedName name="別紙３１" localSheetId="12" hidden="1">#REF!</definedName>
    <definedName name="別紙３１" localSheetId="8" hidden="1">#REF!</definedName>
    <definedName name="別紙３１" localSheetId="13" hidden="1">#REF!</definedName>
    <definedName name="別紙３１" hidden="1">#REF!</definedName>
  </definedNames>
  <calcPr calcId="162913"/>
</workbook>
</file>

<file path=xl/calcChain.xml><?xml version="1.0" encoding="utf-8"?>
<calcChain xmlns="http://schemas.openxmlformats.org/spreadsheetml/2006/main">
  <c r="D15" i="213" l="1"/>
  <c r="B15" i="213" s="1"/>
  <c r="D30" i="209" l="1"/>
  <c r="D34" i="209"/>
  <c r="D38" i="209" s="1"/>
  <c r="D42" i="209" s="1"/>
  <c r="C42" i="209"/>
  <c r="B22" i="209"/>
  <c r="D17" i="209"/>
  <c r="D11" i="209"/>
  <c r="C31" i="209"/>
  <c r="D31" i="209"/>
  <c r="J39" i="211"/>
  <c r="J38" i="211"/>
  <c r="J36" i="211"/>
  <c r="J34" i="211"/>
  <c r="J30" i="211"/>
  <c r="J29" i="211"/>
  <c r="J27" i="211"/>
  <c r="J25" i="211" s="1"/>
  <c r="C11" i="209"/>
  <c r="B11" i="209"/>
  <c r="C34" i="209"/>
  <c r="B41" i="209"/>
  <c r="C37" i="209"/>
  <c r="B37" i="209"/>
  <c r="B34" i="209"/>
  <c r="C38" i="209"/>
  <c r="B31" i="209"/>
  <c r="B38" i="209" s="1"/>
  <c r="B42" i="209" s="1"/>
  <c r="D37" i="209" l="1"/>
  <c r="J19" i="211"/>
  <c r="J18" i="211"/>
  <c r="J16" i="211" s="1"/>
  <c r="J14" i="211"/>
  <c r="J10" i="211"/>
  <c r="J9" i="211"/>
  <c r="J7" i="211"/>
  <c r="J5" i="211"/>
  <c r="B21" i="209"/>
  <c r="C17" i="209"/>
  <c r="B17" i="209"/>
  <c r="C14" i="209"/>
  <c r="B14" i="209"/>
  <c r="C18" i="209" l="1"/>
  <c r="C22" i="209" s="1"/>
  <c r="D14" i="209"/>
  <c r="D18" i="209" s="1"/>
  <c r="D22" i="209" s="1"/>
  <c r="B18" i="209"/>
  <c r="J9" i="191" l="1"/>
  <c r="J7" i="191"/>
  <c r="J19" i="191"/>
  <c r="J18" i="191"/>
  <c r="J16" i="191" s="1"/>
  <c r="J14" i="191"/>
  <c r="J10" i="191"/>
  <c r="J5" i="191"/>
  <c r="C17" i="190" l="1"/>
  <c r="D17" i="190" s="1"/>
  <c r="C14" i="190"/>
  <c r="C11" i="190"/>
  <c r="D11" i="190" s="1"/>
  <c r="B21" i="190"/>
  <c r="B18" i="190"/>
  <c r="B22" i="190" s="1"/>
  <c r="B17" i="190"/>
  <c r="D14" i="190"/>
  <c r="B14" i="190"/>
  <c r="B11" i="190"/>
  <c r="C18" i="190" l="1"/>
  <c r="C22" i="190" s="1"/>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List>
</comments>
</file>

<file path=xl/sharedStrings.xml><?xml version="1.0" encoding="utf-8"?>
<sst xmlns="http://schemas.openxmlformats.org/spreadsheetml/2006/main" count="1377" uniqueCount="457">
  <si>
    <t>円</t>
    <rPh sb="0" eb="1">
      <t>エン</t>
    </rPh>
    <phoneticPr fontId="8"/>
  </si>
  <si>
    <t>小　　計</t>
    <rPh sb="0" eb="1">
      <t>ショウ</t>
    </rPh>
    <rPh sb="3" eb="4">
      <t>ケイ</t>
    </rPh>
    <phoneticPr fontId="8"/>
  </si>
  <si>
    <t>支出予定額</t>
    <rPh sb="0" eb="2">
      <t>シシュツ</t>
    </rPh>
    <rPh sb="2" eb="5">
      <t>ヨテイガク</t>
    </rPh>
    <phoneticPr fontId="8"/>
  </si>
  <si>
    <t>区分</t>
    <rPh sb="0" eb="2">
      <t>クブン</t>
    </rPh>
    <phoneticPr fontId="8"/>
  </si>
  <si>
    <t>合　　計</t>
    <rPh sb="0" eb="1">
      <t>ア</t>
    </rPh>
    <rPh sb="3" eb="4">
      <t>ケイ</t>
    </rPh>
    <phoneticPr fontId="8"/>
  </si>
  <si>
    <t>旅費</t>
    <rPh sb="0" eb="2">
      <t>リョヒ</t>
    </rPh>
    <phoneticPr fontId="8"/>
  </si>
  <si>
    <t>（１）支出</t>
    <rPh sb="3" eb="5">
      <t>シシュツ</t>
    </rPh>
    <phoneticPr fontId="8"/>
  </si>
  <si>
    <t>その他</t>
    <rPh sb="2" eb="3">
      <t>タ</t>
    </rPh>
    <phoneticPr fontId="8"/>
  </si>
  <si>
    <t>合計</t>
    <rPh sb="0" eb="2">
      <t>ゴウケイ</t>
    </rPh>
    <phoneticPr fontId="8"/>
  </si>
  <si>
    <t>医療施設耐震化促進事業</t>
    <rPh sb="0" eb="2">
      <t>イリョウ</t>
    </rPh>
    <rPh sb="2" eb="4">
      <t>シセツ</t>
    </rPh>
    <rPh sb="4" eb="7">
      <t>タイシンカ</t>
    </rPh>
    <rPh sb="7" eb="9">
      <t>ソクシン</t>
    </rPh>
    <rPh sb="9" eb="11">
      <t>ジギョウ</t>
    </rPh>
    <phoneticPr fontId="8"/>
  </si>
  <si>
    <t>防災訓練等参加支援事業</t>
    <rPh sb="0" eb="2">
      <t>ボウサイ</t>
    </rPh>
    <rPh sb="2" eb="4">
      <t>クンレン</t>
    </rPh>
    <rPh sb="4" eb="5">
      <t>トウ</t>
    </rPh>
    <rPh sb="5" eb="7">
      <t>サンカ</t>
    </rPh>
    <rPh sb="7" eb="9">
      <t>シエン</t>
    </rPh>
    <rPh sb="9" eb="11">
      <t>ジギョウ</t>
    </rPh>
    <phoneticPr fontId="8"/>
  </si>
  <si>
    <t>ＤＭＡＴ活動支援事業</t>
    <rPh sb="4" eb="6">
      <t>カツドウ</t>
    </rPh>
    <rPh sb="6" eb="8">
      <t>シエン</t>
    </rPh>
    <rPh sb="8" eb="10">
      <t>ジギョウ</t>
    </rPh>
    <phoneticPr fontId="8"/>
  </si>
  <si>
    <t>ＤＭＡＴ訓練事業</t>
    <rPh sb="4" eb="6">
      <t>クンレン</t>
    </rPh>
    <rPh sb="6" eb="8">
      <t>ジギョウ</t>
    </rPh>
    <phoneticPr fontId="8"/>
  </si>
  <si>
    <t>総事業費</t>
    <rPh sb="0" eb="1">
      <t>ソウ</t>
    </rPh>
    <rPh sb="1" eb="4">
      <t>ジギョウヒ</t>
    </rPh>
    <phoneticPr fontId="8"/>
  </si>
  <si>
    <t>口腔保健支援センター設置推進事業</t>
    <rPh sb="0" eb="2">
      <t>コウクウ</t>
    </rPh>
    <rPh sb="2" eb="4">
      <t>ホケン</t>
    </rPh>
    <rPh sb="4" eb="6">
      <t>シエン</t>
    </rPh>
    <rPh sb="10" eb="12">
      <t>セッチ</t>
    </rPh>
    <rPh sb="12" eb="14">
      <t>スイシン</t>
    </rPh>
    <rPh sb="14" eb="16">
      <t>ジギョウ</t>
    </rPh>
    <phoneticPr fontId="8"/>
  </si>
  <si>
    <t>８０２０運動推進特別事業</t>
    <rPh sb="4" eb="6">
      <t>ウンドウ</t>
    </rPh>
    <rPh sb="6" eb="8">
      <t>スイシン</t>
    </rPh>
    <rPh sb="8" eb="10">
      <t>トクベツ</t>
    </rPh>
    <rPh sb="10" eb="12">
      <t>ジギョウ</t>
    </rPh>
    <phoneticPr fontId="8"/>
  </si>
  <si>
    <t>旅費</t>
    <rPh sb="0" eb="2">
      <t>リョヒ</t>
    </rPh>
    <phoneticPr fontId="12"/>
  </si>
  <si>
    <t>診療収入額</t>
    <rPh sb="0" eb="2">
      <t>シンリョウ</t>
    </rPh>
    <rPh sb="2" eb="4">
      <t>シュウニュウ</t>
    </rPh>
    <rPh sb="4" eb="5">
      <t>ガク</t>
    </rPh>
    <phoneticPr fontId="8"/>
  </si>
  <si>
    <t>へき地診療所運営事業</t>
    <rPh sb="2" eb="3">
      <t>チ</t>
    </rPh>
    <rPh sb="3" eb="6">
      <t>シンリョウジョ</t>
    </rPh>
    <rPh sb="6" eb="8">
      <t>ウンエイ</t>
    </rPh>
    <rPh sb="8" eb="10">
      <t>ジギョウ</t>
    </rPh>
    <phoneticPr fontId="8"/>
  </si>
  <si>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8"/>
  </si>
  <si>
    <t>異状死死因究明支援事業</t>
    <rPh sb="0" eb="3">
      <t>イジョウシ</t>
    </rPh>
    <rPh sb="3" eb="5">
      <t>シイン</t>
    </rPh>
    <rPh sb="5" eb="7">
      <t>キュウメイ</t>
    </rPh>
    <rPh sb="7" eb="9">
      <t>シエン</t>
    </rPh>
    <rPh sb="9" eb="11">
      <t>ジギョウ</t>
    </rPh>
    <phoneticPr fontId="8"/>
  </si>
  <si>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8"/>
  </si>
  <si>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8"/>
  </si>
  <si>
    <t>メディカルコントロール体制強化事業</t>
    <rPh sb="11" eb="13">
      <t>タイセイ</t>
    </rPh>
    <rPh sb="13" eb="15">
      <t>キョウカ</t>
    </rPh>
    <rPh sb="15" eb="17">
      <t>ジギョウ</t>
    </rPh>
    <phoneticPr fontId="8"/>
  </si>
  <si>
    <t>へき地巡回診療車（船）運営事業</t>
    <rPh sb="2" eb="3">
      <t>チ</t>
    </rPh>
    <rPh sb="3" eb="5">
      <t>ジュンカイ</t>
    </rPh>
    <rPh sb="5" eb="8">
      <t>シンリョウシャ</t>
    </rPh>
    <rPh sb="9" eb="10">
      <t>フネ</t>
    </rPh>
    <rPh sb="11" eb="13">
      <t>ウンエイ</t>
    </rPh>
    <rPh sb="13" eb="15">
      <t>ジギョウ</t>
    </rPh>
    <phoneticPr fontId="8"/>
  </si>
  <si>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8"/>
  </si>
  <si>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</si>
  <si>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8"/>
  </si>
  <si>
    <t>へき地医療支援機構運営事業</t>
  </si>
  <si>
    <t>へき地医療支援機構運営事業</t>
    <phoneticPr fontId="12"/>
  </si>
  <si>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</si>
  <si>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</si>
  <si>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8"/>
  </si>
  <si>
    <t>救急医療体制強化事業</t>
    <rPh sb="0" eb="2">
      <t>キュウキュウ</t>
    </rPh>
    <rPh sb="2" eb="4">
      <t>イリョウ</t>
    </rPh>
    <rPh sb="4" eb="6">
      <t>タイセイ</t>
    </rPh>
    <rPh sb="6" eb="8">
      <t>キョウカ</t>
    </rPh>
    <rPh sb="8" eb="10">
      <t>ジギョウ</t>
    </rPh>
    <phoneticPr fontId="8"/>
  </si>
  <si>
    <t>感染症指定医療機関運営事業</t>
    <rPh sb="0" eb="3">
      <t>カンセンショウ</t>
    </rPh>
    <rPh sb="3" eb="5">
      <t>シテイ</t>
    </rPh>
    <rPh sb="5" eb="7">
      <t>イリョウ</t>
    </rPh>
    <rPh sb="7" eb="9">
      <t>キカン</t>
    </rPh>
    <rPh sb="9" eb="11">
      <t>ウンエイ</t>
    </rPh>
    <rPh sb="11" eb="13">
      <t>ジギョウ</t>
    </rPh>
    <phoneticPr fontId="8"/>
  </si>
  <si>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8"/>
  </si>
  <si>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8"/>
  </si>
  <si>
    <t>災害医療対策事業等</t>
    <rPh sb="0" eb="2">
      <t>サイガイ</t>
    </rPh>
    <rPh sb="2" eb="4">
      <t>イリョウ</t>
    </rPh>
    <rPh sb="4" eb="6">
      <t>タイサク</t>
    </rPh>
    <rPh sb="6" eb="8">
      <t>ジギョウ</t>
    </rPh>
    <rPh sb="8" eb="9">
      <t>トウ</t>
    </rPh>
    <phoneticPr fontId="8"/>
  </si>
  <si>
    <t>産科医療確保事業</t>
    <rPh sb="0" eb="2">
      <t>サンカ</t>
    </rPh>
    <rPh sb="2" eb="4">
      <t>イリョウ</t>
    </rPh>
    <rPh sb="4" eb="6">
      <t>カクホ</t>
    </rPh>
    <rPh sb="6" eb="8">
      <t>ジギョウ</t>
    </rPh>
    <phoneticPr fontId="8"/>
  </si>
  <si>
    <t>８０２０運動・口腔保健推進事業</t>
    <rPh sb="4" eb="6">
      <t>ウンドウ</t>
    </rPh>
    <rPh sb="7" eb="9">
      <t>コウクウ</t>
    </rPh>
    <rPh sb="9" eb="11">
      <t>ホケン</t>
    </rPh>
    <rPh sb="11" eb="13">
      <t>スイシン</t>
    </rPh>
    <rPh sb="13" eb="15">
      <t>ジギョウ</t>
    </rPh>
    <phoneticPr fontId="8"/>
  </si>
  <si>
    <t>専門医認定支援事業</t>
    <rPh sb="0" eb="3">
      <t>センモンイ</t>
    </rPh>
    <rPh sb="3" eb="5">
      <t>ニンテイ</t>
    </rPh>
    <rPh sb="5" eb="7">
      <t>シエン</t>
    </rPh>
    <rPh sb="7" eb="9">
      <t>ジギョウ</t>
    </rPh>
    <phoneticPr fontId="8"/>
  </si>
  <si>
    <t>算出内訳</t>
    <rPh sb="0" eb="2">
      <t>サンシュツ</t>
    </rPh>
    <rPh sb="2" eb="4">
      <t>ウチワケ</t>
    </rPh>
    <phoneticPr fontId="12"/>
  </si>
  <si>
    <t>（注）その他欄は補助対象以外の経費を計上すること。</t>
    <phoneticPr fontId="8"/>
  </si>
  <si>
    <t>①</t>
    <phoneticPr fontId="12"/>
  </si>
  <si>
    <t>②</t>
    <phoneticPr fontId="12"/>
  </si>
  <si>
    <t>③</t>
    <phoneticPr fontId="12"/>
  </si>
  <si>
    <t>⑥</t>
    <phoneticPr fontId="12"/>
  </si>
  <si>
    <t>（別紙２）</t>
    <rPh sb="1" eb="3">
      <t>ベッシ</t>
    </rPh>
    <phoneticPr fontId="12"/>
  </si>
  <si>
    <t>（別紙３）</t>
    <rPh sb="1" eb="3">
      <t>ベッシ</t>
    </rPh>
    <phoneticPr fontId="12"/>
  </si>
  <si>
    <t>（別紙４）</t>
    <rPh sb="1" eb="3">
      <t>ベッシ</t>
    </rPh>
    <phoneticPr fontId="12"/>
  </si>
  <si>
    <t>（別紙５）</t>
    <rPh sb="1" eb="3">
      <t>ベッシ</t>
    </rPh>
    <phoneticPr fontId="12"/>
  </si>
  <si>
    <t>（別紙６）</t>
    <rPh sb="1" eb="3">
      <t>ベッシ</t>
    </rPh>
    <phoneticPr fontId="12"/>
  </si>
  <si>
    <t>（別紙７）</t>
    <rPh sb="1" eb="3">
      <t>ベッシ</t>
    </rPh>
    <phoneticPr fontId="12"/>
  </si>
  <si>
    <t>（別紙８）</t>
    <rPh sb="1" eb="3">
      <t>ベッシ</t>
    </rPh>
    <phoneticPr fontId="12"/>
  </si>
  <si>
    <t>（別紙９）</t>
    <rPh sb="1" eb="3">
      <t>ベッシ</t>
    </rPh>
    <phoneticPr fontId="12"/>
  </si>
  <si>
    <t>（別紙１０）</t>
    <rPh sb="1" eb="3">
      <t>ベッシ</t>
    </rPh>
    <phoneticPr fontId="12"/>
  </si>
  <si>
    <t>（別紙１１）</t>
    <rPh sb="1" eb="3">
      <t>ベッシ</t>
    </rPh>
    <phoneticPr fontId="12"/>
  </si>
  <si>
    <t>（別紙１２）</t>
    <rPh sb="1" eb="3">
      <t>ベッシ</t>
    </rPh>
    <phoneticPr fontId="12"/>
  </si>
  <si>
    <t>（別紙１３）</t>
    <rPh sb="1" eb="3">
      <t>ベッシ</t>
    </rPh>
    <phoneticPr fontId="12"/>
  </si>
  <si>
    <t>（別紙１４）</t>
    <rPh sb="1" eb="3">
      <t>ベッシ</t>
    </rPh>
    <phoneticPr fontId="12"/>
  </si>
  <si>
    <t>（別紙１５）</t>
    <rPh sb="1" eb="3">
      <t>ベッシ</t>
    </rPh>
    <phoneticPr fontId="12"/>
  </si>
  <si>
    <t>（別紙１６）</t>
    <rPh sb="1" eb="3">
      <t>ベッシ</t>
    </rPh>
    <phoneticPr fontId="12"/>
  </si>
  <si>
    <t>（別紙１７）</t>
    <rPh sb="1" eb="3">
      <t>ベッシ</t>
    </rPh>
    <phoneticPr fontId="12"/>
  </si>
  <si>
    <t>（別紙１８）</t>
    <rPh sb="1" eb="3">
      <t>ベッシ</t>
    </rPh>
    <phoneticPr fontId="12"/>
  </si>
  <si>
    <t>（別紙１９）</t>
    <rPh sb="1" eb="3">
      <t>ベッシ</t>
    </rPh>
    <phoneticPr fontId="12"/>
  </si>
  <si>
    <t>（別紙２０）</t>
    <rPh sb="1" eb="3">
      <t>ベッシ</t>
    </rPh>
    <phoneticPr fontId="12"/>
  </si>
  <si>
    <t>（別紙２１）</t>
    <rPh sb="1" eb="3">
      <t>ベッシ</t>
    </rPh>
    <phoneticPr fontId="12"/>
  </si>
  <si>
    <t>（別紙２２）</t>
    <rPh sb="1" eb="3">
      <t>ベッシ</t>
    </rPh>
    <phoneticPr fontId="12"/>
  </si>
  <si>
    <t>（別紙２３）</t>
    <rPh sb="1" eb="3">
      <t>ベッシ</t>
    </rPh>
    <phoneticPr fontId="12"/>
  </si>
  <si>
    <t>（別紙２４）</t>
    <rPh sb="1" eb="3">
      <t>ベッシ</t>
    </rPh>
    <phoneticPr fontId="12"/>
  </si>
  <si>
    <t>（別紙２５）</t>
    <rPh sb="1" eb="3">
      <t>ベッシ</t>
    </rPh>
    <phoneticPr fontId="12"/>
  </si>
  <si>
    <t>（別紙２６）</t>
    <rPh sb="1" eb="3">
      <t>ベッシ</t>
    </rPh>
    <phoneticPr fontId="12"/>
  </si>
  <si>
    <t>（別紙２７）</t>
    <rPh sb="1" eb="3">
      <t>ベッシ</t>
    </rPh>
    <phoneticPr fontId="12"/>
  </si>
  <si>
    <t>（別紙２８）</t>
    <rPh sb="1" eb="3">
      <t>ベッシ</t>
    </rPh>
    <phoneticPr fontId="12"/>
  </si>
  <si>
    <t>事業名</t>
    <rPh sb="0" eb="2">
      <t>ジギョウ</t>
    </rPh>
    <rPh sb="2" eb="3">
      <t>メイ</t>
    </rPh>
    <phoneticPr fontId="12"/>
  </si>
  <si>
    <t>④</t>
    <phoneticPr fontId="12"/>
  </si>
  <si>
    <t>⑦</t>
    <phoneticPr fontId="12"/>
  </si>
  <si>
    <t>⑧</t>
    <phoneticPr fontId="12"/>
  </si>
  <si>
    <t>4（5）</t>
    <phoneticPr fontId="12"/>
  </si>
  <si>
    <t>4（8）</t>
    <phoneticPr fontId="12"/>
  </si>
  <si>
    <t>1.都道府県が行う事業（直接補助）</t>
    <rPh sb="12" eb="14">
      <t>チョクセツ</t>
    </rPh>
    <rPh sb="14" eb="16">
      <t>ホジョ</t>
    </rPh>
    <phoneticPr fontId="12"/>
  </si>
  <si>
    <t>2.沖縄県が行う事業（直接補助）</t>
    <rPh sb="2" eb="4">
      <t>オキナワ</t>
    </rPh>
    <rPh sb="11" eb="13">
      <t>チョクセツ</t>
    </rPh>
    <rPh sb="13" eb="15">
      <t>ホジョ</t>
    </rPh>
    <phoneticPr fontId="12"/>
  </si>
  <si>
    <t>3.その他（1.2.以外への直接補助）</t>
    <rPh sb="10" eb="12">
      <t>イガイ</t>
    </rPh>
    <rPh sb="14" eb="16">
      <t>チョクセツ</t>
    </rPh>
    <rPh sb="16" eb="18">
      <t>ホジョ</t>
    </rPh>
    <phoneticPr fontId="12"/>
  </si>
  <si>
    <t>直接補助</t>
    <rPh sb="0" eb="2">
      <t>チョクセツ</t>
    </rPh>
    <rPh sb="2" eb="4">
      <t>ホジョ</t>
    </rPh>
    <phoneticPr fontId="12"/>
  </si>
  <si>
    <t>間接補助</t>
    <rPh sb="2" eb="4">
      <t>ホジョ</t>
    </rPh>
    <phoneticPr fontId="12"/>
  </si>
  <si>
    <t>4.都道府県が公的5団体に補助する事業（5を除く）</t>
    <rPh sb="22" eb="23">
      <t>ノゾ</t>
    </rPh>
    <phoneticPr fontId="12"/>
  </si>
  <si>
    <t>6.都道府県が補助する事業(4,5以外)</t>
    <phoneticPr fontId="12"/>
  </si>
  <si>
    <t>A</t>
  </si>
  <si>
    <t>B</t>
  </si>
  <si>
    <t>E</t>
  </si>
  <si>
    <t>7.沖縄県が補助するへき地診療所運営事業(5以外)</t>
    <rPh sb="2" eb="4">
      <t>オキナワ</t>
    </rPh>
    <rPh sb="4" eb="5">
      <t>ケン</t>
    </rPh>
    <phoneticPr fontId="12"/>
  </si>
  <si>
    <t>5.沖縄県が公的5団体に補助するへき地診療所運営事業</t>
    <rPh sb="2" eb="4">
      <t>オキナワ</t>
    </rPh>
    <phoneticPr fontId="12"/>
  </si>
  <si>
    <t>産科医療機関確保事業</t>
    <rPh sb="4" eb="6">
      <t>キカン</t>
    </rPh>
    <phoneticPr fontId="12"/>
  </si>
  <si>
    <t>へき地医療拠点病院運営事業</t>
    <phoneticPr fontId="12"/>
  </si>
  <si>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8"/>
  </si>
  <si>
    <t>歯科口腔保健調査研究事業</t>
    <rPh sb="0" eb="2">
      <t>シカ</t>
    </rPh>
    <rPh sb="2" eb="4">
      <t>コウクウ</t>
    </rPh>
    <rPh sb="4" eb="6">
      <t>ホケン</t>
    </rPh>
    <rPh sb="6" eb="8">
      <t>チョウサ</t>
    </rPh>
    <rPh sb="8" eb="10">
      <t>ケンキュウ</t>
    </rPh>
    <rPh sb="10" eb="12">
      <t>ジギョウ</t>
    </rPh>
    <phoneticPr fontId="8"/>
  </si>
  <si>
    <t>多職種連携等調査研究事業</t>
    <rPh sb="0" eb="1">
      <t>タ</t>
    </rPh>
    <rPh sb="1" eb="3">
      <t>ショクシュ</t>
    </rPh>
    <rPh sb="3" eb="5">
      <t>レンケイ</t>
    </rPh>
    <rPh sb="5" eb="6">
      <t>トウ</t>
    </rPh>
    <rPh sb="6" eb="8">
      <t>チョウサ</t>
    </rPh>
    <rPh sb="8" eb="10">
      <t>ケンキュウ</t>
    </rPh>
    <rPh sb="10" eb="12">
      <t>ジギョウ</t>
    </rPh>
    <phoneticPr fontId="8"/>
  </si>
  <si>
    <t>診療収入額入力</t>
    <rPh sb="0" eb="2">
      <t>シンリョウ</t>
    </rPh>
    <rPh sb="2" eb="5">
      <t>シュウニュウガク</t>
    </rPh>
    <rPh sb="5" eb="7">
      <t>ニュウリョク</t>
    </rPh>
    <phoneticPr fontId="12"/>
  </si>
  <si>
    <t>計</t>
    <rPh sb="0" eb="1">
      <t>ケイ</t>
    </rPh>
    <phoneticPr fontId="12"/>
  </si>
  <si>
    <t>２．基準額</t>
  </si>
  <si>
    <t>×</t>
    <phoneticPr fontId="12"/>
  </si>
  <si>
    <t>＝</t>
    <phoneticPr fontId="12"/>
  </si>
  <si>
    <t>⑨</t>
    <phoneticPr fontId="12"/>
  </si>
  <si>
    <t>へき地診療所医師派遣強化事業</t>
    <rPh sb="2" eb="3">
      <t>チ</t>
    </rPh>
    <rPh sb="3" eb="6">
      <t>シンリョウショ</t>
    </rPh>
    <rPh sb="6" eb="8">
      <t>イシ</t>
    </rPh>
    <rPh sb="8" eb="10">
      <t>ハケン</t>
    </rPh>
    <rPh sb="10" eb="12">
      <t>キョウカ</t>
    </rPh>
    <rPh sb="12" eb="14">
      <t>ジギョウ</t>
    </rPh>
    <phoneticPr fontId="12"/>
  </si>
  <si>
    <t>（別紙２９）</t>
    <rPh sb="1" eb="3">
      <t>ベッシ</t>
    </rPh>
    <phoneticPr fontId="12"/>
  </si>
  <si>
    <t>（別紙３０）</t>
    <rPh sb="1" eb="3">
      <t>ベッシ</t>
    </rPh>
    <phoneticPr fontId="12"/>
  </si>
  <si>
    <t>（別紙３１）</t>
    <rPh sb="1" eb="3">
      <t>ベッシ</t>
    </rPh>
    <phoneticPr fontId="12"/>
  </si>
  <si>
    <t>歯科医療機関による歯科口腔機能管理等研修事業</t>
    <phoneticPr fontId="12"/>
  </si>
  <si>
    <t>歯科医療機関による歯科口腔機能管理等研修事業</t>
    <phoneticPr fontId="12"/>
  </si>
  <si>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2"/>
  </si>
  <si>
    <t>医師が不足する地域における若手医師等キャリア形成支援事業</t>
    <rPh sb="17" eb="18">
      <t>トウ</t>
    </rPh>
    <phoneticPr fontId="12"/>
  </si>
  <si>
    <t>医師が不足する地域における若手医師等のキャリア形成支援事業</t>
    <rPh sb="17" eb="18">
      <t>トウ</t>
    </rPh>
    <phoneticPr fontId="12"/>
  </si>
  <si>
    <t>患者負担額入力</t>
    <rPh sb="0" eb="2">
      <t>カンジャ</t>
    </rPh>
    <rPh sb="2" eb="4">
      <t>フタン</t>
    </rPh>
    <rPh sb="4" eb="5">
      <t>ガク</t>
    </rPh>
    <rPh sb="5" eb="7">
      <t>ニュウリョク</t>
    </rPh>
    <phoneticPr fontId="12"/>
  </si>
  <si>
    <t>a</t>
  </si>
  <si>
    <t>基準額</t>
  </si>
  <si>
    <t>対象経費</t>
  </si>
  <si>
    <t>選定額</t>
  </si>
  <si>
    <t>総事業費</t>
    <phoneticPr fontId="17"/>
  </si>
  <si>
    <t>寄附金その他の収入額</t>
    <rPh sb="0" eb="3">
      <t>キフキン</t>
    </rPh>
    <rPh sb="5" eb="6">
      <t>ホカ</t>
    </rPh>
    <rPh sb="7" eb="9">
      <t>シュウニュウ</t>
    </rPh>
    <rPh sb="9" eb="10">
      <t>ガク</t>
    </rPh>
    <phoneticPr fontId="17"/>
  </si>
  <si>
    <t>差引事業費</t>
    <rPh sb="0" eb="1">
      <t>サ</t>
    </rPh>
    <rPh sb="1" eb="2">
      <t>ヒ</t>
    </rPh>
    <rPh sb="2" eb="5">
      <t>ジギョウヒ</t>
    </rPh>
    <phoneticPr fontId="17"/>
  </si>
  <si>
    <t>交付額</t>
  </si>
  <si>
    <t>D=MIN(A,B)</t>
  </si>
  <si>
    <t>F</t>
    <phoneticPr fontId="17"/>
  </si>
  <si>
    <t>G=E-F</t>
    <phoneticPr fontId="17"/>
  </si>
  <si>
    <t>Z=MIN(D,G)</t>
    <phoneticPr fontId="17"/>
  </si>
  <si>
    <t>b</t>
  </si>
  <si>
    <t>総事業費</t>
    <phoneticPr fontId="17"/>
  </si>
  <si>
    <t>（比較）</t>
  </si>
  <si>
    <t>補助率</t>
  </si>
  <si>
    <t>H=MIN(D,G)</t>
    <phoneticPr fontId="17"/>
  </si>
  <si>
    <t>W</t>
    <phoneticPr fontId="17"/>
  </si>
  <si>
    <t>Z=H*W</t>
    <phoneticPr fontId="17"/>
  </si>
  <si>
    <t>c</t>
  </si>
  <si>
    <t>（乗算）</t>
    <phoneticPr fontId="17"/>
  </si>
  <si>
    <t>都道府県補助額</t>
  </si>
  <si>
    <t>H</t>
  </si>
  <si>
    <t>J=H*W</t>
    <phoneticPr fontId="17"/>
  </si>
  <si>
    <t>Y</t>
    <phoneticPr fontId="17"/>
  </si>
  <si>
    <t>Z=MIN(J,Y)</t>
    <phoneticPr fontId="17"/>
  </si>
  <si>
    <t>d</t>
  </si>
  <si>
    <t>Z=MIN(D,G,Y)</t>
    <phoneticPr fontId="17"/>
  </si>
  <si>
    <t>e</t>
  </si>
  <si>
    <t>F</t>
    <phoneticPr fontId="17"/>
  </si>
  <si>
    <t>I=MIN(D,G,Y)</t>
    <phoneticPr fontId="17"/>
  </si>
  <si>
    <t>Z=I*W</t>
    <phoneticPr fontId="17"/>
  </si>
  <si>
    <t>f</t>
    <phoneticPr fontId="17"/>
  </si>
  <si>
    <t>J=MIN(H,Y)</t>
    <phoneticPr fontId="17"/>
  </si>
  <si>
    <t>W2</t>
    <phoneticPr fontId="17"/>
  </si>
  <si>
    <t>Z=J*W2</t>
    <phoneticPr fontId="17"/>
  </si>
  <si>
    <t>g</t>
    <phoneticPr fontId="17"/>
  </si>
  <si>
    <t>W1</t>
    <phoneticPr fontId="17"/>
  </si>
  <si>
    <t>J=H*W1</t>
    <phoneticPr fontId="17"/>
  </si>
  <si>
    <t>L=MIN(J,Y)</t>
    <phoneticPr fontId="17"/>
  </si>
  <si>
    <t>Z=L*W2</t>
    <phoneticPr fontId="17"/>
  </si>
  <si>
    <t>h</t>
    <phoneticPr fontId="17"/>
  </si>
  <si>
    <t>診療収入額</t>
    <rPh sb="0" eb="2">
      <t>シンリョウ</t>
    </rPh>
    <rPh sb="2" eb="5">
      <t>シュウニュウガク</t>
    </rPh>
    <phoneticPr fontId="17"/>
  </si>
  <si>
    <t>（引算）</t>
    <rPh sb="1" eb="2">
      <t>ヒ</t>
    </rPh>
    <rPh sb="2" eb="3">
      <t>サン</t>
    </rPh>
    <phoneticPr fontId="17"/>
  </si>
  <si>
    <t>Q</t>
    <phoneticPr fontId="17"/>
  </si>
  <si>
    <t>R=D-Q</t>
    <phoneticPr fontId="17"/>
  </si>
  <si>
    <t>J=MIN(R,G)</t>
    <phoneticPr fontId="17"/>
  </si>
  <si>
    <t>Z=J*W</t>
    <phoneticPr fontId="17"/>
  </si>
  <si>
    <t>i</t>
    <phoneticPr fontId="17"/>
  </si>
  <si>
    <t>K=MIN(R,G,Y)</t>
    <phoneticPr fontId="17"/>
  </si>
  <si>
    <t>Z=K*W</t>
    <phoneticPr fontId="17"/>
  </si>
  <si>
    <t>j</t>
    <phoneticPr fontId="17"/>
  </si>
  <si>
    <t>L=J*W</t>
    <phoneticPr fontId="17"/>
  </si>
  <si>
    <t>Y</t>
    <phoneticPr fontId="17"/>
  </si>
  <si>
    <t>Z=MIN(L,Y)</t>
    <phoneticPr fontId="17"/>
  </si>
  <si>
    <t>k</t>
    <phoneticPr fontId="17"/>
  </si>
  <si>
    <t>（乗算）</t>
  </si>
  <si>
    <t>F=D*W</t>
    <phoneticPr fontId="17"/>
  </si>
  <si>
    <t>Y</t>
    <phoneticPr fontId="17"/>
  </si>
  <si>
    <t>Z=MIN(F,Y)</t>
    <phoneticPr fontId="17"/>
  </si>
  <si>
    <t>区分</t>
    <rPh sb="0" eb="2">
      <t>クブン</t>
    </rPh>
    <phoneticPr fontId="12"/>
  </si>
  <si>
    <t>算出方法</t>
    <rPh sb="0" eb="2">
      <t>サンシュツ</t>
    </rPh>
    <rPh sb="2" eb="4">
      <t>ホウホウ</t>
    </rPh>
    <phoneticPr fontId="12"/>
  </si>
  <si>
    <t>e</t>
    <phoneticPr fontId="12"/>
  </si>
  <si>
    <t>h</t>
    <phoneticPr fontId="12"/>
  </si>
  <si>
    <t>h</t>
    <phoneticPr fontId="12"/>
  </si>
  <si>
    <t>h</t>
    <phoneticPr fontId="12"/>
  </si>
  <si>
    <t>j</t>
    <phoneticPr fontId="12"/>
  </si>
  <si>
    <t>h</t>
    <phoneticPr fontId="12"/>
  </si>
  <si>
    <t>i</t>
    <phoneticPr fontId="12"/>
  </si>
  <si>
    <t>i</t>
    <phoneticPr fontId="12"/>
  </si>
  <si>
    <t>i</t>
    <phoneticPr fontId="12"/>
  </si>
  <si>
    <t>へき地保健医療対策事業等</t>
    <phoneticPr fontId="12"/>
  </si>
  <si>
    <t>b</t>
    <phoneticPr fontId="12"/>
  </si>
  <si>
    <t>c</t>
    <phoneticPr fontId="12"/>
  </si>
  <si>
    <t>j</t>
    <phoneticPr fontId="12"/>
  </si>
  <si>
    <t>j</t>
    <phoneticPr fontId="12"/>
  </si>
  <si>
    <t>b</t>
    <phoneticPr fontId="12"/>
  </si>
  <si>
    <t>b</t>
    <phoneticPr fontId="12"/>
  </si>
  <si>
    <t>c</t>
    <phoneticPr fontId="12"/>
  </si>
  <si>
    <t>c</t>
    <phoneticPr fontId="12"/>
  </si>
  <si>
    <t>g</t>
    <phoneticPr fontId="12"/>
  </si>
  <si>
    <t>a</t>
    <phoneticPr fontId="12"/>
  </si>
  <si>
    <t>d</t>
    <phoneticPr fontId="12"/>
  </si>
  <si>
    <t>d</t>
    <phoneticPr fontId="12"/>
  </si>
  <si>
    <t>a</t>
    <phoneticPr fontId="12"/>
  </si>
  <si>
    <t>e</t>
    <phoneticPr fontId="12"/>
  </si>
  <si>
    <t>e</t>
    <phoneticPr fontId="12"/>
  </si>
  <si>
    <t>a</t>
    <phoneticPr fontId="12"/>
  </si>
  <si>
    <t>b</t>
    <phoneticPr fontId="12"/>
  </si>
  <si>
    <t>f</t>
    <phoneticPr fontId="12"/>
  </si>
  <si>
    <t>f</t>
    <phoneticPr fontId="12"/>
  </si>
  <si>
    <t>b</t>
    <phoneticPr fontId="12"/>
  </si>
  <si>
    <t>b</t>
    <phoneticPr fontId="12"/>
  </si>
  <si>
    <t>c</t>
    <phoneticPr fontId="12"/>
  </si>
  <si>
    <t>e</t>
    <phoneticPr fontId="12"/>
  </si>
  <si>
    <t>e</t>
    <phoneticPr fontId="12"/>
  </si>
  <si>
    <t>k</t>
    <phoneticPr fontId="12"/>
  </si>
  <si>
    <t>c</t>
    <phoneticPr fontId="12"/>
  </si>
  <si>
    <t>へき地医療支援機構運営事業</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</si>
  <si>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</si>
  <si>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</si>
  <si>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</si>
  <si>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</si>
  <si>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</si>
  <si>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数式用ダミー</t>
    <rPh sb="0" eb="2">
      <t>スウシキ</t>
    </rPh>
    <rPh sb="2" eb="3">
      <t>ヨウ</t>
    </rPh>
    <phoneticPr fontId="12"/>
  </si>
  <si>
    <t>b</t>
    <phoneticPr fontId="12"/>
  </si>
  <si>
    <t>e</t>
    <phoneticPr fontId="12"/>
  </si>
  <si>
    <t>6.都道府県が補助する事業(4,5以外)</t>
    <phoneticPr fontId="12"/>
  </si>
  <si>
    <t>7.沖縄県が補助するへき地診療所運営事業(5以外)</t>
    <phoneticPr fontId="12"/>
  </si>
  <si>
    <t>j</t>
    <phoneticPr fontId="12"/>
  </si>
  <si>
    <t>2.沖縄県が行う事業（直接補助）</t>
  </si>
  <si>
    <t>2.沖縄県が行う事業（直接補助）</t>
    <phoneticPr fontId="12"/>
  </si>
  <si>
    <t>6.都道府県が補助する事業(4,5以外)</t>
    <phoneticPr fontId="12"/>
  </si>
  <si>
    <t>＊「国庫補助基本額」は赤字</t>
    <rPh sb="2" eb="4">
      <t>コッコ</t>
    </rPh>
    <rPh sb="4" eb="6">
      <t>ホジョ</t>
    </rPh>
    <rPh sb="6" eb="8">
      <t>キホン</t>
    </rPh>
    <rPh sb="8" eb="9">
      <t>ガク</t>
    </rPh>
    <rPh sb="11" eb="12">
      <t>アカ</t>
    </rPh>
    <rPh sb="12" eb="13">
      <t>ジ</t>
    </rPh>
    <phoneticPr fontId="12"/>
  </si>
  <si>
    <t>＊「国庫補助基本所要額」が「交付額」</t>
    <rPh sb="2" eb="4">
      <t>コッコ</t>
    </rPh>
    <rPh sb="4" eb="6">
      <t>ホジョ</t>
    </rPh>
    <rPh sb="6" eb="8">
      <t>キホン</t>
    </rPh>
    <rPh sb="8" eb="10">
      <t>ショヨウ</t>
    </rPh>
    <rPh sb="10" eb="11">
      <t>ガク</t>
    </rPh>
    <rPh sb="14" eb="17">
      <t>コウフガク</t>
    </rPh>
    <phoneticPr fontId="12"/>
  </si>
  <si>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2"/>
  </si>
  <si>
    <t>災害医療対策事業等</t>
    <rPh sb="0" eb="2">
      <t>サイガイ</t>
    </rPh>
    <rPh sb="2" eb="4">
      <t>イリョウ</t>
    </rPh>
    <rPh sb="4" eb="6">
      <t>タイサク</t>
    </rPh>
    <rPh sb="6" eb="8">
      <t>ジギョウ</t>
    </rPh>
    <rPh sb="8" eb="9">
      <t>トウ</t>
    </rPh>
    <phoneticPr fontId="12"/>
  </si>
  <si>
    <t>j</t>
    <phoneticPr fontId="12"/>
  </si>
  <si>
    <t>j</t>
    <phoneticPr fontId="12"/>
  </si>
  <si>
    <t>Tele-ICU体制整備促進事業</t>
    <rPh sb="8" eb="10">
      <t>タイセイ</t>
    </rPh>
    <rPh sb="10" eb="12">
      <t>セイビ</t>
    </rPh>
    <rPh sb="12" eb="14">
      <t>ソクシン</t>
    </rPh>
    <rPh sb="14" eb="16">
      <t>ジギョウ</t>
    </rPh>
    <phoneticPr fontId="12"/>
  </si>
  <si>
    <t>病院救急車活用モデル事業</t>
    <rPh sb="0" eb="2">
      <t>ビョウイン</t>
    </rPh>
    <rPh sb="2" eb="4">
      <t>キュウキュウ</t>
    </rPh>
    <rPh sb="4" eb="5">
      <t>クルマ</t>
    </rPh>
    <rPh sb="5" eb="7">
      <t>カツヨウ</t>
    </rPh>
    <rPh sb="10" eb="12">
      <t>ジギョウ</t>
    </rPh>
    <phoneticPr fontId="12"/>
  </si>
  <si>
    <t>ＤＰＡＴ体制整備事業</t>
    <rPh sb="4" eb="6">
      <t>タイセイ</t>
    </rPh>
    <rPh sb="6" eb="8">
      <t>セイビ</t>
    </rPh>
    <rPh sb="8" eb="10">
      <t>ジギョウ</t>
    </rPh>
    <phoneticPr fontId="12"/>
  </si>
  <si>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2"/>
  </si>
  <si>
    <t>b</t>
    <phoneticPr fontId="12"/>
  </si>
  <si>
    <t>c</t>
    <phoneticPr fontId="12"/>
  </si>
  <si>
    <t>c</t>
    <phoneticPr fontId="12"/>
  </si>
  <si>
    <t>b</t>
    <phoneticPr fontId="12"/>
  </si>
  <si>
    <t>b</t>
    <phoneticPr fontId="12"/>
  </si>
  <si>
    <t>c</t>
    <phoneticPr fontId="12"/>
  </si>
  <si>
    <t>c</t>
    <phoneticPr fontId="12"/>
  </si>
  <si>
    <t>b</t>
    <phoneticPr fontId="12"/>
  </si>
  <si>
    <t>b</t>
    <phoneticPr fontId="12"/>
  </si>
  <si>
    <t>b</t>
    <phoneticPr fontId="12"/>
  </si>
  <si>
    <t>b</t>
    <phoneticPr fontId="12"/>
  </si>
  <si>
    <t>（別紙３２）</t>
    <rPh sb="1" eb="3">
      <t>ベッシ</t>
    </rPh>
    <phoneticPr fontId="12"/>
  </si>
  <si>
    <t>（別紙３３）</t>
    <rPh sb="1" eb="3">
      <t>ベッシ</t>
    </rPh>
    <phoneticPr fontId="12"/>
  </si>
  <si>
    <t>（別紙３４）</t>
    <rPh sb="1" eb="3">
      <t>ベッシ</t>
    </rPh>
    <phoneticPr fontId="12"/>
  </si>
  <si>
    <t>（別紙３５）</t>
    <rPh sb="1" eb="3">
      <t>ベッシ</t>
    </rPh>
    <phoneticPr fontId="12"/>
  </si>
  <si>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2"/>
  </si>
  <si>
    <t>（別紙３６）</t>
    <rPh sb="1" eb="3">
      <t>ベッシ</t>
    </rPh>
    <phoneticPr fontId="12"/>
  </si>
  <si>
    <t>（別紙３７）</t>
    <rPh sb="1" eb="3">
      <t>ベッシ</t>
    </rPh>
    <phoneticPr fontId="12"/>
  </si>
  <si>
    <t>新専門医制度の仕組みに係る地域医療対策協議会事業</t>
  </si>
  <si>
    <t>地域における外国人患者受入れ体制整備等を協議する場の設置・運営事業</t>
    <phoneticPr fontId="12"/>
  </si>
  <si>
    <t>医療機関における外国人対応に資するワンストップ窓口設置・運営事業</t>
    <phoneticPr fontId="12"/>
  </si>
  <si>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</si>
  <si>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2"/>
  </si>
  <si>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2"/>
  </si>
  <si>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</si>
  <si>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2"/>
  </si>
  <si>
    <t>ア</t>
  </si>
  <si>
    <t>ア</t>
    <phoneticPr fontId="12"/>
  </si>
  <si>
    <t>イ</t>
  </si>
  <si>
    <t>イ</t>
    <phoneticPr fontId="12"/>
  </si>
  <si>
    <t>補助区分</t>
    <rPh sb="0" eb="2">
      <t>ホジョ</t>
    </rPh>
    <rPh sb="2" eb="4">
      <t>クブン</t>
    </rPh>
    <phoneticPr fontId="12"/>
  </si>
  <si>
    <t>直接</t>
    <rPh sb="0" eb="2">
      <t>チョクセツ</t>
    </rPh>
    <phoneticPr fontId="12"/>
  </si>
  <si>
    <t>間接</t>
    <rPh sb="0" eb="2">
      <t>カンセツ</t>
    </rPh>
    <phoneticPr fontId="12"/>
  </si>
  <si>
    <t>直接・間接</t>
    <rPh sb="0" eb="2">
      <t>チョクセツ</t>
    </rPh>
    <rPh sb="3" eb="5">
      <t>カンセツ</t>
    </rPh>
    <phoneticPr fontId="12"/>
  </si>
  <si>
    <t>ウ</t>
  </si>
  <si>
    <t>ウ</t>
    <phoneticPr fontId="12"/>
  </si>
  <si>
    <t>エ</t>
    <phoneticPr fontId="12"/>
  </si>
  <si>
    <t>オ</t>
    <phoneticPr fontId="12"/>
  </si>
  <si>
    <t>カ</t>
    <phoneticPr fontId="12"/>
  </si>
  <si>
    <t>キ</t>
    <phoneticPr fontId="12"/>
  </si>
  <si>
    <t>ク</t>
    <phoneticPr fontId="12"/>
  </si>
  <si>
    <t>ケ</t>
    <phoneticPr fontId="12"/>
  </si>
  <si>
    <t>③</t>
    <phoneticPr fontId="12"/>
  </si>
  <si>
    <t>④</t>
    <phoneticPr fontId="12"/>
  </si>
  <si>
    <t>⑤</t>
    <phoneticPr fontId="12"/>
  </si>
  <si>
    <t>⑥</t>
    <phoneticPr fontId="12"/>
  </si>
  <si>
    <t>⑦</t>
    <phoneticPr fontId="12"/>
  </si>
  <si>
    <t>⑧</t>
    <phoneticPr fontId="12"/>
  </si>
  <si>
    <t>⑨</t>
    <phoneticPr fontId="12"/>
  </si>
  <si>
    <t>⑩</t>
    <phoneticPr fontId="12"/>
  </si>
  <si>
    <t>⑪</t>
    <phoneticPr fontId="12"/>
  </si>
  <si>
    <t>⑫</t>
    <phoneticPr fontId="12"/>
  </si>
  <si>
    <t>⑬</t>
    <phoneticPr fontId="12"/>
  </si>
  <si>
    <t>⑭</t>
    <phoneticPr fontId="12"/>
  </si>
  <si>
    <t>6.都道府県が補助する事業(4,5以外)</t>
  </si>
  <si>
    <t>-</t>
  </si>
  <si>
    <t>（別紙３８）</t>
    <rPh sb="1" eb="3">
      <t>ベッシ</t>
    </rPh>
    <phoneticPr fontId="12"/>
  </si>
  <si>
    <t>（別紙３９）</t>
    <rPh sb="1" eb="3">
      <t>ベッシ</t>
    </rPh>
    <phoneticPr fontId="12"/>
  </si>
  <si>
    <t>様式</t>
    <rPh sb="0" eb="2">
      <t>ヨウシキ</t>
    </rPh>
    <phoneticPr fontId="12"/>
  </si>
  <si>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</si>
  <si>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</si>
  <si>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</si>
  <si>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</si>
  <si>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</si>
  <si>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</si>
  <si>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</si>
  <si>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</si>
  <si>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</si>
  <si>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</si>
  <si>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</si>
  <si>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</si>
  <si>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</si>
  <si>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</si>
  <si>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</si>
  <si>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</si>
  <si>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</si>
  <si>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</si>
  <si>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</si>
  <si>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</si>
  <si>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</si>
  <si>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</si>
  <si>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</si>
  <si>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</si>
  <si>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</si>
  <si>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</si>
  <si>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</si>
  <si>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</si>
  <si>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</si>
  <si>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</si>
  <si>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</si>
  <si>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</si>
  <si>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</si>
  <si>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</si>
  <si>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</si>
  <si>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</si>
  <si>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</si>
  <si>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</si>
  <si>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</si>
  <si>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</si>
  <si>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</si>
  <si>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</si>
  <si>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</si>
  <si>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</si>
  <si>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</si>
  <si>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</si>
  <si>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</si>
  <si>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</si>
  <si>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2"/>
  </si>
  <si>
    <t>ICT[を活用した産科医師少数地域に対する妊産婦モニタリング事業</t>
    <phoneticPr fontId="12"/>
  </si>
  <si>
    <t>ア</t>
    <phoneticPr fontId="12"/>
  </si>
  <si>
    <t>イ</t>
    <phoneticPr fontId="12"/>
  </si>
  <si>
    <t>ウ</t>
    <phoneticPr fontId="12"/>
  </si>
  <si>
    <t>エ</t>
    <phoneticPr fontId="12"/>
  </si>
  <si>
    <t>オ</t>
    <phoneticPr fontId="12"/>
  </si>
  <si>
    <t>カ</t>
    <phoneticPr fontId="12"/>
  </si>
  <si>
    <t>キ</t>
    <phoneticPr fontId="12"/>
  </si>
  <si>
    <t>ク</t>
    <phoneticPr fontId="12"/>
  </si>
  <si>
    <t>ケ</t>
    <phoneticPr fontId="12"/>
  </si>
  <si>
    <t>認定制度を活用した医師少数区域等における勤務の推進事業</t>
    <phoneticPr fontId="12"/>
  </si>
  <si>
    <t>7.沖縄県が補助するへき地診療所運営事業(5以外)</t>
  </si>
  <si>
    <t>基準額</t>
    <rPh sb="0" eb="3">
      <t>キジュンガク</t>
    </rPh>
    <phoneticPr fontId="4"/>
  </si>
  <si>
    <t>選定額</t>
    <rPh sb="0" eb="2">
      <t>センテイ</t>
    </rPh>
    <rPh sb="2" eb="3">
      <t>ガク</t>
    </rPh>
    <phoneticPr fontId="4"/>
  </si>
  <si>
    <t>（研修受講経費）</t>
    <rPh sb="1" eb="3">
      <t>ケンシュウ</t>
    </rPh>
    <rPh sb="3" eb="5">
      <t>ジュコウ</t>
    </rPh>
    <rPh sb="5" eb="7">
      <t>ケイヒ</t>
    </rPh>
    <phoneticPr fontId="8"/>
  </si>
  <si>
    <t>雑役務費（研修受講料）</t>
    <rPh sb="0" eb="2">
      <t>ザツエキ</t>
    </rPh>
    <rPh sb="3" eb="4">
      <t>ヒ</t>
    </rPh>
    <rPh sb="5" eb="7">
      <t>ケンシュウ</t>
    </rPh>
    <rPh sb="7" eb="10">
      <t>ジュコウリョウ</t>
    </rPh>
    <phoneticPr fontId="8"/>
  </si>
  <si>
    <t>（専門書購入経費）</t>
    <rPh sb="1" eb="4">
      <t>センモンショ</t>
    </rPh>
    <rPh sb="4" eb="6">
      <t>コウニュウ</t>
    </rPh>
    <rPh sb="6" eb="8">
      <t>ケイヒ</t>
    </rPh>
    <phoneticPr fontId="8"/>
  </si>
  <si>
    <t>（他病院勤務経費）</t>
    <rPh sb="1" eb="2">
      <t>ホカ</t>
    </rPh>
    <rPh sb="2" eb="4">
      <t>ビョウイン</t>
    </rPh>
    <rPh sb="4" eb="6">
      <t>キンム</t>
    </rPh>
    <rPh sb="6" eb="8">
      <t>ケイヒ</t>
    </rPh>
    <phoneticPr fontId="8"/>
  </si>
  <si>
    <t>研修受講経費</t>
    <rPh sb="0" eb="2">
      <t>ケンシュウ</t>
    </rPh>
    <rPh sb="2" eb="4">
      <t>ジュコウ</t>
    </rPh>
    <rPh sb="4" eb="6">
      <t>ケイヒ</t>
    </rPh>
    <phoneticPr fontId="12"/>
  </si>
  <si>
    <t>勤務月数</t>
    <rPh sb="0" eb="2">
      <t>キンム</t>
    </rPh>
    <rPh sb="2" eb="4">
      <t>ゲッスウ</t>
    </rPh>
    <phoneticPr fontId="12"/>
  </si>
  <si>
    <t>人数</t>
    <rPh sb="0" eb="2">
      <t>ニンズウ</t>
    </rPh>
    <phoneticPr fontId="12"/>
  </si>
  <si>
    <t>研修受講料</t>
    <rPh sb="0" eb="2">
      <t>ケンシュウ</t>
    </rPh>
    <rPh sb="2" eb="5">
      <t>ジュコウリョウ</t>
    </rPh>
    <phoneticPr fontId="12"/>
  </si>
  <si>
    <t>県内</t>
    <rPh sb="0" eb="2">
      <t>ケンナイ</t>
    </rPh>
    <phoneticPr fontId="12"/>
  </si>
  <si>
    <t>県外</t>
    <rPh sb="0" eb="2">
      <t>ケンガイ</t>
    </rPh>
    <phoneticPr fontId="12"/>
  </si>
  <si>
    <t>専門書購入経費</t>
    <rPh sb="0" eb="3">
      <t>センモンショ</t>
    </rPh>
    <rPh sb="3" eb="5">
      <t>コウニュウ</t>
    </rPh>
    <rPh sb="5" eb="7">
      <t>ケイヒ</t>
    </rPh>
    <phoneticPr fontId="12"/>
  </si>
  <si>
    <t>他病院勤務経費</t>
    <rPh sb="0" eb="1">
      <t>ホカ</t>
    </rPh>
    <rPh sb="1" eb="3">
      <t>ビョウイン</t>
    </rPh>
    <rPh sb="3" eb="5">
      <t>キンム</t>
    </rPh>
    <rPh sb="5" eb="7">
      <t>ケイヒ</t>
    </rPh>
    <phoneticPr fontId="12"/>
  </si>
  <si>
    <t>備品費（図書）※オンラインジャーナル含む</t>
    <rPh sb="0" eb="3">
      <t>ビヒンヒ</t>
    </rPh>
    <rPh sb="4" eb="6">
      <t>トショ</t>
    </rPh>
    <rPh sb="18" eb="19">
      <t>フク</t>
    </rPh>
    <phoneticPr fontId="8"/>
  </si>
  <si>
    <t>（１）医師少数区域経験認定医師の所属状況</t>
    <rPh sb="3" eb="5">
      <t>イシ</t>
    </rPh>
    <rPh sb="5" eb="7">
      <t>ショウスウ</t>
    </rPh>
    <rPh sb="7" eb="9">
      <t>クイキ</t>
    </rPh>
    <rPh sb="9" eb="11">
      <t>ケイケン</t>
    </rPh>
    <rPh sb="11" eb="13">
      <t>ニンテイ</t>
    </rPh>
    <rPh sb="13" eb="15">
      <t>イシ</t>
    </rPh>
    <rPh sb="16" eb="18">
      <t>ショゾク</t>
    </rPh>
    <rPh sb="18" eb="20">
      <t>ジョウキョウ</t>
    </rPh>
    <phoneticPr fontId="12"/>
  </si>
  <si>
    <r>
      <t>N</t>
    </r>
    <r>
      <rPr>
        <sz val="11"/>
        <color theme="1"/>
        <rFont val="ＭＳ Ｐゴシック"/>
        <family val="3"/>
        <charset val="128"/>
        <scheme val="minor"/>
      </rPr>
      <t>o.</t>
    </r>
    <phoneticPr fontId="12"/>
  </si>
  <si>
    <t>認定番号</t>
    <rPh sb="0" eb="2">
      <t>ニンテイ</t>
    </rPh>
    <rPh sb="2" eb="4">
      <t>バンゴウ</t>
    </rPh>
    <phoneticPr fontId="12"/>
  </si>
  <si>
    <t>申請年度における在職期間</t>
    <rPh sb="0" eb="2">
      <t>シンセイ</t>
    </rPh>
    <rPh sb="2" eb="4">
      <t>ネンド</t>
    </rPh>
    <rPh sb="8" eb="10">
      <t>ザイショク</t>
    </rPh>
    <rPh sb="10" eb="12">
      <t>キカン</t>
    </rPh>
    <phoneticPr fontId="12"/>
  </si>
  <si>
    <t>勤務状況</t>
    <rPh sb="0" eb="2">
      <t>キンム</t>
    </rPh>
    <rPh sb="2" eb="4">
      <t>ジョウキョウ</t>
    </rPh>
    <phoneticPr fontId="12"/>
  </si>
  <si>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2"/>
  </si>
  <si>
    <t>※「勤務状況」は、週4日以上、週3日、週2日、週１日で記載。在職期間中に変動がある場合は、</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2"/>
  </si>
  <si>
    <t>平均値で記載すること。</t>
    <rPh sb="0" eb="3">
      <t>ヘイキンチ</t>
    </rPh>
    <rPh sb="4" eb="6">
      <t>キサイ</t>
    </rPh>
    <phoneticPr fontId="12"/>
  </si>
  <si>
    <t>第１号様式　　別紙１</t>
    <rPh sb="0" eb="1">
      <t>ダイ</t>
    </rPh>
    <rPh sb="2" eb="3">
      <t>ゴウ</t>
    </rPh>
    <rPh sb="3" eb="5">
      <t>ヨウシキ</t>
    </rPh>
    <rPh sb="7" eb="9">
      <t>ベッシ</t>
    </rPh>
    <phoneticPr fontId="8"/>
  </si>
  <si>
    <t>施　　　　設　　　　名</t>
    <rPh sb="0" eb="1">
      <t>シ</t>
    </rPh>
    <rPh sb="5" eb="6">
      <t>セツ</t>
    </rPh>
    <rPh sb="10" eb="11">
      <t>メイ</t>
    </rPh>
    <phoneticPr fontId="8"/>
  </si>
  <si>
    <t xml:space="preserve">総　 事 　業　 費　
（A)
</t>
    <rPh sb="0" eb="1">
      <t>ソウ</t>
    </rPh>
    <rPh sb="3" eb="4">
      <t>コト</t>
    </rPh>
    <rPh sb="6" eb="7">
      <t>ギョウ</t>
    </rPh>
    <rPh sb="9" eb="10">
      <t>ヒ</t>
    </rPh>
    <phoneticPr fontId="8"/>
  </si>
  <si>
    <t xml:space="preserve">寄付金及びその他の収入額
（B)
</t>
    <rPh sb="0" eb="3">
      <t>キフキン</t>
    </rPh>
    <rPh sb="3" eb="4">
      <t>オヨ</t>
    </rPh>
    <rPh sb="7" eb="8">
      <t>タ</t>
    </rPh>
    <rPh sb="9" eb="11">
      <t>シュウニュウ</t>
    </rPh>
    <rPh sb="11" eb="12">
      <t>ガク</t>
    </rPh>
    <phoneticPr fontId="8"/>
  </si>
  <si>
    <t xml:space="preserve">差引事業費
（A)－（B)
（C)
</t>
    <rPh sb="0" eb="2">
      <t>サシヒキ</t>
    </rPh>
    <rPh sb="2" eb="4">
      <t>ジギョウ</t>
    </rPh>
    <rPh sb="4" eb="5">
      <t>ヒ</t>
    </rPh>
    <phoneticPr fontId="8"/>
  </si>
  <si>
    <t xml:space="preserve">対象経費の実
支出予定額
（D)
</t>
    <rPh sb="0" eb="2">
      <t>タイショウ</t>
    </rPh>
    <rPh sb="2" eb="4">
      <t>ケイヒ</t>
    </rPh>
    <rPh sb="5" eb="6">
      <t>ジツ</t>
    </rPh>
    <rPh sb="8" eb="10">
      <t>シシュツ</t>
    </rPh>
    <rPh sb="10" eb="12">
      <t>ヨテイ</t>
    </rPh>
    <rPh sb="12" eb="13">
      <t>ガク</t>
    </rPh>
    <phoneticPr fontId="8"/>
  </si>
  <si>
    <t xml:space="preserve">基　準　額
（E)
</t>
    <rPh sb="0" eb="1">
      <t>モト</t>
    </rPh>
    <rPh sb="2" eb="3">
      <t>ジュン</t>
    </rPh>
    <rPh sb="4" eb="5">
      <t>ガク</t>
    </rPh>
    <phoneticPr fontId="8"/>
  </si>
  <si>
    <t xml:space="preserve">選　定　額
（F)
</t>
    <rPh sb="0" eb="1">
      <t>セン</t>
    </rPh>
    <rPh sb="2" eb="3">
      <t>サダム</t>
    </rPh>
    <rPh sb="4" eb="5">
      <t>ガク</t>
    </rPh>
    <phoneticPr fontId="8"/>
  </si>
  <si>
    <t>補助率
（G)</t>
    <rPh sb="0" eb="3">
      <t>ホジョリツ</t>
    </rPh>
    <phoneticPr fontId="8"/>
  </si>
  <si>
    <t>東京都補助金
所　要　額
(H)</t>
    <rPh sb="0" eb="2">
      <t>トウキョウ</t>
    </rPh>
    <rPh sb="2" eb="3">
      <t>ト</t>
    </rPh>
    <rPh sb="3" eb="6">
      <t>ホジョキン</t>
    </rPh>
    <rPh sb="8" eb="9">
      <t>トコロ</t>
    </rPh>
    <rPh sb="10" eb="11">
      <t>ヨウ</t>
    </rPh>
    <rPh sb="12" eb="13">
      <t>ガク</t>
    </rPh>
    <phoneticPr fontId="8"/>
  </si>
  <si>
    <t>備　　　　考</t>
    <rPh sb="0" eb="1">
      <t>ソナエ</t>
    </rPh>
    <rPh sb="5" eb="6">
      <t>コウ</t>
    </rPh>
    <phoneticPr fontId="8"/>
  </si>
  <si>
    <t>記入要領</t>
    <rPh sb="0" eb="2">
      <t>キニュウ</t>
    </rPh>
    <rPh sb="2" eb="4">
      <t>ヨウリョウ</t>
    </rPh>
    <phoneticPr fontId="8"/>
  </si>
  <si>
    <t xml:space="preserve"> 2 　「東京都補助金所要額」欄には、「選定額」と「差引事業費」とを比較していずれか少ない方額に補助率を乗じて得た金額を記入すること</t>
    <rPh sb="5" eb="7">
      <t>トウキョウ</t>
    </rPh>
    <rPh sb="7" eb="8">
      <t>ト</t>
    </rPh>
    <rPh sb="8" eb="10">
      <t>ホジョ</t>
    </rPh>
    <rPh sb="10" eb="11">
      <t>キン</t>
    </rPh>
    <rPh sb="11" eb="13">
      <t>ショヨウ</t>
    </rPh>
    <rPh sb="13" eb="14">
      <t>ガク</t>
    </rPh>
    <rPh sb="15" eb="16">
      <t>ラン</t>
    </rPh>
    <rPh sb="20" eb="22">
      <t>センテイ</t>
    </rPh>
    <rPh sb="22" eb="23">
      <t>ガク</t>
    </rPh>
    <rPh sb="26" eb="28">
      <t>サシヒキ</t>
    </rPh>
    <rPh sb="28" eb="30">
      <t>ジギョウ</t>
    </rPh>
    <rPh sb="30" eb="31">
      <t>ヒ</t>
    </rPh>
    <rPh sb="34" eb="36">
      <t>ヒカク</t>
    </rPh>
    <rPh sb="42" eb="43">
      <t>スク</t>
    </rPh>
    <rPh sb="45" eb="46">
      <t>ホウ</t>
    </rPh>
    <rPh sb="46" eb="47">
      <t>ガク</t>
    </rPh>
    <rPh sb="48" eb="51">
      <t>ホジョリツ</t>
    </rPh>
    <rPh sb="52" eb="53">
      <t>ジョウ</t>
    </rPh>
    <rPh sb="55" eb="56">
      <t>エ</t>
    </rPh>
    <rPh sb="57" eb="59">
      <t>キンガク</t>
    </rPh>
    <rPh sb="60" eb="62">
      <t>キニュウ</t>
    </rPh>
    <phoneticPr fontId="8"/>
  </si>
  <si>
    <t xml:space="preserve"> 　　「東京都補助金所要額」欄には、1000円未満切捨てとする。</t>
    <rPh sb="4" eb="6">
      <t>トウキョウ</t>
    </rPh>
    <rPh sb="6" eb="7">
      <t>ト</t>
    </rPh>
    <rPh sb="7" eb="9">
      <t>ホジョ</t>
    </rPh>
    <rPh sb="9" eb="10">
      <t>キン</t>
    </rPh>
    <rPh sb="10" eb="12">
      <t>ショヨウ</t>
    </rPh>
    <rPh sb="12" eb="13">
      <t>ガク</t>
    </rPh>
    <rPh sb="14" eb="15">
      <t>ラン</t>
    </rPh>
    <rPh sb="22" eb="23">
      <t>エン</t>
    </rPh>
    <rPh sb="23" eb="25">
      <t>ミマン</t>
    </rPh>
    <rPh sb="25" eb="27">
      <t>キリス</t>
    </rPh>
    <phoneticPr fontId="8"/>
  </si>
  <si>
    <t>経 費 所 要 額 調　(認定制度を活用した医師少数区域における勤務の推進事業）</t>
    <rPh sb="0" eb="1">
      <t>キョウ</t>
    </rPh>
    <rPh sb="2" eb="3">
      <t>ヒ</t>
    </rPh>
    <rPh sb="4" eb="5">
      <t>ショ</t>
    </rPh>
    <rPh sb="6" eb="7">
      <t>ヨウ</t>
    </rPh>
    <rPh sb="8" eb="9">
      <t>ガク</t>
    </rPh>
    <rPh sb="10" eb="11">
      <t>シラ</t>
    </rPh>
    <phoneticPr fontId="8"/>
  </si>
  <si>
    <t>別紙２</t>
    <rPh sb="0" eb="2">
      <t>ベッシ</t>
    </rPh>
    <phoneticPr fontId="12"/>
  </si>
  <si>
    <t>別紙４</t>
    <rPh sb="0" eb="2">
      <t>ベッシ</t>
    </rPh>
    <phoneticPr fontId="12"/>
  </si>
  <si>
    <t>（施設名　　　　　　　　　　　　　　　）</t>
    <phoneticPr fontId="12"/>
  </si>
  <si>
    <t>10/10</t>
    <phoneticPr fontId="12"/>
  </si>
  <si>
    <t>１．所要額明細書</t>
    <phoneticPr fontId="8"/>
  </si>
  <si>
    <t>東京都認定制度を活用した医師少数区域等における勤務の推進事業</t>
    <rPh sb="0" eb="2">
      <t>トウキョウ</t>
    </rPh>
    <rPh sb="2" eb="3">
      <t>ト</t>
    </rPh>
    <phoneticPr fontId="12"/>
  </si>
  <si>
    <t>別紙３</t>
    <rPh sb="0" eb="2">
      <t>ベッシ</t>
    </rPh>
    <phoneticPr fontId="12"/>
  </si>
  <si>
    <t>２．事業計画書</t>
    <rPh sb="2" eb="4">
      <t>ジギョウ</t>
    </rPh>
    <rPh sb="4" eb="7">
      <t>ケイカクショ</t>
    </rPh>
    <phoneticPr fontId="17"/>
  </si>
  <si>
    <t>３　基準額算出調書</t>
    <rPh sb="2" eb="5">
      <t>キジュンガク</t>
    </rPh>
    <rPh sb="5" eb="7">
      <t>サンシュツ</t>
    </rPh>
    <rPh sb="7" eb="9">
      <t>チョウショ</t>
    </rPh>
    <phoneticPr fontId="12"/>
  </si>
  <si>
    <t>（施設名　　　　　　○○病院　　　　　　　）</t>
    <rPh sb="12" eb="14">
      <t>ビョウイン</t>
    </rPh>
    <phoneticPr fontId="12"/>
  </si>
  <si>
    <t>○○病院</t>
    <rPh sb="2" eb="4">
      <t>ビョウイン</t>
    </rPh>
    <phoneticPr fontId="12"/>
  </si>
  <si>
    <t>98,000円</t>
    <rPh sb="6" eb="7">
      <t>エン</t>
    </rPh>
    <phoneticPr fontId="8"/>
  </si>
  <si>
    <t>0円</t>
    <rPh sb="1" eb="2">
      <t>エン</t>
    </rPh>
    <phoneticPr fontId="8"/>
  </si>
  <si>
    <t>150,000円</t>
    <rPh sb="7" eb="8">
      <t>エン</t>
    </rPh>
    <phoneticPr fontId="8"/>
  </si>
  <si>
    <t>92,000円</t>
    <rPh sb="6" eb="7">
      <t>エン</t>
    </rPh>
    <phoneticPr fontId="8"/>
  </si>
  <si>
    <t>92,000円</t>
    <rPh sb="6" eb="7">
      <t>エン</t>
    </rPh>
    <phoneticPr fontId="12"/>
  </si>
  <si>
    <t>基準額</t>
    <rPh sb="0" eb="3">
      <t>キジュンガク</t>
    </rPh>
    <phoneticPr fontId="1"/>
  </si>
  <si>
    <t>選定額</t>
    <rPh sb="0" eb="2">
      <t>センテイ</t>
    </rPh>
    <rPh sb="2" eb="3">
      <t>ガク</t>
    </rPh>
    <phoneticPr fontId="1"/>
  </si>
  <si>
    <t>〇〇研修（令和〇年〇月〇日東京都〇〇区開催）旅費往復1,000円×２</t>
    <rPh sb="22" eb="24">
      <t>リョヒ</t>
    </rPh>
    <rPh sb="24" eb="26">
      <t>オウフク</t>
    </rPh>
    <phoneticPr fontId="12"/>
  </si>
  <si>
    <t>〇〇研修（令和〇年〇月〇日東京都〇〇区開催）受講料16,800円</t>
    <rPh sb="2" eb="4">
      <t>ケンシュウ</t>
    </rPh>
    <rPh sb="5" eb="7">
      <t>レイワ</t>
    </rPh>
    <rPh sb="8" eb="9">
      <t>ネン</t>
    </rPh>
    <rPh sb="10" eb="11">
      <t>ガツ</t>
    </rPh>
    <rPh sb="12" eb="13">
      <t>ニチ</t>
    </rPh>
    <rPh sb="19" eb="21">
      <t>カイサイ</t>
    </rPh>
    <rPh sb="22" eb="25">
      <t>ジュコウリョウ</t>
    </rPh>
    <rPh sb="31" eb="32">
      <t>エン</t>
    </rPh>
    <phoneticPr fontId="12"/>
  </si>
  <si>
    <t>図書購入30,000円×２冊</t>
    <rPh sb="0" eb="4">
      <t>トショコウニュウ</t>
    </rPh>
    <rPh sb="10" eb="11">
      <t>エン</t>
    </rPh>
    <rPh sb="13" eb="14">
      <t>サツ</t>
    </rPh>
    <phoneticPr fontId="12"/>
  </si>
  <si>
    <t>〇〇病院（東京都〇〇区）勤務往復（400円×２）×４回×６月</t>
    <rPh sb="2" eb="4">
      <t>ビョウイン</t>
    </rPh>
    <rPh sb="5" eb="8">
      <t>トウキョウト</t>
    </rPh>
    <rPh sb="10" eb="11">
      <t>ク</t>
    </rPh>
    <rPh sb="12" eb="14">
      <t>キンム</t>
    </rPh>
    <rPh sb="14" eb="16">
      <t>オウフク</t>
    </rPh>
    <rPh sb="26" eb="27">
      <t>カイ</t>
    </rPh>
    <rPh sb="29" eb="30">
      <t>ツキ</t>
    </rPh>
    <phoneticPr fontId="12"/>
  </si>
  <si>
    <t>１．事業計画書</t>
    <rPh sb="2" eb="4">
      <t>ジギョウ</t>
    </rPh>
    <rPh sb="4" eb="7">
      <t>ケイカクショ</t>
    </rPh>
    <phoneticPr fontId="17"/>
  </si>
  <si>
    <t>〇〇〇〇〇〇〇</t>
  </si>
  <si>
    <t>週4日以上</t>
  </si>
  <si>
    <t>医師１</t>
    <rPh sb="0" eb="2">
      <t>イシ</t>
    </rPh>
    <phoneticPr fontId="12"/>
  </si>
  <si>
    <t>医師２</t>
    <rPh sb="0" eb="2">
      <t>イシ</t>
    </rPh>
    <phoneticPr fontId="12"/>
  </si>
  <si>
    <t xml:space="preserve"> 1   「選定額」欄には、別紙２で算出した選定額の合計を記入すること</t>
    <rPh sb="6" eb="8">
      <t>センテイ</t>
    </rPh>
    <rPh sb="8" eb="9">
      <t>ガク</t>
    </rPh>
    <rPh sb="10" eb="11">
      <t>ラン</t>
    </rPh>
    <rPh sb="14" eb="16">
      <t>ベッシ</t>
    </rPh>
    <rPh sb="18" eb="20">
      <t>サンシュツ</t>
    </rPh>
    <rPh sb="22" eb="24">
      <t>センテイ</t>
    </rPh>
    <rPh sb="24" eb="25">
      <t>ガク</t>
    </rPh>
    <rPh sb="26" eb="28">
      <t>ゴウケイ</t>
    </rPh>
    <rPh sb="29" eb="31">
      <t>キニュウ</t>
    </rPh>
    <phoneticPr fontId="8"/>
  </si>
  <si>
    <t xml:space="preserve"> 1  「選定額」欄には、別紙２で算出した選定額の合計を記入すること</t>
    <phoneticPr fontId="8"/>
  </si>
  <si>
    <t>第１号様式</t>
    <rPh sb="0" eb="1">
      <t>ダイ</t>
    </rPh>
    <rPh sb="2" eb="3">
      <t>ゴウ</t>
    </rPh>
    <rPh sb="3" eb="5">
      <t>ヨウシキ</t>
    </rPh>
    <phoneticPr fontId="8"/>
  </si>
  <si>
    <t>　　　　　　　　　　　　　　　　　　　　　　　　　　　　　　　文　書　番　号</t>
    <rPh sb="31" eb="32">
      <t>ブン</t>
    </rPh>
    <rPh sb="33" eb="34">
      <t>ショ</t>
    </rPh>
    <rPh sb="35" eb="36">
      <t>バン</t>
    </rPh>
    <rPh sb="37" eb="38">
      <t>ゴウ</t>
    </rPh>
    <phoneticPr fontId="8"/>
  </si>
  <si>
    <t>　　　　　　　　　　　　　　　　　　　　　　　　　　　　　　　令和　　年　 月　 日</t>
    <rPh sb="31" eb="32">
      <t>レイ</t>
    </rPh>
    <rPh sb="32" eb="33">
      <t>ワ</t>
    </rPh>
    <rPh sb="35" eb="36">
      <t>ネン</t>
    </rPh>
    <rPh sb="38" eb="39">
      <t>ツキ</t>
    </rPh>
    <rPh sb="41" eb="42">
      <t>ヒ</t>
    </rPh>
    <phoneticPr fontId="8"/>
  </si>
  <si>
    <t>　東 京 都 知 事　 殿</t>
    <rPh sb="1" eb="2">
      <t>ヒガシ</t>
    </rPh>
    <rPh sb="3" eb="4">
      <t>キョウ</t>
    </rPh>
    <rPh sb="5" eb="6">
      <t>ミヤコ</t>
    </rPh>
    <rPh sb="7" eb="8">
      <t>チ</t>
    </rPh>
    <rPh sb="9" eb="10">
      <t>コト</t>
    </rPh>
    <rPh sb="12" eb="13">
      <t>ドノ</t>
    </rPh>
    <phoneticPr fontId="8"/>
  </si>
  <si>
    <t>補助事業者</t>
    <phoneticPr fontId="8"/>
  </si>
  <si>
    <t xml:space="preserve"> 所在地　　　</t>
    <rPh sb="1" eb="4">
      <t>ショザイチ</t>
    </rPh>
    <phoneticPr fontId="8"/>
  </si>
  <si>
    <t xml:space="preserve"> 補助事業者名</t>
    <rPh sb="1" eb="3">
      <t>ホジョ</t>
    </rPh>
    <rPh sb="3" eb="5">
      <t>ジギョウ</t>
    </rPh>
    <rPh sb="5" eb="6">
      <t>シャ</t>
    </rPh>
    <rPh sb="6" eb="7">
      <t>メイ</t>
    </rPh>
    <phoneticPr fontId="8"/>
  </si>
  <si>
    <t xml:space="preserve"> 代表者職氏名</t>
    <rPh sb="4" eb="5">
      <t>ショク</t>
    </rPh>
    <phoneticPr fontId="8"/>
  </si>
  <si>
    <t>　標記について、下記により補助金を交付されるよう関係書類を添えて申請します。</t>
    <phoneticPr fontId="8"/>
  </si>
  <si>
    <t>記</t>
    <rPh sb="0" eb="1">
      <t>キ</t>
    </rPh>
    <phoneticPr fontId="8"/>
  </si>
  <si>
    <t>１　補助申請額　　　　　　　　金　　　　　　　　　　　　円</t>
    <rPh sb="2" eb="4">
      <t>ホジョ</t>
    </rPh>
    <rPh sb="4" eb="6">
      <t>シンセイ</t>
    </rPh>
    <rPh sb="6" eb="7">
      <t>ガク</t>
    </rPh>
    <rPh sb="15" eb="16">
      <t>キン</t>
    </rPh>
    <rPh sb="28" eb="29">
      <t>エン</t>
    </rPh>
    <phoneticPr fontId="8"/>
  </si>
  <si>
    <t>２　東京都認定制度を活用した医師少数区域における勤務の推進事業所要額調書（別紙１）</t>
    <rPh sb="29" eb="31">
      <t>ジギョウ</t>
    </rPh>
    <phoneticPr fontId="8"/>
  </si>
  <si>
    <t>３　添付書類</t>
    <phoneticPr fontId="8"/>
  </si>
  <si>
    <t>（１）　別紙２、別紙３、別紙４</t>
    <rPh sb="12" eb="14">
      <t>ベッシ</t>
    </rPh>
    <phoneticPr fontId="8"/>
  </si>
  <si>
    <t>（２）　歳入歳出予算書の抄本</t>
    <phoneticPr fontId="8"/>
  </si>
  <si>
    <t>（３）　その他参考となる書類</t>
    <phoneticPr fontId="8"/>
  </si>
  <si>
    <t>担当部署</t>
    <rPh sb="0" eb="1">
      <t>タン</t>
    </rPh>
    <rPh sb="1" eb="2">
      <t>トウ</t>
    </rPh>
    <rPh sb="2" eb="3">
      <t>ブ</t>
    </rPh>
    <rPh sb="3" eb="4">
      <t>ショ</t>
    </rPh>
    <phoneticPr fontId="8"/>
  </si>
  <si>
    <t>事務担当者氏名</t>
    <rPh sb="0" eb="2">
      <t>ジム</t>
    </rPh>
    <rPh sb="2" eb="5">
      <t>タントウシャ</t>
    </rPh>
    <rPh sb="5" eb="7">
      <t>シメイ</t>
    </rPh>
    <phoneticPr fontId="8"/>
  </si>
  <si>
    <t>電話番号</t>
    <rPh sb="0" eb="2">
      <t>デンワ</t>
    </rPh>
    <rPh sb="2" eb="4">
      <t>バンゴウ</t>
    </rPh>
    <phoneticPr fontId="8"/>
  </si>
  <si>
    <t xml:space="preserve">               歳　　入</t>
  </si>
  <si>
    <t xml:space="preserve">              歳　　出</t>
  </si>
  <si>
    <t>東京都認定制度を活用した医師少数区域における勤務の推進事業補助金</t>
    <phoneticPr fontId="58"/>
  </si>
  <si>
    <t>自己負担</t>
  </si>
  <si>
    <t xml:space="preserve">         計</t>
  </si>
  <si>
    <t>当該事業に係る歳入・歳出予算書（抄本）については、上記のとおり相違ありません。</t>
    <rPh sb="12" eb="14">
      <t>ヨサン</t>
    </rPh>
    <phoneticPr fontId="58"/>
  </si>
  <si>
    <t>令和　　年　　月　　日</t>
    <rPh sb="0" eb="1">
      <t>レイ</t>
    </rPh>
    <rPh sb="1" eb="2">
      <t>ワ</t>
    </rPh>
    <phoneticPr fontId="58"/>
  </si>
  <si>
    <t>補助事業者代表者名   　                         印</t>
    <rPh sb="0" eb="2">
      <t>ホジョ</t>
    </rPh>
    <rPh sb="2" eb="4">
      <t>ジギョウ</t>
    </rPh>
    <rPh sb="4" eb="5">
      <t>シャ</t>
    </rPh>
    <rPh sb="5" eb="8">
      <t>ダイヒョウシャ</t>
    </rPh>
    <phoneticPr fontId="58"/>
  </si>
  <si>
    <t>東京都認定制度を活用した医師少数区域における勤務の推進事業総事業費</t>
    <rPh sb="29" eb="33">
      <t>ソウジギョウヒ</t>
    </rPh>
    <phoneticPr fontId="58"/>
  </si>
  <si>
    <t>別紙１のＨの
金額を記入</t>
    <rPh sb="0" eb="2">
      <t>ベッシ</t>
    </rPh>
    <rPh sb="7" eb="9">
      <t>キンガク</t>
    </rPh>
    <rPh sb="10" eb="12">
      <t>キニュウ</t>
    </rPh>
    <phoneticPr fontId="12"/>
  </si>
  <si>
    <t>別紙１のＡの
金額を記入</t>
    <rPh sb="0" eb="2">
      <t>ベッシ</t>
    </rPh>
    <rPh sb="7" eb="9">
      <t>キンガク</t>
    </rPh>
    <rPh sb="10" eb="12">
      <t>キニュウ</t>
    </rPh>
    <phoneticPr fontId="12"/>
  </si>
  <si>
    <t>ＡとＨの差額を記入</t>
    <rPh sb="4" eb="6">
      <t>サガク</t>
    </rPh>
    <rPh sb="7" eb="9">
      <t>キニュウ</t>
    </rPh>
    <phoneticPr fontId="12"/>
  </si>
  <si>
    <t>令和〇年１０月１０日から令和〇年３月３１日まで</t>
    <rPh sb="0" eb="2">
      <t>レイワ</t>
    </rPh>
    <rPh sb="3" eb="4">
      <t>ネン</t>
    </rPh>
    <rPh sb="6" eb="7">
      <t>ガツ</t>
    </rPh>
    <rPh sb="9" eb="10">
      <t>ニチ</t>
    </rPh>
    <rPh sb="12" eb="14">
      <t>レイワ</t>
    </rPh>
    <rPh sb="15" eb="16">
      <t>ネン</t>
    </rPh>
    <rPh sb="17" eb="18">
      <t>ガツ</t>
    </rPh>
    <rPh sb="20" eb="21">
      <t>ニチ</t>
    </rPh>
    <phoneticPr fontId="12"/>
  </si>
  <si>
    <t>令和　　年度歳入・歳出予算書（抄本）</t>
    <rPh sb="0" eb="1">
      <t>レイ</t>
    </rPh>
    <rPh sb="1" eb="2">
      <t>ワ</t>
    </rPh>
    <rPh sb="11" eb="13">
      <t>ヨサン</t>
    </rPh>
    <phoneticPr fontId="58"/>
  </si>
  <si>
    <t>令和　年度　東京都認定制度を活用した医師少数区域における勤務の推進事業補助金の交付申請について</t>
    <rPh sb="0" eb="1">
      <t>レイ</t>
    </rPh>
    <rPh sb="1" eb="2">
      <t>ワ</t>
    </rPh>
    <rPh sb="3" eb="5">
      <t>ネンド</t>
    </rPh>
    <rPh sb="39" eb="41">
      <t>コウフ</t>
    </rPh>
    <rPh sb="41" eb="43">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</si>
</sst>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quot;円&quot;;&quot;△ &quot;#,##0&quot;&quot;&quot;円&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9"/>
      <color indexed="81"/>
      <name val="ＭＳ Ｐゴシック"/>
      <family val="3"/>
      <charset val="128"/>
    </font>
    <font>
      <sz val="6"/>
      <name val="ＭＳ Ｐゴシック"/>
      <family val="2"/>
      <charset val="128"/>
      <scheme val="minor"/>
    </font>
    <font>
      <sz val="12"/>
      <color rgb="FF000000"/>
      <name val="ＭＳ Ｐゴシック"/>
      <family val="3"/>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1"/>
      <color rgb="FF000000"/>
      <name val="ＭＳ Ｐゴシック"/>
      <family val="3"/>
      <charset val="128"/>
      <scheme val="minor"/>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4"/>
      <name val="ＭＳ Ｐ明朝"/>
      <family val="1"/>
      <charset val="128"/>
    </font>
    <font>
      <sz val="10.5"/>
      <name val="ＭＳ 明朝"/>
      <family val="1"/>
      <charset val="128"/>
    </font>
    <font>
      <sz val="9"/>
      <name val="ＭＳ Ｐゴシック"/>
      <family val="3"/>
      <charset val="128"/>
      <scheme val="minor"/>
    </font>
    <font>
      <sz val="11"/>
      <name val="ＭＳ 明朝"/>
      <family val="1"/>
      <charset val="128"/>
    </font>
    <font>
      <sz val="16"/>
      <name val="ＭＳ Ｐ明朝"/>
      <family val="1"/>
      <charset val="128"/>
    </font>
    <font>
      <sz val="6"/>
      <name val="ＭＳ 明朝"/>
      <family val="1"/>
      <charset val="128"/>
    </font>
    <font>
      <b/>
      <sz val="10.5"/>
      <name val="メイリオ"/>
      <family val="3"/>
      <charset val="128"/>
    </font>
  </fonts>
  <fills count="45">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
      <patternFill patternType="solid">
        <fgColor rgb="FFFFCC99"/>
        <bgColor indexed="64"/>
      </patternFill>
    </fill>
    <fill>
      <patternFill patternType="solid">
        <fgColor theme="0" tint="-0.49998474074526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right/>
      <top/>
      <bottom style="dashed">
        <color indexed="64"/>
      </bottom>
      <diagonal/>
    </border>
    <border>
      <left/>
      <right/>
      <top style="dashed">
        <color indexed="64"/>
      </top>
      <bottom style="dashed">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87">
    <xf numFmtId="0" fontId="0" fillId="0" borderId="0">
      <alignment vertical="center"/>
    </xf>
    <xf numFmtId="0" fontId="9" fillId="0" borderId="0">
      <alignment vertical="center"/>
    </xf>
    <xf numFmtId="0" fontId="10" fillId="0" borderId="0">
      <alignment vertical="center"/>
    </xf>
    <xf numFmtId="0" fontId="7" fillId="0" borderId="0">
      <alignment vertical="center"/>
    </xf>
    <xf numFmtId="0" fontId="19" fillId="0" borderId="0"/>
    <xf numFmtId="38" fontId="9" fillId="0" borderId="0" applyFont="0" applyFill="0" applyBorder="0" applyAlignment="0" applyProtection="0">
      <alignment vertical="center"/>
    </xf>
    <xf numFmtId="0" fontId="10" fillId="0" borderId="0">
      <alignment vertical="center"/>
    </xf>
    <xf numFmtId="0" fontId="9" fillId="0" borderId="0">
      <alignment vertical="center"/>
    </xf>
    <xf numFmtId="0" fontId="9" fillId="0" borderId="0">
      <alignment vertical="center"/>
    </xf>
    <xf numFmtId="0" fontId="19" fillId="0" borderId="0"/>
    <xf numFmtId="0" fontId="21" fillId="0" borderId="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0" borderId="0" applyNumberFormat="0" applyFill="0" applyBorder="0" applyAlignment="0" applyProtection="0">
      <alignment vertical="center"/>
    </xf>
    <xf numFmtId="0" fontId="24" fillId="27" borderId="21" applyNumberFormat="0" applyAlignment="0" applyProtection="0">
      <alignment vertical="center"/>
    </xf>
    <xf numFmtId="0" fontId="25" fillId="28" borderId="0" applyNumberFormat="0" applyBorder="0" applyAlignment="0" applyProtection="0">
      <alignment vertical="center"/>
    </xf>
    <xf numFmtId="9" fontId="9" fillId="0" borderId="0" applyFont="0" applyFill="0" applyBorder="0" applyAlignment="0" applyProtection="0">
      <alignment vertical="center"/>
    </xf>
    <xf numFmtId="0" fontId="21" fillId="29" borderId="22" applyNumberFormat="0" applyAlignment="0" applyProtection="0">
      <alignment vertical="center"/>
    </xf>
    <xf numFmtId="0" fontId="26" fillId="0" borderId="20" applyNumberFormat="0" applyFill="0" applyAlignment="0" applyProtection="0">
      <alignment vertical="center"/>
    </xf>
    <xf numFmtId="0" fontId="27" fillId="30" borderId="0" applyNumberFormat="0" applyBorder="0" applyAlignment="0" applyProtection="0">
      <alignment vertical="center"/>
    </xf>
    <xf numFmtId="0" fontId="28" fillId="31" borderId="18" applyNumberFormat="0" applyAlignment="0" applyProtection="0">
      <alignment vertical="center"/>
    </xf>
    <xf numFmtId="0" fontId="29" fillId="0" borderId="0" applyNumberFormat="0" applyFill="0" applyBorder="0" applyAlignment="0" applyProtection="0">
      <alignment vertical="center"/>
    </xf>
    <xf numFmtId="38" fontId="21" fillId="0" borderId="0" applyFill="0" applyBorder="0" applyAlignment="0" applyProtection="0">
      <alignment vertical="center"/>
    </xf>
    <xf numFmtId="38" fontId="20" fillId="0" borderId="0" applyFont="0" applyFill="0" applyBorder="0" applyAlignment="0" applyProtection="0"/>
    <xf numFmtId="38" fontId="30" fillId="0" borderId="0" applyFont="0" applyFill="0" applyBorder="0" applyAlignment="0" applyProtection="0"/>
    <xf numFmtId="38" fontId="31" fillId="0" borderId="0" applyFont="0" applyFill="0" applyBorder="0" applyAlignment="0" applyProtection="0"/>
    <xf numFmtId="38" fontId="10" fillId="0" borderId="0" applyFont="0" applyFill="0" applyBorder="0" applyAlignment="0" applyProtection="0">
      <alignment vertical="center"/>
    </xf>
    <xf numFmtId="0" fontId="32" fillId="0" borderId="16" applyNumberFormat="0" applyFill="0" applyAlignment="0" applyProtection="0">
      <alignment vertical="center"/>
    </xf>
    <xf numFmtId="0" fontId="33" fillId="0" borderId="2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31" borderId="19" applyNumberFormat="0" applyAlignment="0" applyProtection="0">
      <alignment vertical="center"/>
    </xf>
    <xf numFmtId="0" fontId="37" fillId="0" borderId="0" applyNumberFormat="0" applyFill="0" applyBorder="0" applyAlignment="0" applyProtection="0">
      <alignment vertical="center"/>
    </xf>
    <xf numFmtId="0" fontId="38" fillId="32" borderId="18" applyNumberFormat="0" applyAlignment="0" applyProtection="0">
      <alignment vertical="center"/>
    </xf>
    <xf numFmtId="0" fontId="21" fillId="0" borderId="0"/>
    <xf numFmtId="0" fontId="21" fillId="0" borderId="0">
      <alignment vertical="center"/>
    </xf>
    <xf numFmtId="0" fontId="10" fillId="0" borderId="0">
      <alignment vertical="center"/>
    </xf>
    <xf numFmtId="0" fontId="39" fillId="33" borderId="0" applyNumberFormat="0" applyBorder="0" applyAlignment="0" applyProtection="0">
      <alignment vertical="center"/>
    </xf>
    <xf numFmtId="0" fontId="9" fillId="0" borderId="0"/>
    <xf numFmtId="38" fontId="9" fillId="0" borderId="0" applyFont="0" applyFill="0" applyBorder="0" applyAlignment="0" applyProtection="0"/>
    <xf numFmtId="0" fontId="9" fillId="0" borderId="0"/>
    <xf numFmtId="0" fontId="20" fillId="0" borderId="0"/>
    <xf numFmtId="0" fontId="30" fillId="0" borderId="0"/>
    <xf numFmtId="0" fontId="31" fillId="0" borderId="0"/>
    <xf numFmtId="0" fontId="40" fillId="0" borderId="0"/>
    <xf numFmtId="0" fontId="41" fillId="0" borderId="0"/>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41" fillId="0" borderId="0"/>
    <xf numFmtId="1" fontId="43" fillId="0" borderId="0"/>
    <xf numFmtId="0" fontId="46" fillId="0" borderId="0"/>
    <xf numFmtId="0" fontId="6"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54" fillId="0" borderId="0"/>
    <xf numFmtId="38" fontId="54" fillId="0" borderId="0" applyFont="0" applyFill="0" applyBorder="0" applyAlignment="0" applyProtection="0"/>
    <xf numFmtId="0" fontId="1" fillId="0" borderId="0">
      <alignment vertical="center"/>
    </xf>
  </cellStyleXfs>
  <cellXfs count="306">
    <xf numFmtId="0" fontId="0" fillId="0" borderId="0" xfId="0">
      <alignment vertical="center"/>
    </xf>
    <xf numFmtId="0" fontId="13" fillId="0" borderId="0" xfId="0" applyFont="1">
      <alignment vertical="center"/>
    </xf>
    <xf numFmtId="0" fontId="14" fillId="0" borderId="0" xfId="0" applyFont="1" applyAlignment="1">
      <alignment horizontal="centerContinuous" vertical="center"/>
    </xf>
    <xf numFmtId="0" fontId="0" fillId="0" borderId="2" xfId="0" applyBorder="1">
      <alignment vertical="center"/>
    </xf>
    <xf numFmtId="3" fontId="0" fillId="0" borderId="2" xfId="0" applyNumberFormat="1" applyBorder="1" applyAlignment="1">
      <alignment horizontal="right" vertical="center"/>
    </xf>
    <xf numFmtId="0" fontId="0" fillId="0" borderId="0" xfId="0" applyBorder="1">
      <alignment vertical="center"/>
    </xf>
    <xf numFmtId="0" fontId="13" fillId="0" borderId="2" xfId="0" applyFont="1" applyBorder="1">
      <alignment vertical="center"/>
    </xf>
    <xf numFmtId="0" fontId="13" fillId="0" borderId="4" xfId="0" applyFont="1" applyBorder="1">
      <alignment vertical="center"/>
    </xf>
    <xf numFmtId="0" fontId="13" fillId="0" borderId="9" xfId="0" applyFont="1" applyBorder="1" applyAlignment="1">
      <alignment horizontal="left" vertical="center" shrinkToFit="1"/>
    </xf>
    <xf numFmtId="0" fontId="13" fillId="0" borderId="9" xfId="0" applyFont="1" applyBorder="1" applyAlignment="1">
      <alignment horizontal="left" vertical="center"/>
    </xf>
    <xf numFmtId="0" fontId="13" fillId="0" borderId="1" xfId="0" applyFont="1" applyBorder="1">
      <alignment vertical="center"/>
    </xf>
    <xf numFmtId="3" fontId="13" fillId="0" borderId="1" xfId="0" applyNumberFormat="1" applyFont="1" applyBorder="1" applyAlignment="1">
      <alignment horizontal="right" vertical="center"/>
    </xf>
    <xf numFmtId="0" fontId="13" fillId="0" borderId="0" xfId="0" applyFont="1" applyBorder="1">
      <alignment vertical="center"/>
    </xf>
    <xf numFmtId="3" fontId="0" fillId="0" borderId="0" xfId="0" applyNumberFormat="1" applyBorder="1" applyAlignment="1">
      <alignment horizontal="right" vertical="center"/>
    </xf>
    <xf numFmtId="3" fontId="13" fillId="0" borderId="1" xfId="0" applyNumberFormat="1" applyFont="1" applyBorder="1" applyAlignment="1">
      <alignment vertical="center"/>
    </xf>
    <xf numFmtId="0" fontId="13" fillId="0" borderId="11" xfId="0" applyFont="1" applyBorder="1">
      <alignment vertical="center"/>
    </xf>
    <xf numFmtId="3" fontId="13" fillId="0" borderId="11" xfId="0" applyNumberFormat="1" applyFont="1" applyBorder="1" applyAlignment="1">
      <alignment horizontal="right" vertical="center"/>
    </xf>
    <xf numFmtId="0" fontId="13" fillId="0" borderId="8" xfId="0" applyFont="1" applyBorder="1" applyAlignment="1">
      <alignment horizontal="left" vertical="center"/>
    </xf>
    <xf numFmtId="0" fontId="0" fillId="0" borderId="1" xfId="0" applyFont="1" applyBorder="1">
      <alignment vertical="center"/>
    </xf>
    <xf numFmtId="3" fontId="0" fillId="0" borderId="1" xfId="0" applyNumberFormat="1" applyFont="1" applyBorder="1" applyAlignment="1">
      <alignment horizontal="right" vertical="center"/>
    </xf>
    <xf numFmtId="0" fontId="0" fillId="0" borderId="0" xfId="0" applyFont="1">
      <alignment vertical="center"/>
    </xf>
    <xf numFmtId="3" fontId="13" fillId="0" borderId="4" xfId="0" applyNumberFormat="1" applyFont="1" applyBorder="1" applyAlignment="1">
      <alignment horizontal="right" vertical="center"/>
    </xf>
    <xf numFmtId="0" fontId="0" fillId="34" borderId="2" xfId="0" applyFill="1" applyBorder="1">
      <alignment vertical="center"/>
    </xf>
    <xf numFmtId="3" fontId="0" fillId="34" borderId="2" xfId="0" applyNumberFormat="1" applyFill="1" applyBorder="1" applyAlignment="1">
      <alignment horizontal="right" vertical="center"/>
    </xf>
    <xf numFmtId="0" fontId="13" fillId="34" borderId="9" xfId="0" applyFont="1" applyFill="1" applyBorder="1" applyAlignment="1">
      <alignment horizontal="left" vertical="center"/>
    </xf>
    <xf numFmtId="3" fontId="13" fillId="34" borderId="4" xfId="0" applyNumberFormat="1" applyFont="1" applyFill="1" applyBorder="1" applyAlignment="1">
      <alignment horizontal="right" vertical="center"/>
    </xf>
    <xf numFmtId="0" fontId="13" fillId="34" borderId="4" xfId="0" applyFont="1" applyFill="1" applyBorder="1">
      <alignment vertical="center"/>
    </xf>
    <xf numFmtId="0" fontId="13" fillId="34" borderId="9" xfId="0" applyFont="1" applyFill="1" applyBorder="1" applyAlignment="1">
      <alignment horizontal="left" vertical="center" shrinkToFit="1"/>
    </xf>
    <xf numFmtId="0" fontId="0" fillId="34" borderId="8" xfId="0" applyFill="1" applyBorder="1" applyAlignment="1">
      <alignment horizontal="left" vertical="center"/>
    </xf>
    <xf numFmtId="3" fontId="0" fillId="34" borderId="11" xfId="0" applyNumberFormat="1" applyFill="1" applyBorder="1" applyAlignment="1">
      <alignment horizontal="right" vertical="center"/>
    </xf>
    <xf numFmtId="0" fontId="0" fillId="34" borderId="11" xfId="0" applyFill="1" applyBorder="1">
      <alignment vertical="center"/>
    </xf>
    <xf numFmtId="0" fontId="0" fillId="34" borderId="5" xfId="0" applyFill="1" applyBorder="1" applyAlignment="1">
      <alignment horizontal="center" vertical="center"/>
    </xf>
    <xf numFmtId="0" fontId="0" fillId="0" borderId="15"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lignment vertical="center"/>
    </xf>
    <xf numFmtId="0" fontId="0" fillId="0" borderId="3" xfId="0" applyFill="1" applyBorder="1" applyAlignment="1">
      <alignment vertical="center" wrapText="1"/>
    </xf>
    <xf numFmtId="0" fontId="13" fillId="0" borderId="1" xfId="59" applyFont="1" applyFill="1" applyBorder="1" applyAlignment="1">
      <alignment vertical="top" wrapText="1"/>
    </xf>
    <xf numFmtId="0" fontId="0" fillId="0" borderId="1" xfId="0" applyFill="1" applyBorder="1" applyAlignment="1">
      <alignment vertical="center" wrapText="1" shrinkToFit="1"/>
    </xf>
    <xf numFmtId="0" fontId="15" fillId="0" borderId="0" xfId="0" applyFont="1" applyAlignment="1">
      <alignment vertical="center"/>
    </xf>
    <xf numFmtId="3" fontId="13" fillId="0" borderId="4" xfId="0" applyNumberFormat="1" applyFont="1" applyFill="1" applyBorder="1" applyAlignment="1">
      <alignment horizontal="right" vertical="center"/>
    </xf>
    <xf numFmtId="3" fontId="13" fillId="0" borderId="1" xfId="0" applyNumberFormat="1" applyFont="1" applyFill="1" applyBorder="1" applyAlignment="1">
      <alignment horizontal="right" vertical="center"/>
    </xf>
    <xf numFmtId="3" fontId="13" fillId="0" borderId="11" xfId="0" applyNumberFormat="1" applyFont="1" applyFill="1" applyBorder="1" applyAlignment="1">
      <alignment horizontal="right" vertical="center"/>
    </xf>
    <xf numFmtId="0" fontId="13" fillId="34" borderId="9" xfId="0" applyFont="1" applyFill="1" applyBorder="1" applyAlignment="1">
      <alignment horizontal="left" vertical="center" wrapText="1"/>
    </xf>
    <xf numFmtId="3" fontId="0" fillId="0" borderId="11" xfId="0" applyNumberFormat="1" applyFill="1" applyBorder="1" applyAlignment="1">
      <alignment horizontal="right" vertical="center"/>
    </xf>
    <xf numFmtId="3" fontId="0" fillId="0" borderId="2" xfId="0" applyNumberFormat="1" applyFill="1" applyBorder="1" applyAlignment="1">
      <alignment horizontal="right" vertical="center"/>
    </xf>
    <xf numFmtId="0" fontId="42" fillId="0" borderId="11" xfId="0" applyFont="1" applyBorder="1" applyAlignment="1">
      <alignment horizontal="center" vertical="center" wrapText="1"/>
    </xf>
    <xf numFmtId="0" fontId="0" fillId="0" borderId="0" xfId="0" applyFont="1" applyBorder="1">
      <alignment vertical="center"/>
    </xf>
    <xf numFmtId="0" fontId="0" fillId="0" borderId="9" xfId="0" applyFont="1" applyBorder="1">
      <alignment vertical="center"/>
    </xf>
    <xf numFmtId="3" fontId="13" fillId="0" borderId="2" xfId="0" applyNumberFormat="1" applyFont="1" applyFill="1" applyBorder="1" applyAlignment="1">
      <alignment vertical="center"/>
    </xf>
    <xf numFmtId="0" fontId="44" fillId="0" borderId="0" xfId="63" applyFont="1"/>
    <xf numFmtId="0" fontId="45" fillId="0" borderId="0" xfId="63" applyFont="1"/>
    <xf numFmtId="0" fontId="45" fillId="0" borderId="0" xfId="76" applyFont="1"/>
    <xf numFmtId="0" fontId="46" fillId="0" borderId="0" xfId="76" applyFont="1" applyAlignment="1"/>
    <xf numFmtId="0" fontId="45" fillId="36" borderId="29" xfId="76" applyFont="1" applyFill="1" applyBorder="1" applyAlignment="1">
      <alignment horizontal="center" vertical="center"/>
    </xf>
    <xf numFmtId="0" fontId="45" fillId="36" borderId="30" xfId="76" applyFont="1" applyFill="1" applyBorder="1" applyAlignment="1">
      <alignment horizontal="center" vertical="center"/>
    </xf>
    <xf numFmtId="0" fontId="45" fillId="37" borderId="30" xfId="76" applyFont="1" applyFill="1" applyBorder="1" applyAlignment="1">
      <alignment horizontal="center" vertical="center"/>
    </xf>
    <xf numFmtId="0" fontId="45" fillId="36" borderId="1" xfId="76" applyFont="1" applyFill="1" applyBorder="1" applyAlignment="1">
      <alignment horizontal="center" vertical="center"/>
    </xf>
    <xf numFmtId="0" fontId="45" fillId="38" borderId="31" xfId="76" applyFont="1" applyFill="1" applyBorder="1" applyAlignment="1">
      <alignment horizontal="center" vertical="center" wrapText="1"/>
    </xf>
    <xf numFmtId="0" fontId="45" fillId="39" borderId="32" xfId="76" applyFont="1" applyFill="1" applyBorder="1" applyAlignment="1">
      <alignment horizontal="center" vertical="center" wrapText="1"/>
    </xf>
    <xf numFmtId="0" fontId="45" fillId="40" borderId="33" xfId="76" applyFont="1" applyFill="1" applyBorder="1" applyAlignment="1">
      <alignment horizontal="center" vertical="center"/>
    </xf>
    <xf numFmtId="0" fontId="45" fillId="0" borderId="0" xfId="76" applyFont="1" applyFill="1" applyBorder="1" applyAlignment="1">
      <alignment horizontal="center" vertical="center"/>
    </xf>
    <xf numFmtId="0" fontId="45" fillId="0" borderId="0" xfId="76" applyFont="1" applyAlignment="1">
      <alignment horizontal="center" vertical="center"/>
    </xf>
    <xf numFmtId="0" fontId="45" fillId="0" borderId="0" xfId="76" applyFont="1" applyAlignment="1">
      <alignment vertical="center"/>
    </xf>
    <xf numFmtId="0" fontId="45" fillId="0" borderId="34" xfId="76" applyFont="1" applyFill="1" applyBorder="1" applyAlignment="1">
      <alignment horizontal="center" vertical="center"/>
    </xf>
    <xf numFmtId="0" fontId="45" fillId="0" borderId="35" xfId="76" applyFont="1" applyFill="1" applyBorder="1" applyAlignment="1">
      <alignment horizontal="center" vertical="center"/>
    </xf>
    <xf numFmtId="0" fontId="45" fillId="0" borderId="36" xfId="76" applyFont="1" applyFill="1" applyBorder="1" applyAlignment="1">
      <alignment horizontal="center" vertical="center"/>
    </xf>
    <xf numFmtId="0" fontId="45" fillId="0" borderId="6" xfId="76" applyFont="1" applyBorder="1" applyAlignment="1">
      <alignment horizontal="center" vertical="center"/>
    </xf>
    <xf numFmtId="0" fontId="45" fillId="37" borderId="1" xfId="76" applyFont="1" applyFill="1" applyBorder="1" applyAlignment="1">
      <alignment horizontal="center" vertical="center"/>
    </xf>
    <xf numFmtId="0" fontId="45" fillId="41" borderId="1" xfId="76" applyFont="1" applyFill="1" applyBorder="1" applyAlignment="1">
      <alignment horizontal="center" vertical="center"/>
    </xf>
    <xf numFmtId="0" fontId="45" fillId="40" borderId="37" xfId="76" applyFont="1" applyFill="1" applyBorder="1" applyAlignment="1">
      <alignment horizontal="center" vertical="center"/>
    </xf>
    <xf numFmtId="0" fontId="45" fillId="0" borderId="1" xfId="76" applyFont="1" applyFill="1" applyBorder="1" applyAlignment="1">
      <alignment horizontal="center" vertical="center"/>
    </xf>
    <xf numFmtId="0" fontId="45" fillId="0" borderId="38" xfId="76" applyFont="1" applyFill="1" applyBorder="1" applyAlignment="1">
      <alignment horizontal="center" vertical="center"/>
    </xf>
    <xf numFmtId="0" fontId="44" fillId="36" borderId="1" xfId="76" applyFont="1" applyFill="1" applyBorder="1" applyAlignment="1">
      <alignment horizontal="center" vertical="center"/>
    </xf>
    <xf numFmtId="0" fontId="45" fillId="40" borderId="1" xfId="76" applyFont="1" applyFill="1" applyBorder="1" applyAlignment="1">
      <alignment horizontal="center" vertical="center"/>
    </xf>
    <xf numFmtId="0" fontId="45" fillId="0" borderId="1" xfId="76" applyFont="1" applyBorder="1" applyAlignment="1">
      <alignment horizontal="center" vertical="center"/>
    </xf>
    <xf numFmtId="0" fontId="45" fillId="0" borderId="8" xfId="76" applyFont="1" applyFill="1" applyBorder="1" applyAlignment="1">
      <alignment horizontal="center" vertical="center"/>
    </xf>
    <xf numFmtId="0" fontId="45" fillId="0" borderId="13" xfId="76" applyFont="1" applyFill="1" applyBorder="1" applyAlignment="1">
      <alignment horizontal="center" vertical="center"/>
    </xf>
    <xf numFmtId="0" fontId="45" fillId="0" borderId="5" xfId="76" applyFont="1" applyFill="1" applyBorder="1" applyAlignment="1">
      <alignment horizontal="center" vertical="center"/>
    </xf>
    <xf numFmtId="0" fontId="45" fillId="0" borderId="7" xfId="76" applyFont="1" applyFill="1" applyBorder="1" applyAlignment="1">
      <alignment horizontal="center" vertical="center"/>
    </xf>
    <xf numFmtId="0" fontId="45" fillId="0" borderId="9" xfId="76" applyFont="1" applyFill="1" applyBorder="1" applyAlignment="1">
      <alignment horizontal="center" vertical="center"/>
    </xf>
    <xf numFmtId="0" fontId="45" fillId="40" borderId="10" xfId="76" applyFont="1" applyFill="1" applyBorder="1" applyAlignment="1">
      <alignment horizontal="center" vertical="center"/>
    </xf>
    <xf numFmtId="0" fontId="45" fillId="0" borderId="10" xfId="76" applyFont="1" applyFill="1" applyBorder="1" applyAlignment="1">
      <alignment horizontal="center" vertical="center"/>
    </xf>
    <xf numFmtId="0" fontId="45" fillId="0" borderId="6" xfId="76" applyFont="1" applyFill="1" applyBorder="1" applyAlignment="1">
      <alignment horizontal="center" vertical="center"/>
    </xf>
    <xf numFmtId="0" fontId="45" fillId="41" borderId="2" xfId="76" applyFont="1" applyFill="1" applyBorder="1" applyAlignment="1">
      <alignment horizontal="center" vertical="center"/>
    </xf>
    <xf numFmtId="0" fontId="45" fillId="40" borderId="5" xfId="76" applyFont="1" applyFill="1" applyBorder="1" applyAlignment="1">
      <alignment horizontal="center" vertical="center"/>
    </xf>
    <xf numFmtId="0" fontId="45" fillId="0" borderId="11" xfId="76" applyFont="1" applyFill="1" applyBorder="1" applyAlignment="1">
      <alignment horizontal="center" vertical="center"/>
    </xf>
    <xf numFmtId="0" fontId="47" fillId="0" borderId="8" xfId="76" applyFont="1" applyFill="1" applyBorder="1" applyAlignment="1">
      <alignment horizontal="center" vertical="center"/>
    </xf>
    <xf numFmtId="0" fontId="45" fillId="0" borderId="14" xfId="76" applyFont="1" applyFill="1" applyBorder="1" applyAlignment="1">
      <alignment horizontal="center" vertical="center"/>
    </xf>
    <xf numFmtId="0" fontId="48" fillId="0" borderId="9" xfId="76" applyFont="1" applyFill="1" applyBorder="1" applyAlignment="1">
      <alignment horizontal="center" vertical="center"/>
    </xf>
    <xf numFmtId="0" fontId="45" fillId="0" borderId="11" xfId="76" applyFont="1" applyBorder="1" applyAlignment="1">
      <alignment horizontal="center" vertical="center"/>
    </xf>
    <xf numFmtId="0" fontId="49" fillId="0" borderId="8" xfId="76" applyFont="1" applyFill="1" applyBorder="1" applyAlignment="1">
      <alignment horizontal="center" vertical="center"/>
    </xf>
    <xf numFmtId="0" fontId="44" fillId="0" borderId="14" xfId="76" applyFont="1" applyFill="1" applyBorder="1" applyAlignment="1">
      <alignment horizontal="center" vertical="center"/>
    </xf>
    <xf numFmtId="0" fontId="48" fillId="0" borderId="14" xfId="76" applyFont="1" applyFill="1" applyBorder="1" applyAlignment="1">
      <alignment horizontal="center" vertical="center"/>
    </xf>
    <xf numFmtId="0" fontId="50" fillId="0" borderId="0" xfId="76" applyFont="1"/>
    <xf numFmtId="0" fontId="46" fillId="0" borderId="0" xfId="76" applyFont="1"/>
    <xf numFmtId="20" fontId="46" fillId="0" borderId="0" xfId="76" applyNumberFormat="1" applyFont="1"/>
    <xf numFmtId="0" fontId="44" fillId="0" borderId="0" xfId="76" applyFont="1"/>
    <xf numFmtId="0" fontId="51" fillId="0" borderId="3" xfId="0" applyFont="1" applyFill="1" applyBorder="1" applyAlignment="1">
      <alignment vertical="center" wrapText="1"/>
    </xf>
    <xf numFmtId="0" fontId="0" fillId="0" borderId="0" xfId="0" applyFont="1" applyBorder="1" applyAlignment="1">
      <alignment vertical="center" wrapText="1"/>
    </xf>
    <xf numFmtId="0" fontId="13" fillId="0" borderId="3" xfId="59" applyFont="1" applyFill="1" applyBorder="1" applyAlignment="1">
      <alignment vertical="top" wrapText="1"/>
    </xf>
    <xf numFmtId="0" fontId="52" fillId="0" borderId="35" xfId="76" applyFont="1" applyFill="1" applyBorder="1" applyAlignment="1">
      <alignment horizontal="center" vertical="center"/>
    </xf>
    <xf numFmtId="0" fontId="52" fillId="0" borderId="0" xfId="76" applyFont="1" applyFill="1" applyBorder="1" applyAlignment="1">
      <alignment horizontal="center" vertical="center"/>
    </xf>
    <xf numFmtId="0" fontId="52" fillId="0" borderId="1" xfId="76" applyFont="1" applyFill="1" applyBorder="1" applyAlignment="1">
      <alignment horizontal="center" vertical="center"/>
    </xf>
    <xf numFmtId="0" fontId="52" fillId="0" borderId="10" xfId="76" applyFont="1" applyFill="1" applyBorder="1" applyAlignment="1">
      <alignment horizontal="center" vertical="center"/>
    </xf>
    <xf numFmtId="0" fontId="52" fillId="0" borderId="11" xfId="76" applyFont="1" applyFill="1" applyBorder="1" applyAlignment="1">
      <alignment horizontal="center" vertical="center"/>
    </xf>
    <xf numFmtId="0" fontId="10" fillId="0" borderId="0" xfId="0" applyFont="1">
      <alignment vertical="center"/>
    </xf>
    <xf numFmtId="0" fontId="10" fillId="0" borderId="8" xfId="0" applyFont="1" applyBorder="1">
      <alignment vertical="center"/>
    </xf>
    <xf numFmtId="0" fontId="10" fillId="0" borderId="14" xfId="0" applyFont="1" applyBorder="1">
      <alignment vertical="center"/>
    </xf>
    <xf numFmtId="0" fontId="10" fillId="0" borderId="9" xfId="0" applyFont="1" applyBorder="1">
      <alignment vertical="center"/>
    </xf>
    <xf numFmtId="0" fontId="10" fillId="0" borderId="0" xfId="0" applyFont="1" applyBorder="1">
      <alignment vertical="center"/>
    </xf>
    <xf numFmtId="0" fontId="10" fillId="0" borderId="12" xfId="0" applyFont="1" applyBorder="1">
      <alignment vertical="center"/>
    </xf>
    <xf numFmtId="178" fontId="10" fillId="0" borderId="0" xfId="0" applyNumberFormat="1" applyFont="1" applyBorder="1">
      <alignment vertical="center"/>
    </xf>
    <xf numFmtId="0" fontId="10" fillId="34" borderId="1" xfId="0" applyFont="1" applyFill="1" applyBorder="1">
      <alignment vertical="center"/>
    </xf>
    <xf numFmtId="0" fontId="10" fillId="0" borderId="0"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3" fillId="0" borderId="1" xfId="0" applyFont="1" applyFill="1" applyBorder="1" applyAlignment="1">
      <alignment vertical="center" wrapText="1"/>
    </xf>
    <xf numFmtId="0" fontId="0" fillId="0" borderId="0" xfId="0" applyFill="1" applyBorder="1">
      <alignment vertical="center"/>
    </xf>
    <xf numFmtId="0" fontId="42" fillId="0" borderId="11" xfId="0" applyFont="1" applyBorder="1" applyAlignment="1">
      <alignment horizontal="justify" vertical="center" wrapText="1"/>
    </xf>
    <xf numFmtId="0" fontId="42" fillId="0" borderId="4" xfId="0" applyFont="1" applyBorder="1" applyAlignment="1">
      <alignment horizontal="right" vertical="center" wrapText="1"/>
    </xf>
    <xf numFmtId="0" fontId="42" fillId="0" borderId="4" xfId="0" applyFont="1" applyBorder="1" applyAlignment="1">
      <alignment horizontal="justify" vertical="center" wrapText="1"/>
    </xf>
    <xf numFmtId="0" fontId="42" fillId="0" borderId="2" xfId="0" applyFont="1" applyBorder="1" applyAlignment="1">
      <alignment horizontal="justify" vertical="center" wrapText="1"/>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lignment vertical="center"/>
    </xf>
    <xf numFmtId="0" fontId="0" fillId="0" borderId="9" xfId="0" applyFill="1" applyBorder="1" applyAlignment="1">
      <alignment horizontal="center" vertical="center"/>
    </xf>
    <xf numFmtId="0" fontId="0" fillId="0" borderId="1" xfId="0" applyFill="1" applyBorder="1" applyAlignment="1">
      <alignment vertical="center" wrapText="1"/>
    </xf>
    <xf numFmtId="0" fontId="13" fillId="0" borderId="10" xfId="0" applyFont="1" applyFill="1" applyBorder="1" applyAlignment="1">
      <alignment horizontal="center" vertical="center"/>
    </xf>
    <xf numFmtId="0" fontId="13" fillId="0" borderId="3" xfId="0" applyFont="1" applyFill="1" applyBorder="1" applyAlignment="1">
      <alignment vertical="center" wrapText="1"/>
    </xf>
    <xf numFmtId="0" fontId="13" fillId="0" borderId="1" xfId="0" applyFont="1" applyFill="1" applyBorder="1">
      <alignment vertical="center"/>
    </xf>
    <xf numFmtId="0" fontId="0" fillId="0" borderId="1" xfId="0" applyFill="1" applyBorder="1" applyAlignment="1">
      <alignment horizontal="center" vertical="center"/>
    </xf>
    <xf numFmtId="0" fontId="0" fillId="0" borderId="0" xfId="0" applyFill="1" applyBorder="1" applyAlignment="1">
      <alignment vertical="center" wrapText="1"/>
    </xf>
    <xf numFmtId="0" fontId="13"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center" vertical="center"/>
    </xf>
    <xf numFmtId="12" fontId="0" fillId="0" borderId="1" xfId="0" applyNumberFormat="1" applyFill="1" applyBorder="1" applyAlignment="1">
      <alignment horizontal="center" vertical="center"/>
    </xf>
    <xf numFmtId="12" fontId="0" fillId="0" borderId="1" xfId="0" applyNumberFormat="1" applyFill="1" applyBorder="1">
      <alignment vertical="center"/>
    </xf>
    <xf numFmtId="0" fontId="0" fillId="42" borderId="0" xfId="0" applyFill="1">
      <alignment vertical="center"/>
    </xf>
    <xf numFmtId="0" fontId="51" fillId="0" borderId="0" xfId="0" applyFont="1" applyFill="1">
      <alignment vertical="center"/>
    </xf>
    <xf numFmtId="0" fontId="51" fillId="0" borderId="1" xfId="0" applyFont="1" applyFill="1" applyBorder="1">
      <alignment vertical="center"/>
    </xf>
    <xf numFmtId="0" fontId="0" fillId="0" borderId="3" xfId="59" applyFont="1" applyFill="1" applyBorder="1" applyAlignment="1">
      <alignment vertical="top" wrapText="1"/>
    </xf>
    <xf numFmtId="0" fontId="0" fillId="0" borderId="1" xfId="59" applyFont="1" applyFill="1" applyBorder="1" applyAlignment="1">
      <alignment vertical="top" wrapText="1"/>
    </xf>
    <xf numFmtId="0" fontId="51" fillId="0" borderId="1" xfId="0" applyFont="1" applyFill="1" applyBorder="1" applyAlignment="1">
      <alignment vertical="center" wrapText="1"/>
    </xf>
    <xf numFmtId="0" fontId="13" fillId="0" borderId="15"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3" fillId="0" borderId="10"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0" fillId="0" borderId="0" xfId="0" applyBorder="1" applyAlignment="1">
      <alignment horizontal="left" vertical="center"/>
    </xf>
    <xf numFmtId="0" fontId="0" fillId="0" borderId="1" xfId="0" applyFill="1" applyBorder="1" applyAlignment="1">
      <alignment horizontal="center" vertical="center"/>
    </xf>
    <xf numFmtId="0" fontId="10" fillId="0" borderId="10" xfId="0" applyFont="1" applyBorder="1">
      <alignment vertical="center"/>
    </xf>
    <xf numFmtId="0" fontId="10" fillId="0" borderId="15" xfId="0" applyFont="1" applyBorder="1">
      <alignment vertical="center"/>
    </xf>
    <xf numFmtId="0" fontId="10" fillId="0" borderId="3" xfId="0" applyFont="1" applyBorder="1">
      <alignment vertical="center"/>
    </xf>
    <xf numFmtId="178" fontId="10" fillId="0" borderId="6" xfId="0" applyNumberFormat="1" applyFont="1" applyBorder="1">
      <alignment vertical="center"/>
    </xf>
    <xf numFmtId="0" fontId="10" fillId="0" borderId="6" xfId="0" applyFont="1" applyFill="1" applyBorder="1">
      <alignment vertical="center"/>
    </xf>
    <xf numFmtId="178" fontId="10" fillId="0" borderId="7" xfId="0" applyNumberFormat="1" applyFont="1" applyBorder="1">
      <alignment vertical="center"/>
    </xf>
    <xf numFmtId="178" fontId="10" fillId="0" borderId="14" xfId="0" applyNumberFormat="1" applyFont="1" applyBorder="1">
      <alignment vertical="center"/>
    </xf>
    <xf numFmtId="0" fontId="10" fillId="0" borderId="14" xfId="0" applyFont="1" applyFill="1" applyBorder="1">
      <alignment vertical="center"/>
    </xf>
    <xf numFmtId="178" fontId="10" fillId="0" borderId="13" xfId="0" applyNumberFormat="1" applyFont="1" applyBorder="1">
      <alignment vertical="center"/>
    </xf>
    <xf numFmtId="0" fontId="10" fillId="34" borderId="11" xfId="0" applyFont="1" applyFill="1" applyBorder="1">
      <alignment vertical="center"/>
    </xf>
    <xf numFmtId="178" fontId="10" fillId="0" borderId="1" xfId="0" applyNumberFormat="1" applyFont="1" applyBorder="1">
      <alignment vertical="center"/>
    </xf>
    <xf numFmtId="178" fontId="10" fillId="35" borderId="12" xfId="0" applyNumberFormat="1" applyFont="1" applyFill="1" applyBorder="1">
      <alignment vertical="center"/>
    </xf>
    <xf numFmtId="0" fontId="0" fillId="0" borderId="0" xfId="0" applyFont="1" applyFill="1" applyBorder="1" applyAlignment="1">
      <alignment vertical="center" wrapText="1"/>
    </xf>
    <xf numFmtId="178" fontId="10" fillId="35" borderId="1" xfId="0" applyNumberFormat="1" applyFont="1" applyFill="1" applyBorder="1">
      <alignment vertical="center"/>
    </xf>
    <xf numFmtId="0" fontId="10" fillId="2" borderId="0" xfId="0" applyFont="1" applyFill="1">
      <alignment vertical="center"/>
    </xf>
    <xf numFmtId="0" fontId="15" fillId="2" borderId="0" xfId="81" applyFont="1" applyFill="1">
      <alignment vertical="center"/>
    </xf>
    <xf numFmtId="0" fontId="11" fillId="2" borderId="0" xfId="81" applyFont="1" applyFill="1">
      <alignment vertical="center"/>
    </xf>
    <xf numFmtId="0" fontId="11" fillId="2" borderId="0" xfId="81" applyFont="1" applyFill="1" applyAlignment="1">
      <alignment horizontal="centerContinuous" vertical="center"/>
    </xf>
    <xf numFmtId="0" fontId="10" fillId="2" borderId="0" xfId="0" applyFont="1" applyFill="1" applyAlignment="1">
      <alignment horizontal="centerContinuous" vertical="center"/>
    </xf>
    <xf numFmtId="0" fontId="15" fillId="0" borderId="1" xfId="81" applyFont="1" applyBorder="1" applyAlignment="1">
      <alignment horizontal="center" vertical="center"/>
    </xf>
    <xf numFmtId="0" fontId="11" fillId="0" borderId="1" xfId="81" applyFont="1" applyBorder="1" applyAlignment="1">
      <alignment horizontal="center" vertical="center"/>
    </xf>
    <xf numFmtId="0" fontId="18" fillId="34" borderId="1" xfId="81" applyFont="1" applyFill="1" applyBorder="1" applyAlignment="1">
      <alignment vertical="center" wrapText="1"/>
    </xf>
    <xf numFmtId="0" fontId="18" fillId="34" borderId="10" xfId="81" applyFont="1" applyFill="1" applyBorder="1" applyAlignment="1">
      <alignment horizontal="center" vertical="top" wrapText="1"/>
    </xf>
    <xf numFmtId="0" fontId="18" fillId="34" borderId="3" xfId="81" applyFont="1" applyFill="1" applyBorder="1" applyAlignment="1">
      <alignment horizontal="center" vertical="top" wrapText="1"/>
    </xf>
    <xf numFmtId="0" fontId="18" fillId="34" borderId="1" xfId="81" applyFont="1" applyFill="1" applyBorder="1" applyAlignment="1">
      <alignment vertical="top" wrapText="1"/>
    </xf>
    <xf numFmtId="0" fontId="18" fillId="34" borderId="11" xfId="81" applyFont="1" applyFill="1" applyBorder="1" applyAlignment="1">
      <alignment vertical="center" wrapText="1"/>
    </xf>
    <xf numFmtId="0" fontId="18" fillId="34" borderId="11" xfId="81" applyFont="1" applyFill="1" applyBorder="1" applyAlignment="1">
      <alignment vertical="top" wrapText="1"/>
    </xf>
    <xf numFmtId="0" fontId="18" fillId="34" borderId="24" xfId="81" applyFont="1" applyFill="1" applyBorder="1" applyAlignment="1">
      <alignment vertical="top" wrapText="1"/>
    </xf>
    <xf numFmtId="0" fontId="0" fillId="0" borderId="1" xfId="0" applyFill="1" applyBorder="1" applyAlignment="1">
      <alignment horizontal="left" vertical="center" wrapText="1"/>
    </xf>
    <xf numFmtId="0" fontId="41" fillId="0" borderId="0" xfId="63" applyFont="1" applyAlignment="1">
      <alignment vertical="center"/>
    </xf>
    <xf numFmtId="0" fontId="41" fillId="0" borderId="0" xfId="63" applyFont="1" applyAlignment="1">
      <alignment horizontal="center" vertical="center"/>
    </xf>
    <xf numFmtId="0" fontId="41" fillId="0" borderId="0" xfId="63" applyFont="1" applyBorder="1" applyAlignment="1">
      <alignment vertical="center"/>
    </xf>
    <xf numFmtId="0" fontId="41" fillId="0" borderId="11" xfId="63" applyFont="1" applyBorder="1" applyAlignment="1">
      <alignment horizontal="center" vertical="center"/>
    </xf>
    <xf numFmtId="0" fontId="41" fillId="0" borderId="1" xfId="63" applyFont="1" applyBorder="1" applyAlignment="1">
      <alignment horizontal="center" wrapText="1"/>
    </xf>
    <xf numFmtId="0" fontId="41" fillId="0" borderId="1" xfId="63" applyFont="1" applyBorder="1" applyAlignment="1">
      <alignment horizontal="center" vertical="center" wrapText="1"/>
    </xf>
    <xf numFmtId="0" fontId="41" fillId="0" borderId="1" xfId="63" applyFont="1" applyBorder="1" applyAlignment="1">
      <alignment horizontal="center" vertical="center"/>
    </xf>
    <xf numFmtId="0" fontId="41" fillId="0" borderId="11" xfId="63" applyFont="1" applyBorder="1" applyAlignment="1">
      <alignment vertical="center"/>
    </xf>
    <xf numFmtId="0" fontId="41" fillId="0" borderId="4" xfId="63" applyFont="1" applyBorder="1" applyAlignment="1">
      <alignment vertical="center"/>
    </xf>
    <xf numFmtId="0" fontId="41" fillId="0" borderId="4" xfId="63" applyNumberFormat="1" applyFont="1" applyBorder="1" applyAlignment="1">
      <alignment vertical="center"/>
    </xf>
    <xf numFmtId="176" fontId="41" fillId="0" borderId="4" xfId="63" applyNumberFormat="1" applyFont="1" applyBorder="1" applyAlignment="1">
      <alignment horizontal="right" vertical="center"/>
    </xf>
    <xf numFmtId="177" fontId="41" fillId="0" borderId="4" xfId="63" applyNumberFormat="1" applyFont="1" applyBorder="1" applyAlignment="1">
      <alignment horizontal="right" vertical="center"/>
    </xf>
    <xf numFmtId="0" fontId="41" fillId="0" borderId="2" xfId="63" applyFont="1" applyBorder="1" applyAlignment="1">
      <alignment vertical="center"/>
    </xf>
    <xf numFmtId="0" fontId="41" fillId="0" borderId="2" xfId="63" applyFont="1" applyBorder="1" applyAlignment="1">
      <alignment horizontal="center" vertical="center"/>
    </xf>
    <xf numFmtId="0" fontId="41" fillId="0" borderId="0" xfId="63" applyFont="1" applyBorder="1" applyAlignment="1">
      <alignment horizontal="center" vertical="center"/>
    </xf>
    <xf numFmtId="0" fontId="41" fillId="0" borderId="0" xfId="63" applyFont="1" applyAlignment="1">
      <alignment horizontal="left" vertical="center"/>
    </xf>
    <xf numFmtId="49" fontId="41" fillId="0" borderId="4" xfId="63" applyNumberFormat="1" applyFont="1" applyBorder="1" applyAlignment="1">
      <alignment horizontal="center" vertical="center"/>
    </xf>
    <xf numFmtId="0" fontId="0" fillId="0" borderId="6" xfId="0" applyFont="1" applyBorder="1">
      <alignment vertical="center"/>
    </xf>
    <xf numFmtId="0" fontId="41" fillId="0" borderId="0" xfId="63" applyFont="1" applyAlignment="1">
      <alignment horizontal="left" vertical="center"/>
    </xf>
    <xf numFmtId="56" fontId="41" fillId="0" borderId="4" xfId="63" quotePrefix="1" applyNumberFormat="1" applyFont="1" applyBorder="1" applyAlignment="1">
      <alignment horizontal="center" vertical="center"/>
    </xf>
    <xf numFmtId="176" fontId="41" fillId="0" borderId="1" xfId="63" applyNumberFormat="1" applyFont="1" applyBorder="1" applyAlignment="1">
      <alignment horizontal="right" vertical="center"/>
    </xf>
    <xf numFmtId="56" fontId="41" fillId="0" borderId="1" xfId="63" quotePrefix="1" applyNumberFormat="1" applyFont="1" applyBorder="1" applyAlignment="1">
      <alignment horizontal="center" vertical="center"/>
    </xf>
    <xf numFmtId="177" fontId="41" fillId="0" borderId="1" xfId="63" applyNumberFormat="1" applyFont="1" applyBorder="1" applyAlignment="1">
      <alignment horizontal="right" vertical="center"/>
    </xf>
    <xf numFmtId="0" fontId="55" fillId="34" borderId="4" xfId="0" applyFont="1" applyFill="1" applyBorder="1">
      <alignment vertical="center"/>
    </xf>
    <xf numFmtId="0" fontId="55" fillId="0" borderId="1" xfId="0" applyFont="1" applyBorder="1">
      <alignment vertical="center"/>
    </xf>
    <xf numFmtId="0" fontId="55" fillId="0" borderId="4" xfId="0" applyFont="1" applyBorder="1">
      <alignment vertical="center"/>
    </xf>
    <xf numFmtId="0" fontId="55" fillId="0" borderId="11" xfId="0" applyFont="1" applyBorder="1">
      <alignment vertical="center"/>
    </xf>
    <xf numFmtId="0" fontId="15" fillId="2" borderId="0" xfId="86" applyFont="1" applyFill="1">
      <alignment vertical="center"/>
    </xf>
    <xf numFmtId="0" fontId="11" fillId="2" borderId="0" xfId="86" applyFont="1" applyFill="1">
      <alignment vertical="center"/>
    </xf>
    <xf numFmtId="0" fontId="11" fillId="2" borderId="0" xfId="86" applyFont="1" applyFill="1" applyAlignment="1">
      <alignment horizontal="centerContinuous" vertical="center"/>
    </xf>
    <xf numFmtId="0" fontId="15" fillId="0" borderId="1" xfId="86" applyFont="1" applyBorder="1" applyAlignment="1">
      <alignment horizontal="center" vertical="center"/>
    </xf>
    <xf numFmtId="0" fontId="11" fillId="0" borderId="1" xfId="86" applyFont="1" applyBorder="1" applyAlignment="1">
      <alignment horizontal="center" vertical="center"/>
    </xf>
    <xf numFmtId="0" fontId="18" fillId="34" borderId="1" xfId="86" applyFont="1" applyFill="1" applyBorder="1" applyAlignment="1">
      <alignment vertical="center" wrapText="1"/>
    </xf>
    <xf numFmtId="0" fontId="18" fillId="34" borderId="1" xfId="86" applyFont="1" applyFill="1" applyBorder="1" applyAlignment="1">
      <alignment vertical="top" wrapText="1"/>
    </xf>
    <xf numFmtId="0" fontId="18" fillId="34" borderId="10" xfId="86" applyFont="1" applyFill="1" applyBorder="1" applyAlignment="1">
      <alignment horizontal="center" vertical="top" wrapText="1"/>
    </xf>
    <xf numFmtId="0" fontId="18" fillId="34" borderId="3" xfId="86" applyFont="1" applyFill="1" applyBorder="1" applyAlignment="1">
      <alignment horizontal="center" vertical="top" wrapText="1"/>
    </xf>
    <xf numFmtId="0" fontId="18" fillId="34" borderId="11" xfId="86" applyFont="1" applyFill="1" applyBorder="1" applyAlignment="1">
      <alignment vertical="center" wrapText="1"/>
    </xf>
    <xf numFmtId="0" fontId="18" fillId="34" borderId="11" xfId="86" applyFont="1" applyFill="1" applyBorder="1" applyAlignment="1">
      <alignment vertical="top" wrapText="1"/>
    </xf>
    <xf numFmtId="0" fontId="18" fillId="34" borderId="24" xfId="86" applyFont="1" applyFill="1" applyBorder="1" applyAlignment="1">
      <alignment vertical="top" wrapText="1"/>
    </xf>
    <xf numFmtId="0" fontId="13" fillId="0" borderId="0" xfId="0" applyFont="1" applyFill="1">
      <alignment vertical="center"/>
    </xf>
    <xf numFmtId="0" fontId="13" fillId="43" borderId="0" xfId="0" applyFont="1" applyFill="1">
      <alignment vertical="center"/>
    </xf>
    <xf numFmtId="0" fontId="0" fillId="43" borderId="0" xfId="0" applyFont="1" applyFill="1">
      <alignment vertical="center"/>
    </xf>
    <xf numFmtId="3" fontId="13" fillId="0" borderId="2" xfId="0" applyNumberFormat="1" applyFont="1" applyFill="1" applyBorder="1" applyAlignment="1">
      <alignment horizontal="right" vertical="center"/>
    </xf>
    <xf numFmtId="0" fontId="56" fillId="0" borderId="0" xfId="63" applyFont="1" applyAlignment="1">
      <alignment vertical="center"/>
    </xf>
    <xf numFmtId="0" fontId="56" fillId="0" borderId="0" xfId="63" applyFont="1" applyAlignment="1">
      <alignment horizontal="right" vertical="center"/>
    </xf>
    <xf numFmtId="0" fontId="56" fillId="0" borderId="0" xfId="63" applyFont="1" applyAlignment="1">
      <alignment horizontal="left" vertical="center"/>
    </xf>
    <xf numFmtId="49" fontId="56" fillId="0" borderId="0" xfId="63" applyNumberFormat="1" applyFont="1" applyAlignment="1">
      <alignment vertical="center"/>
    </xf>
    <xf numFmtId="0" fontId="56" fillId="0" borderId="39" xfId="63" applyFont="1" applyBorder="1" applyAlignment="1">
      <alignment vertical="center"/>
    </xf>
    <xf numFmtId="0" fontId="56" fillId="0" borderId="40" xfId="63" applyFont="1" applyBorder="1" applyAlignment="1">
      <alignment vertical="center"/>
    </xf>
    <xf numFmtId="0" fontId="56" fillId="0" borderId="41" xfId="63" applyFont="1" applyBorder="1" applyAlignment="1">
      <alignment vertical="center"/>
    </xf>
    <xf numFmtId="0" fontId="54" fillId="0" borderId="0" xfId="63" applyFont="1"/>
    <xf numFmtId="0" fontId="54" fillId="0" borderId="41" xfId="63" applyFont="1" applyBorder="1"/>
    <xf numFmtId="0" fontId="54" fillId="0" borderId="42" xfId="63" applyFont="1" applyBorder="1"/>
    <xf numFmtId="0" fontId="54" fillId="0" borderId="43" xfId="63" applyFont="1" applyBorder="1"/>
    <xf numFmtId="0" fontId="54" fillId="0" borderId="0" xfId="63" applyFont="1" applyBorder="1"/>
    <xf numFmtId="0" fontId="54" fillId="0" borderId="44" xfId="63" applyFont="1" applyBorder="1"/>
    <xf numFmtId="0" fontId="54" fillId="0" borderId="45" xfId="63" applyFont="1" applyBorder="1"/>
    <xf numFmtId="0" fontId="54" fillId="0" borderId="46" xfId="63" applyFont="1" applyBorder="1"/>
    <xf numFmtId="0" fontId="54" fillId="0" borderId="47" xfId="63" applyFont="1" applyBorder="1"/>
    <xf numFmtId="0" fontId="54" fillId="0" borderId="49" xfId="63" applyFont="1" applyBorder="1" applyAlignment="1">
      <alignment horizontal="left" vertical="center" wrapText="1"/>
    </xf>
    <xf numFmtId="38" fontId="54" fillId="0" borderId="49" xfId="62" applyFont="1" applyFill="1" applyBorder="1" applyAlignment="1" applyProtection="1">
      <alignment horizontal="right" vertical="center"/>
      <protection locked="0"/>
    </xf>
    <xf numFmtId="0" fontId="54" fillId="0" borderId="50" xfId="63" applyFont="1" applyBorder="1" applyAlignment="1">
      <alignment horizontal="left" vertical="center" wrapText="1"/>
    </xf>
    <xf numFmtId="38" fontId="54" fillId="0" borderId="50" xfId="62" applyFont="1" applyFill="1" applyBorder="1" applyAlignment="1">
      <alignment horizontal="right" vertical="center"/>
    </xf>
    <xf numFmtId="0" fontId="54" fillId="0" borderId="0" xfId="63" applyFont="1" applyProtection="1">
      <protection locked="0"/>
    </xf>
    <xf numFmtId="0" fontId="10" fillId="44" borderId="1" xfId="0" applyFont="1" applyFill="1" applyBorder="1">
      <alignment vertical="center"/>
    </xf>
    <xf numFmtId="0" fontId="44" fillId="0" borderId="1" xfId="76" applyFont="1" applyBorder="1" applyAlignment="1">
      <alignment horizontal="center" vertical="center"/>
    </xf>
    <xf numFmtId="0" fontId="44" fillId="0" borderId="11" xfId="76" applyFont="1" applyBorder="1" applyAlignment="1">
      <alignment horizontal="center" vertical="center"/>
    </xf>
    <xf numFmtId="0" fontId="45" fillId="0" borderId="0" xfId="76" applyFont="1" applyAlignment="1">
      <alignment horizontal="center" vertical="center"/>
    </xf>
    <xf numFmtId="0" fontId="45" fillId="0" borderId="0" xfId="76" applyFont="1" applyAlignment="1">
      <alignment horizontal="left" vertical="center"/>
    </xf>
    <xf numFmtId="0" fontId="0" fillId="0" borderId="10" xfId="0"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xf>
    <xf numFmtId="0" fontId="56" fillId="0" borderId="0" xfId="63" applyFont="1" applyAlignment="1">
      <alignment vertical="center"/>
    </xf>
    <xf numFmtId="0" fontId="56" fillId="0" borderId="0" xfId="63" applyFont="1" applyAlignment="1">
      <alignment horizontal="right" vertical="center"/>
    </xf>
    <xf numFmtId="0" fontId="56" fillId="0" borderId="0" xfId="63" applyFont="1" applyAlignment="1">
      <alignment horizontal="center" vertical="center"/>
    </xf>
    <xf numFmtId="0" fontId="0" fillId="0" borderId="0" xfId="0" applyAlignment="1">
      <alignment vertical="center"/>
    </xf>
    <xf numFmtId="49" fontId="56" fillId="0" borderId="0" xfId="63" applyNumberFormat="1" applyFont="1" applyAlignment="1">
      <alignment vertical="center"/>
    </xf>
    <xf numFmtId="0" fontId="56" fillId="0" borderId="0" xfId="63" applyFont="1" applyAlignment="1">
      <alignment vertical="center" wrapText="1"/>
    </xf>
    <xf numFmtId="0" fontId="53" fillId="0" borderId="0" xfId="63" applyFont="1" applyBorder="1" applyAlignment="1">
      <alignment horizontal="center" vertical="center"/>
    </xf>
    <xf numFmtId="0" fontId="41" fillId="0" borderId="0" xfId="63" applyFont="1" applyAlignment="1">
      <alignment horizontal="left" vertical="center"/>
    </xf>
    <xf numFmtId="0" fontId="41" fillId="0" borderId="6" xfId="63" applyFont="1" applyBorder="1" applyAlignment="1">
      <alignment horizontal="right" vertical="center"/>
    </xf>
    <xf numFmtId="0" fontId="11" fillId="0" borderId="10" xfId="81" applyFont="1" applyBorder="1" applyAlignment="1">
      <alignment horizontal="center" vertical="center"/>
    </xf>
    <xf numFmtId="0" fontId="11" fillId="0" borderId="3" xfId="81" applyFont="1" applyBorder="1" applyAlignment="1">
      <alignment horizontal="center" vertical="center"/>
    </xf>
    <xf numFmtId="0" fontId="18" fillId="34" borderId="27" xfId="81" applyFont="1" applyFill="1" applyBorder="1" applyAlignment="1">
      <alignment horizontal="center" vertical="center" wrapText="1"/>
    </xf>
    <xf numFmtId="0" fontId="18" fillId="34" borderId="28" xfId="81" applyFont="1" applyFill="1" applyBorder="1" applyAlignment="1">
      <alignment horizontal="center" vertical="center" wrapText="1"/>
    </xf>
    <xf numFmtId="0" fontId="18" fillId="34" borderId="25" xfId="81" applyFont="1" applyFill="1" applyBorder="1" applyAlignment="1">
      <alignment horizontal="center" vertical="center" wrapText="1"/>
    </xf>
    <xf numFmtId="38" fontId="54" fillId="0" borderId="48" xfId="63" applyNumberFormat="1" applyFont="1" applyBorder="1" applyAlignment="1">
      <alignment horizontal="right" vertical="center"/>
    </xf>
    <xf numFmtId="0" fontId="54" fillId="0" borderId="49" xfId="63" applyFont="1" applyBorder="1" applyAlignment="1">
      <alignment horizontal="right" vertical="center"/>
    </xf>
    <xf numFmtId="0" fontId="54" fillId="0" borderId="50" xfId="63" applyFont="1" applyBorder="1" applyAlignment="1">
      <alignment horizontal="right" vertical="center"/>
    </xf>
    <xf numFmtId="0" fontId="9" fillId="0" borderId="0" xfId="63" applyFont="1" applyAlignment="1" applyProtection="1">
      <alignment horizontal="left"/>
      <protection locked="0"/>
    </xf>
    <xf numFmtId="0" fontId="54" fillId="0" borderId="0" xfId="63" applyFont="1" applyAlignment="1" applyProtection="1">
      <alignment horizontal="left"/>
      <protection locked="0"/>
    </xf>
    <xf numFmtId="0" fontId="57" fillId="0" borderId="0" xfId="63" applyFont="1" applyAlignment="1">
      <alignment horizontal="center"/>
    </xf>
    <xf numFmtId="0" fontId="54" fillId="0" borderId="48" xfId="63" applyFont="1" applyBorder="1" applyAlignment="1">
      <alignment horizontal="left" vertical="center" wrapText="1"/>
    </xf>
    <xf numFmtId="0" fontId="54" fillId="0" borderId="49" xfId="63" applyFont="1" applyBorder="1" applyAlignment="1">
      <alignment horizontal="left" vertical="center" wrapText="1"/>
    </xf>
    <xf numFmtId="38" fontId="59" fillId="0" borderId="43" xfId="62" applyFont="1" applyFill="1" applyBorder="1" applyAlignment="1" applyProtection="1">
      <alignment horizontal="right" vertical="center" wrapText="1"/>
      <protection locked="0"/>
    </xf>
    <xf numFmtId="38" fontId="59" fillId="0" borderId="45" xfId="62" applyFont="1" applyFill="1" applyBorder="1" applyAlignment="1" applyProtection="1">
      <alignment horizontal="right" vertical="center"/>
      <protection locked="0"/>
    </xf>
    <xf numFmtId="38" fontId="59" fillId="0" borderId="48" xfId="62" applyFont="1" applyFill="1" applyBorder="1" applyAlignment="1" applyProtection="1">
      <alignment horizontal="right" vertical="center" wrapText="1"/>
      <protection locked="0"/>
    </xf>
    <xf numFmtId="38" fontId="59" fillId="0" borderId="49" xfId="62" applyFont="1" applyFill="1" applyBorder="1" applyAlignment="1" applyProtection="1">
      <alignment horizontal="right" vertical="center"/>
      <protection locked="0"/>
    </xf>
    <xf numFmtId="0" fontId="54" fillId="0" borderId="49" xfId="63" applyFont="1" applyBorder="1" applyAlignment="1">
      <alignment vertical="center"/>
    </xf>
    <xf numFmtId="0" fontId="54" fillId="0" borderId="50" xfId="63" applyFont="1" applyBorder="1" applyAlignment="1">
      <alignment vertical="center"/>
    </xf>
    <xf numFmtId="38" fontId="59" fillId="0" borderId="45" xfId="63" applyNumberFormat="1" applyFont="1" applyFill="1" applyBorder="1" applyAlignment="1">
      <alignment horizontal="right" vertical="center"/>
    </xf>
    <xf numFmtId="38" fontId="59" fillId="0" borderId="47" xfId="63" applyNumberFormat="1" applyFont="1" applyFill="1" applyBorder="1" applyAlignment="1">
      <alignment horizontal="right" vertical="center"/>
    </xf>
    <xf numFmtId="38" fontId="54" fillId="0" borderId="49" xfId="62" applyFont="1" applyFill="1" applyBorder="1" applyAlignment="1" applyProtection="1">
      <alignment horizontal="right" vertical="center"/>
      <protection locked="0"/>
    </xf>
    <xf numFmtId="0" fontId="11" fillId="0" borderId="10" xfId="86" applyFont="1" applyBorder="1" applyAlignment="1">
      <alignment horizontal="center" vertical="center"/>
    </xf>
    <xf numFmtId="0" fontId="11" fillId="0" borderId="3" xfId="86" applyFont="1" applyBorder="1" applyAlignment="1">
      <alignment horizontal="center" vertical="center"/>
    </xf>
    <xf numFmtId="0" fontId="18" fillId="34" borderId="10" xfId="86" applyFont="1" applyFill="1" applyBorder="1" applyAlignment="1">
      <alignment horizontal="center" vertical="top" wrapText="1"/>
    </xf>
    <xf numFmtId="0" fontId="18" fillId="34" borderId="3" xfId="86" applyFont="1" applyFill="1" applyBorder="1" applyAlignment="1">
      <alignment horizontal="center" vertical="top" wrapText="1"/>
    </xf>
    <xf numFmtId="0" fontId="18" fillId="34" borderId="27" xfId="86" applyFont="1" applyFill="1" applyBorder="1" applyAlignment="1">
      <alignment horizontal="center" vertical="center" wrapText="1"/>
    </xf>
    <xf numFmtId="0" fontId="18" fillId="34" borderId="28" xfId="86" applyFont="1" applyFill="1" applyBorder="1" applyAlignment="1">
      <alignment horizontal="center" vertical="center" wrapText="1"/>
    </xf>
    <xf numFmtId="0" fontId="18" fillId="34" borderId="25" xfId="86" applyFont="1" applyFill="1" applyBorder="1" applyAlignment="1">
      <alignment horizontal="center" vertical="center" wrapText="1"/>
    </xf>
  </cellXfs>
  <cellStyles count="87">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38"/>
    <cellStyle name="メモ 2" xfId="39"/>
    <cellStyle name="リンク セル 2" xfId="40"/>
    <cellStyle name="悪い 2" xfId="41"/>
    <cellStyle name="計算 2" xfId="42"/>
    <cellStyle name="警告文 2" xfId="43"/>
    <cellStyle name="桁区切り 2" xfId="5"/>
    <cellStyle name="桁区切り 2 2" xfId="44"/>
    <cellStyle name="桁区切り 2 3" xfId="62"/>
    <cellStyle name="桁区切り 2 4" xfId="85"/>
    <cellStyle name="桁区切り 3" xfId="45"/>
    <cellStyle name="桁区切り 3 2" xfId="71"/>
    <cellStyle name="桁区切り 4" xfId="46"/>
    <cellStyle name="桁区切り 4 2" xfId="73"/>
    <cellStyle name="桁区切り 5" xfId="47"/>
    <cellStyle name="桁区切り 6" xfId="48"/>
    <cellStyle name="見出し 1 2" xfId="49"/>
    <cellStyle name="見出し 2 2" xfId="50"/>
    <cellStyle name="見出し 3 2" xfId="51"/>
    <cellStyle name="見出し 4 2" xfId="52"/>
    <cellStyle name="集計 2" xfId="53"/>
    <cellStyle name="出力 2" xfId="54"/>
    <cellStyle name="説明文 2" xfId="55"/>
    <cellStyle name="入力 2" xfId="56"/>
    <cellStyle name="標準" xfId="0" builtinId="0"/>
    <cellStyle name="標準 10" xfId="67"/>
    <cellStyle name="標準 11" xfId="77"/>
    <cellStyle name="標準 11 2" xfId="78"/>
    <cellStyle name="標準 2" xfId="1"/>
    <cellStyle name="標準 2 2" xfId="57"/>
    <cellStyle name="標準 2 2 2" xfId="70"/>
    <cellStyle name="標準 2 3" xfId="58"/>
    <cellStyle name="標準 2 3 2" xfId="79"/>
    <cellStyle name="標準 2 4" xfId="59"/>
    <cellStyle name="標準 2 5" xfId="63"/>
    <cellStyle name="標準 2 6" xfId="74"/>
    <cellStyle name="標準 2 7" xfId="76"/>
    <cellStyle name="標準 3" xfId="2"/>
    <cellStyle name="標準 3 2" xfId="64"/>
    <cellStyle name="標準 3 3" xfId="84"/>
    <cellStyle name="標準 4" xfId="3"/>
    <cellStyle name="標準 4 2" xfId="61"/>
    <cellStyle name="標準 4 3" xfId="65"/>
    <cellStyle name="標準 4 4" xfId="68"/>
    <cellStyle name="標準 4 5" xfId="80"/>
    <cellStyle name="標準 4 5 2" xfId="81"/>
    <cellStyle name="標準 4 5 2 2" xfId="86"/>
    <cellStyle name="標準 4 5 3" xfId="82"/>
    <cellStyle name="標準 4 5 4" xfId="83"/>
    <cellStyle name="標準 5" xfId="4"/>
    <cellStyle name="標準 5 2" xfId="66"/>
    <cellStyle name="標準 5 3" xfId="69"/>
    <cellStyle name="標準 6" xfId="6"/>
    <cellStyle name="標準 6 2" xfId="9"/>
    <cellStyle name="標準 7" xfId="7"/>
    <cellStyle name="標準 7 2" xfId="10"/>
    <cellStyle name="標準 8" xfId="8"/>
    <cellStyle name="標準 9" xfId="72"/>
    <cellStyle name="未定義" xfId="75"/>
    <cellStyle name="良い 2" xfId="6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2114550</xdr:colOff>
      <xdr:row>10</xdr:row>
      <xdr:rowOff>57150</xdr:rowOff>
    </xdr:from>
    <xdr:to>
      <xdr:col>3</xdr:col>
      <xdr:colOff>2266950</xdr:colOff>
      <xdr:row>10</xdr:row>
      <xdr:rowOff>209550</xdr:rowOff>
    </xdr:to>
    <xdr:sp macro="" textlink="">
      <xdr:nvSpPr>
        <xdr:cNvPr id="2" name="Rectangle 1"/>
        <xdr:cNvSpPr>
          <a:spLocks noChangeArrowheads="1"/>
        </xdr:cNvSpPr>
      </xdr:nvSpPr>
      <xdr:spPr bwMode="auto">
        <a:xfrm>
          <a:off x="6160770" y="2198370"/>
          <a:ext cx="152400" cy="15240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印</a:t>
          </a:r>
        </a:p>
      </xdr:txBody>
    </xdr:sp>
    <xdr:clientData/>
  </xdr:twoCellAnchor>
  <xdr:twoCellAnchor>
    <xdr:from>
      <xdr:col>4</xdr:col>
      <xdr:colOff>148167</xdr:colOff>
      <xdr:row>5</xdr:row>
      <xdr:rowOff>201084</xdr:rowOff>
    </xdr:from>
    <xdr:to>
      <xdr:col>13</xdr:col>
      <xdr:colOff>169333</xdr:colOff>
      <xdr:row>13</xdr:row>
      <xdr:rowOff>211666</xdr:rowOff>
    </xdr:to>
    <xdr:sp macro="" textlink="">
      <xdr:nvSpPr>
        <xdr:cNvPr id="3" name="テキスト ボックス 2"/>
        <xdr:cNvSpPr txBox="1"/>
      </xdr:nvSpPr>
      <xdr:spPr>
        <a:xfrm>
          <a:off x="7920567" y="1200151"/>
          <a:ext cx="5151966" cy="183938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b="1">
              <a:latin typeface="游ゴシック" panose="020B0400000000000000" pitchFamily="50" charset="-128"/>
              <a:ea typeface="游ゴシック" panose="020B0400000000000000" pitchFamily="50" charset="-128"/>
            </a:rPr>
            <a:t>法人の場合は</a:t>
          </a:r>
          <a:endParaRPr kumimoji="1" lang="en-US" altLang="ja-JP" sz="1100" b="1">
            <a:latin typeface="游ゴシック" panose="020B0400000000000000" pitchFamily="50" charset="-128"/>
            <a:ea typeface="游ゴシック" panose="020B0400000000000000" pitchFamily="50" charset="-128"/>
          </a:endParaRPr>
        </a:p>
        <a:p>
          <a:pPr>
            <a:lnSpc>
              <a:spcPts val="1800"/>
            </a:lnSpc>
          </a:pPr>
          <a:r>
            <a:rPr kumimoji="1" lang="ja-JP" altLang="en-US" sz="1100" b="1">
              <a:latin typeface="游ゴシック" panose="020B0400000000000000" pitchFamily="50" charset="-128"/>
              <a:ea typeface="游ゴシック" panose="020B0400000000000000" pitchFamily="50" charset="-128"/>
            </a:rPr>
            <a:t>・法人所在地</a:t>
          </a:r>
          <a:endParaRPr kumimoji="1" lang="en-US" altLang="ja-JP" sz="1100" b="1">
            <a:latin typeface="游ゴシック" panose="020B0400000000000000" pitchFamily="50" charset="-128"/>
            <a:ea typeface="游ゴシック" panose="020B0400000000000000" pitchFamily="50" charset="-128"/>
          </a:endParaRPr>
        </a:p>
        <a:p>
          <a:pPr>
            <a:lnSpc>
              <a:spcPts val="1800"/>
            </a:lnSpc>
          </a:pPr>
          <a:r>
            <a:rPr kumimoji="1" lang="ja-JP" altLang="en-US" sz="1100" b="1">
              <a:latin typeface="游ゴシック" panose="020B0400000000000000" pitchFamily="50" charset="-128"/>
              <a:ea typeface="游ゴシック" panose="020B0400000000000000" pitchFamily="50" charset="-128"/>
            </a:rPr>
            <a:t>・法人名</a:t>
          </a:r>
          <a:endParaRPr kumimoji="1" lang="en-US" altLang="ja-JP" sz="1100" b="1">
            <a:latin typeface="游ゴシック" panose="020B0400000000000000" pitchFamily="50" charset="-128"/>
            <a:ea typeface="游ゴシック" panose="020B0400000000000000" pitchFamily="50" charset="-128"/>
          </a:endParaRPr>
        </a:p>
        <a:p>
          <a:pPr>
            <a:lnSpc>
              <a:spcPts val="1800"/>
            </a:lnSpc>
          </a:pPr>
          <a:r>
            <a:rPr kumimoji="1" lang="ja-JP" altLang="en-US" sz="1100" b="1">
              <a:latin typeface="游ゴシック" panose="020B0400000000000000" pitchFamily="50" charset="-128"/>
              <a:ea typeface="游ゴシック" panose="020B0400000000000000" pitchFamily="50" charset="-128"/>
            </a:rPr>
            <a:t>・理事長名、理事長印</a:t>
          </a:r>
          <a:endParaRPr kumimoji="1" lang="en-US" altLang="ja-JP" sz="1100" b="1">
            <a:latin typeface="游ゴシック" panose="020B0400000000000000" pitchFamily="50" charset="-128"/>
            <a:ea typeface="游ゴシック" panose="020B0400000000000000" pitchFamily="50" charset="-128"/>
          </a:endParaRPr>
        </a:p>
        <a:p>
          <a:pPr>
            <a:lnSpc>
              <a:spcPts val="1800"/>
            </a:lnSpc>
          </a:pPr>
          <a:r>
            <a:rPr kumimoji="1" lang="ja-JP" altLang="en-US" sz="1100" b="1">
              <a:latin typeface="游ゴシック" panose="020B0400000000000000" pitchFamily="50" charset="-128"/>
              <a:ea typeface="游ゴシック" panose="020B0400000000000000" pitchFamily="50" charset="-128"/>
            </a:rPr>
            <a:t>となります。印鑑登録証明書と照合します。</a:t>
          </a:r>
          <a:endParaRPr kumimoji="1" lang="en-US" altLang="ja-JP" sz="1100" b="1">
            <a:latin typeface="游ゴシック" panose="020B0400000000000000" pitchFamily="50" charset="-128"/>
            <a:ea typeface="游ゴシック" panose="020B0400000000000000" pitchFamily="50" charset="-128"/>
          </a:endParaRPr>
        </a:p>
        <a:p>
          <a:pPr>
            <a:lnSpc>
              <a:spcPts val="1800"/>
            </a:lnSpc>
          </a:pPr>
          <a:endParaRPr kumimoji="1" lang="en-US" altLang="ja-JP" sz="1100" b="1">
            <a:latin typeface="游ゴシック" panose="020B0400000000000000" pitchFamily="50" charset="-128"/>
            <a:ea typeface="游ゴシック" panose="020B0400000000000000" pitchFamily="50" charset="-128"/>
          </a:endParaRPr>
        </a:p>
        <a:p>
          <a:pPr>
            <a:lnSpc>
              <a:spcPts val="1800"/>
            </a:lnSpc>
          </a:pPr>
          <a:r>
            <a:rPr kumimoji="1" lang="ja-JP" altLang="en-US" sz="1100" b="1">
              <a:latin typeface="游ゴシック" panose="020B0400000000000000" pitchFamily="50" charset="-128"/>
              <a:ea typeface="游ゴシック" panose="020B0400000000000000" pitchFamily="50" charset="-128"/>
            </a:rPr>
            <a:t>院長名、院長印で提出する場合は、別途委任状が必要となります。</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156210</xdr:colOff>
      <xdr:row>24</xdr:row>
      <xdr:rowOff>36195</xdr:rowOff>
    </xdr:from>
    <xdr:to>
      <xdr:col>12</xdr:col>
      <xdr:colOff>243840</xdr:colOff>
      <xdr:row>33</xdr:row>
      <xdr:rowOff>0</xdr:rowOff>
    </xdr:to>
    <xdr:sp macro="" textlink="">
      <xdr:nvSpPr>
        <xdr:cNvPr id="2" name="テキスト ボックス 1"/>
        <xdr:cNvSpPr txBox="1"/>
      </xdr:nvSpPr>
      <xdr:spPr>
        <a:xfrm>
          <a:off x="5581650" y="6063615"/>
          <a:ext cx="4309110" cy="180784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b="1">
              <a:latin typeface="メイリオ" panose="020B0604030504040204" pitchFamily="50" charset="-128"/>
              <a:ea typeface="メイリオ" panose="020B0604030504040204" pitchFamily="50" charset="-128"/>
            </a:rPr>
            <a:t>法人の場合は</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・法人名</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理事長名</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・理事長印</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となります。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印鑑登録証明書と照合します。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院長名、院長印で提出する場合は、別途委任状が必要となります。</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twoCellAnchor>
    <xdr:from>
      <xdr:col>4</xdr:col>
      <xdr:colOff>118110</xdr:colOff>
      <xdr:row>15</xdr:row>
      <xdr:rowOff>28575</xdr:rowOff>
    </xdr:from>
    <xdr:to>
      <xdr:col>8</xdr:col>
      <xdr:colOff>114300</xdr:colOff>
      <xdr:row>16</xdr:row>
      <xdr:rowOff>45720</xdr:rowOff>
    </xdr:to>
    <xdr:sp macro="" textlink="">
      <xdr:nvSpPr>
        <xdr:cNvPr id="3" name="テキスト ボックス 2"/>
        <xdr:cNvSpPr txBox="1"/>
      </xdr:nvSpPr>
      <xdr:spPr>
        <a:xfrm>
          <a:off x="5543550" y="3792855"/>
          <a:ext cx="2175510" cy="2686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b="1">
              <a:latin typeface="メイリオ" panose="020B0604030504040204" pitchFamily="50" charset="-128"/>
              <a:ea typeface="メイリオ" panose="020B0604030504040204" pitchFamily="50" charset="-128"/>
            </a:rPr>
            <a:t>歳入と歳出の金額は一致します。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426720</xdr:colOff>
      <xdr:row>0</xdr:row>
      <xdr:rowOff>60960</xdr:rowOff>
    </xdr:from>
    <xdr:to>
      <xdr:col>9</xdr:col>
      <xdr:colOff>855233</xdr:colOff>
      <xdr:row>2</xdr:row>
      <xdr:rowOff>24205</xdr:rowOff>
    </xdr:to>
    <xdr:sp macro="" textlink="">
      <xdr:nvSpPr>
        <xdr:cNvPr id="2" name="角丸四角形 1"/>
        <xdr:cNvSpPr/>
      </xdr:nvSpPr>
      <xdr:spPr>
        <a:xfrm>
          <a:off x="8351520" y="60960"/>
          <a:ext cx="1434353" cy="40520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1737360</xdr:colOff>
      <xdr:row>1</xdr:row>
      <xdr:rowOff>22860</xdr:rowOff>
    </xdr:from>
    <xdr:to>
      <xdr:col>4</xdr:col>
      <xdr:colOff>3169920</xdr:colOff>
      <xdr:row>3</xdr:row>
      <xdr:rowOff>79844</xdr:rowOff>
    </xdr:to>
    <xdr:sp macro="" textlink="">
      <xdr:nvSpPr>
        <xdr:cNvPr id="2" name="角丸四角形 1"/>
        <xdr:cNvSpPr/>
      </xdr:nvSpPr>
      <xdr:spPr>
        <a:xfrm>
          <a:off x="6911340" y="190500"/>
          <a:ext cx="1432560" cy="4075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5</xdr:col>
      <xdr:colOff>190500</xdr:colOff>
      <xdr:row>7</xdr:row>
      <xdr:rowOff>30480</xdr:rowOff>
    </xdr:from>
    <xdr:to>
      <xdr:col>10</xdr:col>
      <xdr:colOff>320040</xdr:colOff>
      <xdr:row>11</xdr:row>
      <xdr:rowOff>76200</xdr:rowOff>
    </xdr:to>
    <xdr:sp macro="" textlink="">
      <xdr:nvSpPr>
        <xdr:cNvPr id="3" name="テキスト ボックス 2"/>
        <xdr:cNvSpPr txBox="1"/>
      </xdr:nvSpPr>
      <xdr:spPr>
        <a:xfrm>
          <a:off x="8877300" y="1310640"/>
          <a:ext cx="3558540" cy="89154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対象となる医師少数区域経験認定医師認定医師ごとに作成してください。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足りない場合は、コピーして下に追加してださい。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5</xdr:col>
      <xdr:colOff>182880</xdr:colOff>
      <xdr:row>12</xdr:row>
      <xdr:rowOff>76200</xdr:rowOff>
    </xdr:from>
    <xdr:to>
      <xdr:col>10</xdr:col>
      <xdr:colOff>327660</xdr:colOff>
      <xdr:row>17</xdr:row>
      <xdr:rowOff>30480</xdr:rowOff>
    </xdr:to>
    <xdr:sp macro="" textlink="">
      <xdr:nvSpPr>
        <xdr:cNvPr id="6" name="テキスト ボックス 5"/>
        <xdr:cNvSpPr txBox="1"/>
      </xdr:nvSpPr>
      <xdr:spPr>
        <a:xfrm>
          <a:off x="8869680" y="2415540"/>
          <a:ext cx="3573780" cy="97536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○選定額の算出方法について</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各経費について、別紙４で算出した基準額と支出予定額を比較し、少ない方が選定額となります。</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1478280</xdr:colOff>
      <xdr:row>3</xdr:row>
      <xdr:rowOff>152400</xdr:rowOff>
    </xdr:from>
    <xdr:to>
      <xdr:col>5</xdr:col>
      <xdr:colOff>533400</xdr:colOff>
      <xdr:row>6</xdr:row>
      <xdr:rowOff>15240</xdr:rowOff>
    </xdr:to>
    <xdr:sp macro="" textlink="">
      <xdr:nvSpPr>
        <xdr:cNvPr id="2" name="角丸四角形 1"/>
        <xdr:cNvSpPr/>
      </xdr:nvSpPr>
      <xdr:spPr>
        <a:xfrm>
          <a:off x="4541520" y="685800"/>
          <a:ext cx="1432560" cy="4114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152399</xdr:colOff>
      <xdr:row>0</xdr:row>
      <xdr:rowOff>41031</xdr:rowOff>
    </xdr:from>
    <xdr:to>
      <xdr:col>9</xdr:col>
      <xdr:colOff>741313</xdr:colOff>
      <xdr:row>2</xdr:row>
      <xdr:rowOff>107853</xdr:rowOff>
    </xdr:to>
    <xdr:sp macro="" textlink="">
      <xdr:nvSpPr>
        <xdr:cNvPr id="2" name="角丸四角形 1"/>
        <xdr:cNvSpPr/>
      </xdr:nvSpPr>
      <xdr:spPr>
        <a:xfrm>
          <a:off x="6149339" y="41031"/>
          <a:ext cx="1434734" cy="40210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10</xdr:col>
      <xdr:colOff>160020</xdr:colOff>
      <xdr:row>5</xdr:row>
      <xdr:rowOff>91440</xdr:rowOff>
    </xdr:from>
    <xdr:to>
      <xdr:col>15</xdr:col>
      <xdr:colOff>342900</xdr:colOff>
      <xdr:row>10</xdr:row>
      <xdr:rowOff>121920</xdr:rowOff>
    </xdr:to>
    <xdr:sp macro="" textlink="">
      <xdr:nvSpPr>
        <xdr:cNvPr id="3" name="テキスト ボックス 2"/>
        <xdr:cNvSpPr txBox="1"/>
      </xdr:nvSpPr>
      <xdr:spPr>
        <a:xfrm>
          <a:off x="7848600" y="929640"/>
          <a:ext cx="3268980" cy="86868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対象となる医師少数区域経験認定医師認定医師ごとに作成してください。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足りない場合は、コピーして下に追加してださい。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160020</xdr:colOff>
      <xdr:row>12</xdr:row>
      <xdr:rowOff>7620</xdr:rowOff>
    </xdr:from>
    <xdr:to>
      <xdr:col>15</xdr:col>
      <xdr:colOff>327660</xdr:colOff>
      <xdr:row>16</xdr:row>
      <xdr:rowOff>106680</xdr:rowOff>
    </xdr:to>
    <xdr:sp macro="" textlink="">
      <xdr:nvSpPr>
        <xdr:cNvPr id="5" name="テキスト ボックス 4"/>
        <xdr:cNvSpPr txBox="1"/>
      </xdr:nvSpPr>
      <xdr:spPr>
        <a:xfrm>
          <a:off x="7848600" y="2019300"/>
          <a:ext cx="3253740" cy="76962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支出予定のない項目については、基準額の計算に含めないでください。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07;&#30274;&#20154;&#26448;&#35506;/11%20&#20154;&#26448;&#35336;&#30011;&#20418;/New!%20&#20154;&#26448;&#35336;&#30011;&#65288;&#30475;&#23398;&#20998;&#12398;&#12382;&#12367;&#65289;/09%20&#22320;&#22495;&#21307;&#30274;&#25903;&#25588;&#12475;&#12531;&#12479;&#12540;/10%20&#21307;&#24107;&#23569;&#25968;&#21306;&#22495;&#21220;&#21209;&#25512;&#36914;&#20107;&#26989;&#65288;&#35469;&#23450;&#21046;&#24230;&#65289;&#35036;&#21161;&#37329;/R3/01&#20107;&#21069;&#36899;&#32097;/&#20132;&#20184;&#30003;&#35531;&#27096;&#24335;&#35352;&#36617;&#20363;&#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計算方法早見表"/>
      <sheetName val="数式用"/>
      <sheetName val="事業リスト（ＢＤ１）"/>
      <sheetName val="第１号様式"/>
      <sheetName val="別紙１"/>
      <sheetName val="別紙２"/>
      <sheetName val="別紙３"/>
      <sheetName val="別紙４"/>
      <sheetName val="予算書　記入上の注意"/>
    </sheetNames>
    <sheetDataSet>
      <sheetData sheetId="0"/>
      <sheetData sheetId="1"/>
      <sheetData sheetId="2"/>
      <sheetData sheetId="3"/>
      <sheetData sheetId="4"/>
      <sheetData sheetId="5"/>
      <sheetData sheetId="6"/>
      <sheetData sheetId="7"/>
      <sheetData sheetId="8">
        <row r="5">
          <cell r="J5">
            <v>72000</v>
          </cell>
        </row>
        <row r="14">
          <cell r="J14">
            <v>54000</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0"/>
  <sheetViews>
    <sheetView workbookViewId="0"/>
  </sheetViews>
  <sheetFormatPr defaultRowHeight="13.5"/>
  <sheetData>
    <row r="3" spans="1:3">
      <c r="A3" t="s">
        <v>343</v>
      </c>
    </row>
    <row r="4" spans="1:3">
      <c r="A4" t="s">
        <v>296</v>
      </c>
      <c r="C4" t="s">
        <v>80</v>
      </c>
    </row>
    <row r="5" spans="1:3">
      <c r="A5" t="s">
        <v>297</v>
      </c>
      <c r="C5" t="s">
        <v>223</v>
      </c>
    </row>
    <row r="6" spans="1:3">
      <c r="A6" t="s">
        <v>298</v>
      </c>
      <c r="C6" t="s">
        <v>82</v>
      </c>
    </row>
    <row r="7" spans="1:3">
      <c r="A7" t="s">
        <v>299</v>
      </c>
      <c r="C7" t="s">
        <v>85</v>
      </c>
    </row>
    <row r="8" spans="1:3">
      <c r="A8" t="s">
        <v>300</v>
      </c>
      <c r="C8" t="s">
        <v>91</v>
      </c>
    </row>
    <row r="9" spans="1:3">
      <c r="A9" t="s">
        <v>301</v>
      </c>
      <c r="C9" t="s">
        <v>290</v>
      </c>
    </row>
    <row r="10" spans="1:3">
      <c r="A10" t="s">
        <v>302</v>
      </c>
      <c r="C10" t="s">
        <v>355</v>
      </c>
    </row>
    <row r="11" spans="1:3">
      <c r="A11" t="s">
        <v>303</v>
      </c>
    </row>
    <row r="12" spans="1:3">
      <c r="A12" t="s">
        <v>304</v>
      </c>
    </row>
    <row r="13" spans="1:3">
      <c r="A13" t="s">
        <v>305</v>
      </c>
    </row>
    <row r="14" spans="1:3">
      <c r="A14" t="s">
        <v>306</v>
      </c>
    </row>
    <row r="15" spans="1:3">
      <c r="A15" t="s">
        <v>307</v>
      </c>
    </row>
    <row r="16" spans="1:3">
      <c r="A16" t="s">
        <v>308</v>
      </c>
    </row>
    <row r="17" spans="1:1">
      <c r="A17" t="s">
        <v>309</v>
      </c>
    </row>
    <row r="18" spans="1:1">
      <c r="A18" t="s">
        <v>310</v>
      </c>
    </row>
    <row r="19" spans="1:1">
      <c r="A19" t="s">
        <v>311</v>
      </c>
    </row>
    <row r="20" spans="1:1">
      <c r="A20" t="s">
        <v>312</v>
      </c>
    </row>
    <row r="21" spans="1:1">
      <c r="A21" t="s">
        <v>313</v>
      </c>
    </row>
    <row r="22" spans="1:1">
      <c r="A22" t="s">
        <v>314</v>
      </c>
    </row>
    <row r="23" spans="1:1">
      <c r="A23" t="s">
        <v>315</v>
      </c>
    </row>
    <row r="24" spans="1:1">
      <c r="A24" t="s">
        <v>316</v>
      </c>
    </row>
    <row r="25" spans="1:1">
      <c r="A25" t="s">
        <v>317</v>
      </c>
    </row>
    <row r="26" spans="1:1">
      <c r="A26" t="s">
        <v>318</v>
      </c>
    </row>
    <row r="27" spans="1:1">
      <c r="A27" t="s">
        <v>319</v>
      </c>
    </row>
    <row r="28" spans="1:1">
      <c r="A28" t="s">
        <v>320</v>
      </c>
    </row>
    <row r="29" spans="1:1">
      <c r="A29" t="s">
        <v>321</v>
      </c>
    </row>
    <row r="30" spans="1:1">
      <c r="A30" t="s">
        <v>322</v>
      </c>
    </row>
    <row r="31" spans="1:1">
      <c r="A31" t="s">
        <v>323</v>
      </c>
    </row>
    <row r="32" spans="1:1">
      <c r="A32" t="s">
        <v>324</v>
      </c>
    </row>
    <row r="33" spans="1:1">
      <c r="A33" t="s">
        <v>325</v>
      </c>
    </row>
    <row r="34" spans="1:1">
      <c r="A34" t="s">
        <v>326</v>
      </c>
    </row>
    <row r="35" spans="1:1">
      <c r="A35" t="s">
        <v>327</v>
      </c>
    </row>
    <row r="36" spans="1:1">
      <c r="A36" t="s">
        <v>328</v>
      </c>
    </row>
    <row r="37" spans="1:1">
      <c r="A37" t="s">
        <v>329</v>
      </c>
    </row>
    <row r="38" spans="1:1">
      <c r="A38" t="s">
        <v>330</v>
      </c>
    </row>
    <row r="39" spans="1:1">
      <c r="A39" t="s">
        <v>331</v>
      </c>
    </row>
    <row r="40" spans="1:1">
      <c r="A40" t="s">
        <v>332</v>
      </c>
    </row>
    <row r="41" spans="1:1">
      <c r="A41" t="s">
        <v>333</v>
      </c>
    </row>
    <row r="42" spans="1:1">
      <c r="A42" t="s">
        <v>334</v>
      </c>
    </row>
    <row r="43" spans="1:1">
      <c r="A43" t="s">
        <v>335</v>
      </c>
    </row>
    <row r="44" spans="1:1">
      <c r="A44" t="s">
        <v>336</v>
      </c>
    </row>
    <row r="45" spans="1:1">
      <c r="A45" t="s">
        <v>337</v>
      </c>
    </row>
    <row r="46" spans="1:1">
      <c r="A46" t="s">
        <v>338</v>
      </c>
    </row>
    <row r="47" spans="1:1">
      <c r="A47" t="s">
        <v>339</v>
      </c>
    </row>
    <row r="48" spans="1:1">
      <c r="A48" t="s">
        <v>340</v>
      </c>
    </row>
    <row r="49" spans="1:1">
      <c r="A49" t="s">
        <v>341</v>
      </c>
    </row>
    <row r="50" spans="1:1">
      <c r="A50" t="s">
        <v>342</v>
      </c>
    </row>
  </sheetData>
  <sortState ref="C4:C127">
    <sortCondition ref="C4:C127"/>
  </sortState>
  <phoneticPr fontId="1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zoomScaleNormal="100" zoomScaleSheetLayoutView="100" workbookViewId="0">
      <selection activeCell="A2" sqref="A2"/>
    </sheetView>
  </sheetViews>
  <sheetFormatPr defaultColWidth="7.5" defaultRowHeight="12.75"/>
  <cols>
    <col min="1" max="4" width="19.75" style="233" customWidth="1"/>
    <col min="5" max="5" width="9.5" style="233" customWidth="1"/>
    <col min="6" max="16384" width="7.5" style="233"/>
  </cols>
  <sheetData>
    <row r="1" spans="1:5" ht="20.100000000000001" customHeight="1">
      <c r="A1" s="287" t="s">
        <v>455</v>
      </c>
      <c r="B1" s="287"/>
      <c r="C1" s="287"/>
      <c r="D1" s="287"/>
    </row>
    <row r="2" spans="1:5" ht="20.100000000000001" customHeight="1">
      <c r="A2" s="234"/>
      <c r="B2" s="234"/>
      <c r="C2" s="234"/>
      <c r="D2" s="234"/>
    </row>
    <row r="3" spans="1:5" ht="20.100000000000001" customHeight="1">
      <c r="A3" s="235"/>
      <c r="B3" s="236"/>
      <c r="C3" s="235"/>
      <c r="D3" s="236"/>
      <c r="E3" s="237"/>
    </row>
    <row r="4" spans="1:5" ht="20.100000000000001" customHeight="1">
      <c r="A4" s="238" t="s">
        <v>442</v>
      </c>
      <c r="B4" s="239"/>
      <c r="C4" s="238" t="s">
        <v>443</v>
      </c>
      <c r="D4" s="239"/>
      <c r="E4" s="237"/>
    </row>
    <row r="5" spans="1:5" ht="20.100000000000001" customHeight="1">
      <c r="A5" s="240"/>
      <c r="B5" s="241"/>
      <c r="C5" s="240"/>
      <c r="D5" s="241"/>
      <c r="E5" s="237"/>
    </row>
    <row r="6" spans="1:5" ht="20.100000000000001" customHeight="1">
      <c r="A6" s="288" t="s">
        <v>444</v>
      </c>
      <c r="B6" s="290" t="s">
        <v>451</v>
      </c>
      <c r="C6" s="288" t="s">
        <v>450</v>
      </c>
      <c r="D6" s="292" t="s">
        <v>452</v>
      </c>
      <c r="E6" s="238"/>
    </row>
    <row r="7" spans="1:5" ht="20.100000000000001" customHeight="1">
      <c r="A7" s="289"/>
      <c r="B7" s="291"/>
      <c r="C7" s="289"/>
      <c r="D7" s="293"/>
      <c r="E7" s="238"/>
    </row>
    <row r="8" spans="1:5" ht="19.5" customHeight="1">
      <c r="A8" s="289"/>
      <c r="B8" s="291"/>
      <c r="C8" s="289"/>
      <c r="D8" s="293"/>
      <c r="E8" s="238"/>
    </row>
    <row r="9" spans="1:5" ht="20.100000000000001" customHeight="1">
      <c r="A9" s="289"/>
      <c r="B9" s="291"/>
      <c r="C9" s="289"/>
      <c r="D9" s="293"/>
      <c r="E9" s="238"/>
    </row>
    <row r="10" spans="1:5" ht="20.100000000000001" customHeight="1">
      <c r="A10" s="289"/>
      <c r="B10" s="291"/>
      <c r="C10" s="289"/>
      <c r="D10" s="293"/>
      <c r="E10" s="238"/>
    </row>
    <row r="11" spans="1:5" ht="20.100000000000001" customHeight="1">
      <c r="A11" s="294" t="s">
        <v>445</v>
      </c>
      <c r="B11" s="296" t="s">
        <v>453</v>
      </c>
      <c r="C11" s="242"/>
      <c r="D11" s="243"/>
      <c r="E11" s="238"/>
    </row>
    <row r="12" spans="1:5" ht="20.100000000000001" customHeight="1">
      <c r="A12" s="294"/>
      <c r="B12" s="296"/>
      <c r="C12" s="242"/>
      <c r="D12" s="298"/>
      <c r="E12" s="238"/>
    </row>
    <row r="13" spans="1:5" ht="20.100000000000001" customHeight="1">
      <c r="A13" s="294"/>
      <c r="B13" s="296"/>
      <c r="C13" s="242"/>
      <c r="D13" s="298"/>
      <c r="E13" s="238"/>
    </row>
    <row r="14" spans="1:5" ht="20.100000000000001" customHeight="1">
      <c r="A14" s="295"/>
      <c r="B14" s="297"/>
      <c r="C14" s="244"/>
      <c r="D14" s="245"/>
      <c r="E14" s="238"/>
    </row>
    <row r="15" spans="1:5" ht="20.100000000000001" customHeight="1">
      <c r="A15" s="238"/>
      <c r="B15" s="282">
        <f>D15</f>
        <v>0</v>
      </c>
      <c r="C15" s="238"/>
      <c r="D15" s="282">
        <f>SUM(D6)</f>
        <v>0</v>
      </c>
      <c r="E15" s="238"/>
    </row>
    <row r="16" spans="1:5" ht="20.100000000000001" customHeight="1">
      <c r="A16" s="238" t="s">
        <v>446</v>
      </c>
      <c r="B16" s="283"/>
      <c r="C16" s="238" t="s">
        <v>446</v>
      </c>
      <c r="D16" s="283"/>
      <c r="E16" s="238"/>
    </row>
    <row r="17" spans="1:5" ht="20.100000000000001" customHeight="1">
      <c r="A17" s="240"/>
      <c r="B17" s="284"/>
      <c r="C17" s="240"/>
      <c r="D17" s="284"/>
      <c r="E17" s="238"/>
    </row>
    <row r="18" spans="1:5" ht="20.100000000000001" customHeight="1"/>
    <row r="19" spans="1:5" ht="20.100000000000001" customHeight="1"/>
    <row r="20" spans="1:5" ht="20.100000000000001" customHeight="1">
      <c r="A20" s="233" t="s">
        <v>447</v>
      </c>
    </row>
    <row r="21" spans="1:5" ht="20.100000000000001" customHeight="1"/>
    <row r="22" spans="1:5" ht="20.100000000000001" customHeight="1"/>
    <row r="23" spans="1:5" ht="20.100000000000001" customHeight="1">
      <c r="B23" s="246" t="s">
        <v>448</v>
      </c>
    </row>
    <row r="24" spans="1:5" ht="20.100000000000001" customHeight="1"/>
    <row r="25" spans="1:5" ht="20.100000000000001" customHeight="1"/>
    <row r="26" spans="1:5" ht="20.100000000000001" customHeight="1"/>
    <row r="27" spans="1:5" ht="20.100000000000001" customHeight="1"/>
    <row r="28" spans="1:5" ht="20.100000000000001" customHeight="1">
      <c r="B28" s="285" t="s">
        <v>449</v>
      </c>
      <c r="C28" s="286"/>
      <c r="D28" s="286"/>
    </row>
  </sheetData>
  <mergeCells count="11">
    <mergeCell ref="B15:B17"/>
    <mergeCell ref="D15:D17"/>
    <mergeCell ref="B28:D28"/>
    <mergeCell ref="A1:D1"/>
    <mergeCell ref="A6:A10"/>
    <mergeCell ref="B6:B10"/>
    <mergeCell ref="C6:C10"/>
    <mergeCell ref="D6:D10"/>
    <mergeCell ref="A11:A14"/>
    <mergeCell ref="B11:B14"/>
    <mergeCell ref="D12:D13"/>
  </mergeCells>
  <phoneticPr fontId="12"/>
  <printOptions horizontalCentered="1"/>
  <pageMargins left="0.78740157480314965" right="0.78740157480314965" top="0.78740157480314965" bottom="0.78740157480314965" header="0.39370078740157483" footer="0.39370078740157483"/>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view="pageBreakPreview" zoomScaleNormal="90" workbookViewId="0">
      <selection activeCell="B27" sqref="B27"/>
    </sheetView>
  </sheetViews>
  <sheetFormatPr defaultColWidth="9" defaultRowHeight="13.5"/>
  <cols>
    <col min="1" max="1" width="22.125" style="183" customWidth="1"/>
    <col min="2" max="2" width="15.625" style="183" customWidth="1"/>
    <col min="3" max="3" width="13.5" style="183" customWidth="1"/>
    <col min="4" max="4" width="14.125" style="183" customWidth="1"/>
    <col min="5" max="5" width="13.375" style="183" customWidth="1"/>
    <col min="6" max="6" width="12.25" style="183" customWidth="1"/>
    <col min="7" max="7" width="14" style="184" customWidth="1"/>
    <col min="8" max="8" width="10.625" style="184" customWidth="1"/>
    <col min="9" max="10" width="14.625" style="183" customWidth="1"/>
    <col min="11" max="16384" width="9" style="183"/>
  </cols>
  <sheetData>
    <row r="1" spans="1:10">
      <c r="A1" s="183" t="s">
        <v>379</v>
      </c>
    </row>
    <row r="2" spans="1:10" s="185" customFormat="1" ht="21.75" customHeight="1">
      <c r="A2" s="274" t="s">
        <v>393</v>
      </c>
      <c r="B2" s="274"/>
      <c r="C2" s="274"/>
      <c r="D2" s="274"/>
      <c r="E2" s="274"/>
      <c r="F2" s="274"/>
      <c r="G2" s="274"/>
      <c r="H2" s="274"/>
      <c r="I2" s="274"/>
      <c r="J2" s="274"/>
    </row>
    <row r="3" spans="1:10" ht="21.75" customHeight="1">
      <c r="A3" s="276" t="s">
        <v>403</v>
      </c>
      <c r="B3" s="276"/>
      <c r="C3" s="276"/>
      <c r="D3" s="276"/>
      <c r="E3" s="276"/>
      <c r="F3" s="276"/>
      <c r="G3" s="276"/>
      <c r="H3" s="276"/>
      <c r="I3" s="276"/>
      <c r="J3" s="276"/>
    </row>
    <row r="4" spans="1:10" ht="84" customHeight="1">
      <c r="A4" s="186" t="s">
        <v>380</v>
      </c>
      <c r="B4" s="187" t="s">
        <v>381</v>
      </c>
      <c r="C4" s="187" t="s">
        <v>382</v>
      </c>
      <c r="D4" s="187" t="s">
        <v>383</v>
      </c>
      <c r="E4" s="187" t="s">
        <v>384</v>
      </c>
      <c r="F4" s="187" t="s">
        <v>385</v>
      </c>
      <c r="G4" s="187" t="s">
        <v>386</v>
      </c>
      <c r="H4" s="188" t="s">
        <v>387</v>
      </c>
      <c r="I4" s="188" t="s">
        <v>388</v>
      </c>
      <c r="J4" s="189" t="s">
        <v>389</v>
      </c>
    </row>
    <row r="5" spans="1:10">
      <c r="A5" s="190"/>
      <c r="B5" s="190"/>
      <c r="C5" s="190"/>
      <c r="D5" s="190"/>
      <c r="E5" s="190"/>
      <c r="F5" s="190"/>
      <c r="G5" s="190"/>
      <c r="H5" s="190"/>
      <c r="I5" s="190"/>
      <c r="J5" s="190"/>
    </row>
    <row r="6" spans="1:10" ht="50.25" customHeight="1">
      <c r="A6" s="191"/>
      <c r="B6" s="191"/>
      <c r="C6" s="191"/>
      <c r="D6" s="191"/>
      <c r="E6" s="191"/>
      <c r="F6" s="191"/>
      <c r="G6" s="191"/>
      <c r="H6" s="191"/>
      <c r="I6" s="191"/>
      <c r="J6" s="191"/>
    </row>
    <row r="7" spans="1:10" ht="50.25" customHeight="1">
      <c r="A7" s="192" t="s">
        <v>404</v>
      </c>
      <c r="B7" s="193" t="s">
        <v>405</v>
      </c>
      <c r="C7" s="193" t="s">
        <v>406</v>
      </c>
      <c r="D7" s="193" t="s">
        <v>405</v>
      </c>
      <c r="E7" s="193" t="s">
        <v>405</v>
      </c>
      <c r="F7" s="193" t="s">
        <v>407</v>
      </c>
      <c r="G7" s="193" t="s">
        <v>408</v>
      </c>
      <c r="H7" s="202" t="s">
        <v>397</v>
      </c>
      <c r="I7" s="194" t="s">
        <v>409</v>
      </c>
      <c r="J7" s="191"/>
    </row>
    <row r="8" spans="1:10" ht="50.25" customHeight="1">
      <c r="A8" s="195"/>
      <c r="B8" s="195"/>
      <c r="C8" s="195"/>
      <c r="D8" s="195"/>
      <c r="E8" s="195"/>
      <c r="F8" s="195"/>
      <c r="G8" s="195"/>
      <c r="H8" s="195"/>
      <c r="I8" s="195"/>
      <c r="J8" s="195"/>
    </row>
    <row r="9" spans="1:10" ht="50.25" customHeight="1">
      <c r="A9" s="196" t="s">
        <v>8</v>
      </c>
      <c r="B9" s="203" t="s">
        <v>405</v>
      </c>
      <c r="C9" s="203" t="s">
        <v>406</v>
      </c>
      <c r="D9" s="203" t="s">
        <v>405</v>
      </c>
      <c r="E9" s="203" t="s">
        <v>405</v>
      </c>
      <c r="F9" s="203" t="s">
        <v>407</v>
      </c>
      <c r="G9" s="203" t="s">
        <v>408</v>
      </c>
      <c r="H9" s="204" t="s">
        <v>397</v>
      </c>
      <c r="I9" s="205" t="s">
        <v>409</v>
      </c>
      <c r="J9" s="189"/>
    </row>
    <row r="10" spans="1:10" ht="9.75" customHeight="1">
      <c r="A10" s="197"/>
      <c r="B10" s="197"/>
      <c r="C10" s="197"/>
      <c r="D10" s="197"/>
      <c r="E10" s="197"/>
      <c r="F10" s="197"/>
      <c r="G10" s="197"/>
      <c r="H10" s="197"/>
      <c r="I10" s="197"/>
      <c r="J10" s="197"/>
    </row>
    <row r="11" spans="1:10">
      <c r="A11" s="183" t="s">
        <v>390</v>
      </c>
    </row>
    <row r="12" spans="1:10">
      <c r="A12" s="275" t="s">
        <v>421</v>
      </c>
      <c r="B12" s="275"/>
      <c r="C12" s="275"/>
      <c r="D12" s="275"/>
      <c r="E12" s="275"/>
      <c r="F12" s="275"/>
      <c r="G12" s="275"/>
      <c r="H12" s="275"/>
      <c r="I12" s="275"/>
    </row>
    <row r="13" spans="1:10">
      <c r="A13" s="201" t="s">
        <v>391</v>
      </c>
      <c r="B13" s="201"/>
      <c r="C13" s="201"/>
      <c r="D13" s="201"/>
      <c r="E13" s="201"/>
      <c r="F13" s="201"/>
      <c r="G13" s="201"/>
      <c r="H13" s="201"/>
      <c r="I13" s="201"/>
    </row>
    <row r="14" spans="1:10">
      <c r="A14" s="275" t="s">
        <v>392</v>
      </c>
      <c r="B14" s="275"/>
      <c r="C14" s="275"/>
      <c r="D14" s="275"/>
      <c r="E14" s="275"/>
      <c r="F14" s="275"/>
      <c r="G14" s="275"/>
      <c r="H14" s="275"/>
      <c r="I14" s="275"/>
    </row>
    <row r="15" spans="1:10">
      <c r="A15" s="275"/>
      <c r="B15" s="275"/>
      <c r="C15" s="275"/>
      <c r="D15" s="275"/>
      <c r="E15" s="275"/>
      <c r="F15" s="275"/>
      <c r="G15" s="275"/>
      <c r="H15" s="275"/>
      <c r="I15" s="275"/>
    </row>
  </sheetData>
  <mergeCells count="5">
    <mergeCell ref="A2:J2"/>
    <mergeCell ref="A3:J3"/>
    <mergeCell ref="A12:I12"/>
    <mergeCell ref="A14:I14"/>
    <mergeCell ref="A15:I15"/>
  </mergeCells>
  <phoneticPr fontId="12"/>
  <printOptions horizontalCentered="1"/>
  <pageMargins left="0.59055118110236227" right="0.19685039370078741" top="0.78740157480314965" bottom="0.78740157480314965" header="0.39370078740157483" footer="0.3937007874015748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3"/>
  <sheetViews>
    <sheetView view="pageBreakPreview" topLeftCell="A9" zoomScaleNormal="100" zoomScaleSheetLayoutView="100" workbookViewId="0">
      <selection activeCell="I21" sqref="I21"/>
    </sheetView>
  </sheetViews>
  <sheetFormatPr defaultColWidth="10" defaultRowHeight="13.5"/>
  <cols>
    <col min="1" max="1" width="38.75" style="1" customWidth="1"/>
    <col min="2" max="2" width="12.25" style="1" bestFit="1" customWidth="1"/>
    <col min="3" max="4" width="12.25" style="1" customWidth="1"/>
    <col min="5" max="5" width="51.25" style="1" customWidth="1"/>
    <col min="6" max="16384" width="10" style="1"/>
  </cols>
  <sheetData>
    <row r="1" spans="1:5">
      <c r="A1" s="1" t="s">
        <v>394</v>
      </c>
    </row>
    <row r="3" spans="1:5" ht="14.25">
      <c r="A3" s="38" t="s">
        <v>398</v>
      </c>
      <c r="B3" s="2"/>
      <c r="C3" s="2"/>
      <c r="D3" s="2"/>
      <c r="E3" s="2"/>
    </row>
    <row r="4" spans="1:5">
      <c r="E4" s="12"/>
    </row>
    <row r="5" spans="1:5">
      <c r="A5" s="1" t="s">
        <v>6</v>
      </c>
      <c r="B5" s="223" t="s">
        <v>419</v>
      </c>
    </row>
    <row r="6" spans="1:5" ht="17.100000000000001" customHeight="1">
      <c r="A6" s="149" t="s">
        <v>3</v>
      </c>
      <c r="B6" s="148" t="s">
        <v>2</v>
      </c>
      <c r="C6" s="146" t="s">
        <v>410</v>
      </c>
      <c r="D6" s="146" t="s">
        <v>411</v>
      </c>
      <c r="E6" s="150" t="s">
        <v>41</v>
      </c>
    </row>
    <row r="7" spans="1:5" ht="17.100000000000001" customHeight="1">
      <c r="A7" s="8"/>
      <c r="B7" s="21" t="s">
        <v>0</v>
      </c>
      <c r="C7" s="21" t="s">
        <v>0</v>
      </c>
      <c r="D7" s="21" t="s">
        <v>0</v>
      </c>
      <c r="E7" s="7"/>
    </row>
    <row r="8" spans="1:5" ht="17.100000000000001" customHeight="1">
      <c r="A8" s="8" t="s">
        <v>358</v>
      </c>
      <c r="B8" s="21"/>
      <c r="C8" s="21"/>
      <c r="D8" s="21"/>
      <c r="E8" s="7"/>
    </row>
    <row r="9" spans="1:5" ht="17.100000000000001" customHeight="1">
      <c r="A9" s="24" t="s">
        <v>5</v>
      </c>
      <c r="B9" s="25">
        <v>2000</v>
      </c>
      <c r="C9" s="39">
        <v>12000</v>
      </c>
      <c r="D9" s="39">
        <v>2000</v>
      </c>
      <c r="E9" s="206" t="s">
        <v>412</v>
      </c>
    </row>
    <row r="10" spans="1:5" ht="16.5" customHeight="1">
      <c r="A10" s="42" t="s">
        <v>359</v>
      </c>
      <c r="B10" s="25">
        <v>16800</v>
      </c>
      <c r="C10" s="39">
        <v>60000</v>
      </c>
      <c r="D10" s="39">
        <v>16800</v>
      </c>
      <c r="E10" s="206" t="s">
        <v>413</v>
      </c>
    </row>
    <row r="11" spans="1:5" ht="17.100000000000001" customHeight="1">
      <c r="A11" s="149" t="s">
        <v>1</v>
      </c>
      <c r="B11" s="11">
        <f>SUM(B9:B10)</f>
        <v>18800</v>
      </c>
      <c r="C11" s="11">
        <f t="shared" ref="C11" si="0">SUM(C9:C10)</f>
        <v>72000</v>
      </c>
      <c r="D11" s="11">
        <f>MIN(B11,C11)</f>
        <v>18800</v>
      </c>
      <c r="E11" s="207"/>
    </row>
    <row r="12" spans="1:5" ht="17.100000000000001" customHeight="1">
      <c r="A12" s="9" t="s">
        <v>360</v>
      </c>
      <c r="B12" s="21"/>
      <c r="C12" s="39"/>
      <c r="D12" s="39"/>
      <c r="E12" s="208"/>
    </row>
    <row r="13" spans="1:5" ht="17.100000000000001" customHeight="1">
      <c r="A13" s="27" t="s">
        <v>370</v>
      </c>
      <c r="B13" s="25">
        <v>60000</v>
      </c>
      <c r="C13" s="39">
        <v>54000</v>
      </c>
      <c r="D13" s="39">
        <v>54000</v>
      </c>
      <c r="E13" s="206" t="s">
        <v>414</v>
      </c>
    </row>
    <row r="14" spans="1:5" ht="17.100000000000001" customHeight="1">
      <c r="A14" s="149" t="s">
        <v>1</v>
      </c>
      <c r="B14" s="11">
        <f>SUM(B13:B13)</f>
        <v>60000</v>
      </c>
      <c r="C14" s="40">
        <f>[2]別紙４!J14</f>
        <v>54000</v>
      </c>
      <c r="D14" s="11">
        <f>MIN(B14,C14)</f>
        <v>54000</v>
      </c>
      <c r="E14" s="207"/>
    </row>
    <row r="15" spans="1:5" ht="17.100000000000001" customHeight="1">
      <c r="A15" s="17" t="s">
        <v>361</v>
      </c>
      <c r="B15" s="16"/>
      <c r="C15" s="41"/>
      <c r="D15" s="41"/>
      <c r="E15" s="209"/>
    </row>
    <row r="16" spans="1:5">
      <c r="A16" s="42" t="s">
        <v>16</v>
      </c>
      <c r="B16" s="25">
        <v>19200</v>
      </c>
      <c r="C16" s="39">
        <v>24000</v>
      </c>
      <c r="D16" s="39">
        <v>19200</v>
      </c>
      <c r="E16" s="206" t="s">
        <v>415</v>
      </c>
    </row>
    <row r="17" spans="1:5" ht="17.100000000000001" customHeight="1">
      <c r="A17" s="149" t="s">
        <v>1</v>
      </c>
      <c r="B17" s="11">
        <f>SUM(B16:B16)</f>
        <v>19200</v>
      </c>
      <c r="C17" s="11">
        <f>SUM(C16:C16)</f>
        <v>24000</v>
      </c>
      <c r="D17" s="40">
        <f>MIN(B17,C17)</f>
        <v>19200</v>
      </c>
      <c r="E17" s="207"/>
    </row>
    <row r="18" spans="1:5" ht="17.100000000000001" customHeight="1">
      <c r="A18" s="151" t="s">
        <v>4</v>
      </c>
      <c r="B18" s="14">
        <f>B11+B14+B17</f>
        <v>98000</v>
      </c>
      <c r="C18" s="48">
        <f>C11+C14+C17</f>
        <v>150000</v>
      </c>
      <c r="D18" s="48">
        <f>D11+D14+D17</f>
        <v>92000</v>
      </c>
      <c r="E18" s="6"/>
    </row>
    <row r="19" spans="1:5" customFormat="1" ht="17.100000000000001" customHeight="1">
      <c r="A19" s="28" t="s">
        <v>7</v>
      </c>
      <c r="B19" s="29"/>
      <c r="C19" s="43"/>
      <c r="D19" s="43"/>
      <c r="E19" s="30"/>
    </row>
    <row r="20" spans="1:5" customFormat="1" ht="17.100000000000001" customHeight="1">
      <c r="A20" s="31"/>
      <c r="B20" s="23"/>
      <c r="C20" s="44"/>
      <c r="D20" s="44"/>
      <c r="E20" s="22"/>
    </row>
    <row r="21" spans="1:5" customFormat="1" ht="17.100000000000001" customHeight="1">
      <c r="A21" s="148" t="s">
        <v>8</v>
      </c>
      <c r="B21" s="19">
        <f>SUM(B19:B20)</f>
        <v>0</v>
      </c>
      <c r="C21" s="19"/>
      <c r="D21" s="19"/>
      <c r="E21" s="18"/>
    </row>
    <row r="22" spans="1:5" customFormat="1" ht="17.100000000000001" customHeight="1">
      <c r="A22" s="147" t="s">
        <v>13</v>
      </c>
      <c r="B22" s="4">
        <f>SUM(B18,B21)</f>
        <v>98000</v>
      </c>
      <c r="C22" s="48">
        <f>C18</f>
        <v>150000</v>
      </c>
      <c r="D22" s="48">
        <f>D18</f>
        <v>92000</v>
      </c>
      <c r="E22" s="3"/>
    </row>
    <row r="23" spans="1:5" customFormat="1" ht="17.100000000000001" customHeight="1">
      <c r="A23" s="152" t="s">
        <v>42</v>
      </c>
      <c r="B23" s="13"/>
      <c r="C23" s="13"/>
      <c r="D23" s="13"/>
      <c r="E23" s="5"/>
    </row>
    <row r="24" spans="1:5" customFormat="1" ht="17.100000000000001" customHeight="1">
      <c r="A24" s="152"/>
      <c r="B24" s="13"/>
      <c r="C24" s="13"/>
      <c r="D24" s="13"/>
      <c r="E24" s="5"/>
    </row>
    <row r="25" spans="1:5">
      <c r="B25" s="223" t="s">
        <v>420</v>
      </c>
    </row>
    <row r="26" spans="1:5" ht="17.100000000000001" customHeight="1">
      <c r="A26" s="149" t="s">
        <v>3</v>
      </c>
      <c r="B26" s="148" t="s">
        <v>2</v>
      </c>
      <c r="C26" s="146" t="s">
        <v>410</v>
      </c>
      <c r="D26" s="146" t="s">
        <v>411</v>
      </c>
      <c r="E26" s="150" t="s">
        <v>41</v>
      </c>
    </row>
    <row r="27" spans="1:5" ht="17.100000000000001" customHeight="1">
      <c r="A27" s="8"/>
      <c r="B27" s="21" t="s">
        <v>0</v>
      </c>
      <c r="C27" s="21" t="s">
        <v>0</v>
      </c>
      <c r="D27" s="21" t="s">
        <v>0</v>
      </c>
      <c r="E27" s="7"/>
    </row>
    <row r="28" spans="1:5" ht="17.100000000000001" customHeight="1">
      <c r="A28" s="8" t="s">
        <v>358</v>
      </c>
      <c r="B28" s="21"/>
      <c r="C28" s="21"/>
      <c r="D28" s="21"/>
      <c r="E28" s="7"/>
    </row>
    <row r="29" spans="1:5" ht="17.100000000000001" customHeight="1">
      <c r="A29" s="24" t="s">
        <v>5</v>
      </c>
      <c r="B29" s="25">
        <v>2000</v>
      </c>
      <c r="C29" s="39">
        <v>12000</v>
      </c>
      <c r="D29" s="39">
        <v>2000</v>
      </c>
      <c r="E29" s="206" t="s">
        <v>412</v>
      </c>
    </row>
    <row r="30" spans="1:5" ht="16.5" customHeight="1">
      <c r="A30" s="42" t="s">
        <v>359</v>
      </c>
      <c r="B30" s="25">
        <v>16800</v>
      </c>
      <c r="C30" s="39">
        <v>60000</v>
      </c>
      <c r="D30" s="225">
        <f>MIN(B30,C30)</f>
        <v>16800</v>
      </c>
      <c r="E30" s="206" t="s">
        <v>413</v>
      </c>
    </row>
    <row r="31" spans="1:5" ht="17.100000000000001" customHeight="1">
      <c r="A31" s="149" t="s">
        <v>1</v>
      </c>
      <c r="B31" s="11">
        <f>SUM(B29:B30)</f>
        <v>18800</v>
      </c>
      <c r="C31" s="11">
        <f>SUM(C29:C30)</f>
        <v>72000</v>
      </c>
      <c r="D31" s="11">
        <f>SUM(D29:D30)</f>
        <v>18800</v>
      </c>
      <c r="E31" s="207"/>
    </row>
    <row r="32" spans="1:5" ht="17.100000000000001" customHeight="1">
      <c r="A32" s="9" t="s">
        <v>360</v>
      </c>
      <c r="B32" s="21"/>
      <c r="C32" s="39"/>
      <c r="D32" s="39"/>
      <c r="E32" s="208"/>
    </row>
    <row r="33" spans="1:5" ht="17.100000000000001" customHeight="1">
      <c r="A33" s="27" t="s">
        <v>370</v>
      </c>
      <c r="B33" s="25">
        <v>60000</v>
      </c>
      <c r="C33" s="39">
        <v>54000</v>
      </c>
      <c r="D33" s="39">
        <v>54000</v>
      </c>
      <c r="E33" s="206" t="s">
        <v>414</v>
      </c>
    </row>
    <row r="34" spans="1:5" ht="17.100000000000001" customHeight="1">
      <c r="A34" s="149" t="s">
        <v>1</v>
      </c>
      <c r="B34" s="11">
        <f>SUM(B33:B33)</f>
        <v>60000</v>
      </c>
      <c r="C34" s="11">
        <f t="shared" ref="C34" si="1">SUM(C33:C33)</f>
        <v>54000</v>
      </c>
      <c r="D34" s="40">
        <f>MIN(B34,C34)</f>
        <v>54000</v>
      </c>
      <c r="E34" s="207"/>
    </row>
    <row r="35" spans="1:5" ht="17.100000000000001" customHeight="1">
      <c r="A35" s="17" t="s">
        <v>361</v>
      </c>
      <c r="B35" s="16"/>
      <c r="C35" s="41"/>
      <c r="D35" s="41"/>
      <c r="E35" s="209"/>
    </row>
    <row r="36" spans="1:5">
      <c r="A36" s="42" t="s">
        <v>16</v>
      </c>
      <c r="B36" s="25">
        <v>19200</v>
      </c>
      <c r="C36" s="39">
        <v>24000</v>
      </c>
      <c r="D36" s="39">
        <v>19200</v>
      </c>
      <c r="E36" s="206" t="s">
        <v>415</v>
      </c>
    </row>
    <row r="37" spans="1:5" ht="17.100000000000001" customHeight="1">
      <c r="A37" s="149" t="s">
        <v>1</v>
      </c>
      <c r="B37" s="11">
        <f>SUM(B36:B36)</f>
        <v>19200</v>
      </c>
      <c r="C37" s="11">
        <f>SUM(C36:C36)</f>
        <v>24000</v>
      </c>
      <c r="D37" s="40">
        <f>MIN(B37,C37)</f>
        <v>19200</v>
      </c>
      <c r="E37" s="207"/>
    </row>
    <row r="38" spans="1:5" ht="17.100000000000001" customHeight="1">
      <c r="A38" s="151" t="s">
        <v>4</v>
      </c>
      <c r="B38" s="14">
        <f>B31+B34+B37</f>
        <v>98000</v>
      </c>
      <c r="C38" s="14">
        <f>IFERROR(C31+C34+C37,"")</f>
        <v>150000</v>
      </c>
      <c r="D38" s="48">
        <f>D31+D34+D37</f>
        <v>92000</v>
      </c>
      <c r="E38" s="6"/>
    </row>
    <row r="39" spans="1:5" customFormat="1" ht="17.100000000000001" customHeight="1">
      <c r="A39" s="28" t="s">
        <v>7</v>
      </c>
      <c r="B39" s="29"/>
      <c r="C39" s="43"/>
      <c r="D39" s="43"/>
      <c r="E39" s="30"/>
    </row>
    <row r="40" spans="1:5" customFormat="1" ht="17.100000000000001" customHeight="1">
      <c r="A40" s="31"/>
      <c r="B40" s="23"/>
      <c r="C40" s="44"/>
      <c r="D40" s="44"/>
      <c r="E40" s="22"/>
    </row>
    <row r="41" spans="1:5" customFormat="1" ht="17.100000000000001" customHeight="1">
      <c r="A41" s="148" t="s">
        <v>8</v>
      </c>
      <c r="B41" s="19">
        <f>SUM(B39:B40)</f>
        <v>0</v>
      </c>
      <c r="C41" s="19"/>
      <c r="D41" s="19"/>
      <c r="E41" s="18"/>
    </row>
    <row r="42" spans="1:5" customFormat="1" ht="17.100000000000001" customHeight="1">
      <c r="A42" s="147" t="s">
        <v>13</v>
      </c>
      <c r="B42" s="4">
        <f>SUM(B38,B41)</f>
        <v>98000</v>
      </c>
      <c r="C42" s="48">
        <f>C38</f>
        <v>150000</v>
      </c>
      <c r="D42" s="48">
        <f>D38</f>
        <v>92000</v>
      </c>
      <c r="E42" s="3"/>
    </row>
    <row r="43" spans="1:5" customFormat="1" ht="17.100000000000001" customHeight="1">
      <c r="A43" s="152" t="s">
        <v>42</v>
      </c>
      <c r="B43" s="13"/>
      <c r="C43" s="13"/>
      <c r="D43" s="13"/>
      <c r="E43" s="5"/>
    </row>
  </sheetData>
  <phoneticPr fontId="12"/>
  <printOptions horizontalCentered="1"/>
  <pageMargins left="0.32" right="0.22" top="0.74803149606299213" bottom="0.74803149606299213" header="0.31496062992125984" footer="0.31496062992125984"/>
  <pageSetup paperSize="9" scale="74"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Normal="100" zoomScaleSheetLayoutView="100" workbookViewId="0">
      <selection activeCell="C12" sqref="C12"/>
    </sheetView>
  </sheetViews>
  <sheetFormatPr defaultColWidth="9" defaultRowHeight="13.5"/>
  <cols>
    <col min="1" max="1" width="4.875" style="105" bestFit="1" customWidth="1"/>
    <col min="2" max="2" width="16.875" style="105" customWidth="1"/>
    <col min="3" max="4" width="22.875" style="105" customWidth="1"/>
    <col min="5" max="6" width="11.75" style="105" customWidth="1"/>
    <col min="7" max="8" width="10.5" style="105" customWidth="1"/>
    <col min="9" max="16384" width="9" style="105"/>
  </cols>
  <sheetData>
    <row r="1" spans="1:8">
      <c r="A1" s="168"/>
      <c r="B1" s="168"/>
      <c r="C1" s="168"/>
      <c r="D1" s="168"/>
      <c r="E1" s="168"/>
      <c r="F1" s="168"/>
      <c r="G1" s="168"/>
      <c r="H1" s="168"/>
    </row>
    <row r="2" spans="1:8" ht="14.25">
      <c r="A2" s="210" t="s">
        <v>400</v>
      </c>
      <c r="B2" s="211"/>
      <c r="C2" s="168"/>
      <c r="D2" s="168"/>
      <c r="E2" s="168"/>
      <c r="F2" s="211"/>
      <c r="G2" s="168"/>
      <c r="H2" s="211"/>
    </row>
    <row r="3" spans="1:8" ht="14.25">
      <c r="A3" s="212" t="s">
        <v>399</v>
      </c>
      <c r="B3" s="172"/>
      <c r="C3" s="172"/>
      <c r="D3" s="172"/>
      <c r="E3" s="172"/>
      <c r="F3" s="212"/>
      <c r="G3" s="168"/>
      <c r="H3" s="212"/>
    </row>
    <row r="4" spans="1:8" ht="14.25">
      <c r="A4" s="168"/>
      <c r="B4" s="212"/>
      <c r="C4" s="168"/>
      <c r="D4" s="168"/>
      <c r="E4" s="168"/>
      <c r="F4" s="212"/>
      <c r="G4" s="168"/>
      <c r="H4" s="212"/>
    </row>
    <row r="5" spans="1:8" ht="14.25">
      <c r="A5" s="210" t="s">
        <v>416</v>
      </c>
      <c r="B5" s="211"/>
      <c r="C5" s="168"/>
      <c r="D5" s="168"/>
      <c r="E5" s="168"/>
      <c r="F5" s="211"/>
      <c r="G5" s="168"/>
      <c r="H5" s="211"/>
    </row>
    <row r="6" spans="1:8" ht="14.25">
      <c r="A6" s="210"/>
      <c r="B6" s="211"/>
      <c r="C6" s="168"/>
      <c r="D6" s="168"/>
      <c r="E6" s="168"/>
      <c r="F6" s="211"/>
      <c r="G6" s="168"/>
      <c r="H6" s="211"/>
    </row>
    <row r="7" spans="1:8" ht="14.25">
      <c r="A7" s="210" t="s">
        <v>371</v>
      </c>
      <c r="B7" s="211"/>
      <c r="C7" s="168"/>
      <c r="D7" s="168"/>
      <c r="E7" s="168"/>
      <c r="F7" s="211"/>
      <c r="G7" s="168"/>
      <c r="H7" s="211"/>
    </row>
    <row r="8" spans="1:8" ht="14.25">
      <c r="A8" s="168"/>
      <c r="B8" s="210"/>
      <c r="C8" s="211"/>
      <c r="D8" s="211"/>
      <c r="E8" s="211"/>
      <c r="F8" s="211"/>
      <c r="G8" s="211"/>
      <c r="H8" s="211"/>
    </row>
    <row r="9" spans="1:8" ht="14.25">
      <c r="A9" s="18" t="s">
        <v>372</v>
      </c>
      <c r="B9" s="213" t="s">
        <v>373</v>
      </c>
      <c r="C9" s="299" t="s">
        <v>374</v>
      </c>
      <c r="D9" s="300"/>
      <c r="E9" s="214" t="s">
        <v>363</v>
      </c>
      <c r="F9" s="214" t="s">
        <v>375</v>
      </c>
      <c r="G9" s="211"/>
      <c r="H9" s="211"/>
    </row>
    <row r="10" spans="1:8" ht="14.45" customHeight="1">
      <c r="A10" s="215">
        <v>1</v>
      </c>
      <c r="B10" s="215" t="s">
        <v>417</v>
      </c>
      <c r="C10" s="301" t="s">
        <v>454</v>
      </c>
      <c r="D10" s="302"/>
      <c r="E10" s="216">
        <v>6</v>
      </c>
      <c r="F10" s="216" t="s">
        <v>418</v>
      </c>
      <c r="G10" s="211"/>
      <c r="H10" s="211"/>
    </row>
    <row r="11" spans="1:8" ht="14.45" customHeight="1">
      <c r="A11" s="215">
        <v>2</v>
      </c>
      <c r="B11" s="215" t="s">
        <v>417</v>
      </c>
      <c r="C11" s="301" t="s">
        <v>454</v>
      </c>
      <c r="D11" s="302"/>
      <c r="E11" s="216">
        <v>6</v>
      </c>
      <c r="F11" s="216" t="s">
        <v>418</v>
      </c>
      <c r="G11" s="211"/>
      <c r="H11" s="211"/>
    </row>
    <row r="12" spans="1:8" ht="14.25">
      <c r="A12" s="215"/>
      <c r="B12" s="215"/>
      <c r="C12" s="217"/>
      <c r="D12" s="218"/>
      <c r="E12" s="216"/>
      <c r="F12" s="216"/>
      <c r="G12" s="211"/>
      <c r="H12" s="211"/>
    </row>
    <row r="13" spans="1:8" ht="14.25">
      <c r="A13" s="215"/>
      <c r="B13" s="215"/>
      <c r="C13" s="217"/>
      <c r="D13" s="218"/>
      <c r="E13" s="216"/>
      <c r="F13" s="216"/>
      <c r="G13" s="211"/>
      <c r="H13" s="211"/>
    </row>
    <row r="14" spans="1:8" ht="14.25">
      <c r="A14" s="215"/>
      <c r="B14" s="215"/>
      <c r="C14" s="217"/>
      <c r="D14" s="218"/>
      <c r="E14" s="216"/>
      <c r="F14" s="216"/>
      <c r="G14" s="211"/>
      <c r="H14" s="211"/>
    </row>
    <row r="15" spans="1:8" ht="14.25">
      <c r="A15" s="215"/>
      <c r="B15" s="215"/>
      <c r="C15" s="217"/>
      <c r="D15" s="218"/>
      <c r="E15" s="216"/>
      <c r="F15" s="216"/>
      <c r="G15" s="211"/>
      <c r="H15" s="211"/>
    </row>
    <row r="16" spans="1:8" ht="14.25">
      <c r="A16" s="215"/>
      <c r="B16" s="215"/>
      <c r="C16" s="217"/>
      <c r="D16" s="218"/>
      <c r="E16" s="216"/>
      <c r="F16" s="216"/>
      <c r="G16" s="211"/>
      <c r="H16" s="211"/>
    </row>
    <row r="17" spans="1:8" ht="14.25">
      <c r="A17" s="215"/>
      <c r="B17" s="215"/>
      <c r="C17" s="217"/>
      <c r="D17" s="218"/>
      <c r="E17" s="216"/>
      <c r="F17" s="216"/>
      <c r="G17" s="211"/>
      <c r="H17" s="211"/>
    </row>
    <row r="18" spans="1:8" ht="14.25">
      <c r="A18" s="215"/>
      <c r="B18" s="215"/>
      <c r="C18" s="217"/>
      <c r="D18" s="218"/>
      <c r="E18" s="216"/>
      <c r="F18" s="216"/>
      <c r="G18" s="211"/>
      <c r="H18" s="211"/>
    </row>
    <row r="19" spans="1:8" ht="14.25">
      <c r="A19" s="215"/>
      <c r="B19" s="215"/>
      <c r="C19" s="217"/>
      <c r="D19" s="218"/>
      <c r="E19" s="216"/>
      <c r="F19" s="216"/>
      <c r="G19" s="211"/>
      <c r="H19" s="211"/>
    </row>
    <row r="20" spans="1:8" ht="14.25">
      <c r="A20" s="215"/>
      <c r="B20" s="215"/>
      <c r="C20" s="217"/>
      <c r="D20" s="218"/>
      <c r="E20" s="216"/>
      <c r="F20" s="216"/>
      <c r="G20" s="211"/>
      <c r="H20" s="211"/>
    </row>
    <row r="21" spans="1:8" ht="14.25">
      <c r="A21" s="215"/>
      <c r="B21" s="215"/>
      <c r="C21" s="217"/>
      <c r="D21" s="218"/>
      <c r="E21" s="216"/>
      <c r="F21" s="216"/>
      <c r="G21" s="211"/>
      <c r="H21" s="211"/>
    </row>
    <row r="22" spans="1:8" ht="14.25">
      <c r="A22" s="215"/>
      <c r="B22" s="215"/>
      <c r="C22" s="217"/>
      <c r="D22" s="218"/>
      <c r="E22" s="216"/>
      <c r="F22" s="216"/>
      <c r="G22" s="211"/>
      <c r="H22" s="211"/>
    </row>
    <row r="23" spans="1:8" ht="14.25">
      <c r="A23" s="215"/>
      <c r="B23" s="215"/>
      <c r="C23" s="217"/>
      <c r="D23" s="218"/>
      <c r="E23" s="216"/>
      <c r="F23" s="216"/>
      <c r="G23" s="211"/>
      <c r="H23" s="211"/>
    </row>
    <row r="24" spans="1:8" ht="15" thickBot="1">
      <c r="A24" s="219"/>
      <c r="B24" s="219"/>
      <c r="C24" s="217"/>
      <c r="D24" s="218"/>
      <c r="E24" s="220"/>
      <c r="F24" s="220"/>
      <c r="G24" s="211"/>
      <c r="H24" s="211"/>
    </row>
    <row r="25" spans="1:8" ht="15" thickTop="1">
      <c r="A25" s="303" t="s">
        <v>98</v>
      </c>
      <c r="B25" s="304"/>
      <c r="C25" s="304"/>
      <c r="D25" s="305"/>
      <c r="E25" s="221">
        <v>12</v>
      </c>
      <c r="F25" s="221"/>
      <c r="G25" s="211"/>
      <c r="H25" s="211"/>
    </row>
    <row r="26" spans="1:8">
      <c r="A26" s="20" t="s">
        <v>376</v>
      </c>
    </row>
    <row r="27" spans="1:8">
      <c r="A27" s="20" t="s">
        <v>377</v>
      </c>
    </row>
    <row r="28" spans="1:8">
      <c r="A28" s="20" t="s">
        <v>378</v>
      </c>
    </row>
  </sheetData>
  <mergeCells count="4">
    <mergeCell ref="C9:D9"/>
    <mergeCell ref="C10:D10"/>
    <mergeCell ref="A25:D25"/>
    <mergeCell ref="C11:D11"/>
  </mergeCells>
  <phoneticPr fontId="12"/>
  <pageMargins left="0.7" right="0.7" top="0.75" bottom="0.75" header="0.3" footer="0.3"/>
  <pageSetup paperSize="9"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40"/>
  <sheetViews>
    <sheetView view="pageBreakPreview" zoomScaleNormal="100" zoomScaleSheetLayoutView="100" workbookViewId="0">
      <selection activeCell="M20" sqref="M20"/>
    </sheetView>
  </sheetViews>
  <sheetFormatPr defaultColWidth="9" defaultRowHeight="13.5"/>
  <cols>
    <col min="1" max="1" width="2.125" style="105" customWidth="1"/>
    <col min="2" max="2" width="47" style="105" customWidth="1"/>
    <col min="3" max="3" width="5.5" style="105" customWidth="1"/>
    <col min="4" max="4" width="12.375" style="105" bestFit="1" customWidth="1"/>
    <col min="5" max="5" width="3.375" style="105" bestFit="1" customWidth="1"/>
    <col min="6" max="6" width="14.75" style="105" customWidth="1"/>
    <col min="7" max="7" width="2.5" style="105" bestFit="1" customWidth="1"/>
    <col min="8" max="8" width="9" style="105"/>
    <col min="9" max="9" width="3.375" style="105" bestFit="1" customWidth="1"/>
    <col min="10" max="10" width="12.375" style="105" bestFit="1" customWidth="1"/>
    <col min="11" max="16384" width="9" style="105"/>
  </cols>
  <sheetData>
    <row r="1" spans="2:10">
      <c r="B1" s="20" t="s">
        <v>395</v>
      </c>
    </row>
    <row r="3" spans="2:10">
      <c r="B3" s="200" t="s">
        <v>402</v>
      </c>
      <c r="C3" s="222"/>
      <c r="D3" s="224" t="s">
        <v>419</v>
      </c>
    </row>
    <row r="4" spans="2:10">
      <c r="B4" s="45" t="s">
        <v>99</v>
      </c>
      <c r="C4" s="154"/>
      <c r="D4" s="155"/>
      <c r="E4" s="155"/>
      <c r="F4" s="155"/>
      <c r="G4" s="155"/>
      <c r="H4" s="155"/>
      <c r="I4" s="155"/>
      <c r="J4" s="156"/>
    </row>
    <row r="5" spans="2:10">
      <c r="B5" s="119" t="s">
        <v>362</v>
      </c>
      <c r="C5" s="108"/>
      <c r="D5" s="109"/>
      <c r="E5" s="109"/>
      <c r="F5" s="98"/>
      <c r="G5" s="109"/>
      <c r="H5" s="98"/>
      <c r="I5" s="109"/>
      <c r="J5" s="165">
        <f>IFERROR(J7+J9+J10,"")</f>
        <v>72000</v>
      </c>
    </row>
    <row r="6" spans="2:10">
      <c r="B6" s="121"/>
      <c r="C6" s="108"/>
      <c r="D6" s="109"/>
      <c r="E6" s="109"/>
      <c r="F6" s="98" t="s">
        <v>363</v>
      </c>
      <c r="G6" s="109"/>
      <c r="H6" s="98" t="s">
        <v>364</v>
      </c>
      <c r="I6" s="109"/>
      <c r="J6" s="110"/>
    </row>
    <row r="7" spans="2:10">
      <c r="B7" s="120" t="s">
        <v>365</v>
      </c>
      <c r="C7" s="108"/>
      <c r="D7" s="111">
        <v>10000</v>
      </c>
      <c r="E7" s="109" t="s">
        <v>100</v>
      </c>
      <c r="F7" s="112">
        <v>6</v>
      </c>
      <c r="G7" s="46" t="s">
        <v>100</v>
      </c>
      <c r="H7" s="112">
        <v>1</v>
      </c>
      <c r="I7" s="109" t="s">
        <v>101</v>
      </c>
      <c r="J7" s="164">
        <f>IFERROR(D7*F7*H7,"　")</f>
        <v>60000</v>
      </c>
    </row>
    <row r="8" spans="2:10">
      <c r="B8" s="121"/>
      <c r="C8" s="108"/>
      <c r="D8" s="109"/>
      <c r="E8" s="109"/>
      <c r="F8" s="98" t="s">
        <v>363</v>
      </c>
      <c r="G8" s="109"/>
      <c r="H8" s="98" t="s">
        <v>364</v>
      </c>
      <c r="I8" s="109"/>
      <c r="J8" s="110"/>
    </row>
    <row r="9" spans="2:10">
      <c r="B9" s="120" t="s">
        <v>16</v>
      </c>
      <c r="C9" s="47" t="s">
        <v>366</v>
      </c>
      <c r="D9" s="111">
        <v>2000</v>
      </c>
      <c r="E9" s="109" t="s">
        <v>100</v>
      </c>
      <c r="F9" s="163">
        <v>6</v>
      </c>
      <c r="G9" s="46" t="s">
        <v>100</v>
      </c>
      <c r="H9" s="112">
        <v>1</v>
      </c>
      <c r="I9" s="109" t="s">
        <v>101</v>
      </c>
      <c r="J9" s="164">
        <f>IFERROR(D9*F9*H9,"　")</f>
        <v>12000</v>
      </c>
    </row>
    <row r="10" spans="2:10">
      <c r="B10" s="120"/>
      <c r="C10" s="47" t="s">
        <v>367</v>
      </c>
      <c r="D10" s="111">
        <v>12000</v>
      </c>
      <c r="E10" s="46" t="s">
        <v>100</v>
      </c>
      <c r="F10" s="247"/>
      <c r="G10" s="46" t="s">
        <v>100</v>
      </c>
      <c r="H10" s="247"/>
      <c r="I10" s="46" t="s">
        <v>101</v>
      </c>
      <c r="J10" s="164">
        <f>IFERROR(D10*F10*H10,"　")</f>
        <v>0</v>
      </c>
    </row>
    <row r="11" spans="2:10">
      <c r="B11" s="122"/>
      <c r="C11" s="114"/>
      <c r="D11" s="157"/>
      <c r="E11" s="115"/>
      <c r="F11" s="158"/>
      <c r="G11" s="115"/>
      <c r="H11" s="158"/>
      <c r="I11" s="115"/>
      <c r="J11" s="159"/>
    </row>
    <row r="12" spans="2:10">
      <c r="B12" s="119" t="s">
        <v>368</v>
      </c>
      <c r="C12" s="106"/>
      <c r="D12" s="160"/>
      <c r="E12" s="107"/>
      <c r="F12" s="161"/>
      <c r="G12" s="107"/>
      <c r="H12" s="161"/>
      <c r="I12" s="107"/>
      <c r="J12" s="162"/>
    </row>
    <row r="13" spans="2:10">
      <c r="B13" s="121"/>
      <c r="C13" s="108"/>
      <c r="D13" s="109"/>
      <c r="E13" s="109"/>
      <c r="F13" s="166"/>
      <c r="G13" s="109"/>
      <c r="H13" s="98" t="s">
        <v>364</v>
      </c>
      <c r="I13" s="109"/>
      <c r="J13" s="110"/>
    </row>
    <row r="14" spans="2:10">
      <c r="B14" s="121"/>
      <c r="C14" s="108"/>
      <c r="D14" s="111"/>
      <c r="E14" s="109"/>
      <c r="F14" s="111">
        <v>54000</v>
      </c>
      <c r="G14" s="109" t="s">
        <v>100</v>
      </c>
      <c r="H14" s="112">
        <v>1</v>
      </c>
      <c r="I14" s="109" t="s">
        <v>101</v>
      </c>
      <c r="J14" s="167">
        <f>IFERROR(F14*H14,"　")</f>
        <v>54000</v>
      </c>
    </row>
    <row r="15" spans="2:10">
      <c r="B15" s="122"/>
      <c r="C15" s="114"/>
      <c r="D15" s="157"/>
      <c r="E15" s="115"/>
      <c r="F15" s="158"/>
      <c r="G15" s="115"/>
      <c r="H15" s="158"/>
      <c r="I15" s="115"/>
      <c r="J15" s="159"/>
    </row>
    <row r="16" spans="2:10">
      <c r="B16" s="121" t="s">
        <v>369</v>
      </c>
      <c r="C16" s="108"/>
      <c r="D16" s="111"/>
      <c r="E16" s="109"/>
      <c r="F16" s="113"/>
      <c r="G16" s="109"/>
      <c r="H16" s="113"/>
      <c r="I16" s="109"/>
      <c r="J16" s="165">
        <f>IFERROR(J18+J19,"")</f>
        <v>24000</v>
      </c>
    </row>
    <row r="17" spans="2:10">
      <c r="B17" s="121"/>
      <c r="C17" s="108"/>
      <c r="D17" s="109"/>
      <c r="E17" s="109"/>
      <c r="F17" s="98" t="s">
        <v>363</v>
      </c>
      <c r="G17" s="109"/>
      <c r="H17" s="98" t="s">
        <v>364</v>
      </c>
      <c r="I17" s="109"/>
      <c r="J17" s="110"/>
    </row>
    <row r="18" spans="2:10">
      <c r="B18" s="121"/>
      <c r="C18" s="47" t="s">
        <v>366</v>
      </c>
      <c r="D18" s="111">
        <v>4000</v>
      </c>
      <c r="E18" s="109" t="s">
        <v>100</v>
      </c>
      <c r="F18" s="163">
        <v>6</v>
      </c>
      <c r="G18" s="46" t="s">
        <v>100</v>
      </c>
      <c r="H18" s="112">
        <v>1</v>
      </c>
      <c r="I18" s="109" t="s">
        <v>101</v>
      </c>
      <c r="J18" s="164">
        <f>IFERROR(D18*F18*H18,"　")</f>
        <v>24000</v>
      </c>
    </row>
    <row r="19" spans="2:10">
      <c r="B19" s="121"/>
      <c r="C19" s="47" t="s">
        <v>367</v>
      </c>
      <c r="D19" s="111">
        <v>24000</v>
      </c>
      <c r="E19" s="46" t="s">
        <v>100</v>
      </c>
      <c r="F19" s="247"/>
      <c r="G19" s="46" t="s">
        <v>100</v>
      </c>
      <c r="H19" s="247"/>
      <c r="I19" s="46" t="s">
        <v>101</v>
      </c>
      <c r="J19" s="164">
        <f>IFERROR(D19*F19*H19,"　")</f>
        <v>0</v>
      </c>
    </row>
    <row r="20" spans="2:10">
      <c r="B20" s="122"/>
      <c r="C20" s="114"/>
      <c r="D20" s="115"/>
      <c r="E20" s="115"/>
      <c r="F20" s="115"/>
      <c r="G20" s="115"/>
      <c r="H20" s="115"/>
      <c r="I20" s="115"/>
      <c r="J20" s="116"/>
    </row>
    <row r="23" spans="2:10">
      <c r="B23" s="200"/>
      <c r="D23" s="224" t="s">
        <v>420</v>
      </c>
    </row>
    <row r="24" spans="2:10">
      <c r="B24" s="45" t="s">
        <v>99</v>
      </c>
      <c r="C24" s="154"/>
      <c r="D24" s="155"/>
      <c r="E24" s="155"/>
      <c r="F24" s="155"/>
      <c r="G24" s="155"/>
      <c r="H24" s="155"/>
      <c r="I24" s="155"/>
      <c r="J24" s="156"/>
    </row>
    <row r="25" spans="2:10">
      <c r="B25" s="119" t="s">
        <v>362</v>
      </c>
      <c r="C25" s="108"/>
      <c r="D25" s="109"/>
      <c r="E25" s="109"/>
      <c r="F25" s="98"/>
      <c r="G25" s="109"/>
      <c r="H25" s="98"/>
      <c r="I25" s="109"/>
      <c r="J25" s="165">
        <f>IFERROR(J27+J29+J30,"")</f>
        <v>72000</v>
      </c>
    </row>
    <row r="26" spans="2:10">
      <c r="B26" s="121"/>
      <c r="C26" s="108"/>
      <c r="D26" s="109"/>
      <c r="E26" s="109"/>
      <c r="F26" s="98" t="s">
        <v>363</v>
      </c>
      <c r="G26" s="109"/>
      <c r="H26" s="98" t="s">
        <v>364</v>
      </c>
      <c r="I26" s="109"/>
      <c r="J26" s="110"/>
    </row>
    <row r="27" spans="2:10">
      <c r="B27" s="120" t="s">
        <v>365</v>
      </c>
      <c r="C27" s="108"/>
      <c r="D27" s="111">
        <v>10000</v>
      </c>
      <c r="E27" s="109" t="s">
        <v>100</v>
      </c>
      <c r="F27" s="112">
        <v>6</v>
      </c>
      <c r="G27" s="46" t="s">
        <v>100</v>
      </c>
      <c r="H27" s="112">
        <v>1</v>
      </c>
      <c r="I27" s="109" t="s">
        <v>101</v>
      </c>
      <c r="J27" s="164">
        <f>IFERROR(D27*F27*H27,"　")</f>
        <v>60000</v>
      </c>
    </row>
    <row r="28" spans="2:10">
      <c r="B28" s="121"/>
      <c r="C28" s="108"/>
      <c r="D28" s="109"/>
      <c r="E28" s="109"/>
      <c r="F28" s="98" t="s">
        <v>363</v>
      </c>
      <c r="G28" s="109"/>
      <c r="H28" s="98" t="s">
        <v>364</v>
      </c>
      <c r="I28" s="109"/>
      <c r="J28" s="110"/>
    </row>
    <row r="29" spans="2:10">
      <c r="B29" s="120" t="s">
        <v>16</v>
      </c>
      <c r="C29" s="47" t="s">
        <v>366</v>
      </c>
      <c r="D29" s="111">
        <v>2000</v>
      </c>
      <c r="E29" s="109" t="s">
        <v>100</v>
      </c>
      <c r="F29" s="163">
        <v>6</v>
      </c>
      <c r="G29" s="46" t="s">
        <v>100</v>
      </c>
      <c r="H29" s="112">
        <v>1</v>
      </c>
      <c r="I29" s="109" t="s">
        <v>101</v>
      </c>
      <c r="J29" s="164">
        <f>IFERROR(D29*F29*H29,"　")</f>
        <v>12000</v>
      </c>
    </row>
    <row r="30" spans="2:10">
      <c r="B30" s="120"/>
      <c r="C30" s="47" t="s">
        <v>367</v>
      </c>
      <c r="D30" s="111">
        <v>12000</v>
      </c>
      <c r="E30" s="46" t="s">
        <v>100</v>
      </c>
      <c r="F30" s="247"/>
      <c r="G30" s="46" t="s">
        <v>100</v>
      </c>
      <c r="H30" s="247"/>
      <c r="I30" s="46" t="s">
        <v>101</v>
      </c>
      <c r="J30" s="164">
        <f>IFERROR(D30*F30*H30,"　")</f>
        <v>0</v>
      </c>
    </row>
    <row r="31" spans="2:10">
      <c r="B31" s="122"/>
      <c r="C31" s="114"/>
      <c r="D31" s="157"/>
      <c r="E31" s="115"/>
      <c r="F31" s="158"/>
      <c r="G31" s="115"/>
      <c r="H31" s="158"/>
      <c r="I31" s="115"/>
      <c r="J31" s="159"/>
    </row>
    <row r="32" spans="2:10">
      <c r="B32" s="119" t="s">
        <v>368</v>
      </c>
      <c r="C32" s="106"/>
      <c r="D32" s="160"/>
      <c r="E32" s="107"/>
      <c r="F32" s="161"/>
      <c r="G32" s="107"/>
      <c r="H32" s="161"/>
      <c r="I32" s="107"/>
      <c r="J32" s="162"/>
    </row>
    <row r="33" spans="2:10">
      <c r="B33" s="121"/>
      <c r="C33" s="108"/>
      <c r="D33" s="109"/>
      <c r="E33" s="109"/>
      <c r="F33" s="166"/>
      <c r="G33" s="109"/>
      <c r="H33" s="98" t="s">
        <v>364</v>
      </c>
      <c r="I33" s="109"/>
      <c r="J33" s="110"/>
    </row>
    <row r="34" spans="2:10">
      <c r="B34" s="121"/>
      <c r="C34" s="108"/>
      <c r="D34" s="111"/>
      <c r="E34" s="109"/>
      <c r="F34" s="111">
        <v>54000</v>
      </c>
      <c r="G34" s="109" t="s">
        <v>100</v>
      </c>
      <c r="H34" s="112">
        <v>1</v>
      </c>
      <c r="I34" s="109" t="s">
        <v>101</v>
      </c>
      <c r="J34" s="167">
        <f>IFERROR(F34*H34,"　")</f>
        <v>54000</v>
      </c>
    </row>
    <row r="35" spans="2:10">
      <c r="B35" s="122"/>
      <c r="C35" s="114"/>
      <c r="D35" s="157"/>
      <c r="E35" s="115"/>
      <c r="F35" s="158"/>
      <c r="G35" s="115"/>
      <c r="H35" s="158"/>
      <c r="I35" s="115"/>
      <c r="J35" s="159"/>
    </row>
    <row r="36" spans="2:10">
      <c r="B36" s="121" t="s">
        <v>369</v>
      </c>
      <c r="C36" s="108"/>
      <c r="D36" s="111"/>
      <c r="E36" s="109"/>
      <c r="F36" s="113"/>
      <c r="G36" s="109"/>
      <c r="H36" s="113"/>
      <c r="I36" s="109"/>
      <c r="J36" s="165">
        <f>IFERROR(J38+J39,"")</f>
        <v>24000</v>
      </c>
    </row>
    <row r="37" spans="2:10">
      <c r="B37" s="121"/>
      <c r="C37" s="108"/>
      <c r="D37" s="109"/>
      <c r="E37" s="109"/>
      <c r="F37" s="98" t="s">
        <v>363</v>
      </c>
      <c r="G37" s="109"/>
      <c r="H37" s="98" t="s">
        <v>364</v>
      </c>
      <c r="I37" s="109"/>
      <c r="J37" s="110"/>
    </row>
    <row r="38" spans="2:10">
      <c r="B38" s="121"/>
      <c r="C38" s="47" t="s">
        <v>366</v>
      </c>
      <c r="D38" s="111">
        <v>4000</v>
      </c>
      <c r="E38" s="109" t="s">
        <v>100</v>
      </c>
      <c r="F38" s="163">
        <v>6</v>
      </c>
      <c r="G38" s="46" t="s">
        <v>100</v>
      </c>
      <c r="H38" s="112">
        <v>1</v>
      </c>
      <c r="I38" s="109" t="s">
        <v>101</v>
      </c>
      <c r="J38" s="164">
        <f>IFERROR(D38*F38*H38,"　")</f>
        <v>24000</v>
      </c>
    </row>
    <row r="39" spans="2:10">
      <c r="B39" s="121"/>
      <c r="C39" s="47" t="s">
        <v>367</v>
      </c>
      <c r="D39" s="111">
        <v>24000</v>
      </c>
      <c r="E39" s="46" t="s">
        <v>100</v>
      </c>
      <c r="F39" s="247"/>
      <c r="G39" s="46" t="s">
        <v>100</v>
      </c>
      <c r="H39" s="247"/>
      <c r="I39" s="46" t="s">
        <v>101</v>
      </c>
      <c r="J39" s="164">
        <f>IFERROR(D39*F39*H39,"　")</f>
        <v>0</v>
      </c>
    </row>
    <row r="40" spans="2:10">
      <c r="B40" s="122"/>
      <c r="C40" s="114"/>
      <c r="D40" s="115"/>
      <c r="E40" s="115"/>
      <c r="F40" s="115"/>
      <c r="G40" s="115"/>
      <c r="H40" s="115"/>
      <c r="I40" s="115"/>
      <c r="J40" s="116"/>
    </row>
  </sheetData>
  <phoneticPr fontId="12"/>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52" bestFit="1" customWidth="1"/>
    <col min="2" max="2" width="7.5" style="52" bestFit="1" customWidth="1"/>
    <col min="3" max="3" width="9.25" style="52" bestFit="1" customWidth="1"/>
    <col min="4" max="4" width="14.625" style="52" bestFit="1" customWidth="1"/>
    <col min="5" max="5" width="13.375" style="52" bestFit="1" customWidth="1"/>
    <col min="6" max="6" width="16.875" style="52" customWidth="1"/>
    <col min="7" max="7" width="17.625" style="52" customWidth="1"/>
    <col min="8" max="8" width="14.625" style="52" customWidth="1"/>
    <col min="9" max="9" width="15" style="52" customWidth="1"/>
    <col min="10" max="10" width="15.875" style="52" customWidth="1"/>
    <col min="11" max="13" width="16.875" style="52" bestFit="1" customWidth="1"/>
    <col min="14" max="14" width="13.375" style="52" bestFit="1" customWidth="1"/>
    <col min="15" max="16" width="11.25" style="52" bestFit="1" customWidth="1"/>
    <col min="17" max="17" width="14.875" style="52" customWidth="1"/>
    <col min="18" max="26" width="7.25" style="52" customWidth="1"/>
    <col min="27" max="29" width="11" style="52" customWidth="1"/>
    <col min="30" max="16384" width="12.625" style="52"/>
  </cols>
  <sheetData>
    <row r="1" spans="1:29" ht="24" customHeight="1">
      <c r="A1" s="49"/>
      <c r="B1" s="50"/>
      <c r="C1" s="50"/>
      <c r="D1" s="50"/>
      <c r="E1" s="50"/>
      <c r="F1" s="50"/>
      <c r="G1" s="50"/>
      <c r="H1" s="50"/>
      <c r="I1" s="50"/>
      <c r="J1" s="49"/>
      <c r="K1" s="50"/>
      <c r="L1" s="50"/>
      <c r="M1" s="50"/>
      <c r="N1" s="50"/>
      <c r="O1" s="50"/>
      <c r="P1" s="49"/>
      <c r="Q1" s="50"/>
      <c r="R1" s="51"/>
      <c r="S1" s="51"/>
      <c r="T1" s="51"/>
      <c r="U1" s="51"/>
      <c r="V1" s="51"/>
      <c r="W1" s="51"/>
      <c r="X1" s="51"/>
      <c r="Y1" s="51"/>
      <c r="Z1" s="51"/>
      <c r="AA1" s="51"/>
      <c r="AB1" s="51"/>
      <c r="AC1" s="51"/>
    </row>
    <row r="2" spans="1:29" ht="24" customHeight="1">
      <c r="A2" s="248" t="s">
        <v>113</v>
      </c>
      <c r="B2" s="53" t="s">
        <v>114</v>
      </c>
      <c r="C2" s="54" t="s">
        <v>115</v>
      </c>
      <c r="D2" s="55" t="s">
        <v>116</v>
      </c>
      <c r="E2" s="56" t="s">
        <v>117</v>
      </c>
      <c r="F2" s="57" t="s">
        <v>118</v>
      </c>
      <c r="G2" s="58" t="s">
        <v>119</v>
      </c>
      <c r="H2" s="59" t="s">
        <v>120</v>
      </c>
      <c r="I2" s="60"/>
      <c r="J2" s="61"/>
      <c r="K2" s="61"/>
      <c r="L2" s="61"/>
      <c r="M2" s="61"/>
      <c r="N2" s="250"/>
      <c r="O2" s="250"/>
      <c r="P2" s="250"/>
      <c r="Q2" s="250"/>
      <c r="R2" s="62"/>
      <c r="S2" s="62"/>
      <c r="T2" s="62"/>
      <c r="U2" s="62"/>
      <c r="V2" s="62"/>
      <c r="W2" s="62"/>
      <c r="X2" s="62"/>
      <c r="Y2" s="62"/>
      <c r="Z2" s="62"/>
      <c r="AA2" s="51"/>
      <c r="AB2" s="51"/>
      <c r="AC2" s="51"/>
    </row>
    <row r="3" spans="1:29" ht="24" customHeight="1">
      <c r="A3" s="249"/>
      <c r="B3" s="63" t="s">
        <v>87</v>
      </c>
      <c r="C3" s="64" t="s">
        <v>88</v>
      </c>
      <c r="D3" s="64" t="s">
        <v>121</v>
      </c>
      <c r="E3" s="64" t="s">
        <v>89</v>
      </c>
      <c r="F3" s="64" t="s">
        <v>122</v>
      </c>
      <c r="G3" s="64" t="s">
        <v>123</v>
      </c>
      <c r="H3" s="100" t="s">
        <v>124</v>
      </c>
      <c r="I3" s="65"/>
      <c r="J3" s="66"/>
      <c r="K3" s="61"/>
      <c r="L3" s="61"/>
      <c r="M3" s="61"/>
      <c r="N3" s="251" t="s">
        <v>226</v>
      </c>
      <c r="O3" s="251"/>
      <c r="P3" s="251"/>
      <c r="Q3" s="251"/>
      <c r="R3" s="62"/>
      <c r="T3" s="62"/>
      <c r="U3" s="62"/>
      <c r="V3" s="62"/>
      <c r="W3" s="62"/>
      <c r="X3" s="62"/>
      <c r="Y3" s="62"/>
      <c r="Z3" s="62"/>
      <c r="AA3" s="51"/>
      <c r="AB3" s="51"/>
      <c r="AC3" s="51"/>
    </row>
    <row r="4" spans="1:29" ht="24" customHeight="1">
      <c r="A4" s="248" t="s">
        <v>125</v>
      </c>
      <c r="B4" s="56" t="s">
        <v>114</v>
      </c>
      <c r="C4" s="56" t="s">
        <v>115</v>
      </c>
      <c r="D4" s="67" t="s">
        <v>116</v>
      </c>
      <c r="E4" s="56" t="s">
        <v>126</v>
      </c>
      <c r="F4" s="57" t="s">
        <v>118</v>
      </c>
      <c r="G4" s="58" t="s">
        <v>119</v>
      </c>
      <c r="H4" s="67" t="s">
        <v>127</v>
      </c>
      <c r="I4" s="68" t="s">
        <v>128</v>
      </c>
      <c r="J4" s="69" t="s">
        <v>120</v>
      </c>
      <c r="K4" s="61"/>
      <c r="L4" s="61"/>
      <c r="M4" s="61"/>
      <c r="N4" s="251" t="s">
        <v>227</v>
      </c>
      <c r="O4" s="251"/>
      <c r="P4" s="251"/>
      <c r="Q4" s="251"/>
      <c r="R4" s="62"/>
      <c r="S4" s="62"/>
      <c r="T4" s="62"/>
      <c r="U4" s="62"/>
      <c r="V4" s="62"/>
      <c r="W4" s="62"/>
      <c r="X4" s="62"/>
      <c r="Y4" s="62"/>
      <c r="Z4" s="62"/>
      <c r="AA4" s="51"/>
      <c r="AB4" s="51"/>
      <c r="AC4" s="51"/>
    </row>
    <row r="5" spans="1:29" ht="24" customHeight="1">
      <c r="A5" s="248"/>
      <c r="B5" s="70" t="s">
        <v>87</v>
      </c>
      <c r="C5" s="70" t="s">
        <v>88</v>
      </c>
      <c r="D5" s="70" t="s">
        <v>121</v>
      </c>
      <c r="E5" s="70" t="s">
        <v>89</v>
      </c>
      <c r="F5" s="64" t="s">
        <v>122</v>
      </c>
      <c r="G5" s="64" t="s">
        <v>123</v>
      </c>
      <c r="H5" s="101" t="s">
        <v>129</v>
      </c>
      <c r="I5" s="70" t="s">
        <v>130</v>
      </c>
      <c r="J5" s="71" t="s">
        <v>131</v>
      </c>
      <c r="K5" s="61"/>
      <c r="L5" s="61"/>
      <c r="M5" s="61"/>
      <c r="N5" s="251" t="s">
        <v>228</v>
      </c>
      <c r="O5" s="251"/>
      <c r="P5" s="251"/>
      <c r="Q5" s="251"/>
      <c r="R5" s="62"/>
      <c r="S5" s="62"/>
      <c r="T5" s="62"/>
      <c r="U5" s="62"/>
      <c r="V5" s="62"/>
      <c r="W5" s="62"/>
      <c r="X5" s="62"/>
      <c r="Y5" s="62"/>
      <c r="Z5" s="62"/>
      <c r="AA5" s="51"/>
      <c r="AB5" s="51"/>
      <c r="AC5" s="51"/>
    </row>
    <row r="6" spans="1:29" ht="24" customHeight="1">
      <c r="A6" s="248" t="s">
        <v>132</v>
      </c>
      <c r="B6" s="56" t="s">
        <v>114</v>
      </c>
      <c r="C6" s="56" t="s">
        <v>115</v>
      </c>
      <c r="D6" s="67" t="s">
        <v>116</v>
      </c>
      <c r="E6" s="56" t="s">
        <v>126</v>
      </c>
      <c r="F6" s="57" t="s">
        <v>118</v>
      </c>
      <c r="G6" s="58" t="s">
        <v>119</v>
      </c>
      <c r="H6" s="67" t="s">
        <v>127</v>
      </c>
      <c r="I6" s="68" t="s">
        <v>128</v>
      </c>
      <c r="J6" s="67" t="s">
        <v>133</v>
      </c>
      <c r="K6" s="72" t="s">
        <v>134</v>
      </c>
      <c r="L6" s="73" t="s">
        <v>120</v>
      </c>
      <c r="M6" s="61"/>
      <c r="N6" s="61"/>
      <c r="O6" s="61"/>
      <c r="P6" s="61"/>
      <c r="Q6" s="61"/>
      <c r="R6" s="62"/>
      <c r="S6" s="62"/>
      <c r="T6" s="62"/>
      <c r="U6" s="62"/>
      <c r="V6" s="62"/>
      <c r="W6" s="62"/>
      <c r="X6" s="62"/>
      <c r="Y6" s="62"/>
      <c r="Z6" s="62"/>
      <c r="AA6" s="51"/>
      <c r="AB6" s="51"/>
      <c r="AC6" s="51"/>
    </row>
    <row r="7" spans="1:29" ht="24" customHeight="1">
      <c r="A7" s="248"/>
      <c r="B7" s="70" t="s">
        <v>87</v>
      </c>
      <c r="C7" s="70" t="s">
        <v>88</v>
      </c>
      <c r="D7" s="70" t="s">
        <v>121</v>
      </c>
      <c r="E7" s="70" t="s">
        <v>135</v>
      </c>
      <c r="F7" s="64" t="s">
        <v>122</v>
      </c>
      <c r="G7" s="64" t="s">
        <v>123</v>
      </c>
      <c r="H7" s="101" t="s">
        <v>129</v>
      </c>
      <c r="I7" s="70" t="s">
        <v>130</v>
      </c>
      <c r="J7" s="74" t="s">
        <v>136</v>
      </c>
      <c r="K7" s="70" t="s">
        <v>137</v>
      </c>
      <c r="L7" s="74" t="s">
        <v>138</v>
      </c>
      <c r="M7" s="61"/>
      <c r="N7" s="61"/>
      <c r="O7" s="61"/>
      <c r="P7" s="61"/>
      <c r="Q7" s="61"/>
      <c r="R7" s="62"/>
      <c r="S7" s="62"/>
      <c r="T7" s="62"/>
      <c r="U7" s="62"/>
      <c r="V7" s="62"/>
      <c r="W7" s="62"/>
      <c r="X7" s="62"/>
      <c r="Y7" s="62"/>
      <c r="Z7" s="62"/>
      <c r="AA7" s="51"/>
      <c r="AB7" s="51"/>
      <c r="AC7" s="51"/>
    </row>
    <row r="8" spans="1:29" ht="24" customHeight="1">
      <c r="A8" s="248" t="s">
        <v>139</v>
      </c>
      <c r="B8" s="56" t="s">
        <v>114</v>
      </c>
      <c r="C8" s="56" t="s">
        <v>115</v>
      </c>
      <c r="D8" s="67" t="s">
        <v>116</v>
      </c>
      <c r="E8" s="56" t="s">
        <v>126</v>
      </c>
      <c r="F8" s="57" t="s">
        <v>118</v>
      </c>
      <c r="G8" s="58" t="s">
        <v>119</v>
      </c>
      <c r="H8" s="72" t="s">
        <v>134</v>
      </c>
      <c r="I8" s="73" t="s">
        <v>120</v>
      </c>
      <c r="J8" s="75"/>
      <c r="K8" s="76"/>
      <c r="L8" s="61"/>
      <c r="M8" s="61"/>
      <c r="N8" s="61"/>
      <c r="O8" s="61"/>
      <c r="P8" s="61"/>
      <c r="Q8" s="61"/>
      <c r="R8" s="62"/>
      <c r="S8" s="62"/>
      <c r="T8" s="62"/>
      <c r="U8" s="62"/>
      <c r="V8" s="62"/>
      <c r="W8" s="62"/>
      <c r="X8" s="62"/>
      <c r="Y8" s="62"/>
      <c r="Z8" s="62"/>
      <c r="AA8" s="51"/>
      <c r="AB8" s="51"/>
      <c r="AC8" s="51"/>
    </row>
    <row r="9" spans="1:29" ht="24" customHeight="1">
      <c r="A9" s="248"/>
      <c r="B9" s="70" t="s">
        <v>87</v>
      </c>
      <c r="C9" s="70" t="s">
        <v>88</v>
      </c>
      <c r="D9" s="70" t="s">
        <v>121</v>
      </c>
      <c r="E9" s="70" t="s">
        <v>89</v>
      </c>
      <c r="F9" s="64" t="s">
        <v>122</v>
      </c>
      <c r="G9" s="64" t="s">
        <v>123</v>
      </c>
      <c r="H9" s="70" t="s">
        <v>137</v>
      </c>
      <c r="I9" s="102" t="s">
        <v>140</v>
      </c>
      <c r="J9" s="77"/>
      <c r="K9" s="78"/>
      <c r="L9" s="61"/>
      <c r="M9" s="61"/>
      <c r="N9" s="61"/>
      <c r="O9" s="61"/>
      <c r="P9" s="61"/>
      <c r="Q9" s="61"/>
      <c r="R9" s="62"/>
      <c r="S9" s="62"/>
      <c r="T9" s="62"/>
      <c r="U9" s="62"/>
      <c r="V9" s="62"/>
      <c r="W9" s="62"/>
      <c r="X9" s="62"/>
      <c r="Y9" s="62"/>
      <c r="Z9" s="62"/>
      <c r="AA9" s="51"/>
      <c r="AB9" s="51"/>
      <c r="AC9" s="51"/>
    </row>
    <row r="10" spans="1:29" ht="24" customHeight="1">
      <c r="A10" s="248" t="s">
        <v>141</v>
      </c>
      <c r="B10" s="56" t="s">
        <v>114</v>
      </c>
      <c r="C10" s="56" t="s">
        <v>115</v>
      </c>
      <c r="D10" s="67" t="s">
        <v>116</v>
      </c>
      <c r="E10" s="56" t="s">
        <v>126</v>
      </c>
      <c r="F10" s="57" t="s">
        <v>118</v>
      </c>
      <c r="G10" s="58" t="s">
        <v>119</v>
      </c>
      <c r="H10" s="72" t="s">
        <v>134</v>
      </c>
      <c r="I10" s="67" t="s">
        <v>127</v>
      </c>
      <c r="J10" s="68" t="s">
        <v>128</v>
      </c>
      <c r="K10" s="73" t="s">
        <v>120</v>
      </c>
      <c r="L10" s="79"/>
      <c r="M10" s="61"/>
      <c r="N10" s="61"/>
      <c r="O10" s="61"/>
      <c r="P10" s="61"/>
      <c r="Q10" s="61"/>
      <c r="R10" s="62"/>
      <c r="S10" s="62"/>
      <c r="T10" s="62"/>
      <c r="U10" s="62"/>
      <c r="V10" s="62"/>
      <c r="W10" s="62"/>
      <c r="X10" s="62"/>
      <c r="Y10" s="62"/>
      <c r="Z10" s="62"/>
      <c r="AA10" s="51"/>
      <c r="AB10" s="51"/>
      <c r="AC10" s="51"/>
    </row>
    <row r="11" spans="1:29" ht="24" customHeight="1">
      <c r="A11" s="248"/>
      <c r="B11" s="70" t="s">
        <v>87</v>
      </c>
      <c r="C11" s="70" t="s">
        <v>88</v>
      </c>
      <c r="D11" s="70" t="s">
        <v>121</v>
      </c>
      <c r="E11" s="70" t="s">
        <v>89</v>
      </c>
      <c r="F11" s="64" t="s">
        <v>142</v>
      </c>
      <c r="G11" s="64" t="s">
        <v>123</v>
      </c>
      <c r="H11" s="70" t="s">
        <v>137</v>
      </c>
      <c r="I11" s="102" t="s">
        <v>143</v>
      </c>
      <c r="J11" s="70" t="s">
        <v>130</v>
      </c>
      <c r="K11" s="70" t="s">
        <v>144</v>
      </c>
      <c r="L11" s="77"/>
      <c r="M11" s="61"/>
      <c r="N11" s="61"/>
      <c r="O11" s="61"/>
      <c r="P11" s="61"/>
      <c r="Q11" s="61"/>
      <c r="R11" s="62"/>
      <c r="S11" s="62"/>
      <c r="T11" s="62"/>
      <c r="U11" s="62"/>
      <c r="V11" s="62"/>
      <c r="W11" s="62"/>
      <c r="X11" s="62"/>
      <c r="Y11" s="62"/>
      <c r="Z11" s="62"/>
      <c r="AA11" s="51"/>
      <c r="AB11" s="51"/>
      <c r="AC11" s="51"/>
    </row>
    <row r="12" spans="1:29" ht="24" customHeight="1">
      <c r="A12" s="248" t="s">
        <v>145</v>
      </c>
      <c r="B12" s="56" t="s">
        <v>114</v>
      </c>
      <c r="C12" s="56" t="s">
        <v>115</v>
      </c>
      <c r="D12" s="67" t="s">
        <v>116</v>
      </c>
      <c r="E12" s="56" t="s">
        <v>126</v>
      </c>
      <c r="F12" s="57" t="s">
        <v>118</v>
      </c>
      <c r="G12" s="58" t="s">
        <v>119</v>
      </c>
      <c r="H12" s="67" t="s">
        <v>127</v>
      </c>
      <c r="I12" s="72" t="s">
        <v>134</v>
      </c>
      <c r="J12" s="67" t="s">
        <v>127</v>
      </c>
      <c r="K12" s="68" t="s">
        <v>128</v>
      </c>
      <c r="L12" s="80" t="s">
        <v>120</v>
      </c>
      <c r="M12" s="79"/>
      <c r="N12" s="60"/>
      <c r="O12" s="61"/>
      <c r="P12" s="61"/>
      <c r="Q12" s="61"/>
      <c r="R12" s="62"/>
      <c r="S12" s="62"/>
      <c r="T12" s="62"/>
      <c r="U12" s="62"/>
      <c r="V12" s="62"/>
      <c r="W12" s="62"/>
      <c r="X12" s="62"/>
      <c r="Y12" s="62"/>
      <c r="Z12" s="62"/>
      <c r="AA12" s="51"/>
      <c r="AB12" s="51"/>
      <c r="AC12" s="51"/>
    </row>
    <row r="13" spans="1:29" ht="24" customHeight="1">
      <c r="A13" s="248"/>
      <c r="B13" s="70" t="s">
        <v>87</v>
      </c>
      <c r="C13" s="70" t="s">
        <v>88</v>
      </c>
      <c r="D13" s="70" t="s">
        <v>121</v>
      </c>
      <c r="E13" s="70" t="s">
        <v>89</v>
      </c>
      <c r="F13" s="64" t="s">
        <v>122</v>
      </c>
      <c r="G13" s="64" t="s">
        <v>123</v>
      </c>
      <c r="H13" s="60" t="s">
        <v>129</v>
      </c>
      <c r="I13" s="70" t="s">
        <v>137</v>
      </c>
      <c r="J13" s="102" t="s">
        <v>146</v>
      </c>
      <c r="K13" s="70" t="s">
        <v>147</v>
      </c>
      <c r="L13" s="81" t="s">
        <v>148</v>
      </c>
      <c r="M13" s="77"/>
      <c r="N13" s="82"/>
      <c r="O13" s="61"/>
      <c r="P13" s="61"/>
      <c r="Q13" s="61"/>
      <c r="R13" s="62"/>
      <c r="S13" s="62"/>
      <c r="T13" s="62"/>
      <c r="U13" s="62"/>
      <c r="V13" s="62"/>
      <c r="W13" s="62"/>
      <c r="X13" s="62"/>
      <c r="Y13" s="62"/>
      <c r="Z13" s="62"/>
      <c r="AA13" s="51"/>
      <c r="AB13" s="51"/>
      <c r="AC13" s="51"/>
    </row>
    <row r="14" spans="1:29" ht="24" customHeight="1">
      <c r="A14" s="248" t="s">
        <v>149</v>
      </c>
      <c r="B14" s="56" t="s">
        <v>114</v>
      </c>
      <c r="C14" s="56" t="s">
        <v>115</v>
      </c>
      <c r="D14" s="67" t="s">
        <v>116</v>
      </c>
      <c r="E14" s="56" t="s">
        <v>126</v>
      </c>
      <c r="F14" s="57" t="s">
        <v>118</v>
      </c>
      <c r="G14" s="58" t="s">
        <v>119</v>
      </c>
      <c r="H14" s="67" t="s">
        <v>127</v>
      </c>
      <c r="I14" s="68" t="s">
        <v>128</v>
      </c>
      <c r="J14" s="67" t="s">
        <v>133</v>
      </c>
      <c r="K14" s="72" t="s">
        <v>134</v>
      </c>
      <c r="L14" s="67" t="s">
        <v>127</v>
      </c>
      <c r="M14" s="83" t="s">
        <v>128</v>
      </c>
      <c r="N14" s="84" t="s">
        <v>120</v>
      </c>
      <c r="O14" s="79"/>
      <c r="P14" s="61"/>
      <c r="Q14" s="61"/>
      <c r="R14" s="62"/>
      <c r="S14" s="62"/>
      <c r="T14" s="62"/>
      <c r="U14" s="62"/>
      <c r="V14" s="62"/>
      <c r="W14" s="62"/>
      <c r="X14" s="62"/>
      <c r="Y14" s="62"/>
      <c r="Z14" s="62"/>
      <c r="AA14" s="51"/>
      <c r="AB14" s="51"/>
      <c r="AC14" s="51"/>
    </row>
    <row r="15" spans="1:29" ht="24" customHeight="1">
      <c r="A15" s="248"/>
      <c r="B15" s="70" t="s">
        <v>87</v>
      </c>
      <c r="C15" s="70" t="s">
        <v>88</v>
      </c>
      <c r="D15" s="70" t="s">
        <v>121</v>
      </c>
      <c r="E15" s="70" t="s">
        <v>89</v>
      </c>
      <c r="F15" s="64" t="s">
        <v>122</v>
      </c>
      <c r="G15" s="64" t="s">
        <v>123</v>
      </c>
      <c r="H15" s="60" t="s">
        <v>129</v>
      </c>
      <c r="I15" s="70" t="s">
        <v>150</v>
      </c>
      <c r="J15" s="74" t="s">
        <v>151</v>
      </c>
      <c r="K15" s="70" t="s">
        <v>137</v>
      </c>
      <c r="L15" s="102" t="s">
        <v>152</v>
      </c>
      <c r="M15" s="85" t="s">
        <v>147</v>
      </c>
      <c r="N15" s="75" t="s">
        <v>153</v>
      </c>
      <c r="O15" s="79"/>
      <c r="P15" s="61"/>
      <c r="Q15" s="61"/>
      <c r="R15" s="62"/>
      <c r="S15" s="62"/>
      <c r="T15" s="62"/>
      <c r="U15" s="62"/>
      <c r="V15" s="62"/>
      <c r="W15" s="62"/>
      <c r="X15" s="62"/>
      <c r="Y15" s="62"/>
      <c r="Z15" s="62"/>
      <c r="AA15" s="51"/>
      <c r="AB15" s="51"/>
      <c r="AC15" s="51"/>
    </row>
    <row r="16" spans="1:29" ht="24" customHeight="1">
      <c r="A16" s="248" t="s">
        <v>154</v>
      </c>
      <c r="B16" s="56" t="s">
        <v>114</v>
      </c>
      <c r="C16" s="56" t="s">
        <v>115</v>
      </c>
      <c r="D16" s="67" t="s">
        <v>116</v>
      </c>
      <c r="E16" s="57" t="s">
        <v>155</v>
      </c>
      <c r="F16" s="58" t="s">
        <v>156</v>
      </c>
      <c r="G16" s="56" t="s">
        <v>126</v>
      </c>
      <c r="H16" s="57" t="s">
        <v>118</v>
      </c>
      <c r="I16" s="58" t="s">
        <v>119</v>
      </c>
      <c r="J16" s="67" t="s">
        <v>127</v>
      </c>
      <c r="K16" s="68" t="s">
        <v>128</v>
      </c>
      <c r="L16" s="80" t="s">
        <v>120</v>
      </c>
      <c r="M16" s="86"/>
      <c r="N16" s="87"/>
      <c r="O16" s="61"/>
      <c r="P16" s="60"/>
      <c r="Q16" s="60"/>
      <c r="R16" s="62"/>
      <c r="S16" s="62"/>
      <c r="T16" s="62"/>
      <c r="U16" s="62"/>
      <c r="V16" s="62"/>
      <c r="W16" s="62"/>
      <c r="X16" s="62"/>
      <c r="Y16" s="62"/>
      <c r="Z16" s="62"/>
      <c r="AA16" s="51"/>
      <c r="AB16" s="51"/>
      <c r="AC16" s="51"/>
    </row>
    <row r="17" spans="1:29" ht="24" customHeight="1">
      <c r="A17" s="248"/>
      <c r="B17" s="70" t="s">
        <v>87</v>
      </c>
      <c r="C17" s="70" t="s">
        <v>88</v>
      </c>
      <c r="D17" s="70" t="s">
        <v>121</v>
      </c>
      <c r="E17" s="64" t="s">
        <v>157</v>
      </c>
      <c r="F17" s="64" t="s">
        <v>158</v>
      </c>
      <c r="G17" s="70" t="s">
        <v>89</v>
      </c>
      <c r="H17" s="64" t="s">
        <v>122</v>
      </c>
      <c r="I17" s="64" t="s">
        <v>123</v>
      </c>
      <c r="J17" s="102" t="s">
        <v>159</v>
      </c>
      <c r="K17" s="70" t="s">
        <v>130</v>
      </c>
      <c r="L17" s="81" t="s">
        <v>160</v>
      </c>
      <c r="M17" s="77"/>
      <c r="N17" s="60"/>
      <c r="O17" s="61"/>
      <c r="P17" s="60"/>
      <c r="Q17" s="60"/>
      <c r="R17" s="62"/>
      <c r="S17" s="62"/>
      <c r="T17" s="62"/>
      <c r="U17" s="62"/>
      <c r="V17" s="62"/>
      <c r="W17" s="62"/>
      <c r="X17" s="62"/>
      <c r="Y17" s="62"/>
      <c r="Z17" s="62"/>
      <c r="AA17" s="51"/>
      <c r="AB17" s="51"/>
      <c r="AC17" s="51"/>
    </row>
    <row r="18" spans="1:29" ht="24" customHeight="1">
      <c r="A18" s="248" t="s">
        <v>161</v>
      </c>
      <c r="B18" s="56" t="s">
        <v>114</v>
      </c>
      <c r="C18" s="56" t="s">
        <v>115</v>
      </c>
      <c r="D18" s="67" t="s">
        <v>116</v>
      </c>
      <c r="E18" s="57" t="s">
        <v>155</v>
      </c>
      <c r="F18" s="58" t="s">
        <v>156</v>
      </c>
      <c r="G18" s="56" t="s">
        <v>126</v>
      </c>
      <c r="H18" s="57" t="s">
        <v>118</v>
      </c>
      <c r="I18" s="58" t="s">
        <v>119</v>
      </c>
      <c r="J18" s="72" t="s">
        <v>134</v>
      </c>
      <c r="K18" s="67" t="s">
        <v>127</v>
      </c>
      <c r="L18" s="68" t="s">
        <v>128</v>
      </c>
      <c r="M18" s="80" t="s">
        <v>120</v>
      </c>
      <c r="N18" s="88"/>
      <c r="O18" s="60"/>
      <c r="P18" s="61"/>
      <c r="Q18" s="61"/>
      <c r="R18" s="62"/>
      <c r="S18" s="62"/>
      <c r="T18" s="62"/>
      <c r="U18" s="62"/>
      <c r="V18" s="62"/>
      <c r="W18" s="62"/>
      <c r="X18" s="62"/>
      <c r="Y18" s="62"/>
      <c r="Z18" s="62"/>
      <c r="AA18" s="51"/>
      <c r="AB18" s="51"/>
      <c r="AC18" s="51"/>
    </row>
    <row r="19" spans="1:29" ht="24" customHeight="1">
      <c r="A19" s="248"/>
      <c r="B19" s="70" t="s">
        <v>87</v>
      </c>
      <c r="C19" s="70" t="s">
        <v>88</v>
      </c>
      <c r="D19" s="70" t="s">
        <v>121</v>
      </c>
      <c r="E19" s="64" t="s">
        <v>157</v>
      </c>
      <c r="F19" s="64" t="s">
        <v>158</v>
      </c>
      <c r="G19" s="70" t="s">
        <v>89</v>
      </c>
      <c r="H19" s="64" t="s">
        <v>122</v>
      </c>
      <c r="I19" s="64" t="s">
        <v>123</v>
      </c>
      <c r="J19" s="70" t="s">
        <v>137</v>
      </c>
      <c r="K19" s="102" t="s">
        <v>162</v>
      </c>
      <c r="L19" s="70" t="s">
        <v>130</v>
      </c>
      <c r="M19" s="81" t="s">
        <v>163</v>
      </c>
      <c r="N19" s="77"/>
      <c r="O19" s="60"/>
      <c r="P19" s="61"/>
      <c r="Q19" s="61"/>
      <c r="R19" s="62"/>
      <c r="S19" s="62"/>
      <c r="T19" s="62"/>
      <c r="U19" s="62"/>
      <c r="V19" s="62"/>
      <c r="W19" s="62"/>
      <c r="X19" s="62"/>
      <c r="Y19" s="62"/>
      <c r="Z19" s="62"/>
      <c r="AA19" s="51"/>
      <c r="AB19" s="51"/>
      <c r="AC19" s="51"/>
    </row>
    <row r="20" spans="1:29" ht="24" customHeight="1">
      <c r="A20" s="248" t="s">
        <v>164</v>
      </c>
      <c r="B20" s="56" t="s">
        <v>114</v>
      </c>
      <c r="C20" s="56" t="s">
        <v>115</v>
      </c>
      <c r="D20" s="67" t="s">
        <v>116</v>
      </c>
      <c r="E20" s="57" t="s">
        <v>155</v>
      </c>
      <c r="F20" s="58" t="s">
        <v>156</v>
      </c>
      <c r="G20" s="56" t="s">
        <v>126</v>
      </c>
      <c r="H20" s="57" t="s">
        <v>118</v>
      </c>
      <c r="I20" s="58" t="s">
        <v>119</v>
      </c>
      <c r="J20" s="67" t="s">
        <v>127</v>
      </c>
      <c r="K20" s="68" t="s">
        <v>128</v>
      </c>
      <c r="L20" s="67" t="s">
        <v>133</v>
      </c>
      <c r="M20" s="72" t="s">
        <v>134</v>
      </c>
      <c r="N20" s="80" t="s">
        <v>120</v>
      </c>
      <c r="O20" s="79"/>
      <c r="P20" s="61"/>
      <c r="Q20" s="61"/>
      <c r="R20" s="62"/>
      <c r="S20" s="62"/>
      <c r="T20" s="62"/>
      <c r="U20" s="62"/>
      <c r="V20" s="62"/>
      <c r="W20" s="62"/>
      <c r="X20" s="62"/>
      <c r="Y20" s="62"/>
      <c r="Z20" s="62"/>
      <c r="AA20" s="51"/>
      <c r="AB20" s="51"/>
      <c r="AC20" s="51"/>
    </row>
    <row r="21" spans="1:29" ht="24" customHeight="1">
      <c r="A21" s="248"/>
      <c r="B21" s="70" t="s">
        <v>87</v>
      </c>
      <c r="C21" s="70" t="s">
        <v>88</v>
      </c>
      <c r="D21" s="70" t="s">
        <v>121</v>
      </c>
      <c r="E21" s="64" t="s">
        <v>157</v>
      </c>
      <c r="F21" s="64" t="s">
        <v>158</v>
      </c>
      <c r="G21" s="70" t="s">
        <v>89</v>
      </c>
      <c r="H21" s="64" t="s">
        <v>122</v>
      </c>
      <c r="I21" s="64" t="s">
        <v>123</v>
      </c>
      <c r="J21" s="104" t="s">
        <v>159</v>
      </c>
      <c r="K21" s="85" t="s">
        <v>130</v>
      </c>
      <c r="L21" s="89" t="s">
        <v>165</v>
      </c>
      <c r="M21" s="85" t="s">
        <v>166</v>
      </c>
      <c r="N21" s="75" t="s">
        <v>167</v>
      </c>
      <c r="O21" s="79"/>
      <c r="P21" s="61"/>
      <c r="Q21" s="61"/>
      <c r="R21" s="62"/>
      <c r="S21" s="62"/>
      <c r="T21" s="62"/>
      <c r="U21" s="62"/>
      <c r="V21" s="62"/>
      <c r="W21" s="62"/>
      <c r="X21" s="62"/>
      <c r="Y21" s="62"/>
      <c r="Z21" s="62"/>
      <c r="AA21" s="51"/>
      <c r="AB21" s="51"/>
      <c r="AC21" s="51"/>
    </row>
    <row r="22" spans="1:29" ht="24" customHeight="1">
      <c r="A22" s="248" t="s">
        <v>168</v>
      </c>
      <c r="B22" s="56" t="s">
        <v>114</v>
      </c>
      <c r="C22" s="56" t="s">
        <v>115</v>
      </c>
      <c r="D22" s="67" t="s">
        <v>116</v>
      </c>
      <c r="E22" s="68" t="s">
        <v>128</v>
      </c>
      <c r="F22" s="67" t="s">
        <v>169</v>
      </c>
      <c r="G22" s="72" t="s">
        <v>134</v>
      </c>
      <c r="H22" s="80" t="s">
        <v>120</v>
      </c>
      <c r="I22" s="90"/>
      <c r="J22" s="87"/>
      <c r="K22" s="91"/>
      <c r="L22" s="87"/>
      <c r="M22" s="92"/>
      <c r="N22" s="87"/>
      <c r="O22" s="61"/>
      <c r="P22" s="61"/>
      <c r="Q22" s="61"/>
      <c r="R22" s="62"/>
      <c r="S22" s="62"/>
      <c r="T22" s="62"/>
      <c r="U22" s="62"/>
      <c r="V22" s="62"/>
      <c r="W22" s="62"/>
      <c r="X22" s="62"/>
      <c r="Y22" s="62"/>
      <c r="Z22" s="51"/>
      <c r="AA22" s="51"/>
      <c r="AB22" s="51"/>
      <c r="AC22" s="51"/>
    </row>
    <row r="23" spans="1:29" ht="24" customHeight="1">
      <c r="A23" s="248"/>
      <c r="B23" s="70" t="s">
        <v>87</v>
      </c>
      <c r="C23" s="70" t="s">
        <v>88</v>
      </c>
      <c r="D23" s="70" t="s">
        <v>121</v>
      </c>
      <c r="E23" s="70" t="s">
        <v>130</v>
      </c>
      <c r="F23" s="70" t="s">
        <v>170</v>
      </c>
      <c r="G23" s="70" t="s">
        <v>171</v>
      </c>
      <c r="H23" s="103" t="s">
        <v>172</v>
      </c>
      <c r="I23" s="79"/>
      <c r="J23" s="60"/>
      <c r="K23" s="60"/>
      <c r="L23" s="60"/>
      <c r="M23" s="60"/>
      <c r="N23" s="60"/>
      <c r="O23" s="61"/>
      <c r="P23" s="61"/>
      <c r="Q23" s="61"/>
      <c r="R23" s="62"/>
      <c r="S23" s="62"/>
      <c r="T23" s="62"/>
      <c r="U23" s="62"/>
      <c r="V23" s="62"/>
      <c r="W23" s="62"/>
      <c r="X23" s="62"/>
      <c r="Y23" s="62"/>
      <c r="Z23" s="51"/>
      <c r="AA23" s="51"/>
      <c r="AB23" s="51"/>
      <c r="AC23" s="51"/>
    </row>
    <row r="24" spans="1:29" ht="24" customHeight="1">
      <c r="A24" s="93"/>
      <c r="B24" s="94"/>
      <c r="C24" s="94"/>
      <c r="D24" s="51"/>
      <c r="E24" s="94"/>
      <c r="F24" s="94"/>
      <c r="G24" s="94"/>
      <c r="H24" s="94"/>
      <c r="I24" s="94"/>
      <c r="J24" s="94"/>
      <c r="K24" s="94"/>
      <c r="L24" s="94"/>
      <c r="M24" s="94"/>
      <c r="N24" s="94"/>
      <c r="O24" s="94"/>
      <c r="P24" s="94"/>
      <c r="Q24" s="94"/>
      <c r="R24" s="62"/>
      <c r="S24" s="62"/>
      <c r="T24" s="62"/>
      <c r="U24" s="62"/>
      <c r="V24" s="62"/>
      <c r="W24" s="62"/>
      <c r="X24" s="62"/>
      <c r="Y24" s="62"/>
      <c r="Z24" s="62"/>
      <c r="AA24" s="51"/>
      <c r="AB24" s="51"/>
      <c r="AC24" s="51"/>
    </row>
    <row r="25" spans="1:29" ht="24" customHeight="1">
      <c r="A25" s="93"/>
      <c r="B25" s="94"/>
      <c r="C25" s="94"/>
      <c r="D25" s="51"/>
      <c r="E25" s="94"/>
      <c r="F25" s="94"/>
      <c r="G25" s="94"/>
      <c r="H25" s="94"/>
      <c r="I25" s="94"/>
      <c r="J25" s="94"/>
      <c r="K25" s="94"/>
      <c r="L25" s="94"/>
      <c r="M25" s="95"/>
      <c r="O25" s="94"/>
      <c r="P25" s="94"/>
      <c r="Q25" s="94"/>
      <c r="R25" s="62"/>
      <c r="S25" s="62"/>
      <c r="T25" s="62"/>
      <c r="U25" s="62"/>
      <c r="V25" s="62"/>
      <c r="W25" s="62"/>
      <c r="X25" s="62"/>
      <c r="Y25" s="62"/>
      <c r="Z25" s="62"/>
      <c r="AA25" s="51"/>
      <c r="AB25" s="51"/>
      <c r="AC25" s="51"/>
    </row>
    <row r="26" spans="1:29" ht="24" customHeight="1">
      <c r="A26" s="93"/>
      <c r="B26" s="94"/>
      <c r="C26" s="94"/>
      <c r="D26" s="51"/>
      <c r="E26" s="94"/>
      <c r="F26" s="94"/>
      <c r="G26" s="94"/>
      <c r="H26" s="94"/>
      <c r="I26" s="94"/>
      <c r="J26" s="94"/>
      <c r="K26" s="94"/>
      <c r="L26" s="94"/>
      <c r="M26" s="94"/>
      <c r="N26" s="94"/>
      <c r="O26" s="94"/>
      <c r="P26" s="94"/>
      <c r="Q26" s="94"/>
      <c r="R26" s="62"/>
      <c r="S26" s="62"/>
      <c r="T26" s="62"/>
      <c r="U26" s="62"/>
      <c r="V26" s="62"/>
      <c r="W26" s="62"/>
      <c r="X26" s="62"/>
      <c r="Y26" s="62"/>
      <c r="Z26" s="62"/>
      <c r="AA26" s="51"/>
      <c r="AB26" s="51"/>
      <c r="AC26" s="51"/>
    </row>
    <row r="27" spans="1:29" ht="24" customHeight="1">
      <c r="A27" s="93"/>
      <c r="B27" s="94"/>
      <c r="C27" s="94"/>
      <c r="D27" s="94"/>
      <c r="E27" s="94"/>
      <c r="F27" s="94"/>
      <c r="G27" s="94"/>
      <c r="H27" s="94"/>
      <c r="I27" s="94"/>
      <c r="J27" s="94"/>
      <c r="K27" s="94"/>
      <c r="L27" s="94"/>
      <c r="M27" s="94"/>
      <c r="N27" s="94"/>
      <c r="O27" s="94"/>
      <c r="P27" s="94"/>
      <c r="Q27" s="94"/>
      <c r="R27" s="62"/>
      <c r="S27" s="62"/>
      <c r="T27" s="62"/>
      <c r="U27" s="62"/>
      <c r="V27" s="62"/>
      <c r="W27" s="62"/>
      <c r="X27" s="62"/>
      <c r="Y27" s="62"/>
      <c r="Z27" s="62"/>
      <c r="AA27" s="51"/>
      <c r="AB27" s="51"/>
      <c r="AC27" s="51"/>
    </row>
    <row r="28" spans="1:29" ht="24" customHeight="1">
      <c r="A28" s="93"/>
      <c r="B28" s="94"/>
      <c r="C28" s="94"/>
      <c r="D28" s="94"/>
      <c r="E28" s="94"/>
      <c r="F28" s="94"/>
      <c r="G28" s="94"/>
      <c r="H28" s="94"/>
      <c r="I28" s="94"/>
      <c r="J28" s="94"/>
      <c r="K28" s="94"/>
      <c r="L28" s="94"/>
      <c r="M28" s="94"/>
      <c r="N28" s="94"/>
      <c r="O28" s="94"/>
      <c r="P28" s="94"/>
      <c r="Q28" s="94"/>
      <c r="R28" s="62"/>
      <c r="S28" s="62"/>
      <c r="T28" s="62"/>
      <c r="U28" s="62"/>
      <c r="V28" s="62"/>
      <c r="W28" s="62"/>
      <c r="X28" s="62"/>
      <c r="Y28" s="62"/>
      <c r="Z28" s="62"/>
      <c r="AA28" s="51"/>
      <c r="AB28" s="51"/>
      <c r="AC28" s="51"/>
    </row>
    <row r="29" spans="1:29" ht="24" customHeight="1">
      <c r="A29" s="93"/>
      <c r="B29" s="94"/>
      <c r="C29" s="94"/>
      <c r="D29" s="94"/>
      <c r="E29" s="94"/>
      <c r="F29" s="94"/>
      <c r="G29" s="94"/>
      <c r="H29" s="94"/>
      <c r="I29" s="94"/>
      <c r="J29" s="94"/>
      <c r="K29" s="94"/>
      <c r="L29" s="94"/>
      <c r="M29" s="94"/>
      <c r="N29" s="94"/>
      <c r="O29" s="94"/>
      <c r="P29" s="94"/>
      <c r="Q29" s="94"/>
      <c r="R29" s="62"/>
      <c r="S29" s="62"/>
      <c r="T29" s="62"/>
      <c r="U29" s="62"/>
      <c r="V29" s="62"/>
      <c r="W29" s="62"/>
      <c r="X29" s="62"/>
      <c r="Y29" s="62"/>
      <c r="Z29" s="62"/>
      <c r="AA29" s="51"/>
      <c r="AB29" s="51"/>
      <c r="AC29" s="51"/>
    </row>
    <row r="30" spans="1:29" ht="24" customHeight="1">
      <c r="A30" s="96"/>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ht="24" customHeight="1">
      <c r="A31" s="96"/>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ht="24" customHeight="1">
      <c r="A32" s="96"/>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ht="24" customHeight="1">
      <c r="A33" s="96"/>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1:29" ht="24" customHeight="1">
      <c r="A34" s="96"/>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ht="24" customHeight="1">
      <c r="A35" s="96"/>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row>
    <row r="36" spans="1:29" ht="24" customHeight="1">
      <c r="A36" s="96"/>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row>
    <row r="37" spans="1:29" ht="24" customHeight="1">
      <c r="A37" s="96"/>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row>
    <row r="38" spans="1:29" ht="24" customHeight="1">
      <c r="A38" s="96"/>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row>
    <row r="39" spans="1:29" ht="24" customHeight="1">
      <c r="A39" s="96"/>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row>
    <row r="40" spans="1:29" ht="24" customHeight="1">
      <c r="A40" s="96"/>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row>
    <row r="41" spans="1:29" ht="24" customHeight="1">
      <c r="A41" s="96"/>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row>
    <row r="42" spans="1:29" ht="24" customHeight="1">
      <c r="A42" s="96"/>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row>
    <row r="43" spans="1:29" ht="24" customHeight="1">
      <c r="A43" s="96"/>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row>
    <row r="44" spans="1:29" ht="24" customHeight="1">
      <c r="A44" s="96"/>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row>
    <row r="45" spans="1:29" ht="24" customHeight="1">
      <c r="A45" s="96"/>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row>
    <row r="46" spans="1:29" ht="24" customHeight="1">
      <c r="A46" s="96"/>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row>
    <row r="47" spans="1:29" ht="24" customHeight="1">
      <c r="A47" s="96"/>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row>
    <row r="48" spans="1:29" ht="24" customHeight="1">
      <c r="A48" s="96"/>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row>
    <row r="49" spans="1:29" ht="24" customHeight="1">
      <c r="A49" s="96"/>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row>
    <row r="50" spans="1:29" ht="24" customHeight="1">
      <c r="A50" s="96"/>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row>
    <row r="51" spans="1:29" ht="24" customHeight="1">
      <c r="A51" s="96"/>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row>
    <row r="52" spans="1:29" ht="24" customHeight="1">
      <c r="A52" s="96"/>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row>
    <row r="53" spans="1:29" ht="24" customHeight="1">
      <c r="A53" s="96"/>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row>
    <row r="54" spans="1:29" ht="24" customHeight="1">
      <c r="A54" s="96"/>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row>
    <row r="55" spans="1:29" ht="24" customHeight="1">
      <c r="A55" s="96"/>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row>
    <row r="56" spans="1:29" ht="24" customHeight="1">
      <c r="A56" s="96"/>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row>
    <row r="57" spans="1:29" ht="24" customHeight="1">
      <c r="A57" s="96"/>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row>
    <row r="58" spans="1:29" ht="24" customHeight="1">
      <c r="A58" s="96"/>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row>
    <row r="59" spans="1:29" ht="24" customHeight="1">
      <c r="A59" s="96"/>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row>
    <row r="60" spans="1:29" ht="24" customHeight="1">
      <c r="A60" s="96"/>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row>
    <row r="61" spans="1:29" ht="24" customHeight="1">
      <c r="A61" s="96"/>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row>
    <row r="62" spans="1:29" ht="24" customHeight="1">
      <c r="A62" s="96"/>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row>
    <row r="63" spans="1:29" ht="24" customHeight="1">
      <c r="A63" s="96"/>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row>
    <row r="64" spans="1:29" ht="24" customHeight="1">
      <c r="A64" s="96"/>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row>
    <row r="65" spans="1:29" ht="24" customHeight="1">
      <c r="A65" s="96"/>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row>
    <row r="66" spans="1:29" ht="24" customHeight="1">
      <c r="A66" s="96"/>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row>
    <row r="67" spans="1:29" ht="24" customHeight="1">
      <c r="A67" s="96"/>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row>
    <row r="68" spans="1:29" ht="24" customHeight="1">
      <c r="A68" s="96"/>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row>
    <row r="69" spans="1:29" ht="24" customHeight="1">
      <c r="A69" s="96"/>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row>
    <row r="70" spans="1:29" ht="24" customHeight="1">
      <c r="A70" s="96"/>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row>
    <row r="71" spans="1:29" ht="24" customHeight="1">
      <c r="A71" s="96"/>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row>
    <row r="72" spans="1:29" ht="24" customHeight="1">
      <c r="A72" s="96"/>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row>
    <row r="73" spans="1:29" ht="24" customHeight="1">
      <c r="A73" s="96"/>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row>
    <row r="74" spans="1:29" ht="24" customHeight="1">
      <c r="A74" s="96"/>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row>
    <row r="75" spans="1:29" ht="24" customHeight="1">
      <c r="A75" s="96"/>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row>
    <row r="76" spans="1:29" ht="24" customHeight="1">
      <c r="A76" s="96"/>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row>
    <row r="77" spans="1:29" ht="24" customHeight="1">
      <c r="A77" s="96"/>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row>
    <row r="78" spans="1:29" ht="24" customHeight="1">
      <c r="A78" s="96"/>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row>
    <row r="79" spans="1:29" ht="24" customHeight="1">
      <c r="A79" s="96"/>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row>
    <row r="80" spans="1:29" ht="24" customHeight="1">
      <c r="A80" s="96"/>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row>
    <row r="81" spans="1:29" ht="24" customHeight="1">
      <c r="A81" s="96"/>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row>
    <row r="82" spans="1:29" ht="24" customHeight="1">
      <c r="A82" s="96"/>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row>
    <row r="83" spans="1:29" ht="24" customHeight="1">
      <c r="A83" s="96"/>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row>
    <row r="84" spans="1:29" ht="24" customHeight="1">
      <c r="A84" s="96"/>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row>
    <row r="85" spans="1:29" ht="24" customHeight="1">
      <c r="A85" s="96"/>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row>
    <row r="86" spans="1:29" ht="24" customHeight="1">
      <c r="A86" s="96"/>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row>
    <row r="87" spans="1:29" ht="24" customHeight="1">
      <c r="A87" s="96"/>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row>
    <row r="88" spans="1:29" ht="24" customHeight="1">
      <c r="A88" s="96"/>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row>
    <row r="89" spans="1:29" ht="24" customHeight="1">
      <c r="A89" s="96"/>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row>
    <row r="90" spans="1:29" ht="24" customHeight="1">
      <c r="A90" s="96"/>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row>
    <row r="91" spans="1:29" ht="24" customHeight="1">
      <c r="A91" s="96"/>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row>
    <row r="92" spans="1:29" ht="24" customHeight="1">
      <c r="A92" s="96"/>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row>
    <row r="93" spans="1:29" ht="24" customHeight="1">
      <c r="A93" s="96"/>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row>
    <row r="94" spans="1:29" ht="24" customHeight="1">
      <c r="A94" s="96"/>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row>
    <row r="95" spans="1:29" ht="24" customHeight="1">
      <c r="A95" s="96"/>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row>
    <row r="96" spans="1:29" ht="24" customHeight="1">
      <c r="A96" s="96"/>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row>
    <row r="97" spans="1:29" ht="24" customHeight="1">
      <c r="A97" s="96"/>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row>
    <row r="98" spans="1:29" ht="24" customHeight="1">
      <c r="A98" s="96"/>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row>
    <row r="99" spans="1:29" ht="24" customHeight="1">
      <c r="A99" s="96"/>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row>
    <row r="100" spans="1:29" ht="24" customHeight="1">
      <c r="A100" s="96"/>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row>
    <row r="101" spans="1:29" ht="24" customHeight="1">
      <c r="A101" s="96"/>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row>
    <row r="102" spans="1:29" ht="24" customHeight="1">
      <c r="A102" s="96"/>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row>
    <row r="103" spans="1:29" ht="24" customHeight="1">
      <c r="A103" s="96"/>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row>
    <row r="104" spans="1:29" ht="24" customHeight="1">
      <c r="A104" s="96"/>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row>
    <row r="105" spans="1:29" ht="24" customHeight="1">
      <c r="A105" s="96"/>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row>
    <row r="106" spans="1:29" ht="24" customHeight="1">
      <c r="A106" s="96"/>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row>
    <row r="107" spans="1:29" ht="24" customHeight="1">
      <c r="A107" s="96"/>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row>
    <row r="108" spans="1:29" ht="24" customHeight="1">
      <c r="A108" s="96"/>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row>
    <row r="109" spans="1:29" ht="24" customHeight="1">
      <c r="A109" s="96"/>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row>
    <row r="110" spans="1:29" ht="24" customHeight="1">
      <c r="A110" s="96"/>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row>
    <row r="111" spans="1:29" ht="24" customHeight="1">
      <c r="A111" s="96"/>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row>
    <row r="112" spans="1:29" ht="24" customHeight="1">
      <c r="A112" s="96"/>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row>
    <row r="113" spans="1:29" ht="24" customHeight="1">
      <c r="A113" s="96"/>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row>
    <row r="114" spans="1:29" ht="24" customHeight="1">
      <c r="A114" s="96"/>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row>
    <row r="115" spans="1:29" ht="24" customHeight="1">
      <c r="A115" s="96"/>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row>
    <row r="116" spans="1:29" ht="24" customHeight="1">
      <c r="A116" s="96"/>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row>
    <row r="117" spans="1:29" ht="24" customHeight="1">
      <c r="A117" s="96"/>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row>
    <row r="118" spans="1:29" ht="24" customHeight="1">
      <c r="A118" s="96"/>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row>
    <row r="119" spans="1:29" ht="24" customHeight="1">
      <c r="A119" s="96"/>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row>
    <row r="120" spans="1:29" ht="24" customHeight="1">
      <c r="A120" s="96"/>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row>
    <row r="121" spans="1:29" ht="24" customHeight="1">
      <c r="A121" s="96"/>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row>
    <row r="122" spans="1:29" ht="24" customHeight="1">
      <c r="A122" s="96"/>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row>
    <row r="123" spans="1:29" ht="24" customHeight="1">
      <c r="A123" s="96"/>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row>
    <row r="124" spans="1:29" ht="24" customHeight="1">
      <c r="A124" s="96"/>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row>
    <row r="125" spans="1:29" ht="24" customHeight="1">
      <c r="A125" s="96"/>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row>
    <row r="126" spans="1:29" ht="24" customHeight="1">
      <c r="A126" s="96"/>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row>
    <row r="127" spans="1:29" ht="24" customHeight="1">
      <c r="A127" s="96"/>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row>
    <row r="128" spans="1:29" ht="24" customHeight="1">
      <c r="A128" s="96"/>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row>
    <row r="129" spans="1:29" ht="24" customHeight="1">
      <c r="A129" s="96"/>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row>
    <row r="130" spans="1:29" ht="24" customHeight="1">
      <c r="A130" s="96"/>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row>
    <row r="131" spans="1:29" ht="24" customHeight="1">
      <c r="A131" s="96"/>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row>
    <row r="132" spans="1:29" ht="24" customHeight="1">
      <c r="A132" s="96"/>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row>
    <row r="133" spans="1:29" ht="24" customHeight="1">
      <c r="A133" s="96"/>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row>
    <row r="134" spans="1:29" ht="24" customHeight="1">
      <c r="A134" s="96"/>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row>
    <row r="135" spans="1:29" ht="24" customHeight="1">
      <c r="A135" s="96"/>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row>
    <row r="136" spans="1:29" ht="24" customHeight="1">
      <c r="A136" s="96"/>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row>
    <row r="137" spans="1:29" ht="24" customHeight="1">
      <c r="A137" s="96"/>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row>
    <row r="138" spans="1:29" ht="24" customHeight="1">
      <c r="A138" s="96"/>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row>
    <row r="139" spans="1:29" ht="24" customHeight="1">
      <c r="A139" s="96"/>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row>
    <row r="140" spans="1:29" ht="24" customHeight="1">
      <c r="A140" s="96"/>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row>
    <row r="141" spans="1:29" ht="24" customHeight="1">
      <c r="A141" s="96"/>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row>
    <row r="142" spans="1:29" ht="24" customHeight="1">
      <c r="A142" s="96"/>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row>
    <row r="143" spans="1:29" ht="24" customHeight="1">
      <c r="A143" s="96"/>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row>
    <row r="144" spans="1:29" ht="24" customHeight="1">
      <c r="A144" s="96"/>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row>
    <row r="145" spans="1:29" ht="24" customHeight="1">
      <c r="A145" s="96"/>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row>
    <row r="146" spans="1:29" ht="24" customHeight="1">
      <c r="A146" s="96"/>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row>
    <row r="147" spans="1:29" ht="24" customHeight="1">
      <c r="A147" s="96"/>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row>
    <row r="148" spans="1:29" ht="24" customHeight="1">
      <c r="A148" s="96"/>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row>
    <row r="149" spans="1:29" ht="24" customHeight="1">
      <c r="A149" s="96"/>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row>
    <row r="150" spans="1:29" ht="24" customHeight="1">
      <c r="A150" s="96"/>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row>
    <row r="151" spans="1:29" ht="24" customHeight="1">
      <c r="A151" s="96"/>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row>
    <row r="152" spans="1:29" ht="24" customHeight="1">
      <c r="A152" s="96"/>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row>
    <row r="153" spans="1:29" ht="24" customHeight="1">
      <c r="A153" s="96"/>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row>
    <row r="154" spans="1:29" ht="24" customHeight="1">
      <c r="A154" s="96"/>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row>
    <row r="155" spans="1:29" ht="24" customHeight="1">
      <c r="A155" s="96"/>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row>
    <row r="156" spans="1:29" ht="24" customHeight="1">
      <c r="A156" s="96"/>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row>
    <row r="157" spans="1:29" ht="24" customHeight="1">
      <c r="A157" s="96"/>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row>
    <row r="158" spans="1:29" ht="24" customHeight="1">
      <c r="A158" s="96"/>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row>
    <row r="159" spans="1:29" ht="24" customHeight="1">
      <c r="A159" s="96"/>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row>
    <row r="160" spans="1:29" ht="24" customHeight="1">
      <c r="A160" s="96"/>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row>
    <row r="161" spans="1:29" ht="24" customHeight="1">
      <c r="A161" s="96"/>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row>
    <row r="162" spans="1:29" ht="24" customHeight="1">
      <c r="A162" s="96"/>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row>
    <row r="163" spans="1:29" ht="24" customHeight="1">
      <c r="A163" s="96"/>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row>
    <row r="164" spans="1:29" ht="24" customHeight="1">
      <c r="A164" s="96"/>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row>
    <row r="165" spans="1:29" ht="24" customHeight="1">
      <c r="A165" s="96"/>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row>
    <row r="166" spans="1:29" ht="24" customHeight="1">
      <c r="A166" s="96"/>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row>
    <row r="167" spans="1:29" ht="24" customHeight="1">
      <c r="A167" s="96"/>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row>
    <row r="168" spans="1:29" ht="24" customHeight="1">
      <c r="A168" s="96"/>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row>
    <row r="169" spans="1:29" ht="24" customHeight="1">
      <c r="A169" s="96"/>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row>
    <row r="170" spans="1:29" ht="24" customHeight="1">
      <c r="A170" s="96"/>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row>
    <row r="171" spans="1:29" ht="24" customHeight="1">
      <c r="A171" s="96"/>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row>
    <row r="172" spans="1:29" ht="24" customHeight="1">
      <c r="A172" s="96"/>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row>
    <row r="173" spans="1:29" ht="24" customHeight="1">
      <c r="A173" s="96"/>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row>
    <row r="174" spans="1:29" ht="24" customHeight="1">
      <c r="A174" s="96"/>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row>
    <row r="175" spans="1:29" ht="24" customHeight="1">
      <c r="A175" s="96"/>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row>
    <row r="176" spans="1:29" ht="24" customHeight="1">
      <c r="A176" s="96"/>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row>
    <row r="177" spans="1:29" ht="24" customHeight="1">
      <c r="A177" s="96"/>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row>
    <row r="178" spans="1:29" ht="24" customHeight="1">
      <c r="A178" s="96"/>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row>
    <row r="179" spans="1:29" ht="24" customHeight="1">
      <c r="A179" s="96"/>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row>
    <row r="180" spans="1:29" ht="24" customHeight="1">
      <c r="A180" s="96"/>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row>
    <row r="181" spans="1:29" ht="24" customHeight="1">
      <c r="A181" s="96"/>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row>
    <row r="182" spans="1:29" ht="24" customHeight="1">
      <c r="A182" s="96"/>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row>
    <row r="183" spans="1:29" ht="24" customHeight="1">
      <c r="A183" s="96"/>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row>
    <row r="184" spans="1:29" ht="24" customHeight="1">
      <c r="A184" s="96"/>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row>
    <row r="185" spans="1:29" ht="24" customHeight="1">
      <c r="A185" s="96"/>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row>
    <row r="186" spans="1:29" ht="24" customHeight="1">
      <c r="A186" s="96"/>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row>
    <row r="187" spans="1:29" ht="24" customHeight="1">
      <c r="A187" s="96"/>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row>
    <row r="188" spans="1:29" ht="24" customHeight="1">
      <c r="A188" s="96"/>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row>
    <row r="189" spans="1:29" ht="24" customHeight="1">
      <c r="A189" s="96"/>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row>
    <row r="190" spans="1:29" ht="24" customHeight="1">
      <c r="A190" s="96"/>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row>
    <row r="191" spans="1:29" ht="24" customHeight="1">
      <c r="A191" s="96"/>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row>
    <row r="192" spans="1:29" ht="24" customHeight="1">
      <c r="A192" s="96"/>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row>
    <row r="193" spans="1:29" ht="24" customHeight="1">
      <c r="A193" s="96"/>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row>
    <row r="194" spans="1:29" ht="24" customHeight="1">
      <c r="A194" s="96"/>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row>
    <row r="195" spans="1:29" ht="24" customHeight="1">
      <c r="A195" s="96"/>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row>
    <row r="196" spans="1:29" ht="24" customHeight="1">
      <c r="A196" s="96"/>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row>
    <row r="197" spans="1:29" ht="24" customHeight="1">
      <c r="A197" s="96"/>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row>
    <row r="198" spans="1:29" ht="24" customHeight="1">
      <c r="A198" s="96"/>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row>
    <row r="199" spans="1:29" ht="24" customHeight="1">
      <c r="A199" s="96"/>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row>
    <row r="200" spans="1:29" ht="24" customHeight="1">
      <c r="A200" s="96"/>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row>
    <row r="201" spans="1:29" ht="24" customHeight="1">
      <c r="A201" s="96"/>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row>
    <row r="202" spans="1:29" ht="24" customHeight="1">
      <c r="A202" s="96"/>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row>
    <row r="203" spans="1:29" ht="24" customHeight="1">
      <c r="A203" s="96"/>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row>
    <row r="204" spans="1:29" ht="24" customHeight="1">
      <c r="A204" s="96"/>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row>
    <row r="205" spans="1:29" ht="24" customHeight="1">
      <c r="A205" s="96"/>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row>
    <row r="206" spans="1:29" ht="24" customHeight="1">
      <c r="A206" s="96"/>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row>
    <row r="207" spans="1:29" ht="24" customHeight="1">
      <c r="A207" s="96"/>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row>
    <row r="208" spans="1:29" ht="24" customHeight="1">
      <c r="A208" s="96"/>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row>
    <row r="209" spans="1:29" ht="24" customHeight="1">
      <c r="A209" s="96"/>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row>
    <row r="210" spans="1:29" ht="24" customHeight="1">
      <c r="A210" s="96"/>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row>
    <row r="211" spans="1:29" ht="24" customHeight="1">
      <c r="A211" s="96"/>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row>
    <row r="212" spans="1:29" ht="24" customHeight="1">
      <c r="A212" s="96"/>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row>
    <row r="213" spans="1:29" ht="24" customHeight="1">
      <c r="A213" s="96"/>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row>
    <row r="214" spans="1:29" ht="24" customHeight="1">
      <c r="A214" s="96"/>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row>
    <row r="215" spans="1:29" ht="24" customHeight="1">
      <c r="A215" s="96"/>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row>
    <row r="216" spans="1:29" ht="24" customHeight="1">
      <c r="A216" s="96"/>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row>
    <row r="217" spans="1:29" ht="24" customHeight="1">
      <c r="A217" s="96"/>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row>
    <row r="218" spans="1:29" ht="24" customHeight="1">
      <c r="A218" s="96"/>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row>
    <row r="219" spans="1:29" ht="24" customHeight="1">
      <c r="A219" s="96"/>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row>
    <row r="220" spans="1:29" ht="24" customHeight="1">
      <c r="A220" s="96"/>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row>
    <row r="221" spans="1:29" ht="24" customHeight="1">
      <c r="A221" s="96"/>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row>
    <row r="222" spans="1:29" ht="24" customHeight="1">
      <c r="A222" s="96"/>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row>
    <row r="223" spans="1:29" ht="24" customHeight="1">
      <c r="A223" s="96"/>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row>
    <row r="224" spans="1:29" ht="24" customHeight="1">
      <c r="A224" s="96"/>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row>
    <row r="225" spans="1:29" ht="24" customHeight="1">
      <c r="A225" s="96"/>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row>
    <row r="226" spans="1:29" ht="24" customHeight="1">
      <c r="A226" s="96"/>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row>
    <row r="227" spans="1:29" ht="24" customHeight="1">
      <c r="A227" s="96"/>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row>
    <row r="228" spans="1:29" ht="24" customHeight="1">
      <c r="A228" s="96"/>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row>
    <row r="229" spans="1:29" ht="24" customHeight="1">
      <c r="A229" s="96"/>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row>
    <row r="230" spans="1:29" ht="24" customHeight="1">
      <c r="A230" s="96"/>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row>
    <row r="231" spans="1:29" ht="24" customHeight="1">
      <c r="A231" s="96"/>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row>
    <row r="232" spans="1:29" ht="24" customHeight="1">
      <c r="A232" s="96"/>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row>
    <row r="233" spans="1:29" ht="24" customHeight="1">
      <c r="A233" s="96"/>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row>
    <row r="234" spans="1:29" ht="24" customHeight="1">
      <c r="A234" s="96"/>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row>
    <row r="235" spans="1:29" ht="24" customHeight="1">
      <c r="A235" s="96"/>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row>
    <row r="236" spans="1:29" ht="24" customHeight="1">
      <c r="A236" s="96"/>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row>
    <row r="237" spans="1:29" ht="24" customHeight="1">
      <c r="A237" s="96"/>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row>
    <row r="238" spans="1:29" ht="24" customHeight="1">
      <c r="A238" s="96"/>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row>
    <row r="239" spans="1:29" ht="24" customHeight="1">
      <c r="A239" s="96"/>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row>
    <row r="240" spans="1:29" ht="24" customHeight="1">
      <c r="A240" s="96"/>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row>
    <row r="241" spans="1:29" ht="24" customHeight="1">
      <c r="A241" s="96"/>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row>
    <row r="242" spans="1:29" ht="24" customHeight="1">
      <c r="A242" s="96"/>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row>
    <row r="243" spans="1:29" ht="24" customHeight="1">
      <c r="A243" s="96"/>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row>
    <row r="244" spans="1:29" ht="24" customHeight="1">
      <c r="A244" s="96"/>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row>
    <row r="245" spans="1:29" ht="24" customHeight="1">
      <c r="A245" s="96"/>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row>
    <row r="246" spans="1:29" ht="24" customHeight="1">
      <c r="A246" s="96"/>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row>
    <row r="247" spans="1:29" ht="24" customHeight="1">
      <c r="A247" s="96"/>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row>
    <row r="248" spans="1:29" ht="24" customHeight="1">
      <c r="A248" s="96"/>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row>
    <row r="249" spans="1:29" ht="24" customHeight="1">
      <c r="A249" s="96"/>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row>
    <row r="250" spans="1:29" ht="24" customHeight="1">
      <c r="A250" s="96"/>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row>
    <row r="251" spans="1:29" ht="24" customHeight="1">
      <c r="A251" s="96"/>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row>
    <row r="252" spans="1:29" ht="24" customHeight="1">
      <c r="A252" s="96"/>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row>
    <row r="253" spans="1:29" ht="24" customHeight="1">
      <c r="A253" s="96"/>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row>
    <row r="254" spans="1:29" ht="24" customHeight="1">
      <c r="A254" s="96"/>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row>
    <row r="255" spans="1:29" ht="24" customHeight="1">
      <c r="A255" s="96"/>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row>
    <row r="256" spans="1:29" ht="24" customHeight="1">
      <c r="A256" s="96"/>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row>
    <row r="257" spans="1:29" ht="24" customHeight="1">
      <c r="A257" s="96"/>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row>
    <row r="258" spans="1:29" ht="24" customHeight="1">
      <c r="A258" s="96"/>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row>
    <row r="259" spans="1:29" ht="24" customHeight="1">
      <c r="A259" s="96"/>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row>
    <row r="260" spans="1:29" ht="24" customHeight="1">
      <c r="A260" s="96"/>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row>
    <row r="261" spans="1:29" ht="24" customHeight="1">
      <c r="A261" s="96"/>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row>
    <row r="262" spans="1:29" ht="24" customHeight="1">
      <c r="A262" s="96"/>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row>
    <row r="263" spans="1:29" ht="24" customHeight="1">
      <c r="A263" s="96"/>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row>
    <row r="264" spans="1:29" ht="24" customHeight="1">
      <c r="A264" s="96"/>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row>
    <row r="265" spans="1:29" ht="24" customHeight="1">
      <c r="A265" s="96"/>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row>
    <row r="266" spans="1:29" ht="24" customHeight="1">
      <c r="A266" s="96"/>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row>
    <row r="267" spans="1:29" ht="24" customHeight="1">
      <c r="A267" s="96"/>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row>
    <row r="268" spans="1:29" ht="24" customHeight="1">
      <c r="A268" s="96"/>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row>
    <row r="269" spans="1:29" ht="24" customHeight="1">
      <c r="A269" s="96"/>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row>
    <row r="270" spans="1:29" ht="24" customHeight="1">
      <c r="A270" s="96"/>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row>
    <row r="271" spans="1:29" ht="24" customHeight="1">
      <c r="A271" s="96"/>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row>
    <row r="272" spans="1:29" ht="24" customHeight="1">
      <c r="A272" s="96"/>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row>
    <row r="273" spans="1:29" ht="24" customHeight="1">
      <c r="A273" s="96"/>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row>
    <row r="274" spans="1:29" ht="24" customHeight="1">
      <c r="A274" s="96"/>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row>
    <row r="275" spans="1:29" ht="24" customHeight="1">
      <c r="A275" s="96"/>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row>
    <row r="276" spans="1:29" ht="24" customHeight="1">
      <c r="A276" s="96"/>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row>
    <row r="277" spans="1:29" ht="24" customHeight="1">
      <c r="A277" s="96"/>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row>
    <row r="278" spans="1:29" ht="24" customHeight="1">
      <c r="A278" s="96"/>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row>
    <row r="279" spans="1:29" ht="24" customHeight="1">
      <c r="A279" s="96"/>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row>
    <row r="280" spans="1:29" ht="24" customHeight="1">
      <c r="A280" s="96"/>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row>
    <row r="281" spans="1:29" ht="24" customHeight="1">
      <c r="A281" s="96"/>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row>
    <row r="282" spans="1:29" ht="24" customHeight="1">
      <c r="A282" s="96"/>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row>
    <row r="283" spans="1:29" ht="24" customHeight="1">
      <c r="A283" s="96"/>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row>
    <row r="284" spans="1:29" ht="24" customHeight="1">
      <c r="A284" s="96"/>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row>
    <row r="285" spans="1:29" ht="24" customHeight="1">
      <c r="A285" s="96"/>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row>
    <row r="286" spans="1:29" ht="24" customHeight="1">
      <c r="A286" s="96"/>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row>
    <row r="287" spans="1:29" ht="24" customHeight="1">
      <c r="A287" s="96"/>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row>
    <row r="288" spans="1:29" ht="24" customHeight="1">
      <c r="A288" s="96"/>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row>
    <row r="289" spans="1:29" ht="24" customHeight="1">
      <c r="A289" s="96"/>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row>
    <row r="290" spans="1:29" ht="24" customHeight="1">
      <c r="A290" s="96"/>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row>
    <row r="291" spans="1:29" ht="24" customHeight="1">
      <c r="A291" s="96"/>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row>
    <row r="292" spans="1:29" ht="24" customHeight="1">
      <c r="A292" s="96"/>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row>
    <row r="293" spans="1:29" ht="24" customHeight="1">
      <c r="A293" s="96"/>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row>
    <row r="294" spans="1:29" ht="24" customHeight="1">
      <c r="A294" s="96"/>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row>
    <row r="295" spans="1:29" ht="24" customHeight="1">
      <c r="A295" s="96"/>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row>
    <row r="296" spans="1:29" ht="24" customHeight="1">
      <c r="A296" s="96"/>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row>
    <row r="297" spans="1:29" ht="24" customHeight="1">
      <c r="A297" s="96"/>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row>
    <row r="298" spans="1:29" ht="24" customHeight="1">
      <c r="A298" s="96"/>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row>
    <row r="299" spans="1:29" ht="24" customHeight="1">
      <c r="A299" s="96"/>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row>
    <row r="300" spans="1:29" ht="24" customHeight="1">
      <c r="A300" s="96"/>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row>
    <row r="301" spans="1:29" ht="24" customHeight="1">
      <c r="A301" s="96"/>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row>
    <row r="302" spans="1:29" ht="24" customHeight="1">
      <c r="A302" s="96"/>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row>
    <row r="303" spans="1:29" ht="24" customHeight="1">
      <c r="A303" s="96"/>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row>
    <row r="304" spans="1:29" ht="24" customHeight="1">
      <c r="A304" s="96"/>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row>
    <row r="305" spans="1:29" ht="24" customHeight="1">
      <c r="A305" s="96"/>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row>
    <row r="306" spans="1:29" ht="24" customHeight="1">
      <c r="A306" s="96"/>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row>
    <row r="307" spans="1:29" ht="24" customHeight="1">
      <c r="A307" s="96"/>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row>
    <row r="308" spans="1:29" ht="24" customHeight="1">
      <c r="A308" s="96"/>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row>
    <row r="309" spans="1:29" ht="24" customHeight="1">
      <c r="A309" s="96"/>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row>
    <row r="310" spans="1:29" ht="24" customHeight="1">
      <c r="A310" s="96"/>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row>
    <row r="311" spans="1:29" ht="24" customHeight="1">
      <c r="A311" s="96"/>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row>
    <row r="312" spans="1:29" ht="24" customHeight="1">
      <c r="A312" s="96"/>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row>
    <row r="313" spans="1:29" ht="24" customHeight="1">
      <c r="A313" s="96"/>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row>
    <row r="314" spans="1:29" ht="24" customHeight="1">
      <c r="A314" s="96"/>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row>
    <row r="315" spans="1:29" ht="24" customHeight="1">
      <c r="A315" s="96"/>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row>
    <row r="316" spans="1:29" ht="24" customHeight="1">
      <c r="A316" s="96"/>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row>
    <row r="317" spans="1:29" ht="24" customHeight="1">
      <c r="A317" s="96"/>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row>
    <row r="318" spans="1:29" ht="24" customHeight="1">
      <c r="A318" s="96"/>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row>
    <row r="319" spans="1:29" ht="24" customHeight="1">
      <c r="A319" s="96"/>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row>
    <row r="320" spans="1:29" ht="24" customHeight="1">
      <c r="A320" s="96"/>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row>
    <row r="321" spans="1:29" ht="24" customHeight="1">
      <c r="A321" s="96"/>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row>
    <row r="322" spans="1:29" ht="24" customHeight="1">
      <c r="A322" s="96"/>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row>
    <row r="323" spans="1:29" ht="24" customHeight="1">
      <c r="A323" s="96"/>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row>
    <row r="324" spans="1:29" ht="24" customHeight="1">
      <c r="A324" s="96"/>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row>
    <row r="325" spans="1:29" ht="24" customHeight="1">
      <c r="A325" s="96"/>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row>
    <row r="326" spans="1:29" ht="24" customHeight="1">
      <c r="A326" s="96"/>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row>
    <row r="327" spans="1:29" ht="24" customHeight="1">
      <c r="A327" s="96"/>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row>
    <row r="328" spans="1:29" ht="24" customHeight="1">
      <c r="A328" s="96"/>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row>
    <row r="329" spans="1:29" ht="24" customHeight="1">
      <c r="A329" s="96"/>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row>
    <row r="330" spans="1:29" ht="24" customHeight="1">
      <c r="A330" s="96"/>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row>
    <row r="331" spans="1:29" ht="24" customHeight="1">
      <c r="A331" s="96"/>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row>
    <row r="332" spans="1:29" ht="24" customHeight="1">
      <c r="A332" s="96"/>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1"/>
      <c r="AC332" s="51"/>
    </row>
    <row r="333" spans="1:29" ht="24" customHeight="1">
      <c r="A333" s="96"/>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row>
    <row r="334" spans="1:29" ht="24" customHeight="1">
      <c r="A334" s="96"/>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row>
    <row r="335" spans="1:29" ht="24" customHeight="1">
      <c r="A335" s="96"/>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row>
    <row r="336" spans="1:29" ht="24" customHeight="1">
      <c r="A336" s="96"/>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row>
    <row r="337" spans="1:29" ht="24" customHeight="1">
      <c r="A337" s="96"/>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row>
    <row r="338" spans="1:29" ht="24" customHeight="1">
      <c r="A338" s="96"/>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row>
    <row r="339" spans="1:29" ht="24" customHeight="1">
      <c r="A339" s="96"/>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row>
    <row r="340" spans="1:29" ht="24" customHeight="1">
      <c r="A340" s="96"/>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c r="AA340" s="51"/>
      <c r="AB340" s="51"/>
      <c r="AC340" s="51"/>
    </row>
    <row r="341" spans="1:29" ht="24" customHeight="1">
      <c r="A341" s="96"/>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row>
    <row r="342" spans="1:29" ht="24" customHeight="1">
      <c r="A342" s="96"/>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row>
    <row r="343" spans="1:29" ht="24" customHeight="1">
      <c r="A343" s="96"/>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row>
    <row r="344" spans="1:29" ht="24" customHeight="1">
      <c r="A344" s="96"/>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row>
    <row r="345" spans="1:29" ht="24" customHeight="1">
      <c r="A345" s="96"/>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row>
    <row r="346" spans="1:29" ht="24" customHeight="1">
      <c r="A346" s="96"/>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row>
    <row r="347" spans="1:29" ht="24" customHeight="1">
      <c r="A347" s="96"/>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row>
    <row r="348" spans="1:29" ht="24" customHeight="1">
      <c r="A348" s="96"/>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row>
    <row r="349" spans="1:29" ht="24" customHeight="1">
      <c r="A349" s="96"/>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row>
    <row r="350" spans="1:29" ht="24" customHeight="1">
      <c r="A350" s="96"/>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row>
    <row r="351" spans="1:29" ht="24" customHeight="1">
      <c r="A351" s="96"/>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row>
    <row r="352" spans="1:29" ht="24" customHeight="1">
      <c r="A352" s="96"/>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row>
    <row r="353" spans="1:29" ht="24" customHeight="1">
      <c r="A353" s="96"/>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row>
    <row r="354" spans="1:29" ht="24" customHeight="1">
      <c r="A354" s="96"/>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row>
    <row r="355" spans="1:29" ht="24" customHeight="1">
      <c r="A355" s="96"/>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row>
    <row r="356" spans="1:29" ht="24" customHeight="1">
      <c r="A356" s="96"/>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row>
    <row r="357" spans="1:29" ht="24" customHeight="1">
      <c r="A357" s="96"/>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row>
    <row r="358" spans="1:29" ht="24" customHeight="1">
      <c r="A358" s="96"/>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row>
    <row r="359" spans="1:29" ht="24" customHeight="1">
      <c r="A359" s="96"/>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row>
    <row r="360" spans="1:29" ht="24" customHeight="1">
      <c r="A360" s="96"/>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row>
    <row r="361" spans="1:29" ht="24" customHeight="1">
      <c r="A361" s="96"/>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row>
    <row r="362" spans="1:29" ht="24" customHeight="1">
      <c r="A362" s="96"/>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row>
    <row r="363" spans="1:29" ht="24" customHeight="1">
      <c r="A363" s="96"/>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row>
    <row r="364" spans="1:29" ht="24" customHeight="1">
      <c r="A364" s="96"/>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row>
    <row r="365" spans="1:29" ht="24" customHeight="1">
      <c r="A365" s="96"/>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row>
    <row r="366" spans="1:29" ht="24" customHeight="1">
      <c r="A366" s="96"/>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row>
    <row r="367" spans="1:29" ht="24" customHeight="1">
      <c r="A367" s="96"/>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row>
    <row r="368" spans="1:29" ht="24" customHeight="1">
      <c r="A368" s="96"/>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row>
    <row r="369" spans="1:29" ht="24" customHeight="1">
      <c r="A369" s="96"/>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row>
    <row r="370" spans="1:29" ht="24" customHeight="1">
      <c r="A370" s="96"/>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row>
    <row r="371" spans="1:29" ht="24" customHeight="1">
      <c r="A371" s="96"/>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row>
    <row r="372" spans="1:29" ht="24" customHeight="1">
      <c r="A372" s="96"/>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row>
    <row r="373" spans="1:29" ht="24" customHeight="1">
      <c r="A373" s="96"/>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row>
    <row r="374" spans="1:29" ht="24" customHeight="1">
      <c r="A374" s="96"/>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row>
    <row r="375" spans="1:29" ht="24" customHeight="1">
      <c r="A375" s="96"/>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row>
    <row r="376" spans="1:29" ht="24" customHeight="1">
      <c r="A376" s="96"/>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row>
    <row r="377" spans="1:29" ht="24" customHeight="1">
      <c r="A377" s="96"/>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row>
    <row r="378" spans="1:29" ht="24" customHeight="1">
      <c r="A378" s="96"/>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row>
    <row r="379" spans="1:29" ht="24" customHeight="1">
      <c r="A379" s="96"/>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row>
    <row r="380" spans="1:29" ht="24" customHeight="1">
      <c r="A380" s="96"/>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row>
    <row r="381" spans="1:29" ht="24" customHeight="1">
      <c r="A381" s="96"/>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row>
    <row r="382" spans="1:29" ht="24" customHeight="1">
      <c r="A382" s="96"/>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row>
    <row r="383" spans="1:29" ht="24" customHeight="1">
      <c r="A383" s="96"/>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row>
    <row r="384" spans="1:29" ht="24" customHeight="1">
      <c r="A384" s="96"/>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row>
    <row r="385" spans="1:29" ht="24" customHeight="1">
      <c r="A385" s="96"/>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row>
    <row r="386" spans="1:29" ht="24" customHeight="1">
      <c r="A386" s="96"/>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row>
    <row r="387" spans="1:29" ht="24" customHeight="1">
      <c r="A387" s="96"/>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row>
    <row r="388" spans="1:29" ht="24" customHeight="1">
      <c r="A388" s="96"/>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row>
    <row r="389" spans="1:29" ht="24" customHeight="1">
      <c r="A389" s="96"/>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row>
    <row r="390" spans="1:29" ht="24" customHeight="1">
      <c r="A390" s="96"/>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row>
    <row r="391" spans="1:29" ht="24" customHeight="1">
      <c r="A391" s="96"/>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row>
    <row r="392" spans="1:29" ht="24" customHeight="1">
      <c r="A392" s="96"/>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row>
    <row r="393" spans="1:29" ht="24" customHeight="1">
      <c r="A393" s="96"/>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row>
    <row r="394" spans="1:29" ht="24" customHeight="1">
      <c r="A394" s="96"/>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row>
    <row r="395" spans="1:29" ht="24" customHeight="1">
      <c r="A395" s="96"/>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row>
    <row r="396" spans="1:29" ht="24" customHeight="1">
      <c r="A396" s="96"/>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row>
    <row r="397" spans="1:29" ht="24" customHeight="1">
      <c r="A397" s="96"/>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row>
    <row r="398" spans="1:29" ht="24" customHeight="1">
      <c r="A398" s="96"/>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row>
    <row r="399" spans="1:29" ht="24" customHeight="1">
      <c r="A399" s="96"/>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row>
    <row r="400" spans="1:29" ht="24" customHeight="1">
      <c r="A400" s="96"/>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row>
    <row r="401" spans="1:29" ht="24" customHeight="1">
      <c r="A401" s="96"/>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row>
    <row r="402" spans="1:29" ht="24" customHeight="1">
      <c r="A402" s="96"/>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row>
    <row r="403" spans="1:29" ht="24" customHeight="1">
      <c r="A403" s="96"/>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row>
    <row r="404" spans="1:29" ht="24" customHeight="1">
      <c r="A404" s="96"/>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row>
    <row r="405" spans="1:29" ht="24" customHeight="1">
      <c r="A405" s="96"/>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row>
    <row r="406" spans="1:29" ht="24" customHeight="1">
      <c r="A406" s="96"/>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row>
    <row r="407" spans="1:29" ht="24" customHeight="1">
      <c r="A407" s="96"/>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row>
    <row r="408" spans="1:29" ht="24" customHeight="1">
      <c r="A408" s="96"/>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row>
    <row r="409" spans="1:29" ht="24" customHeight="1">
      <c r="A409" s="96"/>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row>
    <row r="410" spans="1:29" ht="24" customHeight="1">
      <c r="A410" s="96"/>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row>
    <row r="411" spans="1:29" ht="24" customHeight="1">
      <c r="A411" s="96"/>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row>
    <row r="412" spans="1:29" ht="24" customHeight="1">
      <c r="A412" s="96"/>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row>
    <row r="413" spans="1:29" ht="24" customHeight="1">
      <c r="A413" s="96"/>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row>
    <row r="414" spans="1:29" ht="24" customHeight="1">
      <c r="A414" s="96"/>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row>
    <row r="415" spans="1:29" ht="24" customHeight="1">
      <c r="A415" s="96"/>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row>
    <row r="416" spans="1:29" ht="24" customHeight="1">
      <c r="A416" s="96"/>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row>
    <row r="417" spans="1:29" ht="24" customHeight="1">
      <c r="A417" s="96"/>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row>
    <row r="418" spans="1:29" ht="24" customHeight="1">
      <c r="A418" s="96"/>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row>
    <row r="419" spans="1:29" ht="24" customHeight="1">
      <c r="A419" s="96"/>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row>
    <row r="420" spans="1:29" ht="24" customHeight="1">
      <c r="A420" s="96"/>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row>
    <row r="421" spans="1:29" ht="24" customHeight="1">
      <c r="A421" s="96"/>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row>
    <row r="422" spans="1:29" ht="24" customHeight="1">
      <c r="A422" s="96"/>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row>
    <row r="423" spans="1:29" ht="24" customHeight="1">
      <c r="A423" s="96"/>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row>
    <row r="424" spans="1:29" ht="24" customHeight="1">
      <c r="A424" s="96"/>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row>
    <row r="425" spans="1:29" ht="24" customHeight="1">
      <c r="A425" s="96"/>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row>
    <row r="426" spans="1:29" ht="24" customHeight="1">
      <c r="A426" s="96"/>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row>
    <row r="427" spans="1:29" ht="24" customHeight="1">
      <c r="A427" s="96"/>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row>
    <row r="428" spans="1:29" ht="24" customHeight="1">
      <c r="A428" s="96"/>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row>
    <row r="429" spans="1:29" ht="24" customHeight="1">
      <c r="A429" s="96"/>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row>
    <row r="430" spans="1:29" ht="24" customHeight="1">
      <c r="A430" s="96"/>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row>
    <row r="431" spans="1:29" ht="24" customHeight="1">
      <c r="A431" s="96"/>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row>
    <row r="432" spans="1:29" ht="24" customHeight="1">
      <c r="A432" s="96"/>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row>
    <row r="433" spans="1:29" ht="24" customHeight="1">
      <c r="A433" s="96"/>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row>
    <row r="434" spans="1:29" ht="24" customHeight="1">
      <c r="A434" s="96"/>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row>
    <row r="435" spans="1:29" ht="24" customHeight="1">
      <c r="A435" s="96"/>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row>
    <row r="436" spans="1:29" ht="24" customHeight="1">
      <c r="A436" s="96"/>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row>
    <row r="437" spans="1:29" ht="24" customHeight="1">
      <c r="A437" s="96"/>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row>
    <row r="438" spans="1:29" ht="24" customHeight="1">
      <c r="A438" s="96"/>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row>
    <row r="439" spans="1:29" ht="24" customHeight="1">
      <c r="A439" s="96"/>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row>
    <row r="440" spans="1:29" ht="24" customHeight="1">
      <c r="A440" s="96"/>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row>
    <row r="441" spans="1:29" ht="24" customHeight="1">
      <c r="A441" s="96"/>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row>
    <row r="442" spans="1:29" ht="24" customHeight="1">
      <c r="A442" s="96"/>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row>
    <row r="443" spans="1:29" ht="24" customHeight="1">
      <c r="A443" s="96"/>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row>
    <row r="444" spans="1:29" ht="24" customHeight="1">
      <c r="A444" s="96"/>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row>
    <row r="445" spans="1:29" ht="24" customHeight="1">
      <c r="A445" s="96"/>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row>
    <row r="446" spans="1:29" ht="24" customHeight="1">
      <c r="A446" s="96"/>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row>
    <row r="447" spans="1:29" ht="24" customHeight="1">
      <c r="A447" s="96"/>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row>
    <row r="448" spans="1:29" ht="24" customHeight="1">
      <c r="A448" s="96"/>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row>
    <row r="449" spans="1:29" ht="24" customHeight="1">
      <c r="A449" s="96"/>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row>
    <row r="450" spans="1:29" ht="24" customHeight="1">
      <c r="A450" s="96"/>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row>
    <row r="451" spans="1:29" ht="24" customHeight="1">
      <c r="A451" s="96"/>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row>
    <row r="452" spans="1:29" ht="24" customHeight="1">
      <c r="A452" s="96"/>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row>
    <row r="453" spans="1:29" ht="24" customHeight="1">
      <c r="A453" s="96"/>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row>
    <row r="454" spans="1:29" ht="24" customHeight="1">
      <c r="A454" s="96"/>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row>
    <row r="455" spans="1:29" ht="24" customHeight="1">
      <c r="A455" s="96"/>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row>
    <row r="456" spans="1:29" ht="24" customHeight="1">
      <c r="A456" s="96"/>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row>
    <row r="457" spans="1:29" ht="24" customHeight="1">
      <c r="A457" s="96"/>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row>
    <row r="458" spans="1:29" ht="24" customHeight="1">
      <c r="A458" s="96"/>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row>
    <row r="459" spans="1:29" ht="24" customHeight="1">
      <c r="A459" s="96"/>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row>
    <row r="460" spans="1:29" ht="24" customHeight="1">
      <c r="A460" s="96"/>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row>
    <row r="461" spans="1:29" ht="24" customHeight="1">
      <c r="A461" s="96"/>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row>
    <row r="462" spans="1:29" ht="24" customHeight="1">
      <c r="A462" s="96"/>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row>
    <row r="463" spans="1:29" ht="24" customHeight="1">
      <c r="A463" s="96"/>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row>
    <row r="464" spans="1:29" ht="24" customHeight="1">
      <c r="A464" s="96"/>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row>
    <row r="465" spans="1:29" ht="24" customHeight="1">
      <c r="A465" s="96"/>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row>
    <row r="466" spans="1:29" ht="24" customHeight="1">
      <c r="A466" s="96"/>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row>
    <row r="467" spans="1:29" ht="24" customHeight="1">
      <c r="A467" s="96"/>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row>
    <row r="468" spans="1:29" ht="24" customHeight="1">
      <c r="A468" s="96"/>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row>
    <row r="469" spans="1:29" ht="24" customHeight="1">
      <c r="A469" s="96"/>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row>
    <row r="470" spans="1:29" ht="24" customHeight="1">
      <c r="A470" s="96"/>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row>
    <row r="471" spans="1:29" ht="24" customHeight="1">
      <c r="A471" s="96"/>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row>
    <row r="472" spans="1:29" ht="24" customHeight="1">
      <c r="A472" s="96"/>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row>
    <row r="473" spans="1:29" ht="24" customHeight="1">
      <c r="A473" s="96"/>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row>
    <row r="474" spans="1:29" ht="24" customHeight="1">
      <c r="A474" s="96"/>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row>
    <row r="475" spans="1:29" ht="24" customHeight="1">
      <c r="A475" s="96"/>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row>
    <row r="476" spans="1:29" ht="24" customHeight="1">
      <c r="A476" s="96"/>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row>
    <row r="477" spans="1:29" ht="24" customHeight="1">
      <c r="A477" s="96"/>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row>
    <row r="478" spans="1:29" ht="24" customHeight="1">
      <c r="A478" s="96"/>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row>
    <row r="479" spans="1:29" ht="24" customHeight="1">
      <c r="A479" s="96"/>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row>
    <row r="480" spans="1:29" ht="24" customHeight="1">
      <c r="A480" s="96"/>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row>
    <row r="481" spans="1:29" ht="24" customHeight="1">
      <c r="A481" s="96"/>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row>
    <row r="482" spans="1:29" ht="24" customHeight="1">
      <c r="A482" s="96"/>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row>
    <row r="483" spans="1:29" ht="24" customHeight="1">
      <c r="A483" s="96"/>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row>
    <row r="484" spans="1:29" ht="24" customHeight="1">
      <c r="A484" s="96"/>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row>
    <row r="485" spans="1:29" ht="24" customHeight="1">
      <c r="A485" s="96"/>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row>
    <row r="486" spans="1:29" ht="24" customHeight="1">
      <c r="A486" s="96"/>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row>
    <row r="487" spans="1:29" ht="24" customHeight="1">
      <c r="A487" s="96"/>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row>
    <row r="488" spans="1:29" ht="24" customHeight="1">
      <c r="A488" s="96"/>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row>
    <row r="489" spans="1:29" ht="24" customHeight="1">
      <c r="A489" s="96"/>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row>
    <row r="490" spans="1:29" ht="24" customHeight="1">
      <c r="A490" s="96"/>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row>
    <row r="491" spans="1:29" ht="24" customHeight="1">
      <c r="A491" s="96"/>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row>
    <row r="492" spans="1:29" ht="24" customHeight="1">
      <c r="A492" s="96"/>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row>
    <row r="493" spans="1:29" ht="24" customHeight="1">
      <c r="A493" s="96"/>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row>
    <row r="494" spans="1:29" ht="24" customHeight="1">
      <c r="A494" s="96"/>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row>
    <row r="495" spans="1:29" ht="24" customHeight="1">
      <c r="A495" s="96"/>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row>
    <row r="496" spans="1:29" ht="24" customHeight="1">
      <c r="A496" s="96"/>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row>
    <row r="497" spans="1:29" ht="24" customHeight="1">
      <c r="A497" s="96"/>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row>
    <row r="498" spans="1:29" ht="24" customHeight="1">
      <c r="A498" s="96"/>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row>
    <row r="499" spans="1:29" ht="24" customHeight="1">
      <c r="A499" s="96"/>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row>
    <row r="500" spans="1:29" ht="24" customHeight="1">
      <c r="A500" s="96"/>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row>
    <row r="501" spans="1:29" ht="24" customHeight="1">
      <c r="A501" s="96"/>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row>
    <row r="502" spans="1:29" ht="24" customHeight="1">
      <c r="A502" s="96"/>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row>
    <row r="503" spans="1:29" ht="24" customHeight="1">
      <c r="A503" s="96"/>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row>
    <row r="504" spans="1:29" ht="24" customHeight="1">
      <c r="A504" s="96"/>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row>
    <row r="505" spans="1:29" ht="24" customHeight="1">
      <c r="A505" s="96"/>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row>
    <row r="506" spans="1:29" ht="24" customHeight="1">
      <c r="A506" s="96"/>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row>
    <row r="507" spans="1:29" ht="24" customHeight="1">
      <c r="A507" s="96"/>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row>
    <row r="508" spans="1:29" ht="24" customHeight="1">
      <c r="A508" s="96"/>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row>
    <row r="509" spans="1:29" ht="24" customHeight="1">
      <c r="A509" s="96"/>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row>
    <row r="510" spans="1:29" ht="24" customHeight="1">
      <c r="A510" s="96"/>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row>
    <row r="511" spans="1:29" ht="24" customHeight="1">
      <c r="A511" s="96"/>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row>
    <row r="512" spans="1:29" ht="24" customHeight="1">
      <c r="A512" s="96"/>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row>
    <row r="513" spans="1:29" ht="24" customHeight="1">
      <c r="A513" s="96"/>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row>
    <row r="514" spans="1:29" ht="24" customHeight="1">
      <c r="A514" s="96"/>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row>
    <row r="515" spans="1:29" ht="24" customHeight="1">
      <c r="A515" s="96"/>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row>
    <row r="516" spans="1:29" ht="24" customHeight="1">
      <c r="A516" s="96"/>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row>
    <row r="517" spans="1:29" ht="24" customHeight="1">
      <c r="A517" s="96"/>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row>
    <row r="518" spans="1:29" ht="24" customHeight="1">
      <c r="A518" s="96"/>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row>
    <row r="519" spans="1:29" ht="24" customHeight="1">
      <c r="A519" s="96"/>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row>
    <row r="520" spans="1:29" ht="24" customHeight="1">
      <c r="A520" s="96"/>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row>
    <row r="521" spans="1:29" ht="24" customHeight="1">
      <c r="A521" s="96"/>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row>
    <row r="522" spans="1:29" ht="24" customHeight="1">
      <c r="A522" s="96"/>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row>
    <row r="523" spans="1:29" ht="24" customHeight="1">
      <c r="A523" s="96"/>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row>
    <row r="524" spans="1:29" ht="24" customHeight="1">
      <c r="A524" s="96"/>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row>
    <row r="525" spans="1:29" ht="24" customHeight="1">
      <c r="A525" s="96"/>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row>
    <row r="526" spans="1:29" ht="24" customHeight="1">
      <c r="A526" s="96"/>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row>
    <row r="527" spans="1:29" ht="24" customHeight="1">
      <c r="A527" s="96"/>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row>
    <row r="528" spans="1:29" ht="24" customHeight="1">
      <c r="A528" s="96"/>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row>
    <row r="529" spans="1:29" ht="24" customHeight="1">
      <c r="A529" s="96"/>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row>
    <row r="530" spans="1:29" ht="24" customHeight="1">
      <c r="A530" s="96"/>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row>
    <row r="531" spans="1:29" ht="24" customHeight="1">
      <c r="A531" s="96"/>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row>
    <row r="532" spans="1:29" ht="24" customHeight="1">
      <c r="A532" s="96"/>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row>
    <row r="533" spans="1:29" ht="24" customHeight="1">
      <c r="A533" s="96"/>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row>
    <row r="534" spans="1:29" ht="24" customHeight="1">
      <c r="A534" s="96"/>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row>
    <row r="535" spans="1:29" ht="24" customHeight="1">
      <c r="A535" s="96"/>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row>
    <row r="536" spans="1:29" ht="24" customHeight="1">
      <c r="A536" s="96"/>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row>
    <row r="537" spans="1:29" ht="24" customHeight="1">
      <c r="A537" s="96"/>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row>
    <row r="538" spans="1:29" ht="24" customHeight="1">
      <c r="A538" s="96"/>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row>
    <row r="539" spans="1:29" ht="24" customHeight="1">
      <c r="A539" s="96"/>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row>
    <row r="540" spans="1:29" ht="24" customHeight="1">
      <c r="A540" s="96"/>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row>
    <row r="541" spans="1:29" ht="24" customHeight="1">
      <c r="A541" s="96"/>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row>
    <row r="542" spans="1:29" ht="24" customHeight="1">
      <c r="A542" s="96"/>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row>
    <row r="543" spans="1:29" ht="24" customHeight="1">
      <c r="A543" s="96"/>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row>
    <row r="544" spans="1:29" ht="24" customHeight="1">
      <c r="A544" s="96"/>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row>
    <row r="545" spans="1:29" ht="24" customHeight="1">
      <c r="A545" s="96"/>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row>
    <row r="546" spans="1:29" ht="24" customHeight="1">
      <c r="A546" s="96"/>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row>
    <row r="547" spans="1:29" ht="24" customHeight="1">
      <c r="A547" s="96"/>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row>
    <row r="548" spans="1:29" ht="24" customHeight="1">
      <c r="A548" s="96"/>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row>
    <row r="549" spans="1:29" ht="24" customHeight="1">
      <c r="A549" s="96"/>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row>
    <row r="550" spans="1:29" ht="24" customHeight="1">
      <c r="A550" s="96"/>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row>
    <row r="551" spans="1:29" ht="24" customHeight="1">
      <c r="A551" s="96"/>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row>
    <row r="552" spans="1:29" ht="24" customHeight="1">
      <c r="A552" s="96"/>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row>
    <row r="553" spans="1:29" ht="24" customHeight="1">
      <c r="A553" s="96"/>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row>
    <row r="554" spans="1:29" ht="24" customHeight="1">
      <c r="A554" s="96"/>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row>
    <row r="555" spans="1:29" ht="24" customHeight="1">
      <c r="A555" s="96"/>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row>
    <row r="556" spans="1:29" ht="24" customHeight="1">
      <c r="A556" s="96"/>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row>
    <row r="557" spans="1:29" ht="24" customHeight="1">
      <c r="A557" s="96"/>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row>
    <row r="558" spans="1:29" ht="24" customHeight="1">
      <c r="A558" s="96"/>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row>
    <row r="559" spans="1:29" ht="24" customHeight="1">
      <c r="A559" s="96"/>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row>
    <row r="560" spans="1:29" ht="24" customHeight="1">
      <c r="A560" s="96"/>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row>
    <row r="561" spans="1:29" ht="24" customHeight="1">
      <c r="A561" s="96"/>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row>
    <row r="562" spans="1:29" ht="24" customHeight="1">
      <c r="A562" s="96"/>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row>
    <row r="563" spans="1:29" ht="24" customHeight="1">
      <c r="A563" s="96"/>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row>
    <row r="564" spans="1:29" ht="24" customHeight="1">
      <c r="A564" s="96"/>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row>
    <row r="565" spans="1:29" ht="24" customHeight="1">
      <c r="A565" s="96"/>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row>
    <row r="566" spans="1:29" ht="24" customHeight="1">
      <c r="A566" s="96"/>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row>
    <row r="567" spans="1:29" ht="24" customHeight="1">
      <c r="A567" s="96"/>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row>
    <row r="568" spans="1:29" ht="24" customHeight="1">
      <c r="A568" s="96"/>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row>
    <row r="569" spans="1:29" ht="24" customHeight="1">
      <c r="A569" s="96"/>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row>
    <row r="570" spans="1:29" ht="24" customHeight="1">
      <c r="A570" s="96"/>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row>
    <row r="571" spans="1:29" ht="24" customHeight="1">
      <c r="A571" s="96"/>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row>
    <row r="572" spans="1:29" ht="24" customHeight="1">
      <c r="A572" s="96"/>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row>
    <row r="573" spans="1:29" ht="24" customHeight="1">
      <c r="A573" s="96"/>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row>
    <row r="574" spans="1:29" ht="24" customHeight="1">
      <c r="A574" s="96"/>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row>
    <row r="575" spans="1:29" ht="24" customHeight="1">
      <c r="A575" s="96"/>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row>
    <row r="576" spans="1:29" ht="24" customHeight="1">
      <c r="A576" s="96"/>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row>
    <row r="577" spans="1:29" ht="24" customHeight="1">
      <c r="A577" s="96"/>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row>
    <row r="578" spans="1:29" ht="24" customHeight="1">
      <c r="A578" s="96"/>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row>
    <row r="579" spans="1:29" ht="24" customHeight="1">
      <c r="A579" s="96"/>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row>
    <row r="580" spans="1:29" ht="24" customHeight="1">
      <c r="A580" s="96"/>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row>
    <row r="581" spans="1:29" ht="24" customHeight="1">
      <c r="A581" s="96"/>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row>
    <row r="582" spans="1:29" ht="24" customHeight="1">
      <c r="A582" s="96"/>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row>
    <row r="583" spans="1:29" ht="24" customHeight="1">
      <c r="A583" s="96"/>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row>
    <row r="584" spans="1:29" ht="24" customHeight="1">
      <c r="A584" s="96"/>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row>
    <row r="585" spans="1:29" ht="24" customHeight="1">
      <c r="A585" s="96"/>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row>
    <row r="586" spans="1:29" ht="24" customHeight="1">
      <c r="A586" s="96"/>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row>
    <row r="587" spans="1:29" ht="24" customHeight="1">
      <c r="A587" s="96"/>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row>
    <row r="588" spans="1:29" ht="24" customHeight="1">
      <c r="A588" s="96"/>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row>
    <row r="589" spans="1:29" ht="24" customHeight="1">
      <c r="A589" s="96"/>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row>
    <row r="590" spans="1:29" ht="24" customHeight="1">
      <c r="A590" s="96"/>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row>
    <row r="591" spans="1:29" ht="24" customHeight="1">
      <c r="A591" s="96"/>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row>
    <row r="592" spans="1:29" ht="24" customHeight="1">
      <c r="A592" s="96"/>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row>
    <row r="593" spans="1:29" ht="24" customHeight="1">
      <c r="A593" s="96"/>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row>
    <row r="594" spans="1:29" ht="24" customHeight="1">
      <c r="A594" s="96"/>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row>
    <row r="595" spans="1:29" ht="24" customHeight="1">
      <c r="A595" s="96"/>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row>
    <row r="596" spans="1:29" ht="24" customHeight="1">
      <c r="A596" s="96"/>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row>
    <row r="597" spans="1:29" ht="24" customHeight="1">
      <c r="A597" s="96"/>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row>
    <row r="598" spans="1:29" ht="24" customHeight="1">
      <c r="A598" s="96"/>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row>
    <row r="599" spans="1:29" ht="24" customHeight="1">
      <c r="A599" s="96"/>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row>
    <row r="600" spans="1:29" ht="24" customHeight="1">
      <c r="A600" s="96"/>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row>
    <row r="601" spans="1:29" ht="24" customHeight="1">
      <c r="A601" s="96"/>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row>
    <row r="602" spans="1:29" ht="24" customHeight="1">
      <c r="A602" s="96"/>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row>
    <row r="603" spans="1:29" ht="24" customHeight="1">
      <c r="A603" s="96"/>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row>
    <row r="604" spans="1:29" ht="24" customHeight="1">
      <c r="A604" s="96"/>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row>
    <row r="605" spans="1:29" ht="24" customHeight="1">
      <c r="A605" s="96"/>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row>
    <row r="606" spans="1:29" ht="24" customHeight="1">
      <c r="A606" s="96"/>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row>
    <row r="607" spans="1:29" ht="24" customHeight="1">
      <c r="A607" s="96"/>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row>
    <row r="608" spans="1:29" ht="24" customHeight="1">
      <c r="A608" s="96"/>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row>
    <row r="609" spans="1:29" ht="24" customHeight="1">
      <c r="A609" s="96"/>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row>
    <row r="610" spans="1:29" ht="24" customHeight="1">
      <c r="A610" s="96"/>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row>
    <row r="611" spans="1:29" ht="24" customHeight="1">
      <c r="A611" s="96"/>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row>
    <row r="612" spans="1:29" ht="24" customHeight="1">
      <c r="A612" s="96"/>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row>
    <row r="613" spans="1:29" ht="24" customHeight="1">
      <c r="A613" s="96"/>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row>
    <row r="614" spans="1:29" ht="24" customHeight="1">
      <c r="A614" s="96"/>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row>
    <row r="615" spans="1:29" ht="24" customHeight="1">
      <c r="A615" s="96"/>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row>
    <row r="616" spans="1:29" ht="24" customHeight="1">
      <c r="A616" s="96"/>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row>
    <row r="617" spans="1:29" ht="24" customHeight="1">
      <c r="A617" s="96"/>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row>
    <row r="618" spans="1:29" ht="24" customHeight="1">
      <c r="A618" s="96"/>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row>
    <row r="619" spans="1:29" ht="24" customHeight="1">
      <c r="A619" s="96"/>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row>
    <row r="620" spans="1:29" ht="24" customHeight="1">
      <c r="A620" s="96"/>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row>
    <row r="621" spans="1:29" ht="24" customHeight="1">
      <c r="A621" s="96"/>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row>
    <row r="622" spans="1:29" ht="24" customHeight="1">
      <c r="A622" s="96"/>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row>
    <row r="623" spans="1:29" ht="24" customHeight="1">
      <c r="A623" s="96"/>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row>
    <row r="624" spans="1:29" ht="24" customHeight="1">
      <c r="A624" s="96"/>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row>
    <row r="625" spans="1:29" ht="24" customHeight="1">
      <c r="A625" s="96"/>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row>
    <row r="626" spans="1:29" ht="24" customHeight="1">
      <c r="A626" s="96"/>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row>
    <row r="627" spans="1:29" ht="24" customHeight="1">
      <c r="A627" s="96"/>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row>
    <row r="628" spans="1:29" ht="24" customHeight="1">
      <c r="A628" s="96"/>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row>
    <row r="629" spans="1:29" ht="24" customHeight="1">
      <c r="A629" s="96"/>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row>
    <row r="630" spans="1:29" ht="24" customHeight="1">
      <c r="A630" s="96"/>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row>
    <row r="631" spans="1:29" ht="24" customHeight="1">
      <c r="A631" s="96"/>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row>
    <row r="632" spans="1:29" ht="24" customHeight="1">
      <c r="A632" s="96"/>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row>
    <row r="633" spans="1:29" ht="24" customHeight="1">
      <c r="A633" s="96"/>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row>
    <row r="634" spans="1:29" ht="24" customHeight="1">
      <c r="A634" s="96"/>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row>
    <row r="635" spans="1:29" ht="24" customHeight="1">
      <c r="A635" s="96"/>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row>
    <row r="636" spans="1:29" ht="24" customHeight="1">
      <c r="A636" s="96"/>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row>
    <row r="637" spans="1:29" ht="24" customHeight="1">
      <c r="A637" s="96"/>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row>
    <row r="638" spans="1:29" ht="24" customHeight="1">
      <c r="A638" s="96"/>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row>
    <row r="639" spans="1:29" ht="24" customHeight="1">
      <c r="A639" s="96"/>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row>
    <row r="640" spans="1:29" ht="24" customHeight="1">
      <c r="A640" s="96"/>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row>
    <row r="641" spans="1:29" ht="24" customHeight="1">
      <c r="A641" s="96"/>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row>
    <row r="642" spans="1:29" ht="24" customHeight="1">
      <c r="A642" s="96"/>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row>
    <row r="643" spans="1:29" ht="24" customHeight="1">
      <c r="A643" s="96"/>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row>
    <row r="644" spans="1:29" ht="24" customHeight="1">
      <c r="A644" s="96"/>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row>
    <row r="645" spans="1:29" ht="24" customHeight="1">
      <c r="A645" s="96"/>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row>
    <row r="646" spans="1:29" ht="24" customHeight="1">
      <c r="A646" s="96"/>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row>
    <row r="647" spans="1:29" ht="24" customHeight="1">
      <c r="A647" s="96"/>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row>
    <row r="648" spans="1:29" ht="24" customHeight="1">
      <c r="A648" s="96"/>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row>
    <row r="649" spans="1:29" ht="24" customHeight="1">
      <c r="A649" s="96"/>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row>
    <row r="650" spans="1:29" ht="24" customHeight="1">
      <c r="A650" s="96"/>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row>
    <row r="651" spans="1:29" ht="24" customHeight="1">
      <c r="A651" s="96"/>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row>
    <row r="652" spans="1:29" ht="24" customHeight="1">
      <c r="A652" s="96"/>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row>
    <row r="653" spans="1:29" ht="24" customHeight="1">
      <c r="A653" s="96"/>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row>
    <row r="654" spans="1:29" ht="24" customHeight="1">
      <c r="A654" s="96"/>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row>
    <row r="655" spans="1:29" ht="24" customHeight="1">
      <c r="A655" s="96"/>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row>
    <row r="656" spans="1:29" ht="24" customHeight="1">
      <c r="A656" s="96"/>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row>
    <row r="657" spans="1:29" ht="24" customHeight="1">
      <c r="A657" s="96"/>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row>
    <row r="658" spans="1:29" ht="24" customHeight="1">
      <c r="A658" s="96"/>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row>
    <row r="659" spans="1:29" ht="24" customHeight="1">
      <c r="A659" s="96"/>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row>
    <row r="660" spans="1:29" ht="24" customHeight="1">
      <c r="A660" s="96"/>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row>
    <row r="661" spans="1:29" ht="24" customHeight="1">
      <c r="A661" s="96"/>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row>
    <row r="662" spans="1:29" ht="24" customHeight="1">
      <c r="A662" s="96"/>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row>
    <row r="663" spans="1:29" ht="24" customHeight="1">
      <c r="A663" s="96"/>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row>
    <row r="664" spans="1:29" ht="24" customHeight="1">
      <c r="A664" s="96"/>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row>
    <row r="665" spans="1:29" ht="24" customHeight="1">
      <c r="A665" s="96"/>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row>
    <row r="666" spans="1:29" ht="24" customHeight="1">
      <c r="A666" s="96"/>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row>
    <row r="667" spans="1:29" ht="24" customHeight="1">
      <c r="A667" s="96"/>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row>
    <row r="668" spans="1:29" ht="24" customHeight="1">
      <c r="A668" s="96"/>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row>
    <row r="669" spans="1:29" ht="24" customHeight="1">
      <c r="A669" s="96"/>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row>
    <row r="670" spans="1:29" ht="24" customHeight="1">
      <c r="A670" s="96"/>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row>
    <row r="671" spans="1:29" ht="24" customHeight="1">
      <c r="A671" s="96"/>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row>
    <row r="672" spans="1:29" ht="24" customHeight="1">
      <c r="A672" s="96"/>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row>
    <row r="673" spans="1:29" ht="24" customHeight="1">
      <c r="A673" s="96"/>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row>
    <row r="674" spans="1:29" ht="24" customHeight="1">
      <c r="A674" s="96"/>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row>
    <row r="675" spans="1:29" ht="24" customHeight="1">
      <c r="A675" s="96"/>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row>
    <row r="676" spans="1:29" ht="24" customHeight="1">
      <c r="A676" s="96"/>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row>
    <row r="677" spans="1:29" ht="24" customHeight="1">
      <c r="A677" s="96"/>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row>
    <row r="678" spans="1:29" ht="24" customHeight="1">
      <c r="A678" s="96"/>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row>
    <row r="679" spans="1:29" ht="24" customHeight="1">
      <c r="A679" s="96"/>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row>
    <row r="680" spans="1:29" ht="24" customHeight="1">
      <c r="A680" s="96"/>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row>
    <row r="681" spans="1:29" ht="24" customHeight="1">
      <c r="A681" s="96"/>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row>
    <row r="682" spans="1:29" ht="24" customHeight="1">
      <c r="A682" s="96"/>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row>
    <row r="683" spans="1:29" ht="24" customHeight="1">
      <c r="A683" s="96"/>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row>
    <row r="684" spans="1:29" ht="24" customHeight="1">
      <c r="A684" s="96"/>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row>
    <row r="685" spans="1:29" ht="24" customHeight="1">
      <c r="A685" s="96"/>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row>
    <row r="686" spans="1:29" ht="24" customHeight="1">
      <c r="A686" s="96"/>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row>
    <row r="687" spans="1:29" ht="24" customHeight="1">
      <c r="A687" s="96"/>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row>
    <row r="688" spans="1:29" ht="24" customHeight="1">
      <c r="A688" s="96"/>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row>
    <row r="689" spans="1:29" ht="24" customHeight="1">
      <c r="A689" s="96"/>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row>
    <row r="690" spans="1:29" ht="24" customHeight="1">
      <c r="A690" s="96"/>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row>
    <row r="691" spans="1:29" ht="24" customHeight="1">
      <c r="A691" s="96"/>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row>
    <row r="692" spans="1:29" ht="24" customHeight="1">
      <c r="A692" s="96"/>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row>
    <row r="693" spans="1:29" ht="24" customHeight="1">
      <c r="A693" s="96"/>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row>
    <row r="694" spans="1:29" ht="24" customHeight="1">
      <c r="A694" s="96"/>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row>
    <row r="695" spans="1:29" ht="24" customHeight="1">
      <c r="A695" s="96"/>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row>
    <row r="696" spans="1:29" ht="24" customHeight="1">
      <c r="A696" s="96"/>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row>
    <row r="697" spans="1:29" ht="24" customHeight="1">
      <c r="A697" s="96"/>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row>
    <row r="698" spans="1:29" ht="24" customHeight="1">
      <c r="A698" s="96"/>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row>
    <row r="699" spans="1:29" ht="24" customHeight="1">
      <c r="A699" s="96"/>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row>
    <row r="700" spans="1:29" ht="24" customHeight="1">
      <c r="A700" s="96"/>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row>
    <row r="701" spans="1:29" ht="24" customHeight="1">
      <c r="A701" s="96"/>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row>
    <row r="702" spans="1:29" ht="24" customHeight="1">
      <c r="A702" s="96"/>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row>
    <row r="703" spans="1:29" ht="24" customHeight="1">
      <c r="A703" s="96"/>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row>
    <row r="704" spans="1:29" ht="24" customHeight="1">
      <c r="A704" s="96"/>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row>
    <row r="705" spans="1:29" ht="24" customHeight="1">
      <c r="A705" s="96"/>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row>
    <row r="706" spans="1:29" ht="24" customHeight="1">
      <c r="A706" s="96"/>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row>
    <row r="707" spans="1:29" ht="24" customHeight="1">
      <c r="A707" s="96"/>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row>
    <row r="708" spans="1:29" ht="24" customHeight="1">
      <c r="A708" s="96"/>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row>
    <row r="709" spans="1:29" ht="24" customHeight="1">
      <c r="A709" s="96"/>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row>
    <row r="710" spans="1:29" ht="24" customHeight="1">
      <c r="A710" s="96"/>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row>
    <row r="711" spans="1:29" ht="24" customHeight="1">
      <c r="A711" s="96"/>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row>
    <row r="712" spans="1:29" ht="24" customHeight="1">
      <c r="A712" s="96"/>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row>
    <row r="713" spans="1:29" ht="24" customHeight="1">
      <c r="A713" s="96"/>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row>
    <row r="714" spans="1:29" ht="24" customHeight="1">
      <c r="A714" s="96"/>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row>
    <row r="715" spans="1:29" ht="24" customHeight="1">
      <c r="A715" s="96"/>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row>
    <row r="716" spans="1:29" ht="24" customHeight="1">
      <c r="A716" s="96"/>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row>
    <row r="717" spans="1:29" ht="24" customHeight="1">
      <c r="A717" s="96"/>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row>
    <row r="718" spans="1:29" ht="24" customHeight="1">
      <c r="A718" s="96"/>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row>
    <row r="719" spans="1:29" ht="24" customHeight="1">
      <c r="A719" s="96"/>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row>
    <row r="720" spans="1:29" ht="24" customHeight="1">
      <c r="A720" s="96"/>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row>
    <row r="721" spans="1:29" ht="24" customHeight="1">
      <c r="A721" s="96"/>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row>
    <row r="722" spans="1:29" ht="24" customHeight="1">
      <c r="A722" s="96"/>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row>
    <row r="723" spans="1:29" ht="24" customHeight="1">
      <c r="A723" s="96"/>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row>
    <row r="724" spans="1:29" ht="24" customHeight="1">
      <c r="A724" s="96"/>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row>
    <row r="725" spans="1:29" ht="24" customHeight="1">
      <c r="A725" s="96"/>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row>
    <row r="726" spans="1:29" ht="24" customHeight="1">
      <c r="A726" s="96"/>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row>
    <row r="727" spans="1:29" ht="24" customHeight="1">
      <c r="A727" s="96"/>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row>
    <row r="728" spans="1:29" ht="24" customHeight="1">
      <c r="A728" s="96"/>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row>
    <row r="729" spans="1:29" ht="24" customHeight="1">
      <c r="A729" s="96"/>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row>
    <row r="730" spans="1:29" ht="24" customHeight="1">
      <c r="A730" s="96"/>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row>
    <row r="731" spans="1:29" ht="24" customHeight="1">
      <c r="A731" s="96"/>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row>
    <row r="732" spans="1:29" ht="24" customHeight="1">
      <c r="A732" s="96"/>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row>
    <row r="733" spans="1:29" ht="24" customHeight="1">
      <c r="A733" s="96"/>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row>
    <row r="734" spans="1:29" ht="24" customHeight="1">
      <c r="A734" s="96"/>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row>
    <row r="735" spans="1:29" ht="24" customHeight="1">
      <c r="A735" s="96"/>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row>
    <row r="736" spans="1:29" ht="24" customHeight="1">
      <c r="A736" s="96"/>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row>
    <row r="737" spans="1:29" ht="24" customHeight="1">
      <c r="A737" s="96"/>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row>
    <row r="738" spans="1:29" ht="24" customHeight="1">
      <c r="A738" s="96"/>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row>
    <row r="739" spans="1:29" ht="24" customHeight="1">
      <c r="A739" s="96"/>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row>
    <row r="740" spans="1:29" ht="24" customHeight="1">
      <c r="A740" s="96"/>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row>
    <row r="741" spans="1:29" ht="24" customHeight="1">
      <c r="A741" s="96"/>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row>
    <row r="742" spans="1:29" ht="24" customHeight="1">
      <c r="A742" s="96"/>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row>
    <row r="743" spans="1:29" ht="24" customHeight="1">
      <c r="A743" s="96"/>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row>
    <row r="744" spans="1:29" ht="24" customHeight="1">
      <c r="A744" s="96"/>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row>
    <row r="745" spans="1:29" ht="24" customHeight="1">
      <c r="A745" s="96"/>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row>
    <row r="746" spans="1:29" ht="24" customHeight="1">
      <c r="A746" s="96"/>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row>
    <row r="747" spans="1:29" ht="24" customHeight="1">
      <c r="A747" s="96"/>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row>
    <row r="748" spans="1:29" ht="24" customHeight="1">
      <c r="A748" s="96"/>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row>
    <row r="749" spans="1:29" ht="24" customHeight="1">
      <c r="A749" s="96"/>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row>
    <row r="750" spans="1:29" ht="24" customHeight="1">
      <c r="A750" s="96"/>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row>
    <row r="751" spans="1:29" ht="24" customHeight="1">
      <c r="A751" s="96"/>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row>
    <row r="752" spans="1:29" ht="24" customHeight="1">
      <c r="A752" s="96"/>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row>
    <row r="753" spans="1:29" ht="24" customHeight="1">
      <c r="A753" s="96"/>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row>
    <row r="754" spans="1:29" ht="24" customHeight="1">
      <c r="A754" s="96"/>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row>
    <row r="755" spans="1:29" ht="24" customHeight="1">
      <c r="A755" s="96"/>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row>
    <row r="756" spans="1:29" ht="24" customHeight="1">
      <c r="A756" s="96"/>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row>
    <row r="757" spans="1:29" ht="24" customHeight="1">
      <c r="A757" s="96"/>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row>
    <row r="758" spans="1:29" ht="24" customHeight="1">
      <c r="A758" s="96"/>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row>
    <row r="759" spans="1:29" ht="24" customHeight="1">
      <c r="A759" s="96"/>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row>
    <row r="760" spans="1:29" ht="24" customHeight="1">
      <c r="A760" s="96"/>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row>
    <row r="761" spans="1:29" ht="24" customHeight="1">
      <c r="A761" s="96"/>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row>
    <row r="762" spans="1:29" ht="24" customHeight="1">
      <c r="A762" s="96"/>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row>
    <row r="763" spans="1:29" ht="24" customHeight="1">
      <c r="A763" s="96"/>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row>
    <row r="764" spans="1:29" ht="24" customHeight="1">
      <c r="A764" s="96"/>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row>
    <row r="765" spans="1:29" ht="24" customHeight="1">
      <c r="A765" s="96"/>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row>
    <row r="766" spans="1:29" ht="24" customHeight="1">
      <c r="A766" s="96"/>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row>
    <row r="767" spans="1:29" ht="24" customHeight="1">
      <c r="A767" s="96"/>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row>
    <row r="768" spans="1:29" ht="24" customHeight="1">
      <c r="A768" s="96"/>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row>
    <row r="769" spans="1:29" ht="24" customHeight="1">
      <c r="A769" s="96"/>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row>
    <row r="770" spans="1:29" ht="24" customHeight="1">
      <c r="A770" s="96"/>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row>
    <row r="771" spans="1:29" ht="24" customHeight="1">
      <c r="A771" s="96"/>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row>
    <row r="772" spans="1:29" ht="24" customHeight="1">
      <c r="A772" s="96"/>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row>
    <row r="773" spans="1:29" ht="24" customHeight="1">
      <c r="A773" s="96"/>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row>
    <row r="774" spans="1:29" ht="24" customHeight="1">
      <c r="A774" s="96"/>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row>
    <row r="775" spans="1:29" ht="24" customHeight="1">
      <c r="A775" s="96"/>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row>
    <row r="776" spans="1:29" ht="24" customHeight="1">
      <c r="A776" s="96"/>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row>
    <row r="777" spans="1:29" ht="24" customHeight="1">
      <c r="A777" s="96"/>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row>
    <row r="778" spans="1:29" ht="24" customHeight="1">
      <c r="A778" s="96"/>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row>
    <row r="779" spans="1:29" ht="24" customHeight="1">
      <c r="A779" s="96"/>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row>
    <row r="780" spans="1:29" ht="24" customHeight="1">
      <c r="A780" s="96"/>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row>
    <row r="781" spans="1:29" ht="24" customHeight="1">
      <c r="A781" s="96"/>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row>
    <row r="782" spans="1:29" ht="24" customHeight="1">
      <c r="A782" s="96"/>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row>
    <row r="783" spans="1:29" ht="24" customHeight="1">
      <c r="A783" s="96"/>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row>
    <row r="784" spans="1:29" ht="24" customHeight="1">
      <c r="A784" s="96"/>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row>
    <row r="785" spans="1:29" ht="24" customHeight="1">
      <c r="A785" s="96"/>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row>
    <row r="786" spans="1:29" ht="24" customHeight="1">
      <c r="A786" s="96"/>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row>
    <row r="787" spans="1:29" ht="24" customHeight="1">
      <c r="A787" s="96"/>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row>
    <row r="788" spans="1:29" ht="24" customHeight="1">
      <c r="A788" s="96"/>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row>
    <row r="789" spans="1:29" ht="24" customHeight="1">
      <c r="A789" s="96"/>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row>
    <row r="790" spans="1:29" ht="24" customHeight="1">
      <c r="A790" s="96"/>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row>
    <row r="791" spans="1:29" ht="24" customHeight="1">
      <c r="A791" s="96"/>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row>
    <row r="792" spans="1:29" ht="24" customHeight="1">
      <c r="A792" s="96"/>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row>
    <row r="793" spans="1:29" ht="24" customHeight="1">
      <c r="A793" s="96"/>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row>
    <row r="794" spans="1:29" ht="24" customHeight="1">
      <c r="A794" s="96"/>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row>
    <row r="795" spans="1:29" ht="24" customHeight="1">
      <c r="A795" s="96"/>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row>
    <row r="796" spans="1:29" ht="24" customHeight="1">
      <c r="A796" s="96"/>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row>
    <row r="797" spans="1:29" ht="24" customHeight="1">
      <c r="A797" s="96"/>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row>
    <row r="798" spans="1:29" ht="24" customHeight="1">
      <c r="A798" s="96"/>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row>
    <row r="799" spans="1:29" ht="24" customHeight="1">
      <c r="A799" s="96"/>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row>
    <row r="800" spans="1:29" ht="24" customHeight="1">
      <c r="A800" s="96"/>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row>
    <row r="801" spans="1:29" ht="24" customHeight="1">
      <c r="A801" s="96"/>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row>
    <row r="802" spans="1:29" ht="24" customHeight="1">
      <c r="A802" s="96"/>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row>
    <row r="803" spans="1:29" ht="24" customHeight="1">
      <c r="A803" s="96"/>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row>
    <row r="804" spans="1:29" ht="24" customHeight="1">
      <c r="A804" s="96"/>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row>
    <row r="805" spans="1:29" ht="24" customHeight="1">
      <c r="A805" s="96"/>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row>
    <row r="806" spans="1:29" ht="24" customHeight="1">
      <c r="A806" s="96"/>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row>
    <row r="807" spans="1:29" ht="24" customHeight="1">
      <c r="A807" s="96"/>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row>
    <row r="808" spans="1:29" ht="24" customHeight="1">
      <c r="A808" s="96"/>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row>
    <row r="809" spans="1:29" ht="24" customHeight="1">
      <c r="A809" s="96"/>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row>
    <row r="810" spans="1:29" ht="24" customHeight="1">
      <c r="A810" s="96"/>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row>
    <row r="811" spans="1:29" ht="24" customHeight="1">
      <c r="A811" s="96"/>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row>
    <row r="812" spans="1:29" ht="24" customHeight="1">
      <c r="A812" s="96"/>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row>
    <row r="813" spans="1:29" ht="24" customHeight="1">
      <c r="A813" s="96"/>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row>
    <row r="814" spans="1:29" ht="24" customHeight="1">
      <c r="A814" s="96"/>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row>
    <row r="815" spans="1:29" ht="24" customHeight="1">
      <c r="A815" s="96"/>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row>
    <row r="816" spans="1:29" ht="24" customHeight="1">
      <c r="A816" s="96"/>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row>
    <row r="817" spans="1:29" ht="24" customHeight="1">
      <c r="A817" s="96"/>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row>
    <row r="818" spans="1:29" ht="24" customHeight="1">
      <c r="A818" s="96"/>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row>
    <row r="819" spans="1:29" ht="24" customHeight="1">
      <c r="A819" s="96"/>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row>
    <row r="820" spans="1:29" ht="24" customHeight="1">
      <c r="A820" s="96"/>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row>
    <row r="821" spans="1:29" ht="24" customHeight="1">
      <c r="A821" s="96"/>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row>
    <row r="822" spans="1:29" ht="24" customHeight="1">
      <c r="A822" s="96"/>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row>
    <row r="823" spans="1:29" ht="24" customHeight="1">
      <c r="A823" s="96"/>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row>
    <row r="824" spans="1:29" ht="24" customHeight="1">
      <c r="A824" s="96"/>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row>
    <row r="825" spans="1:29" ht="24" customHeight="1">
      <c r="A825" s="96"/>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row>
    <row r="826" spans="1:29" ht="24" customHeight="1">
      <c r="A826" s="96"/>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row>
    <row r="827" spans="1:29" ht="24" customHeight="1">
      <c r="A827" s="96"/>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row>
    <row r="828" spans="1:29" ht="24" customHeight="1">
      <c r="A828" s="96"/>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row>
    <row r="829" spans="1:29" ht="24" customHeight="1">
      <c r="A829" s="96"/>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row>
    <row r="830" spans="1:29" ht="24" customHeight="1">
      <c r="A830" s="96"/>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row>
    <row r="831" spans="1:29" ht="24" customHeight="1">
      <c r="A831" s="96"/>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row>
    <row r="832" spans="1:29" ht="24" customHeight="1">
      <c r="A832" s="96"/>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row>
    <row r="833" spans="1:29" ht="24" customHeight="1">
      <c r="A833" s="96"/>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row>
    <row r="834" spans="1:29" ht="24" customHeight="1">
      <c r="A834" s="96"/>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row>
    <row r="835" spans="1:29" ht="24" customHeight="1">
      <c r="A835" s="96"/>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row>
    <row r="836" spans="1:29" ht="24" customHeight="1">
      <c r="A836" s="96"/>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row>
    <row r="837" spans="1:29" ht="24" customHeight="1">
      <c r="A837" s="96"/>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row>
    <row r="838" spans="1:29" ht="24" customHeight="1">
      <c r="A838" s="96"/>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row>
    <row r="839" spans="1:29" ht="24" customHeight="1">
      <c r="A839" s="96"/>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row>
    <row r="840" spans="1:29" ht="24" customHeight="1">
      <c r="A840" s="96"/>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row>
    <row r="841" spans="1:29" ht="24" customHeight="1">
      <c r="A841" s="96"/>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row>
    <row r="842" spans="1:29" ht="24" customHeight="1">
      <c r="A842" s="96"/>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row>
    <row r="843" spans="1:29" ht="24" customHeight="1">
      <c r="A843" s="96"/>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row>
    <row r="844" spans="1:29" ht="24" customHeight="1">
      <c r="A844" s="96"/>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row>
    <row r="845" spans="1:29" ht="24" customHeight="1">
      <c r="A845" s="96"/>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row>
    <row r="846" spans="1:29" ht="24" customHeight="1">
      <c r="A846" s="96"/>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row>
    <row r="847" spans="1:29" ht="24" customHeight="1">
      <c r="A847" s="96"/>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row>
    <row r="848" spans="1:29" ht="24" customHeight="1">
      <c r="A848" s="96"/>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row>
    <row r="849" spans="1:29" ht="24" customHeight="1">
      <c r="A849" s="96"/>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row>
    <row r="850" spans="1:29" ht="24" customHeight="1">
      <c r="A850" s="96"/>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row>
    <row r="851" spans="1:29" ht="24" customHeight="1">
      <c r="A851" s="96"/>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row>
    <row r="852" spans="1:29" ht="24" customHeight="1">
      <c r="A852" s="96"/>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row>
    <row r="853" spans="1:29" ht="24" customHeight="1">
      <c r="A853" s="96"/>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row>
    <row r="854" spans="1:29" ht="24" customHeight="1">
      <c r="A854" s="96"/>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row>
    <row r="855" spans="1:29" ht="24" customHeight="1">
      <c r="A855" s="96"/>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row>
    <row r="856" spans="1:29" ht="24" customHeight="1">
      <c r="A856" s="96"/>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row>
    <row r="857" spans="1:29" ht="24" customHeight="1">
      <c r="A857" s="96"/>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row>
    <row r="858" spans="1:29" ht="24" customHeight="1">
      <c r="A858" s="96"/>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row>
    <row r="859" spans="1:29" ht="24" customHeight="1">
      <c r="A859" s="96"/>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row>
    <row r="860" spans="1:29" ht="24" customHeight="1">
      <c r="A860" s="96"/>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row>
    <row r="861" spans="1:29" ht="24" customHeight="1">
      <c r="A861" s="96"/>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row>
    <row r="862" spans="1:29" ht="24" customHeight="1">
      <c r="A862" s="96"/>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row>
    <row r="863" spans="1:29" ht="24" customHeight="1">
      <c r="A863" s="96"/>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row>
    <row r="864" spans="1:29" ht="24" customHeight="1">
      <c r="A864" s="96"/>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row>
    <row r="865" spans="1:29" ht="24" customHeight="1">
      <c r="A865" s="96"/>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row>
    <row r="866" spans="1:29" ht="24" customHeight="1">
      <c r="A866" s="96"/>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row>
    <row r="867" spans="1:29" ht="24" customHeight="1">
      <c r="A867" s="96"/>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row>
    <row r="868" spans="1:29" ht="24" customHeight="1">
      <c r="A868" s="96"/>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row>
    <row r="869" spans="1:29" ht="24" customHeight="1">
      <c r="A869" s="96"/>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row>
    <row r="870" spans="1:29" ht="24" customHeight="1">
      <c r="A870" s="96"/>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row>
    <row r="871" spans="1:29" ht="24" customHeight="1">
      <c r="A871" s="96"/>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row>
    <row r="872" spans="1:29" ht="24" customHeight="1">
      <c r="A872" s="96"/>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row>
    <row r="873" spans="1:29" ht="24" customHeight="1">
      <c r="A873" s="96"/>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row>
    <row r="874" spans="1:29" ht="24" customHeight="1">
      <c r="A874" s="96"/>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row>
    <row r="875" spans="1:29" ht="24" customHeight="1">
      <c r="A875" s="96"/>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row>
    <row r="876" spans="1:29" ht="24" customHeight="1">
      <c r="A876" s="96"/>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row>
    <row r="877" spans="1:29" ht="24" customHeight="1">
      <c r="A877" s="96"/>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row>
    <row r="878" spans="1:29" ht="24" customHeight="1">
      <c r="A878" s="96"/>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row>
    <row r="879" spans="1:29" ht="24" customHeight="1">
      <c r="A879" s="96"/>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row>
    <row r="880" spans="1:29" ht="24" customHeight="1">
      <c r="A880" s="96"/>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row>
    <row r="881" spans="1:29" ht="24" customHeight="1">
      <c r="A881" s="96"/>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row>
    <row r="882" spans="1:29" ht="24" customHeight="1">
      <c r="A882" s="96"/>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row>
    <row r="883" spans="1:29" ht="24" customHeight="1">
      <c r="A883" s="96"/>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row>
    <row r="884" spans="1:29" ht="24" customHeight="1">
      <c r="A884" s="96"/>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row>
    <row r="885" spans="1:29" ht="24" customHeight="1">
      <c r="A885" s="96"/>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row>
    <row r="886" spans="1:29" ht="24" customHeight="1">
      <c r="A886" s="96"/>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row>
    <row r="887" spans="1:29" ht="24" customHeight="1">
      <c r="A887" s="96"/>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row>
    <row r="888" spans="1:29" ht="24" customHeight="1">
      <c r="A888" s="96"/>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row>
    <row r="889" spans="1:29" ht="24" customHeight="1">
      <c r="A889" s="96"/>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row>
    <row r="890" spans="1:29" ht="24" customHeight="1">
      <c r="A890" s="96"/>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row>
    <row r="891" spans="1:29" ht="24" customHeight="1">
      <c r="A891" s="96"/>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row>
    <row r="892" spans="1:29" ht="24" customHeight="1">
      <c r="A892" s="96"/>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row>
    <row r="893" spans="1:29" ht="24" customHeight="1">
      <c r="A893" s="96"/>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row>
    <row r="894" spans="1:29" ht="24" customHeight="1">
      <c r="A894" s="96"/>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row>
    <row r="895" spans="1:29" ht="24" customHeight="1">
      <c r="A895" s="96"/>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row>
    <row r="896" spans="1:29" ht="24" customHeight="1">
      <c r="A896" s="96"/>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row>
    <row r="897" spans="1:29" ht="24" customHeight="1">
      <c r="A897" s="96"/>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row>
    <row r="898" spans="1:29" ht="24" customHeight="1">
      <c r="A898" s="96"/>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row>
    <row r="899" spans="1:29" ht="24" customHeight="1">
      <c r="A899" s="96"/>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row>
    <row r="900" spans="1:29" ht="24" customHeight="1">
      <c r="A900" s="96"/>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row>
    <row r="901" spans="1:29" ht="24" customHeight="1">
      <c r="A901" s="96"/>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row>
    <row r="902" spans="1:29" ht="24" customHeight="1">
      <c r="A902" s="96"/>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row>
    <row r="903" spans="1:29" ht="24" customHeight="1">
      <c r="A903" s="96"/>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row>
    <row r="904" spans="1:29" ht="24" customHeight="1">
      <c r="A904" s="96"/>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row>
    <row r="905" spans="1:29" ht="24" customHeight="1">
      <c r="A905" s="96"/>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row>
    <row r="906" spans="1:29" ht="24" customHeight="1">
      <c r="A906" s="96"/>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row>
    <row r="907" spans="1:29" ht="24" customHeight="1">
      <c r="A907" s="96"/>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row>
    <row r="908" spans="1:29" ht="24" customHeight="1">
      <c r="A908" s="96"/>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row>
    <row r="909" spans="1:29" ht="24" customHeight="1">
      <c r="A909" s="96"/>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row>
    <row r="910" spans="1:29" ht="24" customHeight="1">
      <c r="A910" s="96"/>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row>
    <row r="911" spans="1:29" ht="24" customHeight="1">
      <c r="A911" s="96"/>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row>
    <row r="912" spans="1:29" ht="24" customHeight="1">
      <c r="A912" s="96"/>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row>
    <row r="913" spans="1:29" ht="24" customHeight="1">
      <c r="A913" s="96"/>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row>
    <row r="914" spans="1:29" ht="24" customHeight="1">
      <c r="A914" s="96"/>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row>
    <row r="915" spans="1:29" ht="24" customHeight="1">
      <c r="A915" s="96"/>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row>
    <row r="916" spans="1:29" ht="24" customHeight="1">
      <c r="A916" s="96"/>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row>
    <row r="917" spans="1:29" ht="24" customHeight="1">
      <c r="A917" s="96"/>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row>
    <row r="918" spans="1:29" ht="24" customHeight="1">
      <c r="A918" s="96"/>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row>
    <row r="919" spans="1:29" ht="24" customHeight="1">
      <c r="A919" s="96"/>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row>
    <row r="920" spans="1:29" ht="24" customHeight="1">
      <c r="A920" s="96"/>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row>
    <row r="921" spans="1:29" ht="24" customHeight="1">
      <c r="A921" s="96"/>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row>
    <row r="922" spans="1:29" ht="24" customHeight="1">
      <c r="A922" s="96"/>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row>
    <row r="923" spans="1:29" ht="24" customHeight="1">
      <c r="A923" s="96"/>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row>
    <row r="924" spans="1:29" ht="24" customHeight="1">
      <c r="A924" s="96"/>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row>
    <row r="925" spans="1:29" ht="24" customHeight="1">
      <c r="A925" s="96"/>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row>
    <row r="926" spans="1:29" ht="24" customHeight="1">
      <c r="A926" s="96"/>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row>
    <row r="927" spans="1:29" ht="24" customHeight="1">
      <c r="A927" s="96"/>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row>
    <row r="928" spans="1:29" ht="24" customHeight="1">
      <c r="A928" s="96"/>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row>
    <row r="929" spans="1:29" ht="24" customHeight="1">
      <c r="A929" s="96"/>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row>
    <row r="930" spans="1:29" ht="24" customHeight="1">
      <c r="A930" s="96"/>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row>
    <row r="931" spans="1:29" ht="24" customHeight="1">
      <c r="A931" s="96"/>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row>
    <row r="932" spans="1:29" ht="24" customHeight="1">
      <c r="A932" s="96"/>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row>
    <row r="933" spans="1:29" ht="24" customHeight="1">
      <c r="A933" s="96"/>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row>
    <row r="934" spans="1:29" ht="24" customHeight="1">
      <c r="A934" s="96"/>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row>
    <row r="935" spans="1:29" ht="24" customHeight="1">
      <c r="A935" s="96"/>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row>
    <row r="936" spans="1:29" ht="24" customHeight="1">
      <c r="A936" s="96"/>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row>
    <row r="937" spans="1:29" ht="24" customHeight="1">
      <c r="A937" s="96"/>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row>
    <row r="938" spans="1:29" ht="24" customHeight="1">
      <c r="A938" s="96"/>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row>
    <row r="939" spans="1:29" ht="24" customHeight="1">
      <c r="A939" s="96"/>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row>
    <row r="940" spans="1:29" ht="24" customHeight="1">
      <c r="A940" s="96"/>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row>
    <row r="941" spans="1:29" ht="24" customHeight="1">
      <c r="A941" s="96"/>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row>
    <row r="942" spans="1:29" ht="24" customHeight="1">
      <c r="A942" s="96"/>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row>
    <row r="943" spans="1:29" ht="24" customHeight="1">
      <c r="A943" s="96"/>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row>
    <row r="944" spans="1:29" ht="24" customHeight="1">
      <c r="A944" s="96"/>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row>
    <row r="945" spans="1:29" ht="24" customHeight="1">
      <c r="A945" s="96"/>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row>
    <row r="946" spans="1:29" ht="24" customHeight="1">
      <c r="A946" s="96"/>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row>
    <row r="947" spans="1:29" ht="24" customHeight="1">
      <c r="A947" s="96"/>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row>
    <row r="948" spans="1:29" ht="24" customHeight="1">
      <c r="A948" s="96"/>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row>
    <row r="949" spans="1:29" ht="24" customHeight="1">
      <c r="A949" s="96"/>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row>
    <row r="950" spans="1:29" ht="24" customHeight="1">
      <c r="A950" s="96"/>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row>
    <row r="951" spans="1:29" ht="24" customHeight="1">
      <c r="A951" s="96"/>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row>
    <row r="952" spans="1:29" ht="24" customHeight="1">
      <c r="A952" s="96"/>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row>
    <row r="953" spans="1:29" ht="24" customHeight="1">
      <c r="A953" s="96"/>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row>
    <row r="954" spans="1:29" ht="24" customHeight="1">
      <c r="A954" s="96"/>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row>
    <row r="955" spans="1:29" ht="24" customHeight="1">
      <c r="A955" s="96"/>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row>
    <row r="956" spans="1:29" ht="24" customHeight="1">
      <c r="A956" s="96"/>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row>
    <row r="957" spans="1:29" ht="24" customHeight="1">
      <c r="A957" s="96"/>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row>
    <row r="958" spans="1:29" ht="24" customHeight="1">
      <c r="A958" s="96"/>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row>
    <row r="959" spans="1:29" ht="24" customHeight="1">
      <c r="A959" s="96"/>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row>
    <row r="960" spans="1:29" ht="24" customHeight="1">
      <c r="A960" s="96"/>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row>
    <row r="961" spans="1:29" ht="24" customHeight="1">
      <c r="A961" s="96"/>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row>
    <row r="962" spans="1:29" ht="24" customHeight="1">
      <c r="A962" s="96"/>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row>
    <row r="963" spans="1:29" ht="24" customHeight="1">
      <c r="A963" s="96"/>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row>
    <row r="964" spans="1:29" ht="24" customHeight="1">
      <c r="A964" s="96"/>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row>
    <row r="965" spans="1:29" ht="24" customHeight="1">
      <c r="A965" s="96"/>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row>
    <row r="966" spans="1:29" ht="24" customHeight="1">
      <c r="A966" s="96"/>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row>
    <row r="967" spans="1:29" ht="24" customHeight="1">
      <c r="A967" s="96"/>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row>
    <row r="968" spans="1:29" ht="24" customHeight="1">
      <c r="A968" s="96"/>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row>
    <row r="969" spans="1:29" ht="24" customHeight="1">
      <c r="A969" s="96"/>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row>
    <row r="970" spans="1:29" ht="24" customHeight="1">
      <c r="A970" s="96"/>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row>
    <row r="971" spans="1:29" ht="24" customHeight="1">
      <c r="A971" s="96"/>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row>
    <row r="972" spans="1:29" ht="24" customHeight="1">
      <c r="A972" s="96"/>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row>
    <row r="973" spans="1:29" ht="24" customHeight="1">
      <c r="A973" s="96"/>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row>
    <row r="974" spans="1:29" ht="24" customHeight="1">
      <c r="A974" s="96"/>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row>
    <row r="975" spans="1:29" ht="24" customHeight="1">
      <c r="A975" s="96"/>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row>
    <row r="976" spans="1:29" ht="24" customHeight="1">
      <c r="A976" s="96"/>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row>
    <row r="977" spans="1:29" ht="24" customHeight="1">
      <c r="A977" s="96"/>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row>
    <row r="978" spans="1:29" ht="24" customHeight="1">
      <c r="A978" s="96"/>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row>
    <row r="979" spans="1:29" ht="24" customHeight="1">
      <c r="A979" s="96"/>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row>
    <row r="980" spans="1:29" ht="24" customHeight="1">
      <c r="A980" s="96"/>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row>
    <row r="981" spans="1:29" ht="24" customHeight="1">
      <c r="A981" s="96"/>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row>
    <row r="982" spans="1:29" ht="24" customHeight="1">
      <c r="A982" s="96"/>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row>
    <row r="983" spans="1:29" ht="24" customHeight="1">
      <c r="A983" s="96"/>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row>
    <row r="984" spans="1:29" ht="24" customHeight="1">
      <c r="A984" s="96"/>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row>
    <row r="985" spans="1:29" ht="24" customHeight="1">
      <c r="A985" s="96"/>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row>
    <row r="986" spans="1:29" ht="24" customHeight="1">
      <c r="A986" s="96"/>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row>
    <row r="987" spans="1:29" ht="24" customHeight="1">
      <c r="A987" s="96"/>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row>
    <row r="988" spans="1:29" ht="24" customHeight="1">
      <c r="A988" s="96"/>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row>
    <row r="989" spans="1:29" ht="24" customHeight="1">
      <c r="A989" s="96"/>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row>
    <row r="990" spans="1:29" ht="24" customHeight="1">
      <c r="A990" s="96"/>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row>
    <row r="991" spans="1:29" ht="24" customHeight="1">
      <c r="A991" s="96"/>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row>
    <row r="992" spans="1:29" ht="24" customHeight="1">
      <c r="A992" s="96"/>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row>
    <row r="993" spans="1:29" ht="24" customHeight="1">
      <c r="A993" s="96"/>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row>
    <row r="994" spans="1:29" ht="24" customHeight="1">
      <c r="A994" s="96"/>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row>
    <row r="995" spans="1:29" ht="24" customHeight="1">
      <c r="A995" s="96"/>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row>
    <row r="996" spans="1:29" ht="24" customHeight="1">
      <c r="A996" s="96"/>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row>
    <row r="997" spans="1:29" ht="24" customHeight="1">
      <c r="A997" s="96"/>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2"/>
  <pageMargins left="0.7" right="0.7" top="0.75" bottom="0.75" header="0" footer="0"/>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123" customWidth="1"/>
    <col min="2" max="2" width="15.125" style="34" customWidth="1"/>
    <col min="3" max="4" width="5.125" style="34" customWidth="1"/>
    <col min="5" max="5" width="72.5" style="34" bestFit="1" customWidth="1"/>
    <col min="6" max="6" width="116.25" style="140" bestFit="1" customWidth="1"/>
    <col min="7" max="7" width="44.875" style="34" customWidth="1"/>
    <col min="8" max="8" width="14" style="34" customWidth="1"/>
    <col min="9" max="9" width="29.5" style="34" customWidth="1"/>
    <col min="10" max="16384" width="9" style="34"/>
  </cols>
  <sheetData>
    <row r="1" spans="1:8">
      <c r="F1" s="140">
        <v>1</v>
      </c>
      <c r="G1" s="34">
        <v>2</v>
      </c>
      <c r="H1" s="34">
        <v>3</v>
      </c>
    </row>
    <row r="2" spans="1:8">
      <c r="A2" s="252" t="s">
        <v>74</v>
      </c>
      <c r="B2" s="253"/>
      <c r="C2" s="253"/>
      <c r="D2" s="253"/>
      <c r="E2" s="254"/>
      <c r="F2" s="141" t="s">
        <v>217</v>
      </c>
      <c r="G2" s="132" t="s">
        <v>173</v>
      </c>
      <c r="H2" s="126" t="s">
        <v>174</v>
      </c>
    </row>
    <row r="3" spans="1:8" ht="32.25" customHeight="1">
      <c r="A3" s="125" t="s">
        <v>43</v>
      </c>
      <c r="B3" s="256" t="s">
        <v>184</v>
      </c>
      <c r="C3" s="33" t="s">
        <v>345</v>
      </c>
      <c r="D3" s="32"/>
      <c r="E3" s="35" t="s">
        <v>211</v>
      </c>
      <c r="F3" s="97" t="str">
        <f>CONCATENATE(E3,G3)</f>
        <v>へき地医療支援機構運営事業1.都道府県が行う事業（直接補助）</v>
      </c>
      <c r="G3" s="142" t="s">
        <v>80</v>
      </c>
      <c r="H3" s="126" t="s">
        <v>218</v>
      </c>
    </row>
    <row r="4" spans="1:8" ht="32.25" customHeight="1">
      <c r="A4" s="127"/>
      <c r="B4" s="257"/>
      <c r="C4" s="33" t="s">
        <v>345</v>
      </c>
      <c r="D4" s="32"/>
      <c r="E4" s="35" t="s">
        <v>29</v>
      </c>
      <c r="F4" s="97" t="str">
        <f t="shared" ref="F4:F67" si="0">CONCATENATE(E4,G4)</f>
        <v>へき地医療支援機構運営事業2.沖縄県が行う事業（直接補助）</v>
      </c>
      <c r="G4" s="142" t="s">
        <v>223</v>
      </c>
      <c r="H4" s="126" t="s">
        <v>185</v>
      </c>
    </row>
    <row r="5" spans="1:8" ht="20.100000000000001" customHeight="1">
      <c r="A5" s="127"/>
      <c r="B5" s="257"/>
      <c r="C5" s="33" t="s">
        <v>346</v>
      </c>
      <c r="D5" s="32"/>
      <c r="E5" s="35" t="s">
        <v>93</v>
      </c>
      <c r="F5" s="97" t="str">
        <f t="shared" si="0"/>
        <v>へき地医療拠点病院運営事業1.都道府県が行う事業（直接補助）</v>
      </c>
      <c r="G5" s="142" t="s">
        <v>80</v>
      </c>
      <c r="H5" s="126" t="s">
        <v>218</v>
      </c>
    </row>
    <row r="6" spans="1:8" ht="20.100000000000001" customHeight="1">
      <c r="A6" s="127"/>
      <c r="B6" s="257"/>
      <c r="C6" s="33" t="s">
        <v>346</v>
      </c>
      <c r="D6" s="32"/>
      <c r="E6" s="35" t="s">
        <v>93</v>
      </c>
      <c r="F6" s="97" t="str">
        <f t="shared" si="0"/>
        <v>へき地医療拠点病院運営事業2.沖縄県が行う事業（直接補助）</v>
      </c>
      <c r="G6" s="142" t="s">
        <v>224</v>
      </c>
      <c r="H6" s="126" t="s">
        <v>185</v>
      </c>
    </row>
    <row r="7" spans="1:8" ht="20.100000000000001" customHeight="1">
      <c r="A7" s="127"/>
      <c r="B7" s="257"/>
      <c r="C7" s="33" t="s">
        <v>346</v>
      </c>
      <c r="D7" s="32"/>
      <c r="E7" s="35" t="s">
        <v>93</v>
      </c>
      <c r="F7" s="97" t="str">
        <f t="shared" si="0"/>
        <v>へき地医療拠点病院運営事業4.都道府県が公的5団体に補助する事業（5を除く）</v>
      </c>
      <c r="G7" s="36" t="s">
        <v>85</v>
      </c>
      <c r="H7" s="126" t="s">
        <v>175</v>
      </c>
    </row>
    <row r="8" spans="1:8" ht="20.100000000000001" customHeight="1">
      <c r="A8" s="127"/>
      <c r="B8" s="257"/>
      <c r="C8" s="33" t="s">
        <v>346</v>
      </c>
      <c r="D8" s="32"/>
      <c r="E8" s="35" t="s">
        <v>93</v>
      </c>
      <c r="F8" s="97" t="str">
        <f t="shared" si="0"/>
        <v>へき地医療拠点病院運営事業6.都道府県が補助する事業(4,5以外)</v>
      </c>
      <c r="G8" s="36" t="s">
        <v>220</v>
      </c>
      <c r="H8" s="126" t="s">
        <v>219</v>
      </c>
    </row>
    <row r="9" spans="1:8" ht="20.100000000000001" customHeight="1">
      <c r="A9" s="127"/>
      <c r="B9" s="257"/>
      <c r="C9" s="33" t="s">
        <v>347</v>
      </c>
      <c r="D9" s="32"/>
      <c r="E9" s="35" t="s">
        <v>18</v>
      </c>
      <c r="F9" s="97" t="str">
        <f t="shared" si="0"/>
        <v>へき地診療所運営事業1.都道府県が行う事業（直接補助）</v>
      </c>
      <c r="G9" s="142" t="s">
        <v>80</v>
      </c>
      <c r="H9" s="126" t="s">
        <v>176</v>
      </c>
    </row>
    <row r="10" spans="1:8" ht="20.100000000000001" customHeight="1">
      <c r="A10" s="127"/>
      <c r="B10" s="257"/>
      <c r="C10" s="33" t="s">
        <v>347</v>
      </c>
      <c r="D10" s="32"/>
      <c r="E10" s="35" t="s">
        <v>18</v>
      </c>
      <c r="F10" s="97" t="str">
        <f t="shared" si="0"/>
        <v>へき地診療所運営事業2.沖縄県が行う事業（直接補助）</v>
      </c>
      <c r="G10" s="142" t="s">
        <v>81</v>
      </c>
      <c r="H10" s="126" t="s">
        <v>177</v>
      </c>
    </row>
    <row r="11" spans="1:8" ht="20.100000000000001" customHeight="1">
      <c r="A11" s="127"/>
      <c r="B11" s="257"/>
      <c r="C11" s="33" t="s">
        <v>347</v>
      </c>
      <c r="D11" s="32"/>
      <c r="E11" s="35" t="s">
        <v>18</v>
      </c>
      <c r="F11" s="97" t="str">
        <f t="shared" si="0"/>
        <v>へき地診療所運営事業4.都道府県が公的5団体に補助する事業（5を除く）</v>
      </c>
      <c r="G11" s="36" t="s">
        <v>85</v>
      </c>
      <c r="H11" s="126" t="s">
        <v>230</v>
      </c>
    </row>
    <row r="12" spans="1:8" ht="20.100000000000001" customHeight="1">
      <c r="A12" s="127"/>
      <c r="B12" s="257"/>
      <c r="C12" s="33" t="s">
        <v>347</v>
      </c>
      <c r="D12" s="32"/>
      <c r="E12" s="35" t="s">
        <v>18</v>
      </c>
      <c r="F12" s="97" t="str">
        <f t="shared" si="0"/>
        <v>へき地診療所運営事業5.沖縄県が公的5団体に補助するへき地診療所運営事業</v>
      </c>
      <c r="G12" s="36" t="s">
        <v>91</v>
      </c>
      <c r="H12" s="126" t="s">
        <v>231</v>
      </c>
    </row>
    <row r="13" spans="1:8" ht="20.100000000000001" customHeight="1">
      <c r="A13" s="127"/>
      <c r="B13" s="257"/>
      <c r="C13" s="33" t="s">
        <v>347</v>
      </c>
      <c r="D13" s="32"/>
      <c r="E13" s="35" t="s">
        <v>18</v>
      </c>
      <c r="F13" s="97" t="str">
        <f t="shared" si="0"/>
        <v>へき地診療所運営事業6.都道府県が補助する事業(4,5以外)</v>
      </c>
      <c r="G13" s="36" t="s">
        <v>212</v>
      </c>
      <c r="H13" s="126" t="s">
        <v>179</v>
      </c>
    </row>
    <row r="14" spans="1:8" ht="20.100000000000001" customHeight="1">
      <c r="A14" s="127"/>
      <c r="B14" s="257"/>
      <c r="C14" s="33" t="s">
        <v>347</v>
      </c>
      <c r="D14" s="32"/>
      <c r="E14" s="35" t="s">
        <v>18</v>
      </c>
      <c r="F14" s="97" t="str">
        <f t="shared" si="0"/>
        <v>へき地診療所運営事業7.沖縄県が補助するへき地診療所運営事業(5以外)</v>
      </c>
      <c r="G14" s="99" t="s">
        <v>221</v>
      </c>
      <c r="H14" s="126" t="s">
        <v>222</v>
      </c>
    </row>
    <row r="15" spans="1:8" ht="20.100000000000001" customHeight="1">
      <c r="A15" s="127"/>
      <c r="B15" s="257"/>
      <c r="C15" s="33" t="s">
        <v>348</v>
      </c>
      <c r="D15" s="32"/>
      <c r="E15" s="35" t="s">
        <v>24</v>
      </c>
      <c r="F15" s="97" t="str">
        <f t="shared" si="0"/>
        <v>へき地巡回診療車（船）運営事業1.都道府県が行う事業（直接補助）</v>
      </c>
      <c r="G15" s="142" t="s">
        <v>80</v>
      </c>
      <c r="H15" s="126" t="s">
        <v>180</v>
      </c>
    </row>
    <row r="16" spans="1:8" ht="20.100000000000001" customHeight="1">
      <c r="A16" s="127"/>
      <c r="B16" s="257"/>
      <c r="C16" s="33" t="s">
        <v>348</v>
      </c>
      <c r="D16" s="32"/>
      <c r="E16" s="35" t="s">
        <v>24</v>
      </c>
      <c r="F16" s="97" t="str">
        <f t="shared" si="0"/>
        <v>へき地巡回診療車（船）運営事業2.沖縄県が行う事業（直接補助）</v>
      </c>
      <c r="G16" s="142" t="s">
        <v>81</v>
      </c>
      <c r="H16" s="126" t="s">
        <v>176</v>
      </c>
    </row>
    <row r="17" spans="1:8" ht="20.100000000000001" customHeight="1">
      <c r="A17" s="127"/>
      <c r="B17" s="257"/>
      <c r="C17" s="33" t="s">
        <v>348</v>
      </c>
      <c r="D17" s="32"/>
      <c r="E17" s="35" t="s">
        <v>24</v>
      </c>
      <c r="F17" s="97" t="str">
        <f t="shared" si="0"/>
        <v>へき地巡回診療車（船）運営事業3.その他（1.2.以外への直接補助）</v>
      </c>
      <c r="G17" s="143" t="s">
        <v>82</v>
      </c>
      <c r="H17" s="126" t="s">
        <v>177</v>
      </c>
    </row>
    <row r="18" spans="1:8" ht="20.100000000000001" customHeight="1">
      <c r="A18" s="127"/>
      <c r="B18" s="257"/>
      <c r="C18" s="33" t="s">
        <v>348</v>
      </c>
      <c r="D18" s="32"/>
      <c r="E18" s="35" t="s">
        <v>24</v>
      </c>
      <c r="F18" s="97" t="str">
        <f t="shared" si="0"/>
        <v>へき地巡回診療車（船）運営事業4.都道府県が公的5団体に補助する事業（5を除く）</v>
      </c>
      <c r="G18" s="36" t="s">
        <v>85</v>
      </c>
      <c r="H18" s="126" t="s">
        <v>179</v>
      </c>
    </row>
    <row r="19" spans="1:8" ht="20.100000000000001" customHeight="1">
      <c r="A19" s="127"/>
      <c r="B19" s="257"/>
      <c r="C19" s="33" t="s">
        <v>348</v>
      </c>
      <c r="D19" s="32"/>
      <c r="E19" s="35" t="s">
        <v>24</v>
      </c>
      <c r="F19" s="97" t="str">
        <f t="shared" si="0"/>
        <v>へき地巡回診療車（船）運営事業6.都道府県が補助する事業(4,5以外)</v>
      </c>
      <c r="G19" s="36" t="s">
        <v>86</v>
      </c>
      <c r="H19" s="126" t="s">
        <v>182</v>
      </c>
    </row>
    <row r="20" spans="1:8" ht="20.100000000000001" customHeight="1">
      <c r="A20" s="127"/>
      <c r="B20" s="257"/>
      <c r="C20" s="33" t="s">
        <v>349</v>
      </c>
      <c r="D20" s="32"/>
      <c r="E20" s="35" t="s">
        <v>27</v>
      </c>
      <c r="F20" s="97" t="str">
        <f t="shared" si="0"/>
        <v>巡回診療航空機運営事業1.都道府県が行う事業（直接補助）</v>
      </c>
      <c r="G20" s="142" t="s">
        <v>80</v>
      </c>
      <c r="H20" s="126" t="s">
        <v>177</v>
      </c>
    </row>
    <row r="21" spans="1:8" ht="20.100000000000001" customHeight="1">
      <c r="A21" s="127"/>
      <c r="B21" s="257"/>
      <c r="C21" s="33" t="s">
        <v>349</v>
      </c>
      <c r="D21" s="32"/>
      <c r="E21" s="35" t="s">
        <v>27</v>
      </c>
      <c r="F21" s="97" t="str">
        <f t="shared" si="0"/>
        <v>巡回診療航空機運営事業2.沖縄県が行う事業（直接補助）</v>
      </c>
      <c r="G21" s="142" t="s">
        <v>81</v>
      </c>
      <c r="H21" s="126" t="s">
        <v>176</v>
      </c>
    </row>
    <row r="22" spans="1:8" ht="20.100000000000001" customHeight="1">
      <c r="A22" s="127"/>
      <c r="B22" s="257"/>
      <c r="C22" s="33" t="s">
        <v>349</v>
      </c>
      <c r="D22" s="32"/>
      <c r="E22" s="35" t="s">
        <v>27</v>
      </c>
      <c r="F22" s="97" t="str">
        <f t="shared" si="0"/>
        <v>巡回診療航空機運営事業4.都道府県が公的5団体に補助する事業（5を除く）</v>
      </c>
      <c r="G22" s="36" t="s">
        <v>85</v>
      </c>
      <c r="H22" s="126" t="s">
        <v>183</v>
      </c>
    </row>
    <row r="23" spans="1:8" ht="20.100000000000001" customHeight="1">
      <c r="A23" s="127"/>
      <c r="B23" s="257"/>
      <c r="C23" s="33" t="s">
        <v>349</v>
      </c>
      <c r="D23" s="32"/>
      <c r="E23" s="35" t="s">
        <v>27</v>
      </c>
      <c r="F23" s="97" t="str">
        <f t="shared" si="0"/>
        <v>巡回診療航空機運営事業6.都道府県が補助する事業(4,5以外)</v>
      </c>
      <c r="G23" s="36" t="s">
        <v>213</v>
      </c>
      <c r="H23" s="126" t="s">
        <v>181</v>
      </c>
    </row>
    <row r="24" spans="1:8" ht="20.100000000000001" customHeight="1">
      <c r="A24" s="127"/>
      <c r="B24" s="257"/>
      <c r="C24" s="33" t="s">
        <v>350</v>
      </c>
      <c r="D24" s="32"/>
      <c r="E24" s="35" t="s">
        <v>31</v>
      </c>
      <c r="F24" s="97" t="str">
        <f t="shared" si="0"/>
        <v>離島歯科診療班派遣事業1.都道府県が行う事業（直接補助）</v>
      </c>
      <c r="G24" s="142" t="s">
        <v>80</v>
      </c>
      <c r="H24" s="126" t="s">
        <v>177</v>
      </c>
    </row>
    <row r="25" spans="1:8" ht="20.100000000000001" customHeight="1">
      <c r="A25" s="127"/>
      <c r="B25" s="257"/>
      <c r="C25" s="33" t="s">
        <v>350</v>
      </c>
      <c r="D25" s="32"/>
      <c r="E25" s="35" t="s">
        <v>31</v>
      </c>
      <c r="F25" s="97" t="str">
        <f t="shared" si="0"/>
        <v>離島歯科診療班派遣事業2.沖縄県が行う事業（直接補助）</v>
      </c>
      <c r="G25" s="142" t="s">
        <v>81</v>
      </c>
      <c r="H25" s="126" t="s">
        <v>176</v>
      </c>
    </row>
    <row r="26" spans="1:8" ht="20.100000000000001" customHeight="1">
      <c r="A26" s="127"/>
      <c r="B26" s="257"/>
      <c r="C26" s="33" t="s">
        <v>351</v>
      </c>
      <c r="D26" s="32"/>
      <c r="E26" s="35" t="s">
        <v>32</v>
      </c>
      <c r="F26" s="97" t="str">
        <f t="shared" si="0"/>
        <v>へき地保健指導所運営事業1.都道府県が行う事業（直接補助）</v>
      </c>
      <c r="G26" s="142" t="s">
        <v>80</v>
      </c>
      <c r="H26" s="126" t="s">
        <v>185</v>
      </c>
    </row>
    <row r="27" spans="1:8" ht="20.100000000000001" customHeight="1">
      <c r="A27" s="127"/>
      <c r="B27" s="257"/>
      <c r="C27" s="33" t="s">
        <v>351</v>
      </c>
      <c r="D27" s="32"/>
      <c r="E27" s="35" t="s">
        <v>32</v>
      </c>
      <c r="F27" s="97" t="str">
        <f t="shared" si="0"/>
        <v>へき地保健指導所運営事業2.沖縄県が行う事業（直接補助）</v>
      </c>
      <c r="G27" s="142" t="s">
        <v>81</v>
      </c>
      <c r="H27" s="126" t="s">
        <v>185</v>
      </c>
    </row>
    <row r="28" spans="1:8" ht="20.100000000000001" customHeight="1">
      <c r="A28" s="127"/>
      <c r="B28" s="257"/>
      <c r="C28" s="33" t="s">
        <v>351</v>
      </c>
      <c r="D28" s="32"/>
      <c r="E28" s="35" t="s">
        <v>32</v>
      </c>
      <c r="F28" s="97" t="str">
        <f t="shared" si="0"/>
        <v>へき地保健指導所運営事業6.都道府県が補助する事業(4,5以外)</v>
      </c>
      <c r="G28" s="36" t="s">
        <v>225</v>
      </c>
      <c r="H28" s="126" t="s">
        <v>186</v>
      </c>
    </row>
    <row r="29" spans="1:8" ht="20.100000000000001" customHeight="1">
      <c r="A29" s="127"/>
      <c r="B29" s="257"/>
      <c r="C29" s="33" t="s">
        <v>352</v>
      </c>
      <c r="D29" s="32"/>
      <c r="E29" s="35" t="s">
        <v>19</v>
      </c>
      <c r="F29" s="97" t="str">
        <f t="shared" si="0"/>
        <v>へき地患者輸送車（艇）、メディカルジェット（へき地患者輸送航空機）運行支援事業1.都道府県が行う事業（直接補助）</v>
      </c>
      <c r="G29" s="142" t="s">
        <v>80</v>
      </c>
      <c r="H29" s="126" t="s">
        <v>178</v>
      </c>
    </row>
    <row r="30" spans="1:8" ht="20.100000000000001" customHeight="1">
      <c r="A30" s="127"/>
      <c r="B30" s="257"/>
      <c r="C30" s="33" t="s">
        <v>352</v>
      </c>
      <c r="D30" s="32"/>
      <c r="E30" s="35" t="s">
        <v>19</v>
      </c>
      <c r="F30" s="97" t="str">
        <f t="shared" si="0"/>
        <v>へき地患者輸送車（艇）、メディカルジェット（へき地患者輸送航空機）運行支援事業2.沖縄県が行う事業（直接補助）</v>
      </c>
      <c r="G30" s="142" t="s">
        <v>81</v>
      </c>
      <c r="H30" s="126" t="s">
        <v>176</v>
      </c>
    </row>
    <row r="31" spans="1:8" ht="20.100000000000001" customHeight="1">
      <c r="A31" s="127"/>
      <c r="B31" s="257"/>
      <c r="C31" s="33" t="s">
        <v>352</v>
      </c>
      <c r="D31" s="32"/>
      <c r="E31" s="35" t="s">
        <v>19</v>
      </c>
      <c r="F31" s="97" t="str">
        <f t="shared" si="0"/>
        <v>へき地患者輸送車（艇）、メディカルジェット（へき地患者輸送航空機）運行支援事業4.都道府県が公的5団体に補助する事業（5を除く）</v>
      </c>
      <c r="G31" s="36" t="s">
        <v>85</v>
      </c>
      <c r="H31" s="126" t="s">
        <v>187</v>
      </c>
    </row>
    <row r="32" spans="1:8" ht="20.100000000000001" customHeight="1">
      <c r="A32" s="127"/>
      <c r="B32" s="257"/>
      <c r="C32" s="33" t="s">
        <v>352</v>
      </c>
      <c r="D32" s="32"/>
      <c r="E32" s="35" t="s">
        <v>19</v>
      </c>
      <c r="F32" s="97" t="str">
        <f t="shared" si="0"/>
        <v>へき地患者輸送車（艇）、メディカルジェット（へき地患者輸送航空機）運行支援事業6.都道府県が補助する事業(4,5以外)</v>
      </c>
      <c r="G32" s="36" t="s">
        <v>212</v>
      </c>
      <c r="H32" s="126" t="s">
        <v>181</v>
      </c>
    </row>
    <row r="33" spans="1:8" ht="20.100000000000001" customHeight="1">
      <c r="A33" s="127"/>
      <c r="B33" s="257"/>
      <c r="C33" s="129" t="s">
        <v>353</v>
      </c>
      <c r="D33" s="145"/>
      <c r="E33" s="130" t="s">
        <v>103</v>
      </c>
      <c r="F33" s="97" t="str">
        <f t="shared" si="0"/>
        <v>へき地診療所医師派遣強化事業1.都道府県が行う事業（直接補助）</v>
      </c>
      <c r="G33" s="142" t="s">
        <v>80</v>
      </c>
      <c r="H33" s="126" t="s">
        <v>178</v>
      </c>
    </row>
    <row r="34" spans="1:8" ht="20.100000000000001" customHeight="1">
      <c r="A34" s="127"/>
      <c r="B34" s="257"/>
      <c r="C34" s="129" t="s">
        <v>353</v>
      </c>
      <c r="D34" s="145"/>
      <c r="E34" s="130" t="s">
        <v>103</v>
      </c>
      <c r="F34" s="97" t="str">
        <f t="shared" si="0"/>
        <v>へき地診療所医師派遣強化事業2.沖縄県が行う事業（直接補助）</v>
      </c>
      <c r="G34" s="142" t="s">
        <v>81</v>
      </c>
      <c r="H34" s="126" t="s">
        <v>176</v>
      </c>
    </row>
    <row r="35" spans="1:8" ht="20.100000000000001" customHeight="1">
      <c r="A35" s="127"/>
      <c r="B35" s="257"/>
      <c r="C35" s="129" t="s">
        <v>353</v>
      </c>
      <c r="D35" s="145"/>
      <c r="E35" s="130" t="s">
        <v>103</v>
      </c>
      <c r="F35" s="97" t="str">
        <f t="shared" si="0"/>
        <v>へき地診療所医師派遣強化事業4.都道府県が公的5団体に補助する事業（5を除く）</v>
      </c>
      <c r="G35" s="36" t="s">
        <v>85</v>
      </c>
      <c r="H35" s="126" t="s">
        <v>179</v>
      </c>
    </row>
    <row r="36" spans="1:8" ht="20.100000000000001" customHeight="1">
      <c r="A36" s="124"/>
      <c r="B36" s="258"/>
      <c r="C36" s="129" t="s">
        <v>353</v>
      </c>
      <c r="D36" s="145"/>
      <c r="E36" s="130" t="s">
        <v>103</v>
      </c>
      <c r="F36" s="97" t="str">
        <f t="shared" si="0"/>
        <v>へき地診療所医師派遣強化事業6.都道府県が補助する事業(4,5以外)</v>
      </c>
      <c r="G36" s="36" t="s">
        <v>214</v>
      </c>
      <c r="H36" s="126" t="s">
        <v>188</v>
      </c>
    </row>
    <row r="37" spans="1:8" ht="20.100000000000001" customHeight="1">
      <c r="A37" s="125" t="s">
        <v>44</v>
      </c>
      <c r="B37" s="256" t="s">
        <v>33</v>
      </c>
      <c r="C37" s="33" t="s">
        <v>345</v>
      </c>
      <c r="D37" s="32"/>
      <c r="E37" s="35" t="s">
        <v>23</v>
      </c>
      <c r="F37" s="97" t="str">
        <f t="shared" si="0"/>
        <v>メディカルコントロール体制強化事業1.都道府県が行う事業（直接補助）</v>
      </c>
      <c r="G37" s="142" t="s">
        <v>80</v>
      </c>
      <c r="H37" s="126" t="s">
        <v>189</v>
      </c>
    </row>
    <row r="38" spans="1:8" ht="20.100000000000001" customHeight="1">
      <c r="A38" s="127"/>
      <c r="B38" s="257"/>
      <c r="C38" s="33" t="s">
        <v>345</v>
      </c>
      <c r="D38" s="32"/>
      <c r="E38" s="35" t="s">
        <v>23</v>
      </c>
      <c r="F38" s="97" t="str">
        <f t="shared" si="0"/>
        <v>メディカルコントロール体制強化事業2.沖縄県が行う事業（直接補助）</v>
      </c>
      <c r="G38" s="142" t="s">
        <v>81</v>
      </c>
      <c r="H38" s="126" t="s">
        <v>185</v>
      </c>
    </row>
    <row r="39" spans="1:8" ht="20.100000000000001" customHeight="1">
      <c r="A39" s="127"/>
      <c r="B39" s="257"/>
      <c r="C39" s="33" t="s">
        <v>346</v>
      </c>
      <c r="D39" s="32"/>
      <c r="E39" s="35" t="s">
        <v>25</v>
      </c>
      <c r="F39" s="97" t="str">
        <f t="shared" si="0"/>
        <v>搬送困難事例受入医療機関支援事業1.都道府県が行う事業（直接補助）</v>
      </c>
      <c r="G39" s="142" t="s">
        <v>80</v>
      </c>
      <c r="H39" s="126" t="s">
        <v>190</v>
      </c>
    </row>
    <row r="40" spans="1:8" ht="20.100000000000001" customHeight="1">
      <c r="A40" s="127"/>
      <c r="B40" s="257"/>
      <c r="C40" s="33" t="s">
        <v>346</v>
      </c>
      <c r="D40" s="32"/>
      <c r="E40" s="35" t="s">
        <v>25</v>
      </c>
      <c r="F40" s="97" t="str">
        <f t="shared" si="0"/>
        <v>搬送困難事例受入医療機関支援事業2.沖縄県が行う事業（直接補助）</v>
      </c>
      <c r="G40" s="142" t="s">
        <v>81</v>
      </c>
      <c r="H40" s="126" t="s">
        <v>185</v>
      </c>
    </row>
    <row r="41" spans="1:8" ht="20.100000000000001" customHeight="1">
      <c r="A41" s="127"/>
      <c r="B41" s="257"/>
      <c r="C41" s="33" t="s">
        <v>346</v>
      </c>
      <c r="D41" s="32"/>
      <c r="E41" s="35" t="s">
        <v>25</v>
      </c>
      <c r="F41" s="97" t="str">
        <f t="shared" si="0"/>
        <v>搬送困難事例受入医療機関支援事業4.都道府県が公的5団体に補助する事業（5を除く）</v>
      </c>
      <c r="G41" s="36" t="s">
        <v>85</v>
      </c>
      <c r="H41" s="126" t="s">
        <v>191</v>
      </c>
    </row>
    <row r="42" spans="1:8" ht="20.100000000000001" customHeight="1">
      <c r="A42" s="127"/>
      <c r="B42" s="257"/>
      <c r="C42" s="33" t="s">
        <v>346</v>
      </c>
      <c r="D42" s="32"/>
      <c r="E42" s="35" t="s">
        <v>25</v>
      </c>
      <c r="F42" s="97" t="str">
        <f t="shared" si="0"/>
        <v>搬送困難事例受入医療機関支援事業6.都道府県が補助する事業(4,5以外)</v>
      </c>
      <c r="G42" s="36" t="s">
        <v>86</v>
      </c>
      <c r="H42" s="126" t="s">
        <v>192</v>
      </c>
    </row>
    <row r="43" spans="1:8" ht="20.100000000000001" customHeight="1">
      <c r="A43" s="127"/>
      <c r="B43" s="257"/>
      <c r="C43" s="33" t="s">
        <v>347</v>
      </c>
      <c r="D43" s="32"/>
      <c r="E43" s="35" t="s">
        <v>232</v>
      </c>
      <c r="F43" s="97" t="str">
        <f t="shared" si="0"/>
        <v>Tele-ICU体制整備促進事業1.都道府県が行う事業（直接補助）</v>
      </c>
      <c r="G43" s="142" t="s">
        <v>80</v>
      </c>
      <c r="H43" s="126" t="s">
        <v>236</v>
      </c>
    </row>
    <row r="44" spans="1:8" ht="20.100000000000001" customHeight="1">
      <c r="A44" s="127"/>
      <c r="B44" s="257"/>
      <c r="C44" s="33" t="s">
        <v>347</v>
      </c>
      <c r="D44" s="32"/>
      <c r="E44" s="35" t="s">
        <v>232</v>
      </c>
      <c r="F44" s="97" t="str">
        <f t="shared" si="0"/>
        <v>Tele-ICU体制整備促進事業2.沖縄県が行う事業（直接補助）</v>
      </c>
      <c r="G44" s="142" t="s">
        <v>81</v>
      </c>
      <c r="H44" s="126" t="s">
        <v>236</v>
      </c>
    </row>
    <row r="45" spans="1:8" ht="20.100000000000001" customHeight="1">
      <c r="A45" s="127"/>
      <c r="B45" s="257"/>
      <c r="C45" s="33" t="s">
        <v>347</v>
      </c>
      <c r="D45" s="32"/>
      <c r="E45" s="35" t="s">
        <v>232</v>
      </c>
      <c r="F45" s="97" t="str">
        <f t="shared" si="0"/>
        <v>Tele-ICU体制整備促進事業4.都道府県が公的5団体に補助する事業（5を除く）</v>
      </c>
      <c r="G45" s="36" t="s">
        <v>85</v>
      </c>
      <c r="H45" s="126" t="s">
        <v>237</v>
      </c>
    </row>
    <row r="46" spans="1:8" ht="20.100000000000001" customHeight="1">
      <c r="A46" s="127"/>
      <c r="B46" s="257"/>
      <c r="C46" s="33" t="s">
        <v>347</v>
      </c>
      <c r="D46" s="32"/>
      <c r="E46" s="35" t="s">
        <v>232</v>
      </c>
      <c r="F46" s="97" t="str">
        <f t="shared" si="0"/>
        <v>Tele-ICU体制整備促進事業6.都道府県が補助する事業(4,5以外)</v>
      </c>
      <c r="G46" s="36" t="s">
        <v>86</v>
      </c>
      <c r="H46" s="126" t="s">
        <v>238</v>
      </c>
    </row>
    <row r="47" spans="1:8" ht="20.100000000000001" customHeight="1">
      <c r="A47" s="127"/>
      <c r="B47" s="257"/>
      <c r="C47" s="33" t="s">
        <v>348</v>
      </c>
      <c r="D47" s="32"/>
      <c r="E47" s="35" t="s">
        <v>233</v>
      </c>
      <c r="F47" s="97" t="str">
        <f t="shared" si="0"/>
        <v>病院救急車活用モデル事業1.都道府県が行う事業（直接補助）</v>
      </c>
      <c r="G47" s="142" t="s">
        <v>80</v>
      </c>
      <c r="H47" s="126" t="s">
        <v>239</v>
      </c>
    </row>
    <row r="48" spans="1:8" ht="20.100000000000001" customHeight="1">
      <c r="A48" s="127"/>
      <c r="B48" s="257"/>
      <c r="C48" s="33" t="s">
        <v>348</v>
      </c>
      <c r="D48" s="32"/>
      <c r="E48" s="35" t="s">
        <v>233</v>
      </c>
      <c r="F48" s="97" t="str">
        <f t="shared" si="0"/>
        <v>病院救急車活用モデル事業2.沖縄県が行う事業（直接補助）</v>
      </c>
      <c r="G48" s="142" t="s">
        <v>81</v>
      </c>
      <c r="H48" s="126" t="s">
        <v>240</v>
      </c>
    </row>
    <row r="49" spans="1:8" ht="20.100000000000001" customHeight="1">
      <c r="A49" s="127"/>
      <c r="B49" s="257"/>
      <c r="C49" s="33" t="s">
        <v>348</v>
      </c>
      <c r="D49" s="32"/>
      <c r="E49" s="35" t="s">
        <v>233</v>
      </c>
      <c r="F49" s="97" t="str">
        <f t="shared" si="0"/>
        <v>病院救急車活用モデル事業4.都道府県が公的5団体に補助する事業（5を除く）</v>
      </c>
      <c r="G49" s="36" t="s">
        <v>85</v>
      </c>
      <c r="H49" s="126" t="s">
        <v>241</v>
      </c>
    </row>
    <row r="50" spans="1:8" ht="20.100000000000001" customHeight="1">
      <c r="A50" s="127"/>
      <c r="B50" s="258"/>
      <c r="C50" s="33" t="s">
        <v>348</v>
      </c>
      <c r="D50" s="32"/>
      <c r="E50" s="35" t="s">
        <v>233</v>
      </c>
      <c r="F50" s="97" t="str">
        <f t="shared" si="0"/>
        <v>病院救急車活用モデル事業6.都道府県が補助する事業(4,5以外)</v>
      </c>
      <c r="G50" s="36" t="s">
        <v>86</v>
      </c>
      <c r="H50" s="126" t="s">
        <v>242</v>
      </c>
    </row>
    <row r="51" spans="1:8" ht="20.100000000000001" customHeight="1">
      <c r="A51" s="125" t="s">
        <v>45</v>
      </c>
      <c r="B51" s="256" t="s">
        <v>229</v>
      </c>
      <c r="C51" s="33" t="s">
        <v>345</v>
      </c>
      <c r="D51" s="32"/>
      <c r="E51" s="35" t="s">
        <v>9</v>
      </c>
      <c r="F51" s="97" t="str">
        <f t="shared" si="0"/>
        <v>医療施設耐震化促進事業6.都道府県が補助する事業(4,5以外)</v>
      </c>
      <c r="G51" s="36" t="s">
        <v>86</v>
      </c>
      <c r="H51" s="126" t="s">
        <v>193</v>
      </c>
    </row>
    <row r="52" spans="1:8" ht="20.100000000000001" customHeight="1">
      <c r="A52" s="127"/>
      <c r="B52" s="257"/>
      <c r="C52" s="33" t="s">
        <v>346</v>
      </c>
      <c r="D52" s="32"/>
      <c r="E52" s="35" t="s">
        <v>10</v>
      </c>
      <c r="F52" s="97" t="str">
        <f t="shared" si="0"/>
        <v>防災訓練等参加支援事業1.都道府県が行う事業（直接補助）</v>
      </c>
      <c r="G52" s="142" t="s">
        <v>80</v>
      </c>
      <c r="H52" s="126" t="s">
        <v>194</v>
      </c>
    </row>
    <row r="53" spans="1:8" ht="20.100000000000001" customHeight="1">
      <c r="A53" s="127"/>
      <c r="B53" s="257"/>
      <c r="C53" s="33" t="s">
        <v>346</v>
      </c>
      <c r="D53" s="32"/>
      <c r="E53" s="35" t="s">
        <v>10</v>
      </c>
      <c r="F53" s="97" t="str">
        <f t="shared" si="0"/>
        <v>防災訓練等参加支援事業2.沖縄県が行う事業（直接補助）</v>
      </c>
      <c r="G53" s="142" t="s">
        <v>81</v>
      </c>
      <c r="H53" s="126" t="s">
        <v>194</v>
      </c>
    </row>
    <row r="54" spans="1:8" ht="20.100000000000001" customHeight="1">
      <c r="A54" s="127"/>
      <c r="B54" s="257"/>
      <c r="C54" s="33" t="s">
        <v>346</v>
      </c>
      <c r="D54" s="32"/>
      <c r="E54" s="35" t="s">
        <v>10</v>
      </c>
      <c r="F54" s="97" t="str">
        <f t="shared" si="0"/>
        <v>防災訓練等参加支援事業4.都道府県が公的5団体に補助する事業（5を除く）</v>
      </c>
      <c r="G54" s="36" t="s">
        <v>85</v>
      </c>
      <c r="H54" s="126" t="s">
        <v>195</v>
      </c>
    </row>
    <row r="55" spans="1:8" ht="20.100000000000001" customHeight="1">
      <c r="A55" s="127"/>
      <c r="B55" s="257"/>
      <c r="C55" s="33" t="s">
        <v>346</v>
      </c>
      <c r="D55" s="32"/>
      <c r="E55" s="35" t="s">
        <v>10</v>
      </c>
      <c r="F55" s="97" t="str">
        <f t="shared" si="0"/>
        <v>防災訓練等参加支援事業6.都道府県が補助する事業(4,5以外)</v>
      </c>
      <c r="G55" s="36" t="s">
        <v>212</v>
      </c>
      <c r="H55" s="126" t="s">
        <v>196</v>
      </c>
    </row>
    <row r="56" spans="1:8" ht="20.100000000000001" customHeight="1">
      <c r="A56" s="127"/>
      <c r="B56" s="257"/>
      <c r="C56" s="33" t="s">
        <v>347</v>
      </c>
      <c r="D56" s="32"/>
      <c r="E56" s="35" t="s">
        <v>11</v>
      </c>
      <c r="F56" s="97" t="str">
        <f t="shared" si="0"/>
        <v>ＤＭＡＴ活動支援事業1.都道府県が行う事業（直接補助）</v>
      </c>
      <c r="G56" s="142" t="s">
        <v>80</v>
      </c>
      <c r="H56" s="126" t="s">
        <v>197</v>
      </c>
    </row>
    <row r="57" spans="1:8" ht="20.100000000000001" customHeight="1">
      <c r="A57" s="127"/>
      <c r="B57" s="257"/>
      <c r="C57" s="33" t="s">
        <v>347</v>
      </c>
      <c r="D57" s="32"/>
      <c r="E57" s="35" t="s">
        <v>11</v>
      </c>
      <c r="F57" s="97" t="str">
        <f t="shared" si="0"/>
        <v>ＤＭＡＴ活動支援事業2.沖縄県が行う事業（直接補助）</v>
      </c>
      <c r="G57" s="142" t="s">
        <v>81</v>
      </c>
      <c r="H57" s="126" t="s">
        <v>194</v>
      </c>
    </row>
    <row r="58" spans="1:8" ht="20.100000000000001" customHeight="1">
      <c r="A58" s="127"/>
      <c r="B58" s="257"/>
      <c r="C58" s="33" t="s">
        <v>347</v>
      </c>
      <c r="D58" s="32"/>
      <c r="E58" s="35" t="s">
        <v>11</v>
      </c>
      <c r="F58" s="97" t="str">
        <f t="shared" si="0"/>
        <v>ＤＭＡＴ活動支援事業4.都道府県が公的5団体に補助する事業（5を除く）</v>
      </c>
      <c r="G58" s="36" t="s">
        <v>85</v>
      </c>
      <c r="H58" s="126" t="s">
        <v>198</v>
      </c>
    </row>
    <row r="59" spans="1:8" ht="20.100000000000001" customHeight="1">
      <c r="A59" s="127"/>
      <c r="B59" s="257"/>
      <c r="C59" s="33" t="s">
        <v>347</v>
      </c>
      <c r="D59" s="32"/>
      <c r="E59" s="35" t="s">
        <v>11</v>
      </c>
      <c r="F59" s="97" t="str">
        <f t="shared" si="0"/>
        <v>ＤＭＡＴ活動支援事業6.都道府県が補助する事業(4,5以外)</v>
      </c>
      <c r="G59" s="36" t="s">
        <v>215</v>
      </c>
      <c r="H59" s="126" t="s">
        <v>199</v>
      </c>
    </row>
    <row r="60" spans="1:8" ht="20.100000000000001" customHeight="1">
      <c r="A60" s="136"/>
      <c r="B60" s="257"/>
      <c r="C60" s="33" t="s">
        <v>348</v>
      </c>
      <c r="D60" s="32"/>
      <c r="E60" s="35" t="s">
        <v>12</v>
      </c>
      <c r="F60" s="97" t="str">
        <f t="shared" si="0"/>
        <v>ＤＭＡＴ訓練事業1.都道府県が行う事業（直接補助）</v>
      </c>
      <c r="G60" s="142" t="s">
        <v>80</v>
      </c>
      <c r="H60" s="126" t="s">
        <v>200</v>
      </c>
    </row>
    <row r="61" spans="1:8" ht="20.100000000000001" customHeight="1">
      <c r="A61" s="127"/>
      <c r="B61" s="257"/>
      <c r="C61" s="33" t="s">
        <v>348</v>
      </c>
      <c r="D61" s="32"/>
      <c r="E61" s="35" t="s">
        <v>12</v>
      </c>
      <c r="F61" s="97" t="str">
        <f t="shared" si="0"/>
        <v>ＤＭＡＴ訓練事業2.沖縄県が行う事業（直接補助）</v>
      </c>
      <c r="G61" s="142" t="s">
        <v>81</v>
      </c>
      <c r="H61" s="126" t="s">
        <v>194</v>
      </c>
    </row>
    <row r="62" spans="1:8" ht="20.25" customHeight="1">
      <c r="A62" s="127"/>
      <c r="B62" s="257"/>
      <c r="C62" s="33" t="s">
        <v>349</v>
      </c>
      <c r="D62" s="32"/>
      <c r="E62" s="35" t="s">
        <v>234</v>
      </c>
      <c r="F62" s="97" t="str">
        <f t="shared" si="0"/>
        <v>ＤＰＡＴ体制整備事業1.都道府県が行う事業（直接補助）</v>
      </c>
      <c r="G62" s="142" t="s">
        <v>80</v>
      </c>
      <c r="H62" s="126" t="s">
        <v>240</v>
      </c>
    </row>
    <row r="63" spans="1:8" ht="20.100000000000001" customHeight="1">
      <c r="A63" s="127"/>
      <c r="B63" s="257"/>
      <c r="C63" s="33" t="s">
        <v>349</v>
      </c>
      <c r="D63" s="32"/>
      <c r="E63" s="35" t="s">
        <v>234</v>
      </c>
      <c r="F63" s="97" t="str">
        <f t="shared" si="0"/>
        <v>ＤＰＡＴ体制整備事業2.沖縄県が行う事業（直接補助）</v>
      </c>
      <c r="G63" s="142" t="s">
        <v>81</v>
      </c>
      <c r="H63" s="126" t="s">
        <v>243</v>
      </c>
    </row>
    <row r="64" spans="1:8" ht="20.100000000000001" customHeight="1">
      <c r="A64" s="127"/>
      <c r="B64" s="258"/>
      <c r="C64" s="33" t="s">
        <v>349</v>
      </c>
      <c r="D64" s="32"/>
      <c r="E64" s="35" t="s">
        <v>234</v>
      </c>
      <c r="F64" s="97" t="str">
        <f t="shared" si="0"/>
        <v>ＤＰＡＴ体制整備事業3.その他（1.2.以外への直接補助）</v>
      </c>
      <c r="G64" s="143" t="s">
        <v>82</v>
      </c>
      <c r="H64" s="126" t="s">
        <v>240</v>
      </c>
    </row>
    <row r="65" spans="1:8" ht="20.100000000000001" customHeight="1">
      <c r="A65" s="125" t="s">
        <v>75</v>
      </c>
      <c r="B65" s="256" t="s">
        <v>38</v>
      </c>
      <c r="C65" s="33" t="s">
        <v>345</v>
      </c>
      <c r="D65" s="32"/>
      <c r="E65" s="35" t="s">
        <v>92</v>
      </c>
      <c r="F65" s="97" t="str">
        <f t="shared" si="0"/>
        <v>産科医療機関確保事業1.都道府県が行う事業（直接補助）</v>
      </c>
      <c r="G65" s="142" t="s">
        <v>80</v>
      </c>
      <c r="H65" s="126" t="s">
        <v>201</v>
      </c>
    </row>
    <row r="66" spans="1:8" ht="20.100000000000001" customHeight="1">
      <c r="A66" s="127"/>
      <c r="B66" s="257"/>
      <c r="C66" s="33" t="s">
        <v>345</v>
      </c>
      <c r="D66" s="32"/>
      <c r="E66" s="35" t="s">
        <v>92</v>
      </c>
      <c r="F66" s="97" t="str">
        <f t="shared" si="0"/>
        <v>産科医療機関確保事業2.沖縄県が行う事業（直接補助）</v>
      </c>
      <c r="G66" s="142" t="s">
        <v>81</v>
      </c>
      <c r="H66" s="126" t="s">
        <v>185</v>
      </c>
    </row>
    <row r="67" spans="1:8" ht="20.100000000000001" customHeight="1">
      <c r="A67" s="127"/>
      <c r="B67" s="257"/>
      <c r="C67" s="33" t="s">
        <v>345</v>
      </c>
      <c r="D67" s="32"/>
      <c r="E67" s="35" t="s">
        <v>92</v>
      </c>
      <c r="F67" s="97" t="str">
        <f t="shared" si="0"/>
        <v>産科医療機関確保事業4.都道府県が公的5団体に補助する事業（5を除く）</v>
      </c>
      <c r="G67" s="36" t="s">
        <v>85</v>
      </c>
      <c r="H67" s="126" t="s">
        <v>202</v>
      </c>
    </row>
    <row r="68" spans="1:8" ht="20.100000000000001" customHeight="1">
      <c r="A68" s="127"/>
      <c r="B68" s="257"/>
      <c r="C68" s="33" t="s">
        <v>345</v>
      </c>
      <c r="D68" s="32"/>
      <c r="E68" s="35" t="s">
        <v>92</v>
      </c>
      <c r="F68" s="97" t="str">
        <f t="shared" ref="F68:F126" si="1">CONCATENATE(E68,G68)</f>
        <v>産科医療機関確保事業6.都道府県が補助する事業(4,5以外)</v>
      </c>
      <c r="G68" s="36" t="s">
        <v>86</v>
      </c>
      <c r="H68" s="126" t="s">
        <v>203</v>
      </c>
    </row>
    <row r="69" spans="1:8" ht="20.100000000000001" customHeight="1">
      <c r="A69" s="127"/>
      <c r="B69" s="257"/>
      <c r="C69" s="33" t="s">
        <v>346</v>
      </c>
      <c r="D69" s="32"/>
      <c r="E69" s="35" t="s">
        <v>26</v>
      </c>
      <c r="F69" s="97" t="str">
        <f t="shared" si="1"/>
        <v>産科医療を担う産科医等の確保事業1.都道府県が行う事業（直接補助）</v>
      </c>
      <c r="G69" s="142" t="s">
        <v>80</v>
      </c>
      <c r="H69" s="126" t="s">
        <v>204</v>
      </c>
    </row>
    <row r="70" spans="1:8" ht="20.100000000000001" customHeight="1">
      <c r="A70" s="127"/>
      <c r="B70" s="257"/>
      <c r="C70" s="33" t="s">
        <v>346</v>
      </c>
      <c r="D70" s="32"/>
      <c r="E70" s="35" t="s">
        <v>26</v>
      </c>
      <c r="F70" s="97" t="str">
        <f t="shared" si="1"/>
        <v>産科医療を担う産科医等の確保事業2.沖縄県が行う事業（直接補助）</v>
      </c>
      <c r="G70" s="142" t="s">
        <v>81</v>
      </c>
      <c r="H70" s="126" t="s">
        <v>185</v>
      </c>
    </row>
    <row r="71" spans="1:8" ht="20.100000000000001" customHeight="1">
      <c r="A71" s="127"/>
      <c r="B71" s="257"/>
      <c r="C71" s="33" t="s">
        <v>346</v>
      </c>
      <c r="D71" s="32"/>
      <c r="E71" s="35" t="s">
        <v>26</v>
      </c>
      <c r="F71" s="97" t="str">
        <f t="shared" si="1"/>
        <v>産科医療を担う産科医等の確保事業4.都道府県が公的5団体に補助する事業（5を除く）</v>
      </c>
      <c r="G71" s="36" t="s">
        <v>85</v>
      </c>
      <c r="H71" s="126" t="s">
        <v>205</v>
      </c>
    </row>
    <row r="72" spans="1:8" ht="20.100000000000001" customHeight="1">
      <c r="A72" s="124"/>
      <c r="B72" s="258"/>
      <c r="C72" s="33" t="s">
        <v>346</v>
      </c>
      <c r="D72" s="32"/>
      <c r="E72" s="35" t="s">
        <v>26</v>
      </c>
      <c r="F72" s="97" t="str">
        <f t="shared" si="1"/>
        <v>産科医療を担う産科医等の確保事業6.都道府県が補助する事業(4,5以外)</v>
      </c>
      <c r="G72" s="36" t="s">
        <v>216</v>
      </c>
      <c r="H72" s="126" t="s">
        <v>206</v>
      </c>
    </row>
    <row r="73" spans="1:8" ht="20.100000000000001" customHeight="1">
      <c r="A73" s="262" t="s">
        <v>280</v>
      </c>
      <c r="B73" s="256" t="s">
        <v>344</v>
      </c>
      <c r="C73" s="33"/>
      <c r="D73" s="32"/>
      <c r="E73" s="35" t="s">
        <v>344</v>
      </c>
      <c r="F73" s="97" t="str">
        <f>CONCATENATE(E73,G73)</f>
        <v>ICT[を活用した産科医師少数地域に対する妊産婦モニタリング事業1.都道府県が行う事業（直接補助）</v>
      </c>
      <c r="G73" s="99" t="s">
        <v>80</v>
      </c>
      <c r="H73" s="126" t="s">
        <v>125</v>
      </c>
    </row>
    <row r="74" spans="1:8" ht="20.100000000000001" customHeight="1">
      <c r="A74" s="263"/>
      <c r="B74" s="257"/>
      <c r="C74" s="33"/>
      <c r="D74" s="32"/>
      <c r="E74" s="35" t="s">
        <v>257</v>
      </c>
      <c r="F74" s="97" t="str">
        <f t="shared" si="1"/>
        <v>ICT[を活用した産科医師少数地域に対する妊産婦モニタリング事業2.沖縄県が行う事業（直接補助）</v>
      </c>
      <c r="G74" s="99" t="s">
        <v>81</v>
      </c>
      <c r="H74" s="126" t="s">
        <v>125</v>
      </c>
    </row>
    <row r="75" spans="1:8" ht="20.100000000000001" customHeight="1">
      <c r="A75" s="263"/>
      <c r="B75" s="257"/>
      <c r="C75" s="33"/>
      <c r="D75" s="32"/>
      <c r="E75" s="35" t="s">
        <v>257</v>
      </c>
      <c r="F75" s="97" t="str">
        <f t="shared" si="1"/>
        <v>ICT[を活用した産科医師少数地域に対する妊産婦モニタリング事業4.都道府県が公的5団体に補助する事業（5を除く）</v>
      </c>
      <c r="G75" s="99" t="s">
        <v>85</v>
      </c>
      <c r="H75" s="126" t="s">
        <v>132</v>
      </c>
    </row>
    <row r="76" spans="1:8" ht="20.100000000000001" customHeight="1">
      <c r="A76" s="264"/>
      <c r="B76" s="258"/>
      <c r="C76" s="33"/>
      <c r="D76" s="32"/>
      <c r="E76" s="35" t="s">
        <v>257</v>
      </c>
      <c r="F76" s="97" t="str">
        <f t="shared" si="1"/>
        <v>ICT[を活用した産科医師少数地域に対する妊産婦モニタリング事業6.都道府県が補助する事業(4,5以外)</v>
      </c>
      <c r="G76" s="99" t="s">
        <v>290</v>
      </c>
      <c r="H76" s="126" t="s">
        <v>132</v>
      </c>
    </row>
    <row r="77" spans="1:8" ht="27.75" customHeight="1">
      <c r="A77" s="259" t="s">
        <v>46</v>
      </c>
      <c r="B77" s="255" t="s">
        <v>110</v>
      </c>
      <c r="C77" s="33"/>
      <c r="D77" s="33"/>
      <c r="E77" s="128" t="s">
        <v>111</v>
      </c>
      <c r="F77" s="144" t="str">
        <f t="shared" si="1"/>
        <v>医師が不足する地域における若手医師等のキャリア形成支援事業1.都道府県が行う事業（直接補助）</v>
      </c>
      <c r="G77" s="143" t="s">
        <v>80</v>
      </c>
      <c r="H77" s="126" t="s">
        <v>185</v>
      </c>
    </row>
    <row r="78" spans="1:8" ht="27.75" customHeight="1">
      <c r="A78" s="260"/>
      <c r="B78" s="255"/>
      <c r="C78" s="33"/>
      <c r="D78" s="33"/>
      <c r="E78" s="128" t="s">
        <v>111</v>
      </c>
      <c r="F78" s="144" t="str">
        <f t="shared" si="1"/>
        <v>医師が不足する地域における若手医師等のキャリア形成支援事業2.沖縄県が行う事業（直接補助）</v>
      </c>
      <c r="G78" s="142" t="s">
        <v>81</v>
      </c>
      <c r="H78" s="126" t="s">
        <v>185</v>
      </c>
    </row>
    <row r="79" spans="1:8" ht="33" customHeight="1">
      <c r="A79" s="260"/>
      <c r="B79" s="255"/>
      <c r="C79" s="33"/>
      <c r="D79" s="33"/>
      <c r="E79" s="128" t="s">
        <v>111</v>
      </c>
      <c r="F79" s="144" t="str">
        <f t="shared" si="1"/>
        <v>医師が不足する地域における若手医師等のキャリア形成支援事業4.都道府県が公的5団体に補助する事業（5を除く）</v>
      </c>
      <c r="G79" s="36" t="s">
        <v>85</v>
      </c>
      <c r="H79" s="126" t="s">
        <v>206</v>
      </c>
    </row>
    <row r="80" spans="1:8" ht="33" customHeight="1">
      <c r="A80" s="261"/>
      <c r="B80" s="255"/>
      <c r="C80" s="33"/>
      <c r="D80" s="33"/>
      <c r="E80" s="128" t="s">
        <v>111</v>
      </c>
      <c r="F80" s="144" t="str">
        <f t="shared" si="1"/>
        <v>医師が不足する地域における若手医師等のキャリア形成支援事業6.都道府県が補助する事業(4,5以外)</v>
      </c>
      <c r="G80" s="36" t="s">
        <v>213</v>
      </c>
      <c r="H80" s="126" t="s">
        <v>210</v>
      </c>
    </row>
    <row r="81" spans="1:8" ht="20.100000000000001" customHeight="1">
      <c r="A81" s="125" t="s">
        <v>76</v>
      </c>
      <c r="B81" s="256" t="s">
        <v>39</v>
      </c>
      <c r="C81" s="33"/>
      <c r="D81" s="32"/>
      <c r="E81" s="35" t="s">
        <v>15</v>
      </c>
      <c r="F81" s="97" t="str">
        <f t="shared" si="1"/>
        <v>８０２０運動推進特別事業1.都道府県が行う事業（直接補助）</v>
      </c>
      <c r="G81" s="142" t="s">
        <v>80</v>
      </c>
      <c r="H81" s="126" t="s">
        <v>194</v>
      </c>
    </row>
    <row r="82" spans="1:8" ht="20.100000000000001" customHeight="1">
      <c r="A82" s="127"/>
      <c r="B82" s="257"/>
      <c r="C82" s="33" t="s">
        <v>262</v>
      </c>
      <c r="D82" s="32"/>
      <c r="E82" s="35" t="s">
        <v>15</v>
      </c>
      <c r="F82" s="97" t="str">
        <f t="shared" si="1"/>
        <v>８０２０運動推進特別事業2.沖縄県が行う事業（直接補助）</v>
      </c>
      <c r="G82" s="142" t="s">
        <v>81</v>
      </c>
      <c r="H82" s="126" t="s">
        <v>194</v>
      </c>
    </row>
    <row r="83" spans="1:8" ht="20.100000000000001" customHeight="1">
      <c r="A83" s="127"/>
      <c r="B83" s="257"/>
      <c r="C83" s="33" t="s">
        <v>264</v>
      </c>
      <c r="D83" s="32" t="s">
        <v>263</v>
      </c>
      <c r="E83" s="35" t="s">
        <v>14</v>
      </c>
      <c r="F83" s="97" t="str">
        <f t="shared" si="1"/>
        <v>口腔保健支援センター設置推進事業1.都道府県が行う事業（直接補助）</v>
      </c>
      <c r="G83" s="142" t="s">
        <v>80</v>
      </c>
      <c r="H83" s="126" t="s">
        <v>204</v>
      </c>
    </row>
    <row r="84" spans="1:8" ht="20.100000000000001" customHeight="1">
      <c r="A84" s="127"/>
      <c r="B84" s="257"/>
      <c r="C84" s="33" t="s">
        <v>264</v>
      </c>
      <c r="D84" s="32" t="s">
        <v>263</v>
      </c>
      <c r="E84" s="35" t="s">
        <v>14</v>
      </c>
      <c r="F84" s="97" t="str">
        <f t="shared" si="1"/>
        <v>口腔保健支援センター設置推進事業2.沖縄県が行う事業（直接補助）</v>
      </c>
      <c r="G84" s="142" t="s">
        <v>81</v>
      </c>
      <c r="H84" s="126" t="s">
        <v>185</v>
      </c>
    </row>
    <row r="85" spans="1:8" ht="20.100000000000001" customHeight="1">
      <c r="A85" s="127"/>
      <c r="B85" s="257"/>
      <c r="C85" s="33" t="s">
        <v>264</v>
      </c>
      <c r="D85" s="32" t="s">
        <v>263</v>
      </c>
      <c r="E85" s="35" t="s">
        <v>14</v>
      </c>
      <c r="F85" s="97" t="str">
        <f t="shared" si="1"/>
        <v>口腔保健支援センター設置推進事業3.その他（1.2.以外への直接補助）</v>
      </c>
      <c r="G85" s="143" t="s">
        <v>82</v>
      </c>
      <c r="H85" s="126" t="s">
        <v>204</v>
      </c>
    </row>
    <row r="86" spans="1:8" ht="20.100000000000001" customHeight="1">
      <c r="A86" s="127"/>
      <c r="B86" s="257"/>
      <c r="C86" s="33" t="s">
        <v>264</v>
      </c>
      <c r="D86" s="32" t="s">
        <v>265</v>
      </c>
      <c r="E86" s="35" t="s">
        <v>21</v>
      </c>
      <c r="F86" s="97" t="str">
        <f t="shared" si="1"/>
        <v>歯科疾患予防・食育推進等口腔機能維持向上事業1.都道府県が行う事業（直接補助）</v>
      </c>
      <c r="G86" s="142" t="s">
        <v>80</v>
      </c>
      <c r="H86" s="126" t="s">
        <v>204</v>
      </c>
    </row>
    <row r="87" spans="1:8" ht="20.100000000000001" customHeight="1">
      <c r="A87" s="127"/>
      <c r="B87" s="257"/>
      <c r="C87" s="33" t="s">
        <v>264</v>
      </c>
      <c r="D87" s="32" t="s">
        <v>265</v>
      </c>
      <c r="E87" s="35" t="s">
        <v>21</v>
      </c>
      <c r="F87" s="97" t="str">
        <f t="shared" si="1"/>
        <v>歯科疾患予防・食育推進等口腔機能維持向上事業2.沖縄県が行う事業（直接補助）</v>
      </c>
      <c r="G87" s="142" t="s">
        <v>81</v>
      </c>
      <c r="H87" s="126" t="s">
        <v>185</v>
      </c>
    </row>
    <row r="88" spans="1:8" ht="20.100000000000001" customHeight="1">
      <c r="A88" s="127"/>
      <c r="B88" s="257"/>
      <c r="C88" s="33" t="s">
        <v>264</v>
      </c>
      <c r="D88" s="32" t="s">
        <v>265</v>
      </c>
      <c r="E88" s="35" t="s">
        <v>21</v>
      </c>
      <c r="F88" s="97" t="str">
        <f t="shared" si="1"/>
        <v>歯科疾患予防・食育推進等口腔機能維持向上事業3.その他（1.2.以外への直接補助）</v>
      </c>
      <c r="G88" s="143" t="s">
        <v>82</v>
      </c>
      <c r="H88" s="126" t="s">
        <v>205</v>
      </c>
    </row>
    <row r="89" spans="1:8" ht="20.100000000000001" customHeight="1">
      <c r="A89" s="127"/>
      <c r="B89" s="257"/>
      <c r="C89" s="33" t="s">
        <v>264</v>
      </c>
      <c r="D89" s="32" t="s">
        <v>271</v>
      </c>
      <c r="E89" s="35" t="s">
        <v>22</v>
      </c>
      <c r="F89" s="97" t="str">
        <f t="shared" si="1"/>
        <v>歯科保健医療サービス提供困難者への歯科保健医療推進事業1.都道府県が行う事業（直接補助）</v>
      </c>
      <c r="G89" s="142" t="s">
        <v>80</v>
      </c>
      <c r="H89" s="126" t="s">
        <v>204</v>
      </c>
    </row>
    <row r="90" spans="1:8" ht="20.100000000000001" customHeight="1">
      <c r="A90" s="127"/>
      <c r="B90" s="257"/>
      <c r="C90" s="33" t="s">
        <v>264</v>
      </c>
      <c r="D90" s="32" t="s">
        <v>271</v>
      </c>
      <c r="E90" s="35" t="s">
        <v>22</v>
      </c>
      <c r="F90" s="97" t="str">
        <f t="shared" si="1"/>
        <v>歯科保健医療サービス提供困難者への歯科保健医療推進事業2.沖縄県が行う事業（直接補助）</v>
      </c>
      <c r="G90" s="142" t="s">
        <v>81</v>
      </c>
      <c r="H90" s="126" t="s">
        <v>185</v>
      </c>
    </row>
    <row r="91" spans="1:8" ht="20.100000000000001" customHeight="1">
      <c r="A91" s="127"/>
      <c r="B91" s="257"/>
      <c r="C91" s="33" t="s">
        <v>264</v>
      </c>
      <c r="D91" s="32" t="s">
        <v>271</v>
      </c>
      <c r="E91" s="35" t="s">
        <v>22</v>
      </c>
      <c r="F91" s="97" t="str">
        <f t="shared" si="1"/>
        <v>歯科保健医療サービス提供困難者への歯科保健医療推進事業3.その他（1.2.以外への直接補助）</v>
      </c>
      <c r="G91" s="143" t="s">
        <v>82</v>
      </c>
      <c r="H91" s="126" t="s">
        <v>205</v>
      </c>
    </row>
    <row r="92" spans="1:8" ht="20.100000000000001" customHeight="1">
      <c r="A92" s="127"/>
      <c r="B92" s="257"/>
      <c r="C92" s="33" t="s">
        <v>264</v>
      </c>
      <c r="D92" s="32" t="s">
        <v>272</v>
      </c>
      <c r="E92" s="35" t="s">
        <v>94</v>
      </c>
      <c r="F92" s="97" t="str">
        <f t="shared" si="1"/>
        <v>歯科保健医療サービス提供困難者への歯科医療技術者養成事業1.都道府県が行う事業（直接補助）</v>
      </c>
      <c r="G92" s="142" t="s">
        <v>80</v>
      </c>
      <c r="H92" s="126" t="s">
        <v>204</v>
      </c>
    </row>
    <row r="93" spans="1:8" ht="20.100000000000001" customHeight="1">
      <c r="A93" s="127"/>
      <c r="B93" s="257"/>
      <c r="C93" s="33" t="s">
        <v>264</v>
      </c>
      <c r="D93" s="32" t="s">
        <v>272</v>
      </c>
      <c r="E93" s="35" t="s">
        <v>94</v>
      </c>
      <c r="F93" s="97" t="str">
        <f t="shared" si="1"/>
        <v>歯科保健医療サービス提供困難者への歯科医療技術者養成事業2.沖縄県が行う事業（直接補助）</v>
      </c>
      <c r="G93" s="142" t="s">
        <v>81</v>
      </c>
      <c r="H93" s="126" t="s">
        <v>185</v>
      </c>
    </row>
    <row r="94" spans="1:8" ht="20.100000000000001" customHeight="1">
      <c r="A94" s="127"/>
      <c r="B94" s="257"/>
      <c r="C94" s="33" t="s">
        <v>264</v>
      </c>
      <c r="D94" s="32" t="s">
        <v>272</v>
      </c>
      <c r="E94" s="35" t="s">
        <v>94</v>
      </c>
      <c r="F94" s="97" t="str">
        <f t="shared" si="1"/>
        <v>歯科保健医療サービス提供困難者への歯科医療技術者養成事業3.その他（1.2.以外への直接補助）</v>
      </c>
      <c r="G94" s="143" t="s">
        <v>82</v>
      </c>
      <c r="H94" s="126" t="s">
        <v>205</v>
      </c>
    </row>
    <row r="95" spans="1:8" ht="20.100000000000001" customHeight="1">
      <c r="A95" s="127"/>
      <c r="B95" s="257"/>
      <c r="C95" s="33" t="s">
        <v>264</v>
      </c>
      <c r="D95" s="32" t="s">
        <v>273</v>
      </c>
      <c r="E95" s="35" t="s">
        <v>259</v>
      </c>
      <c r="F95" s="97" t="str">
        <f t="shared" si="1"/>
        <v>歯科口腔保健推進体制強化事業1.都道府県が行う事業（直接補助）</v>
      </c>
      <c r="G95" s="142" t="s">
        <v>80</v>
      </c>
      <c r="H95" s="126" t="s">
        <v>125</v>
      </c>
    </row>
    <row r="96" spans="1:8" ht="20.100000000000001" customHeight="1">
      <c r="A96" s="127"/>
      <c r="B96" s="257"/>
      <c r="C96" s="33" t="s">
        <v>264</v>
      </c>
      <c r="D96" s="32" t="s">
        <v>273</v>
      </c>
      <c r="E96" s="35" t="s">
        <v>259</v>
      </c>
      <c r="F96" s="97" t="str">
        <f t="shared" si="1"/>
        <v>歯科口腔保健推進体制強化事業2.沖縄県が行う事業（直接補助）</v>
      </c>
      <c r="G96" s="142" t="s">
        <v>81</v>
      </c>
      <c r="H96" s="126" t="s">
        <v>125</v>
      </c>
    </row>
    <row r="97" spans="1:8" ht="20.100000000000001" customHeight="1">
      <c r="A97" s="127"/>
      <c r="B97" s="257"/>
      <c r="C97" s="33" t="s">
        <v>264</v>
      </c>
      <c r="D97" s="32" t="s">
        <v>273</v>
      </c>
      <c r="E97" s="35" t="s">
        <v>259</v>
      </c>
      <c r="F97" s="97" t="str">
        <f t="shared" si="1"/>
        <v>歯科口腔保健推進体制強化事業3.その他（1.2.以外への直接補助）</v>
      </c>
      <c r="G97" s="142" t="s">
        <v>82</v>
      </c>
      <c r="H97" s="126" t="s">
        <v>125</v>
      </c>
    </row>
    <row r="98" spans="1:8" ht="20.100000000000001" customHeight="1">
      <c r="A98" s="127"/>
      <c r="B98" s="257"/>
      <c r="C98" s="33" t="s">
        <v>264</v>
      </c>
      <c r="D98" s="32" t="s">
        <v>274</v>
      </c>
      <c r="E98" s="35" t="s">
        <v>95</v>
      </c>
      <c r="F98" s="97" t="str">
        <f t="shared" si="1"/>
        <v>歯科口腔保健調査研究事業1.都道府県が行う事業（直接補助）</v>
      </c>
      <c r="G98" s="142" t="s">
        <v>80</v>
      </c>
      <c r="H98" s="126" t="s">
        <v>204</v>
      </c>
    </row>
    <row r="99" spans="1:8" ht="20.100000000000001" customHeight="1">
      <c r="A99" s="127"/>
      <c r="B99" s="257"/>
      <c r="C99" s="33" t="s">
        <v>264</v>
      </c>
      <c r="D99" s="32" t="s">
        <v>274</v>
      </c>
      <c r="E99" s="35" t="s">
        <v>95</v>
      </c>
      <c r="F99" s="97" t="str">
        <f t="shared" si="1"/>
        <v>歯科口腔保健調査研究事業2.沖縄県が行う事業（直接補助）</v>
      </c>
      <c r="G99" s="142" t="s">
        <v>81</v>
      </c>
      <c r="H99" s="126" t="s">
        <v>185</v>
      </c>
    </row>
    <row r="100" spans="1:8" ht="20.100000000000001" customHeight="1">
      <c r="A100" s="127"/>
      <c r="B100" s="257"/>
      <c r="C100" s="33" t="s">
        <v>264</v>
      </c>
      <c r="D100" s="32" t="s">
        <v>274</v>
      </c>
      <c r="E100" s="35" t="s">
        <v>95</v>
      </c>
      <c r="F100" s="97" t="str">
        <f t="shared" si="1"/>
        <v>歯科口腔保健調査研究事業3.その他（1.2.以外への直接補助）</v>
      </c>
      <c r="G100" s="143" t="s">
        <v>82</v>
      </c>
      <c r="H100" s="126" t="s">
        <v>205</v>
      </c>
    </row>
    <row r="101" spans="1:8" ht="20.100000000000001" customHeight="1">
      <c r="A101" s="127"/>
      <c r="B101" s="257"/>
      <c r="C101" s="33" t="s">
        <v>264</v>
      </c>
      <c r="D101" s="32" t="s">
        <v>275</v>
      </c>
      <c r="E101" s="35" t="s">
        <v>96</v>
      </c>
      <c r="F101" s="97" t="str">
        <f t="shared" si="1"/>
        <v>多職種連携等調査研究事業1.都道府県が行う事業（直接補助）</v>
      </c>
      <c r="G101" s="142" t="s">
        <v>80</v>
      </c>
      <c r="H101" s="126" t="s">
        <v>204</v>
      </c>
    </row>
    <row r="102" spans="1:8" ht="20.100000000000001" customHeight="1">
      <c r="A102" s="127"/>
      <c r="B102" s="257"/>
      <c r="C102" s="33" t="s">
        <v>264</v>
      </c>
      <c r="D102" s="32" t="s">
        <v>275</v>
      </c>
      <c r="E102" s="35" t="s">
        <v>96</v>
      </c>
      <c r="F102" s="97" t="str">
        <f t="shared" si="1"/>
        <v>多職種連携等調査研究事業2.沖縄県が行う事業（直接補助）</v>
      </c>
      <c r="G102" s="142" t="s">
        <v>81</v>
      </c>
      <c r="H102" s="126" t="s">
        <v>185</v>
      </c>
    </row>
    <row r="103" spans="1:8" ht="20.100000000000001" customHeight="1">
      <c r="A103" s="124"/>
      <c r="B103" s="258"/>
      <c r="C103" s="33" t="s">
        <v>264</v>
      </c>
      <c r="D103" s="32" t="s">
        <v>275</v>
      </c>
      <c r="E103" s="35" t="s">
        <v>96</v>
      </c>
      <c r="F103" s="97" t="str">
        <f t="shared" si="1"/>
        <v>多職種連携等調査研究事業3.その他（1.2.以外への直接補助）</v>
      </c>
      <c r="G103" s="143" t="s">
        <v>82</v>
      </c>
      <c r="H103" s="126" t="s">
        <v>205</v>
      </c>
    </row>
    <row r="104" spans="1:8" ht="27" customHeight="1">
      <c r="A104" s="33" t="s">
        <v>77</v>
      </c>
      <c r="B104" s="256" t="s">
        <v>107</v>
      </c>
      <c r="C104" s="33"/>
      <c r="D104" s="32"/>
      <c r="E104" s="35" t="s">
        <v>107</v>
      </c>
      <c r="F104" s="97" t="str">
        <f t="shared" si="1"/>
        <v>歯科医療機関による歯科口腔機能管理等研修事業1.都道府県が行う事業（直接補助）</v>
      </c>
      <c r="G104" s="142" t="s">
        <v>80</v>
      </c>
      <c r="H104" s="126" t="s">
        <v>204</v>
      </c>
    </row>
    <row r="105" spans="1:8" ht="27" customHeight="1">
      <c r="A105" s="33"/>
      <c r="B105" s="258"/>
      <c r="C105" s="33"/>
      <c r="D105" s="32"/>
      <c r="E105" s="35" t="s">
        <v>107</v>
      </c>
      <c r="F105" s="97" t="str">
        <f t="shared" si="1"/>
        <v>歯科医療機関による歯科口腔機能管理等研修事業2.沖縄県が行う事業（直接補助）</v>
      </c>
      <c r="G105" s="142" t="s">
        <v>81</v>
      </c>
      <c r="H105" s="126" t="s">
        <v>185</v>
      </c>
    </row>
    <row r="106" spans="1:8" ht="20.100000000000001" customHeight="1">
      <c r="A106" s="125" t="s">
        <v>102</v>
      </c>
      <c r="B106" s="256" t="s">
        <v>40</v>
      </c>
      <c r="C106" s="33" t="s">
        <v>262</v>
      </c>
      <c r="D106" s="32"/>
      <c r="E106" s="35" t="s">
        <v>109</v>
      </c>
      <c r="F106" s="97" t="str">
        <f t="shared" si="1"/>
        <v>医師不足地域の研修医療機関に対する指導医の派遣等1.都道府県が行う事業（直接補助）</v>
      </c>
      <c r="G106" s="142" t="s">
        <v>80</v>
      </c>
      <c r="H106" s="126" t="s">
        <v>204</v>
      </c>
    </row>
    <row r="107" spans="1:8" ht="20.100000000000001" customHeight="1">
      <c r="A107" s="127"/>
      <c r="B107" s="257"/>
      <c r="C107" s="33" t="s">
        <v>262</v>
      </c>
      <c r="D107" s="32"/>
      <c r="E107" s="35" t="s">
        <v>109</v>
      </c>
      <c r="F107" s="97" t="str">
        <f t="shared" si="1"/>
        <v>医師不足地域の研修医療機関に対する指導医の派遣等2.沖縄県が行う事業（直接補助）</v>
      </c>
      <c r="G107" s="142" t="s">
        <v>81</v>
      </c>
      <c r="H107" s="126" t="s">
        <v>185</v>
      </c>
    </row>
    <row r="108" spans="1:8" ht="20.100000000000001" customHeight="1">
      <c r="A108" s="127"/>
      <c r="B108" s="257"/>
      <c r="C108" s="33" t="s">
        <v>262</v>
      </c>
      <c r="D108" s="32"/>
      <c r="E108" s="35" t="s">
        <v>109</v>
      </c>
      <c r="F108" s="97" t="str">
        <f t="shared" si="1"/>
        <v>医師不足地域の研修医療機関に対する指導医の派遣等6.都道府県が補助する事業(4,5以外)</v>
      </c>
      <c r="G108" s="36" t="s">
        <v>212</v>
      </c>
      <c r="H108" s="126" t="s">
        <v>209</v>
      </c>
    </row>
    <row r="109" spans="1:8" ht="20.100000000000001" customHeight="1">
      <c r="A109" s="124"/>
      <c r="B109" s="257"/>
      <c r="C109" s="33" t="s">
        <v>264</v>
      </c>
      <c r="D109" s="32"/>
      <c r="E109" s="35" t="s">
        <v>254</v>
      </c>
      <c r="F109" s="97" t="str">
        <f t="shared" si="1"/>
        <v>新専門医制度の仕組みに係る地域医療対策協議会事業1.都道府県が行う事業（直接補助）</v>
      </c>
      <c r="G109" s="142" t="s">
        <v>80</v>
      </c>
      <c r="H109" s="126" t="s">
        <v>204</v>
      </c>
    </row>
    <row r="110" spans="1:8" ht="20.100000000000001" customHeight="1">
      <c r="A110" s="124"/>
      <c r="B110" s="258"/>
      <c r="C110" s="33" t="s">
        <v>264</v>
      </c>
      <c r="D110" s="32"/>
      <c r="E110" s="35" t="s">
        <v>254</v>
      </c>
      <c r="F110" s="97" t="str">
        <f t="shared" si="1"/>
        <v>新専門医制度の仕組みに係る地域医療対策協議会事業2.沖縄県が行う事業（直接補助）</v>
      </c>
      <c r="G110" s="142" t="s">
        <v>81</v>
      </c>
      <c r="H110" s="126" t="s">
        <v>185</v>
      </c>
    </row>
    <row r="111" spans="1:8" ht="39" customHeight="1">
      <c r="A111" s="132" t="s">
        <v>285</v>
      </c>
      <c r="B111" s="265" t="s">
        <v>235</v>
      </c>
      <c r="C111" s="132" t="s">
        <v>262</v>
      </c>
      <c r="D111" s="132"/>
      <c r="E111" s="126" t="s">
        <v>255</v>
      </c>
      <c r="F111" s="144" t="str">
        <f t="shared" si="1"/>
        <v>地域における外国人患者受入れ体制整備等を協議する場の設置・運営事業1.都道府県が行う事業（直接補助）</v>
      </c>
      <c r="G111" s="143" t="s">
        <v>80</v>
      </c>
      <c r="H111" s="126" t="s">
        <v>244</v>
      </c>
    </row>
    <row r="112" spans="1:8" ht="39" customHeight="1">
      <c r="A112" s="132"/>
      <c r="B112" s="266"/>
      <c r="C112" s="132" t="s">
        <v>262</v>
      </c>
      <c r="D112" s="132"/>
      <c r="E112" s="126" t="s">
        <v>255</v>
      </c>
      <c r="F112" s="144" t="str">
        <f t="shared" si="1"/>
        <v>地域における外国人患者受入れ体制整備等を協議する場の設置・運営事業2.沖縄県が行う事業（直接補助）</v>
      </c>
      <c r="G112" s="143" t="s">
        <v>81</v>
      </c>
      <c r="H112" s="126" t="s">
        <v>245</v>
      </c>
    </row>
    <row r="113" spans="1:8" ht="39" customHeight="1">
      <c r="A113" s="132"/>
      <c r="B113" s="266"/>
      <c r="C113" s="132" t="s">
        <v>264</v>
      </c>
      <c r="D113" s="132"/>
      <c r="E113" s="126" t="s">
        <v>256</v>
      </c>
      <c r="F113" s="144" t="str">
        <f t="shared" si="1"/>
        <v>医療機関における外国人対応に資するワンストップ窓口設置・運営事業1.都道府県が行う事業（直接補助）</v>
      </c>
      <c r="G113" s="143" t="s">
        <v>80</v>
      </c>
      <c r="H113" s="126" t="s">
        <v>246</v>
      </c>
    </row>
    <row r="114" spans="1:8">
      <c r="A114" s="132"/>
      <c r="B114" s="266"/>
      <c r="C114" s="132" t="s">
        <v>264</v>
      </c>
      <c r="D114" s="132"/>
      <c r="E114" s="126" t="s">
        <v>256</v>
      </c>
      <c r="F114" s="144" t="str">
        <f t="shared" si="1"/>
        <v>医療機関における外国人対応に資するワンストップ窓口設置・運営事業2.沖縄県が行う事業（直接補助）</v>
      </c>
      <c r="G114" s="143" t="s">
        <v>81</v>
      </c>
      <c r="H114" s="126" t="s">
        <v>245</v>
      </c>
    </row>
    <row r="115" spans="1:8" ht="20.100000000000001" customHeight="1">
      <c r="A115" s="127" t="s">
        <v>287</v>
      </c>
      <c r="B115" s="257" t="s">
        <v>354</v>
      </c>
      <c r="C115" s="33"/>
      <c r="D115" s="32"/>
      <c r="E115" s="35" t="s">
        <v>354</v>
      </c>
      <c r="F115" s="97" t="str">
        <f t="shared" si="1"/>
        <v>認定制度を活用した医師少数区域等における勤務の推進事業1.都道府県が行う事業（直接補助）</v>
      </c>
      <c r="G115" s="142" t="s">
        <v>80</v>
      </c>
      <c r="H115" s="126" t="s">
        <v>185</v>
      </c>
    </row>
    <row r="116" spans="1:8" ht="20.100000000000001" customHeight="1">
      <c r="A116" s="127"/>
      <c r="B116" s="257"/>
      <c r="C116" s="33"/>
      <c r="D116" s="32"/>
      <c r="E116" s="35" t="s">
        <v>260</v>
      </c>
      <c r="F116" s="97" t="str">
        <f t="shared" si="1"/>
        <v>認定制度を活用した医師少数区域等における勤務の推進事業2.沖縄県が行う事業（直接補助）</v>
      </c>
      <c r="G116" s="142" t="s">
        <v>81</v>
      </c>
      <c r="H116" s="126" t="s">
        <v>185</v>
      </c>
    </row>
    <row r="117" spans="1:8" ht="20.100000000000001" customHeight="1">
      <c r="A117" s="127"/>
      <c r="B117" s="257"/>
      <c r="C117" s="33"/>
      <c r="D117" s="32"/>
      <c r="E117" s="35" t="s">
        <v>260</v>
      </c>
      <c r="F117" s="97" t="str">
        <f t="shared" si="1"/>
        <v>認定制度を活用した医師少数区域等における勤務の推進事業4.都道府県が公的5団体に補助する事業（5を除く）</v>
      </c>
      <c r="G117" s="36" t="s">
        <v>85</v>
      </c>
      <c r="H117" s="126" t="s">
        <v>175</v>
      </c>
    </row>
    <row r="118" spans="1:8" ht="20.100000000000001" customHeight="1">
      <c r="A118" s="124"/>
      <c r="B118" s="258"/>
      <c r="C118" s="33"/>
      <c r="D118" s="32"/>
      <c r="E118" s="35" t="s">
        <v>260</v>
      </c>
      <c r="F118" s="97" t="str">
        <f t="shared" si="1"/>
        <v>認定制度を活用した医師少数区域等における勤務の推進事業6.都道府県が補助する事業(4,5以外)</v>
      </c>
      <c r="G118" s="36" t="s">
        <v>86</v>
      </c>
      <c r="H118" s="126" t="s">
        <v>175</v>
      </c>
    </row>
    <row r="119" spans="1:8" ht="25.5" customHeight="1">
      <c r="A119" s="33" t="s">
        <v>79</v>
      </c>
      <c r="B119" s="256" t="s">
        <v>20</v>
      </c>
      <c r="C119" s="33"/>
      <c r="D119" s="32"/>
      <c r="E119" s="35" t="s">
        <v>20</v>
      </c>
      <c r="F119" s="97" t="str">
        <f t="shared" si="1"/>
        <v>異状死死因究明支援事業1.都道府県が行う事業（直接補助）</v>
      </c>
      <c r="G119" s="142" t="s">
        <v>80</v>
      </c>
      <c r="H119" s="126" t="s">
        <v>201</v>
      </c>
    </row>
    <row r="120" spans="1:8" ht="25.5" customHeight="1">
      <c r="A120" s="125"/>
      <c r="B120" s="258"/>
      <c r="C120" s="33"/>
      <c r="D120" s="32"/>
      <c r="E120" s="35" t="s">
        <v>20</v>
      </c>
      <c r="F120" s="97" t="str">
        <f t="shared" si="1"/>
        <v>異状死死因究明支援事業2.沖縄県が行う事業（直接補助）</v>
      </c>
      <c r="G120" s="142" t="s">
        <v>81</v>
      </c>
      <c r="H120" s="126" t="s">
        <v>185</v>
      </c>
    </row>
    <row r="121" spans="1:8" ht="20.100000000000001" customHeight="1">
      <c r="A121" s="125" t="s">
        <v>78</v>
      </c>
      <c r="B121" s="256" t="s">
        <v>34</v>
      </c>
      <c r="C121" s="33" t="s">
        <v>264</v>
      </c>
      <c r="D121" s="32"/>
      <c r="E121" s="35" t="s">
        <v>35</v>
      </c>
      <c r="F121" s="97" t="str">
        <f t="shared" si="1"/>
        <v>第一種感染症指定医療機関運営事業1.都道府県が行う事業（直接補助）</v>
      </c>
      <c r="G121" s="142" t="s">
        <v>80</v>
      </c>
      <c r="H121" s="126" t="s">
        <v>204</v>
      </c>
    </row>
    <row r="122" spans="1:8" ht="20.100000000000001" customHeight="1">
      <c r="A122" s="127"/>
      <c r="B122" s="257"/>
      <c r="C122" s="33" t="s">
        <v>264</v>
      </c>
      <c r="D122" s="32"/>
      <c r="E122" s="35" t="s">
        <v>35</v>
      </c>
      <c r="F122" s="97" t="str">
        <f t="shared" si="1"/>
        <v>第一種感染症指定医療機関運営事業2.沖縄県が行う事業（直接補助）</v>
      </c>
      <c r="G122" s="142" t="s">
        <v>81</v>
      </c>
      <c r="H122" s="126" t="s">
        <v>185</v>
      </c>
    </row>
    <row r="123" spans="1:8" ht="20.100000000000001" customHeight="1">
      <c r="A123" s="127"/>
      <c r="B123" s="257"/>
      <c r="C123" s="33" t="s">
        <v>264</v>
      </c>
      <c r="D123" s="32"/>
      <c r="E123" s="35" t="s">
        <v>35</v>
      </c>
      <c r="F123" s="97" t="str">
        <f t="shared" si="1"/>
        <v>第一種感染症指定医療機関運営事業6.都道府県が補助する事業(4,5以外)</v>
      </c>
      <c r="G123" s="36" t="s">
        <v>212</v>
      </c>
      <c r="H123" s="126" t="s">
        <v>207</v>
      </c>
    </row>
    <row r="124" spans="1:8" ht="20.100000000000001" customHeight="1">
      <c r="A124" s="127"/>
      <c r="B124" s="257"/>
      <c r="C124" s="33" t="s">
        <v>270</v>
      </c>
      <c r="D124" s="32"/>
      <c r="E124" s="35" t="s">
        <v>36</v>
      </c>
      <c r="F124" s="97" t="str">
        <f t="shared" si="1"/>
        <v>第二種感染症指定医療機関運営事業1.都道府県が行う事業（直接補助）</v>
      </c>
      <c r="G124" s="142" t="s">
        <v>80</v>
      </c>
      <c r="H124" s="126" t="s">
        <v>201</v>
      </c>
    </row>
    <row r="125" spans="1:8" ht="20.100000000000001" customHeight="1">
      <c r="A125" s="127"/>
      <c r="B125" s="257"/>
      <c r="C125" s="33" t="s">
        <v>270</v>
      </c>
      <c r="D125" s="32"/>
      <c r="E125" s="35" t="s">
        <v>36</v>
      </c>
      <c r="F125" s="97" t="str">
        <f t="shared" si="1"/>
        <v>第二種感染症指定医療機関運営事業2.沖縄県が行う事業（直接補助）</v>
      </c>
      <c r="G125" s="142" t="s">
        <v>81</v>
      </c>
      <c r="H125" s="126" t="s">
        <v>185</v>
      </c>
    </row>
    <row r="126" spans="1:8" ht="20.100000000000001" customHeight="1">
      <c r="A126" s="124"/>
      <c r="B126" s="258"/>
      <c r="C126" s="33" t="s">
        <v>270</v>
      </c>
      <c r="D126" s="32"/>
      <c r="E126" s="35" t="s">
        <v>36</v>
      </c>
      <c r="F126" s="97" t="str">
        <f t="shared" si="1"/>
        <v>第二種感染症指定医療機関運営事業6.都道府県が補助する事業(4,5以外)</v>
      </c>
      <c r="G126" s="36" t="s">
        <v>213</v>
      </c>
      <c r="H126" s="126" t="s">
        <v>208</v>
      </c>
    </row>
  </sheetData>
  <sheetProtection selectLockedCells="1" selectUnlockedCells="1"/>
  <autoFilter ref="A2:I12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123" bestFit="1" customWidth="1"/>
    <col min="2" max="2" width="26.25" style="34" customWidth="1"/>
    <col min="3" max="3" width="3.375" style="123" bestFit="1" customWidth="1"/>
    <col min="4" max="4" width="3.375" style="123" customWidth="1"/>
    <col min="5" max="5" width="47.875" style="34" customWidth="1"/>
    <col min="6" max="7" width="9" style="34"/>
    <col min="8" max="8" width="15.125" style="34" bestFit="1" customWidth="1"/>
    <col min="9" max="9" width="13.125" style="123" customWidth="1"/>
    <col min="10" max="14" width="13.5" style="123" customWidth="1"/>
    <col min="15" max="15" width="13.5" style="34" customWidth="1"/>
    <col min="16" max="16" width="13.5" style="123" customWidth="1"/>
    <col min="17" max="16384" width="9" style="34"/>
  </cols>
  <sheetData>
    <row r="1" spans="1:19">
      <c r="A1" s="123">
        <v>1</v>
      </c>
      <c r="B1" s="34">
        <v>2</v>
      </c>
      <c r="C1" s="123">
        <v>3</v>
      </c>
      <c r="D1" s="34">
        <v>4</v>
      </c>
      <c r="E1" s="123">
        <v>5</v>
      </c>
      <c r="F1" s="34">
        <v>6</v>
      </c>
      <c r="H1" s="123">
        <v>7</v>
      </c>
      <c r="I1" s="34">
        <v>8</v>
      </c>
      <c r="J1" s="123">
        <v>9</v>
      </c>
      <c r="K1" s="34">
        <v>10</v>
      </c>
      <c r="L1" s="123">
        <v>11</v>
      </c>
      <c r="M1" s="34">
        <v>12</v>
      </c>
      <c r="N1" s="123">
        <v>13</v>
      </c>
      <c r="O1" s="34">
        <v>14</v>
      </c>
      <c r="P1" s="123">
        <v>15</v>
      </c>
      <c r="Q1" s="123">
        <v>16</v>
      </c>
      <c r="R1" s="34">
        <v>17</v>
      </c>
    </row>
    <row r="2" spans="1:19">
      <c r="A2" s="132"/>
      <c r="B2" s="126"/>
      <c r="C2" s="132"/>
      <c r="D2" s="132"/>
      <c r="E2" s="132"/>
      <c r="F2" s="132"/>
      <c r="G2" s="132"/>
      <c r="H2" s="132"/>
      <c r="I2" s="132"/>
      <c r="J2" s="267" t="s">
        <v>83</v>
      </c>
      <c r="K2" s="267"/>
      <c r="L2" s="267"/>
      <c r="M2" s="267" t="s">
        <v>84</v>
      </c>
      <c r="N2" s="267"/>
      <c r="O2" s="267"/>
      <c r="P2" s="267"/>
    </row>
    <row r="3" spans="1:19" ht="45.75" customHeight="1">
      <c r="A3" s="252" t="s">
        <v>74</v>
      </c>
      <c r="B3" s="253"/>
      <c r="C3" s="253"/>
      <c r="D3" s="253"/>
      <c r="E3" s="254"/>
      <c r="F3" s="135"/>
      <c r="G3" s="132" t="s">
        <v>294</v>
      </c>
      <c r="H3" s="128" t="s">
        <v>17</v>
      </c>
      <c r="I3" s="135" t="s">
        <v>266</v>
      </c>
      <c r="J3" s="128" t="s">
        <v>80</v>
      </c>
      <c r="K3" s="128" t="s">
        <v>81</v>
      </c>
      <c r="L3" s="128" t="s">
        <v>82</v>
      </c>
      <c r="M3" s="128" t="s">
        <v>85</v>
      </c>
      <c r="N3" s="128" t="s">
        <v>91</v>
      </c>
      <c r="O3" s="128" t="s">
        <v>290</v>
      </c>
      <c r="P3" s="128" t="s">
        <v>90</v>
      </c>
    </row>
    <row r="4" spans="1:19" ht="28.5" customHeight="1">
      <c r="A4" s="132" t="s">
        <v>43</v>
      </c>
      <c r="B4" s="128" t="s">
        <v>30</v>
      </c>
      <c r="C4" s="132" t="s">
        <v>263</v>
      </c>
      <c r="D4" s="132"/>
      <c r="E4" s="128" t="s">
        <v>28</v>
      </c>
      <c r="F4" s="126" t="s">
        <v>47</v>
      </c>
      <c r="G4" s="126" t="s">
        <v>47</v>
      </c>
      <c r="H4" s="126"/>
      <c r="I4" s="132" t="s">
        <v>267</v>
      </c>
      <c r="J4" s="137">
        <v>0.5</v>
      </c>
      <c r="K4" s="137">
        <v>0.5</v>
      </c>
      <c r="L4" s="137"/>
      <c r="M4" s="137"/>
      <c r="N4" s="137"/>
      <c r="O4" s="138"/>
      <c r="P4" s="137"/>
      <c r="S4" s="34" t="s">
        <v>267</v>
      </c>
    </row>
    <row r="5" spans="1:19" ht="28.5" customHeight="1">
      <c r="A5" s="132"/>
      <c r="B5" s="128"/>
      <c r="C5" s="132" t="s">
        <v>265</v>
      </c>
      <c r="D5" s="132"/>
      <c r="E5" s="128" t="s">
        <v>93</v>
      </c>
      <c r="F5" s="126" t="s">
        <v>48</v>
      </c>
      <c r="G5" s="126" t="s">
        <v>48</v>
      </c>
      <c r="H5" s="126"/>
      <c r="I5" s="132" t="s">
        <v>269</v>
      </c>
      <c r="J5" s="137">
        <v>0.5</v>
      </c>
      <c r="K5" s="137">
        <v>0.5</v>
      </c>
      <c r="L5" s="137"/>
      <c r="M5" s="137">
        <v>0.5</v>
      </c>
      <c r="N5" s="137"/>
      <c r="O5" s="138">
        <v>0.5</v>
      </c>
      <c r="P5" s="137"/>
      <c r="S5" s="34" t="s">
        <v>268</v>
      </c>
    </row>
    <row r="6" spans="1:19" ht="28.5" customHeight="1">
      <c r="A6" s="132"/>
      <c r="B6" s="128"/>
      <c r="C6" s="132" t="s">
        <v>271</v>
      </c>
      <c r="D6" s="132"/>
      <c r="E6" s="128" t="s">
        <v>18</v>
      </c>
      <c r="F6" s="126" t="s">
        <v>49</v>
      </c>
      <c r="G6" s="126" t="s">
        <v>49</v>
      </c>
      <c r="H6" s="37" t="s">
        <v>97</v>
      </c>
      <c r="I6" s="132" t="s">
        <v>269</v>
      </c>
      <c r="J6" s="137">
        <v>0.66666666666666663</v>
      </c>
      <c r="K6" s="137">
        <v>0.75</v>
      </c>
      <c r="L6" s="137"/>
      <c r="M6" s="137">
        <v>0.66666666666666663</v>
      </c>
      <c r="N6" s="137">
        <v>0.75</v>
      </c>
      <c r="O6" s="138">
        <v>0.33333333333333331</v>
      </c>
      <c r="P6" s="137">
        <v>0.75</v>
      </c>
      <c r="S6" s="118" t="s">
        <v>269</v>
      </c>
    </row>
    <row r="7" spans="1:19" ht="28.5" customHeight="1">
      <c r="A7" s="132"/>
      <c r="B7" s="128"/>
      <c r="C7" s="132" t="s">
        <v>272</v>
      </c>
      <c r="D7" s="132"/>
      <c r="E7" s="128" t="s">
        <v>24</v>
      </c>
      <c r="F7" s="126" t="s">
        <v>50</v>
      </c>
      <c r="G7" s="126" t="s">
        <v>50</v>
      </c>
      <c r="H7" s="37" t="s">
        <v>97</v>
      </c>
      <c r="I7" s="132" t="s">
        <v>269</v>
      </c>
      <c r="J7" s="137">
        <v>0.5</v>
      </c>
      <c r="K7" s="137">
        <v>0.5</v>
      </c>
      <c r="L7" s="137">
        <v>0.5</v>
      </c>
      <c r="M7" s="137">
        <v>0.5</v>
      </c>
      <c r="N7" s="137"/>
      <c r="O7" s="138">
        <v>0.5</v>
      </c>
      <c r="P7" s="137"/>
    </row>
    <row r="8" spans="1:19" ht="28.5" customHeight="1">
      <c r="A8" s="132"/>
      <c r="B8" s="128"/>
      <c r="C8" s="132" t="s">
        <v>273</v>
      </c>
      <c r="D8" s="132"/>
      <c r="E8" s="128" t="s">
        <v>27</v>
      </c>
      <c r="F8" s="126" t="s">
        <v>51</v>
      </c>
      <c r="G8" s="126" t="s">
        <v>51</v>
      </c>
      <c r="H8" s="37" t="s">
        <v>97</v>
      </c>
      <c r="I8" s="132" t="s">
        <v>269</v>
      </c>
      <c r="J8" s="137">
        <v>0.5</v>
      </c>
      <c r="K8" s="137">
        <v>0.5</v>
      </c>
      <c r="L8" s="137"/>
      <c r="M8" s="137">
        <v>0.5</v>
      </c>
      <c r="N8" s="137"/>
      <c r="O8" s="138">
        <v>0.5</v>
      </c>
      <c r="P8" s="137"/>
    </row>
    <row r="9" spans="1:19" ht="28.5" customHeight="1">
      <c r="A9" s="132"/>
      <c r="B9" s="128"/>
      <c r="C9" s="132" t="s">
        <v>274</v>
      </c>
      <c r="D9" s="132"/>
      <c r="E9" s="128" t="s">
        <v>31</v>
      </c>
      <c r="F9" s="126" t="s">
        <v>52</v>
      </c>
      <c r="G9" s="126" t="s">
        <v>52</v>
      </c>
      <c r="H9" s="37" t="s">
        <v>97</v>
      </c>
      <c r="I9" s="132" t="s">
        <v>267</v>
      </c>
      <c r="J9" s="137">
        <v>0.5</v>
      </c>
      <c r="K9" s="137">
        <v>0.5</v>
      </c>
      <c r="L9" s="137"/>
      <c r="M9" s="137"/>
      <c r="N9" s="137"/>
      <c r="O9" s="138"/>
      <c r="P9" s="137"/>
    </row>
    <row r="10" spans="1:19" ht="28.5" customHeight="1">
      <c r="A10" s="132"/>
      <c r="B10" s="128"/>
      <c r="C10" s="132" t="s">
        <v>275</v>
      </c>
      <c r="D10" s="132"/>
      <c r="E10" s="128" t="s">
        <v>32</v>
      </c>
      <c r="F10" s="126" t="s">
        <v>53</v>
      </c>
      <c r="G10" s="126" t="s">
        <v>53</v>
      </c>
      <c r="H10" s="126"/>
      <c r="I10" s="132" t="s">
        <v>269</v>
      </c>
      <c r="J10" s="137">
        <v>0.5</v>
      </c>
      <c r="K10" s="137">
        <v>0.5</v>
      </c>
      <c r="L10" s="137"/>
      <c r="M10" s="137"/>
      <c r="N10" s="137"/>
      <c r="O10" s="138">
        <v>0.5</v>
      </c>
      <c r="P10" s="137"/>
    </row>
    <row r="11" spans="1:19" ht="28.5" customHeight="1">
      <c r="A11" s="132"/>
      <c r="B11" s="128"/>
      <c r="C11" s="132" t="s">
        <v>276</v>
      </c>
      <c r="D11" s="132"/>
      <c r="E11" s="128" t="s">
        <v>19</v>
      </c>
      <c r="F11" s="126" t="s">
        <v>54</v>
      </c>
      <c r="G11" s="126" t="s">
        <v>54</v>
      </c>
      <c r="H11" s="128" t="s">
        <v>112</v>
      </c>
      <c r="I11" s="132" t="s">
        <v>269</v>
      </c>
      <c r="J11" s="137">
        <v>0.5</v>
      </c>
      <c r="K11" s="137">
        <v>0.5</v>
      </c>
      <c r="L11" s="137"/>
      <c r="M11" s="137">
        <v>0.5</v>
      </c>
      <c r="N11" s="137"/>
      <c r="O11" s="138">
        <v>0.5</v>
      </c>
      <c r="P11" s="137"/>
    </row>
    <row r="12" spans="1:19" ht="28.5" customHeight="1">
      <c r="A12" s="132"/>
      <c r="B12" s="128"/>
      <c r="C12" s="134" t="s">
        <v>277</v>
      </c>
      <c r="D12" s="134"/>
      <c r="E12" s="117" t="s">
        <v>103</v>
      </c>
      <c r="F12" s="131" t="s">
        <v>55</v>
      </c>
      <c r="G12" s="126" t="s">
        <v>55</v>
      </c>
      <c r="H12" s="37" t="s">
        <v>97</v>
      </c>
      <c r="I12" s="132" t="s">
        <v>269</v>
      </c>
      <c r="J12" s="137">
        <v>0.5</v>
      </c>
      <c r="K12" s="137">
        <v>0.5</v>
      </c>
      <c r="L12" s="137"/>
      <c r="M12" s="137">
        <v>0.5</v>
      </c>
      <c r="N12" s="137"/>
      <c r="O12" s="138">
        <v>0.5</v>
      </c>
      <c r="P12" s="137"/>
    </row>
    <row r="13" spans="1:19" ht="28.5" customHeight="1">
      <c r="A13" s="132" t="s">
        <v>44</v>
      </c>
      <c r="B13" s="128" t="s">
        <v>33</v>
      </c>
      <c r="C13" s="132" t="s">
        <v>263</v>
      </c>
      <c r="D13" s="132"/>
      <c r="E13" s="128" t="s">
        <v>23</v>
      </c>
      <c r="F13" s="131" t="s">
        <v>56</v>
      </c>
      <c r="G13" s="126" t="s">
        <v>56</v>
      </c>
      <c r="H13" s="126"/>
      <c r="I13" s="132" t="s">
        <v>267</v>
      </c>
      <c r="J13" s="137">
        <v>0.5</v>
      </c>
      <c r="K13" s="137">
        <v>0.5</v>
      </c>
      <c r="L13" s="137"/>
      <c r="M13" s="137"/>
      <c r="N13" s="137"/>
      <c r="O13" s="138"/>
      <c r="P13" s="137"/>
    </row>
    <row r="14" spans="1:19" ht="28.5" customHeight="1">
      <c r="A14" s="132"/>
      <c r="B14" s="128"/>
      <c r="C14" s="132" t="s">
        <v>265</v>
      </c>
      <c r="D14" s="132"/>
      <c r="E14" s="128" t="s">
        <v>25</v>
      </c>
      <c r="F14" s="131" t="s">
        <v>57</v>
      </c>
      <c r="G14" s="126" t="s">
        <v>57</v>
      </c>
      <c r="H14" s="126"/>
      <c r="I14" s="132" t="s">
        <v>269</v>
      </c>
      <c r="J14" s="137">
        <v>0.33333333333333331</v>
      </c>
      <c r="K14" s="137">
        <v>0.33333333333333331</v>
      </c>
      <c r="L14" s="137"/>
      <c r="M14" s="137">
        <v>0.33333333333333331</v>
      </c>
      <c r="N14" s="137"/>
      <c r="O14" s="138">
        <v>0.33333333333333331</v>
      </c>
      <c r="P14" s="137"/>
    </row>
    <row r="15" spans="1:19" ht="28.5" customHeight="1">
      <c r="A15" s="132"/>
      <c r="B15" s="128"/>
      <c r="C15" s="132" t="s">
        <v>271</v>
      </c>
      <c r="D15" s="132"/>
      <c r="E15" s="128" t="s">
        <v>232</v>
      </c>
      <c r="F15" s="131" t="s">
        <v>58</v>
      </c>
      <c r="G15" s="126" t="s">
        <v>58</v>
      </c>
      <c r="H15" s="126"/>
      <c r="I15" s="132" t="s">
        <v>269</v>
      </c>
      <c r="J15" s="137">
        <v>0.5</v>
      </c>
      <c r="K15" s="137">
        <v>0.5</v>
      </c>
      <c r="L15" s="137"/>
      <c r="M15" s="137">
        <v>0.5</v>
      </c>
      <c r="N15" s="137"/>
      <c r="O15" s="138">
        <v>0.5</v>
      </c>
      <c r="P15" s="137"/>
    </row>
    <row r="16" spans="1:19" ht="28.5" customHeight="1">
      <c r="A16" s="132"/>
      <c r="B16" s="128"/>
      <c r="C16" s="132" t="s">
        <v>272</v>
      </c>
      <c r="D16" s="132"/>
      <c r="E16" s="128" t="s">
        <v>233</v>
      </c>
      <c r="F16" s="131" t="s">
        <v>59</v>
      </c>
      <c r="G16" s="126" t="s">
        <v>59</v>
      </c>
      <c r="H16" s="126"/>
      <c r="I16" s="132" t="s">
        <v>269</v>
      </c>
      <c r="J16" s="137">
        <v>0.5</v>
      </c>
      <c r="K16" s="137">
        <v>0.5</v>
      </c>
      <c r="L16" s="137"/>
      <c r="M16" s="137">
        <v>0.5</v>
      </c>
      <c r="N16" s="137"/>
      <c r="O16" s="138">
        <v>0.5</v>
      </c>
      <c r="P16" s="137"/>
    </row>
    <row r="17" spans="1:16" ht="28.5" customHeight="1">
      <c r="A17" s="132" t="s">
        <v>278</v>
      </c>
      <c r="B17" s="128" t="s">
        <v>37</v>
      </c>
      <c r="C17" s="132" t="s">
        <v>263</v>
      </c>
      <c r="D17" s="132"/>
      <c r="E17" s="128" t="s">
        <v>9</v>
      </c>
      <c r="F17" s="131" t="s">
        <v>60</v>
      </c>
      <c r="G17" s="126" t="s">
        <v>60</v>
      </c>
      <c r="H17" s="126"/>
      <c r="I17" s="132" t="s">
        <v>268</v>
      </c>
      <c r="J17" s="137"/>
      <c r="K17" s="137"/>
      <c r="L17" s="137"/>
      <c r="M17" s="137"/>
      <c r="N17" s="137"/>
      <c r="O17" s="138" t="s">
        <v>291</v>
      </c>
      <c r="P17" s="137"/>
    </row>
    <row r="18" spans="1:16" ht="28.5" customHeight="1">
      <c r="A18" s="132"/>
      <c r="B18" s="128"/>
      <c r="C18" s="132" t="s">
        <v>265</v>
      </c>
      <c r="D18" s="132"/>
      <c r="E18" s="128" t="s">
        <v>10</v>
      </c>
      <c r="F18" s="131" t="s">
        <v>61</v>
      </c>
      <c r="G18" s="126" t="s">
        <v>61</v>
      </c>
      <c r="H18" s="126"/>
      <c r="I18" s="132" t="s">
        <v>269</v>
      </c>
      <c r="J18" s="137">
        <v>1</v>
      </c>
      <c r="K18" s="137">
        <v>1</v>
      </c>
      <c r="L18" s="137"/>
      <c r="M18" s="137">
        <v>1</v>
      </c>
      <c r="N18" s="137"/>
      <c r="O18" s="138">
        <v>1</v>
      </c>
      <c r="P18" s="137"/>
    </row>
    <row r="19" spans="1:16" ht="28.5" customHeight="1">
      <c r="A19" s="132"/>
      <c r="B19" s="128"/>
      <c r="C19" s="132" t="s">
        <v>271</v>
      </c>
      <c r="D19" s="132"/>
      <c r="E19" s="128" t="s">
        <v>11</v>
      </c>
      <c r="F19" s="131" t="s">
        <v>62</v>
      </c>
      <c r="G19" s="126" t="s">
        <v>62</v>
      </c>
      <c r="H19" s="126"/>
      <c r="I19" s="132" t="s">
        <v>269</v>
      </c>
      <c r="J19" s="137">
        <v>0.5</v>
      </c>
      <c r="K19" s="137">
        <v>0.5</v>
      </c>
      <c r="L19" s="137"/>
      <c r="M19" s="137">
        <v>0.5</v>
      </c>
      <c r="N19" s="137"/>
      <c r="O19" s="138">
        <v>0.5</v>
      </c>
      <c r="P19" s="137"/>
    </row>
    <row r="20" spans="1:16" ht="28.5" customHeight="1">
      <c r="A20" s="132"/>
      <c r="B20" s="128"/>
      <c r="C20" s="132" t="s">
        <v>272</v>
      </c>
      <c r="D20" s="132"/>
      <c r="E20" s="128" t="s">
        <v>12</v>
      </c>
      <c r="F20" s="131" t="s">
        <v>63</v>
      </c>
      <c r="G20" s="126" t="s">
        <v>63</v>
      </c>
      <c r="H20" s="126"/>
      <c r="I20" s="132" t="s">
        <v>267</v>
      </c>
      <c r="J20" s="137">
        <v>1</v>
      </c>
      <c r="K20" s="137">
        <v>1</v>
      </c>
      <c r="L20" s="137"/>
      <c r="M20" s="137"/>
      <c r="N20" s="137"/>
      <c r="O20" s="138"/>
      <c r="P20" s="137"/>
    </row>
    <row r="21" spans="1:16" ht="28.5" customHeight="1">
      <c r="A21" s="132"/>
      <c r="B21" s="128"/>
      <c r="C21" s="132" t="s">
        <v>273</v>
      </c>
      <c r="D21" s="132"/>
      <c r="E21" s="128" t="s">
        <v>234</v>
      </c>
      <c r="F21" s="131" t="s">
        <v>64</v>
      </c>
      <c r="G21" s="126" t="s">
        <v>64</v>
      </c>
      <c r="H21" s="126"/>
      <c r="I21" s="132" t="s">
        <v>267</v>
      </c>
      <c r="J21" s="137">
        <v>0.5</v>
      </c>
      <c r="K21" s="137">
        <v>0.5</v>
      </c>
      <c r="L21" s="137">
        <v>0.5</v>
      </c>
      <c r="M21" s="137"/>
      <c r="N21" s="137"/>
      <c r="O21" s="138"/>
      <c r="P21" s="137"/>
    </row>
    <row r="22" spans="1:16" ht="28.5" customHeight="1">
      <c r="A22" s="132" t="s">
        <v>279</v>
      </c>
      <c r="B22" s="128" t="s">
        <v>38</v>
      </c>
      <c r="C22" s="132" t="s">
        <v>263</v>
      </c>
      <c r="D22" s="132"/>
      <c r="E22" s="128" t="s">
        <v>92</v>
      </c>
      <c r="F22" s="131" t="s">
        <v>65</v>
      </c>
      <c r="G22" s="126" t="s">
        <v>65</v>
      </c>
      <c r="H22" s="126"/>
      <c r="I22" s="132" t="s">
        <v>269</v>
      </c>
      <c r="J22" s="137">
        <v>0.5</v>
      </c>
      <c r="K22" s="137">
        <v>0.5</v>
      </c>
      <c r="L22" s="137"/>
      <c r="M22" s="137">
        <v>0.5</v>
      </c>
      <c r="N22" s="137"/>
      <c r="O22" s="138">
        <v>0.5</v>
      </c>
      <c r="P22" s="137"/>
    </row>
    <row r="23" spans="1:16" ht="28.5" customHeight="1">
      <c r="A23" s="132"/>
      <c r="B23" s="128"/>
      <c r="C23" s="132" t="s">
        <v>265</v>
      </c>
      <c r="D23" s="132"/>
      <c r="E23" s="128" t="s">
        <v>26</v>
      </c>
      <c r="F23" s="131" t="s">
        <v>66</v>
      </c>
      <c r="G23" s="126" t="s">
        <v>66</v>
      </c>
      <c r="H23" s="126"/>
      <c r="I23" s="132" t="s">
        <v>269</v>
      </c>
      <c r="J23" s="137">
        <v>0.5</v>
      </c>
      <c r="K23" s="137">
        <v>0.5</v>
      </c>
      <c r="L23" s="137"/>
      <c r="M23" s="137">
        <v>0.5</v>
      </c>
      <c r="N23" s="137"/>
      <c r="O23" s="138">
        <v>0.5</v>
      </c>
      <c r="P23" s="137"/>
    </row>
    <row r="24" spans="1:16" ht="28.5" customHeight="1">
      <c r="A24" s="153" t="s">
        <v>280</v>
      </c>
      <c r="B24" s="128" t="s">
        <v>258</v>
      </c>
      <c r="C24" s="153"/>
      <c r="D24" s="153"/>
      <c r="E24" s="128" t="s">
        <v>295</v>
      </c>
      <c r="F24" s="131"/>
      <c r="G24" s="126" t="s">
        <v>67</v>
      </c>
      <c r="H24" s="126"/>
      <c r="I24" s="153" t="s">
        <v>269</v>
      </c>
      <c r="J24" s="137">
        <v>0.5</v>
      </c>
      <c r="K24" s="137">
        <v>0.5</v>
      </c>
      <c r="L24" s="137"/>
      <c r="M24" s="137">
        <v>0.5</v>
      </c>
      <c r="N24" s="137"/>
      <c r="O24" s="138">
        <v>0.5</v>
      </c>
      <c r="P24" s="137"/>
    </row>
    <row r="25" spans="1:16" ht="28.5" customHeight="1">
      <c r="A25" s="132" t="s">
        <v>281</v>
      </c>
      <c r="B25" s="128" t="s">
        <v>110</v>
      </c>
      <c r="C25" s="132"/>
      <c r="D25" s="132"/>
      <c r="E25" s="128" t="s">
        <v>111</v>
      </c>
      <c r="F25" s="131" t="s">
        <v>249</v>
      </c>
      <c r="G25" s="126" t="s">
        <v>68</v>
      </c>
      <c r="H25" s="126"/>
      <c r="I25" s="132" t="s">
        <v>269</v>
      </c>
      <c r="J25" s="137">
        <v>0.5</v>
      </c>
      <c r="K25" s="137">
        <v>0.5</v>
      </c>
      <c r="L25" s="137"/>
      <c r="M25" s="137">
        <v>0.5</v>
      </c>
      <c r="N25" s="137"/>
      <c r="O25" s="138">
        <v>0.5</v>
      </c>
      <c r="P25" s="137"/>
    </row>
    <row r="26" spans="1:16" ht="28.5" customHeight="1">
      <c r="A26" s="132" t="s">
        <v>282</v>
      </c>
      <c r="B26" s="128" t="s">
        <v>39</v>
      </c>
      <c r="C26" s="132" t="s">
        <v>263</v>
      </c>
      <c r="D26" s="132"/>
      <c r="E26" s="128" t="s">
        <v>15</v>
      </c>
      <c r="F26" s="131" t="s">
        <v>69</v>
      </c>
      <c r="G26" s="126" t="s">
        <v>69</v>
      </c>
      <c r="H26" s="126"/>
      <c r="I26" s="132" t="s">
        <v>267</v>
      </c>
      <c r="J26" s="137">
        <v>1</v>
      </c>
      <c r="K26" s="137">
        <v>1</v>
      </c>
      <c r="L26" s="137"/>
      <c r="M26" s="137"/>
      <c r="N26" s="137"/>
      <c r="O26" s="138"/>
      <c r="P26" s="137"/>
    </row>
    <row r="27" spans="1:16" ht="28.5" customHeight="1">
      <c r="A27" s="132"/>
      <c r="B27" s="128"/>
      <c r="C27" s="132" t="s">
        <v>265</v>
      </c>
      <c r="D27" s="132" t="s">
        <v>263</v>
      </c>
      <c r="E27" s="128" t="s">
        <v>14</v>
      </c>
      <c r="F27" s="131" t="s">
        <v>70</v>
      </c>
      <c r="G27" s="126" t="s">
        <v>70</v>
      </c>
      <c r="H27" s="126"/>
      <c r="I27" s="132" t="s">
        <v>267</v>
      </c>
      <c r="J27" s="137">
        <v>0.5</v>
      </c>
      <c r="K27" s="137">
        <v>0.5</v>
      </c>
      <c r="L27" s="137">
        <v>0.5</v>
      </c>
      <c r="M27" s="137"/>
      <c r="N27" s="137"/>
      <c r="O27" s="138"/>
      <c r="P27" s="137"/>
    </row>
    <row r="28" spans="1:16" ht="28.5" customHeight="1">
      <c r="A28" s="132"/>
      <c r="B28" s="128"/>
      <c r="C28" s="132"/>
      <c r="D28" s="132" t="s">
        <v>265</v>
      </c>
      <c r="E28" s="128" t="s">
        <v>21</v>
      </c>
      <c r="F28" s="131" t="s">
        <v>71</v>
      </c>
      <c r="G28" s="126" t="s">
        <v>71</v>
      </c>
      <c r="H28" s="126"/>
      <c r="I28" s="132" t="s">
        <v>267</v>
      </c>
      <c r="J28" s="137">
        <v>0.5</v>
      </c>
      <c r="K28" s="137">
        <v>0.5</v>
      </c>
      <c r="L28" s="137">
        <v>0.5</v>
      </c>
      <c r="M28" s="137"/>
      <c r="N28" s="137"/>
      <c r="O28" s="138"/>
      <c r="P28" s="137"/>
    </row>
    <row r="29" spans="1:16" ht="28.5" customHeight="1">
      <c r="A29" s="132"/>
      <c r="B29" s="128"/>
      <c r="C29" s="132"/>
      <c r="D29" s="132" t="s">
        <v>271</v>
      </c>
      <c r="E29" s="128" t="s">
        <v>22</v>
      </c>
      <c r="F29" s="131" t="s">
        <v>72</v>
      </c>
      <c r="G29" s="126" t="s">
        <v>72</v>
      </c>
      <c r="H29" s="126"/>
      <c r="I29" s="132" t="s">
        <v>267</v>
      </c>
      <c r="J29" s="137">
        <v>0.5</v>
      </c>
      <c r="K29" s="137">
        <v>0.5</v>
      </c>
      <c r="L29" s="137">
        <v>0.5</v>
      </c>
      <c r="M29" s="137"/>
      <c r="N29" s="137"/>
      <c r="O29" s="138"/>
      <c r="P29" s="137"/>
    </row>
    <row r="30" spans="1:16" ht="28.5" customHeight="1">
      <c r="A30" s="132"/>
      <c r="B30" s="128"/>
      <c r="C30" s="132"/>
      <c r="D30" s="132" t="s">
        <v>272</v>
      </c>
      <c r="E30" s="128" t="s">
        <v>94</v>
      </c>
      <c r="F30" s="131" t="s">
        <v>73</v>
      </c>
      <c r="G30" s="126" t="s">
        <v>73</v>
      </c>
      <c r="H30" s="126"/>
      <c r="I30" s="132" t="s">
        <v>267</v>
      </c>
      <c r="J30" s="137">
        <v>0.5</v>
      </c>
      <c r="K30" s="137">
        <v>0.5</v>
      </c>
      <c r="L30" s="137">
        <v>0.5</v>
      </c>
      <c r="M30" s="137"/>
      <c r="N30" s="137"/>
      <c r="O30" s="138"/>
      <c r="P30" s="137"/>
    </row>
    <row r="31" spans="1:16" ht="28.5" customHeight="1">
      <c r="A31" s="153"/>
      <c r="B31" s="128"/>
      <c r="C31" s="153"/>
      <c r="D31" s="153" t="s">
        <v>273</v>
      </c>
      <c r="E31" s="128" t="s">
        <v>259</v>
      </c>
      <c r="F31" s="131"/>
      <c r="G31" s="126" t="s">
        <v>104</v>
      </c>
      <c r="H31" s="126"/>
      <c r="I31" s="153" t="s">
        <v>267</v>
      </c>
      <c r="J31" s="137">
        <v>0.5</v>
      </c>
      <c r="K31" s="137">
        <v>0.5</v>
      </c>
      <c r="L31" s="137">
        <v>0.5</v>
      </c>
      <c r="M31" s="137"/>
      <c r="N31" s="137"/>
      <c r="O31" s="138"/>
      <c r="P31" s="137"/>
    </row>
    <row r="32" spans="1:16" ht="28.5" customHeight="1">
      <c r="A32" s="132"/>
      <c r="B32" s="128"/>
      <c r="C32" s="132"/>
      <c r="D32" s="132" t="s">
        <v>274</v>
      </c>
      <c r="E32" s="128" t="s">
        <v>95</v>
      </c>
      <c r="F32" s="131" t="s">
        <v>104</v>
      </c>
      <c r="G32" s="126" t="s">
        <v>105</v>
      </c>
      <c r="H32" s="126"/>
      <c r="I32" s="132" t="s">
        <v>267</v>
      </c>
      <c r="J32" s="137">
        <v>0.5</v>
      </c>
      <c r="K32" s="137">
        <v>0.5</v>
      </c>
      <c r="L32" s="137">
        <v>0.5</v>
      </c>
      <c r="M32" s="137"/>
      <c r="N32" s="137"/>
      <c r="O32" s="138"/>
      <c r="P32" s="137"/>
    </row>
    <row r="33" spans="1:18" ht="28.5" customHeight="1">
      <c r="A33" s="132"/>
      <c r="B33" s="128"/>
      <c r="C33" s="132"/>
      <c r="D33" s="132" t="s">
        <v>275</v>
      </c>
      <c r="E33" s="128" t="s">
        <v>96</v>
      </c>
      <c r="F33" s="131" t="s">
        <v>105</v>
      </c>
      <c r="G33" s="126" t="s">
        <v>106</v>
      </c>
      <c r="H33" s="126"/>
      <c r="I33" s="132" t="s">
        <v>267</v>
      </c>
      <c r="J33" s="137">
        <v>0.5</v>
      </c>
      <c r="K33" s="137">
        <v>0.5</v>
      </c>
      <c r="L33" s="137">
        <v>0.5</v>
      </c>
      <c r="M33" s="137"/>
      <c r="N33" s="137"/>
      <c r="O33" s="138"/>
      <c r="P33" s="137"/>
    </row>
    <row r="34" spans="1:18" ht="28.5" customHeight="1">
      <c r="A34" s="132" t="s">
        <v>283</v>
      </c>
      <c r="B34" s="128" t="s">
        <v>108</v>
      </c>
      <c r="C34" s="132"/>
      <c r="D34" s="132"/>
      <c r="E34" s="128" t="s">
        <v>107</v>
      </c>
      <c r="F34" s="131" t="s">
        <v>248</v>
      </c>
      <c r="G34" s="126" t="s">
        <v>247</v>
      </c>
      <c r="H34" s="126"/>
      <c r="I34" s="132" t="s">
        <v>267</v>
      </c>
      <c r="J34" s="137">
        <v>0.5</v>
      </c>
      <c r="K34" s="137">
        <v>0.5</v>
      </c>
      <c r="L34" s="137"/>
      <c r="M34" s="137"/>
      <c r="N34" s="137"/>
      <c r="O34" s="138"/>
      <c r="P34" s="137"/>
    </row>
    <row r="35" spans="1:18" ht="28.5" customHeight="1">
      <c r="A35" s="267" t="s">
        <v>284</v>
      </c>
      <c r="B35" s="255" t="s">
        <v>40</v>
      </c>
      <c r="C35" s="132" t="s">
        <v>263</v>
      </c>
      <c r="D35" s="132"/>
      <c r="E35" s="128" t="s">
        <v>109</v>
      </c>
      <c r="F35" s="131" t="s">
        <v>106</v>
      </c>
      <c r="G35" s="126" t="s">
        <v>248</v>
      </c>
      <c r="H35" s="126"/>
      <c r="I35" s="132" t="s">
        <v>269</v>
      </c>
      <c r="J35" s="137">
        <v>0.5</v>
      </c>
      <c r="K35" s="137">
        <v>0.5</v>
      </c>
      <c r="L35" s="137"/>
      <c r="M35" s="137">
        <v>0.5</v>
      </c>
      <c r="N35" s="137"/>
      <c r="O35" s="138">
        <v>0.5</v>
      </c>
      <c r="P35" s="137"/>
    </row>
    <row r="36" spans="1:18" ht="28.5" customHeight="1">
      <c r="A36" s="267"/>
      <c r="B36" s="255"/>
      <c r="C36" s="132" t="s">
        <v>265</v>
      </c>
      <c r="D36" s="132"/>
      <c r="E36" s="128" t="s">
        <v>254</v>
      </c>
      <c r="F36" s="131" t="s">
        <v>247</v>
      </c>
      <c r="G36" s="126" t="s">
        <v>249</v>
      </c>
      <c r="H36" s="126"/>
      <c r="I36" s="132" t="s">
        <v>267</v>
      </c>
      <c r="J36" s="137">
        <v>0.5</v>
      </c>
      <c r="K36" s="137">
        <v>0.5</v>
      </c>
      <c r="L36" s="137"/>
      <c r="M36" s="137"/>
      <c r="N36" s="137"/>
      <c r="O36" s="138"/>
      <c r="P36" s="137"/>
    </row>
    <row r="37" spans="1:18" ht="28.5" customHeight="1">
      <c r="A37" s="132" t="s">
        <v>285</v>
      </c>
      <c r="B37" s="255" t="s">
        <v>251</v>
      </c>
      <c r="C37" s="132"/>
      <c r="D37" s="132"/>
      <c r="E37" s="126" t="s">
        <v>255</v>
      </c>
      <c r="F37" s="131" t="s">
        <v>250</v>
      </c>
      <c r="G37" s="126" t="s">
        <v>250</v>
      </c>
      <c r="H37" s="126"/>
      <c r="I37" s="132" t="s">
        <v>267</v>
      </c>
      <c r="J37" s="137">
        <v>0.5</v>
      </c>
      <c r="K37" s="137">
        <v>0.5</v>
      </c>
      <c r="L37" s="137"/>
      <c r="M37" s="137"/>
      <c r="N37" s="137"/>
      <c r="O37" s="138"/>
      <c r="P37" s="137"/>
    </row>
    <row r="38" spans="1:18" ht="28.5" customHeight="1">
      <c r="A38" s="132" t="s">
        <v>286</v>
      </c>
      <c r="B38" s="255"/>
      <c r="C38" s="132"/>
      <c r="D38" s="132"/>
      <c r="E38" s="126" t="s">
        <v>256</v>
      </c>
      <c r="F38" s="131" t="s">
        <v>252</v>
      </c>
      <c r="G38" s="126" t="s">
        <v>252</v>
      </c>
      <c r="H38" s="126"/>
      <c r="I38" s="132" t="s">
        <v>267</v>
      </c>
      <c r="J38" s="137">
        <v>0.5</v>
      </c>
      <c r="K38" s="137">
        <v>0.5</v>
      </c>
      <c r="L38" s="137"/>
      <c r="M38" s="137"/>
      <c r="N38" s="137"/>
      <c r="O38" s="138"/>
      <c r="P38" s="137"/>
    </row>
    <row r="39" spans="1:18" s="139" customFormat="1" ht="28.5" customHeight="1">
      <c r="A39" s="153" t="s">
        <v>287</v>
      </c>
      <c r="B39" s="182" t="s">
        <v>261</v>
      </c>
      <c r="C39" s="153"/>
      <c r="D39" s="153"/>
      <c r="E39" s="182" t="s">
        <v>261</v>
      </c>
      <c r="F39" s="131"/>
      <c r="G39" s="126" t="s">
        <v>253</v>
      </c>
      <c r="H39" s="126"/>
      <c r="I39" s="153" t="s">
        <v>269</v>
      </c>
      <c r="J39" s="137">
        <v>0.5</v>
      </c>
      <c r="K39" s="137">
        <v>0.5</v>
      </c>
      <c r="L39" s="137"/>
      <c r="M39" s="137">
        <v>0.5</v>
      </c>
      <c r="N39" s="137"/>
      <c r="O39" s="138">
        <v>0.5</v>
      </c>
      <c r="P39" s="137"/>
      <c r="Q39" s="34"/>
      <c r="R39" s="34"/>
    </row>
    <row r="40" spans="1:18" ht="28.5" customHeight="1">
      <c r="A40" s="132" t="s">
        <v>288</v>
      </c>
      <c r="B40" s="128" t="s">
        <v>20</v>
      </c>
      <c r="C40" s="132"/>
      <c r="D40" s="132"/>
      <c r="E40" s="128" t="s">
        <v>20</v>
      </c>
      <c r="F40" s="131" t="s">
        <v>68</v>
      </c>
      <c r="G40" s="126" t="s">
        <v>292</v>
      </c>
      <c r="H40" s="126"/>
      <c r="I40" s="132" t="s">
        <v>267</v>
      </c>
      <c r="J40" s="137">
        <v>0.5</v>
      </c>
      <c r="K40" s="137">
        <v>0.5</v>
      </c>
      <c r="L40" s="137"/>
      <c r="M40" s="137"/>
      <c r="N40" s="137"/>
      <c r="O40" s="138"/>
      <c r="P40" s="137"/>
    </row>
    <row r="41" spans="1:18" ht="28.5" customHeight="1">
      <c r="A41" s="132" t="s">
        <v>289</v>
      </c>
      <c r="B41" s="128" t="s">
        <v>34</v>
      </c>
      <c r="C41" s="132" t="s">
        <v>263</v>
      </c>
      <c r="D41" s="132"/>
      <c r="E41" s="128" t="s">
        <v>35</v>
      </c>
      <c r="F41" s="131" t="s">
        <v>67</v>
      </c>
      <c r="G41" s="126" t="s">
        <v>293</v>
      </c>
      <c r="H41" s="126"/>
      <c r="I41" s="132"/>
      <c r="J41" s="137">
        <v>0.5</v>
      </c>
      <c r="K41" s="137">
        <v>0.5</v>
      </c>
      <c r="L41" s="137"/>
      <c r="M41" s="137">
        <v>0.5</v>
      </c>
      <c r="N41" s="137"/>
      <c r="O41" s="138">
        <v>0.5</v>
      </c>
      <c r="P41" s="137"/>
    </row>
    <row r="42" spans="1:18" ht="28.5" customHeight="1">
      <c r="A42" s="132"/>
      <c r="B42" s="128"/>
      <c r="C42" s="132" t="s">
        <v>265</v>
      </c>
      <c r="D42" s="132"/>
      <c r="E42" s="128" t="s">
        <v>36</v>
      </c>
      <c r="F42" s="131" t="s">
        <v>67</v>
      </c>
      <c r="G42" s="126" t="s">
        <v>293</v>
      </c>
      <c r="H42" s="126"/>
      <c r="I42" s="132"/>
      <c r="J42" s="137">
        <v>0.5</v>
      </c>
      <c r="K42" s="137">
        <v>0.5</v>
      </c>
      <c r="L42" s="137"/>
      <c r="M42" s="137">
        <v>0.5</v>
      </c>
      <c r="N42" s="137"/>
      <c r="O42" s="138">
        <v>0.5</v>
      </c>
      <c r="P42" s="137"/>
    </row>
    <row r="43" spans="1:18">
      <c r="B43" s="133"/>
    </row>
    <row r="44" spans="1:18">
      <c r="B44" s="133"/>
    </row>
  </sheetData>
  <sheetProtection selectLockedCells="1" selectUnlockedCells="1"/>
  <mergeCells count="6">
    <mergeCell ref="J2:L2"/>
    <mergeCell ref="M2:P2"/>
    <mergeCell ref="A3:E3"/>
    <mergeCell ref="B37:B38"/>
    <mergeCell ref="A35:A36"/>
    <mergeCell ref="B35:B36"/>
  </mergeCells>
  <phoneticPr fontId="12"/>
  <dataValidations count="1">
    <dataValidation type="list" allowBlank="1" showInputMessage="1" showErrorMessage="1" sqref="I4:I42">
      <formula1>$S$4:$S$6</formula1>
    </dataValidation>
  </dataValidations>
  <pageMargins left="0.7" right="0.7" top="0.75" bottom="0.75" header="0.3" footer="0.3"/>
  <pageSetup paperSize="9" scale="3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5"/>
  <sheetViews>
    <sheetView tabSelected="1" view="pageBreakPreview" topLeftCell="A17" zoomScale="90" zoomScaleNormal="75" zoomScaleSheetLayoutView="90" workbookViewId="0">
      <selection activeCell="B16" sqref="B16:D16"/>
    </sheetView>
  </sheetViews>
  <sheetFormatPr defaultColWidth="9" defaultRowHeight="13.5"/>
  <cols>
    <col min="1" max="1" width="2.625" style="226" customWidth="1"/>
    <col min="2" max="2" width="36.625" style="226" customWidth="1"/>
    <col min="3" max="3" width="19.625" style="226" customWidth="1"/>
    <col min="4" max="4" width="54.375" style="226" customWidth="1"/>
    <col min="5" max="5" width="2.625" style="226" customWidth="1"/>
    <col min="6" max="16384" width="9" style="226"/>
  </cols>
  <sheetData>
    <row r="1" spans="2:4">
      <c r="B1" s="268"/>
      <c r="C1" s="268"/>
      <c r="D1" s="268"/>
    </row>
    <row r="2" spans="2:4" ht="15" customHeight="1">
      <c r="B2" s="268" t="s">
        <v>423</v>
      </c>
      <c r="C2" s="268"/>
      <c r="D2" s="268"/>
    </row>
    <row r="3" spans="2:4" ht="16.5" customHeight="1">
      <c r="B3" s="269" t="s">
        <v>424</v>
      </c>
      <c r="C3" s="269"/>
      <c r="D3" s="269"/>
    </row>
    <row r="4" spans="2:4" ht="16.5" customHeight="1">
      <c r="B4" s="269" t="s">
        <v>425</v>
      </c>
      <c r="C4" s="269"/>
      <c r="D4" s="269"/>
    </row>
    <row r="5" spans="2:4" ht="18" customHeight="1">
      <c r="B5" s="268"/>
      <c r="C5" s="268"/>
      <c r="D5" s="268"/>
    </row>
    <row r="6" spans="2:4" ht="18" customHeight="1">
      <c r="B6" s="268" t="s">
        <v>426</v>
      </c>
      <c r="C6" s="268"/>
      <c r="D6" s="268"/>
    </row>
    <row r="7" spans="2:4" ht="18" customHeight="1"/>
    <row r="8" spans="2:4" ht="18" customHeight="1"/>
    <row r="9" spans="2:4" ht="18" customHeight="1">
      <c r="B9" s="227" t="s">
        <v>427</v>
      </c>
      <c r="C9" s="228" t="s">
        <v>428</v>
      </c>
    </row>
    <row r="10" spans="2:4" ht="18" customHeight="1">
      <c r="C10" s="228" t="s">
        <v>429</v>
      </c>
    </row>
    <row r="11" spans="2:4" ht="18" customHeight="1">
      <c r="C11" s="228" t="s">
        <v>430</v>
      </c>
    </row>
    <row r="12" spans="2:4" ht="18" customHeight="1">
      <c r="C12" s="228"/>
    </row>
    <row r="13" spans="2:4" ht="18" customHeight="1">
      <c r="B13" s="268"/>
      <c r="C13" s="268"/>
      <c r="D13" s="268"/>
    </row>
    <row r="14" spans="2:4" ht="30" customHeight="1">
      <c r="B14" s="270" t="s">
        <v>456</v>
      </c>
      <c r="C14" s="270"/>
      <c r="D14" s="270"/>
    </row>
    <row r="15" spans="2:4" ht="21" customHeight="1">
      <c r="B15" s="271"/>
      <c r="C15" s="271"/>
      <c r="D15" s="271"/>
    </row>
    <row r="16" spans="2:4" ht="30" customHeight="1">
      <c r="B16" s="268" t="s">
        <v>431</v>
      </c>
      <c r="C16" s="268"/>
      <c r="D16" s="268"/>
    </row>
    <row r="17" spans="2:4" ht="26.25" customHeight="1"/>
    <row r="18" spans="2:4" ht="21" customHeight="1">
      <c r="B18" s="270" t="s">
        <v>432</v>
      </c>
      <c r="C18" s="270"/>
      <c r="D18" s="270"/>
    </row>
    <row r="19" spans="2:4" ht="26.25" customHeight="1"/>
    <row r="20" spans="2:4" ht="28.5" customHeight="1">
      <c r="B20" s="268" t="s">
        <v>433</v>
      </c>
      <c r="C20" s="268"/>
      <c r="D20" s="268"/>
    </row>
    <row r="21" spans="2:4" ht="28.5" customHeight="1">
      <c r="B21" s="268" t="s">
        <v>434</v>
      </c>
      <c r="C21" s="268"/>
      <c r="D21" s="268"/>
    </row>
    <row r="22" spans="2:4" ht="28.5" customHeight="1">
      <c r="B22" s="226" t="s">
        <v>435</v>
      </c>
    </row>
    <row r="23" spans="2:4" ht="28.5" customHeight="1">
      <c r="B23" s="268" t="s">
        <v>436</v>
      </c>
      <c r="C23" s="268"/>
      <c r="D23" s="268"/>
    </row>
    <row r="24" spans="2:4" ht="28.5" customHeight="1">
      <c r="B24" s="268" t="s">
        <v>437</v>
      </c>
      <c r="C24" s="268"/>
      <c r="D24" s="268"/>
    </row>
    <row r="25" spans="2:4" ht="24" customHeight="1">
      <c r="B25" s="268" t="s">
        <v>438</v>
      </c>
      <c r="C25" s="268"/>
      <c r="D25" s="268"/>
    </row>
    <row r="26" spans="2:4" ht="24" customHeight="1">
      <c r="B26" s="268"/>
      <c r="C26" s="268"/>
      <c r="D26" s="268"/>
    </row>
    <row r="27" spans="2:4" ht="24" customHeight="1">
      <c r="B27" s="268"/>
      <c r="C27" s="268"/>
      <c r="D27" s="268"/>
    </row>
    <row r="28" spans="2:4" ht="36" customHeight="1">
      <c r="B28" s="273"/>
      <c r="C28" s="268"/>
      <c r="D28" s="268"/>
    </row>
    <row r="29" spans="2:4" ht="24" customHeight="1">
      <c r="B29" s="272"/>
      <c r="C29" s="272"/>
      <c r="D29" s="272"/>
    </row>
    <row r="30" spans="2:4" ht="24" customHeight="1">
      <c r="B30" s="229"/>
      <c r="C30" s="229"/>
      <c r="D30" s="229"/>
    </row>
    <row r="31" spans="2:4" ht="24" customHeight="1">
      <c r="B31" s="229"/>
      <c r="C31" s="229"/>
      <c r="D31" s="229"/>
    </row>
    <row r="32" spans="2:4" ht="24" customHeight="1">
      <c r="B32" s="229"/>
      <c r="C32" s="230" t="s">
        <v>439</v>
      </c>
      <c r="D32" s="230"/>
    </row>
    <row r="33" spans="3:4" ht="21" customHeight="1">
      <c r="C33" s="231" t="s">
        <v>440</v>
      </c>
      <c r="D33" s="231"/>
    </row>
    <row r="34" spans="3:4" ht="21" customHeight="1">
      <c r="C34" s="231" t="s">
        <v>441</v>
      </c>
      <c r="D34" s="231"/>
    </row>
    <row r="35" spans="3:4" ht="21" customHeight="1">
      <c r="C35" s="232"/>
      <c r="D35" s="232"/>
    </row>
  </sheetData>
  <mergeCells count="19">
    <mergeCell ref="B29:D29"/>
    <mergeCell ref="B23:D23"/>
    <mergeCell ref="B24:D24"/>
    <mergeCell ref="B25:D25"/>
    <mergeCell ref="B26:D26"/>
    <mergeCell ref="B27:D27"/>
    <mergeCell ref="B28:D28"/>
    <mergeCell ref="B21:D21"/>
    <mergeCell ref="B1:D1"/>
    <mergeCell ref="B2:D2"/>
    <mergeCell ref="B3:D3"/>
    <mergeCell ref="B4:D4"/>
    <mergeCell ref="B5:D5"/>
    <mergeCell ref="B6:D6"/>
    <mergeCell ref="B13:D13"/>
    <mergeCell ref="B14:D15"/>
    <mergeCell ref="B16:D16"/>
    <mergeCell ref="B18:D18"/>
    <mergeCell ref="B20:D20"/>
  </mergeCells>
  <phoneticPr fontId="12"/>
  <printOptions horizontalCentered="1"/>
  <pageMargins left="0.78740157480314965" right="0.78740157480314965" top="0.98425196850393704" bottom="0.59055118110236227" header="0.39370078740157483" footer="0.39370078740157483"/>
  <pageSetup paperSize="9" scale="7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view="pageBreakPreview" zoomScaleNormal="90" workbookViewId="0">
      <selection activeCell="A7" sqref="A7"/>
    </sheetView>
  </sheetViews>
  <sheetFormatPr defaultColWidth="9" defaultRowHeight="13.5"/>
  <cols>
    <col min="1" max="1" width="22.125" style="183" customWidth="1"/>
    <col min="2" max="2" width="15.625" style="183" customWidth="1"/>
    <col min="3" max="3" width="13.5" style="183" customWidth="1"/>
    <col min="4" max="4" width="14.125" style="183" customWidth="1"/>
    <col min="5" max="5" width="13.375" style="183" customWidth="1"/>
    <col min="6" max="6" width="12.25" style="183" customWidth="1"/>
    <col min="7" max="7" width="14" style="184" customWidth="1"/>
    <col min="8" max="8" width="10.625" style="184" customWidth="1"/>
    <col min="9" max="10" width="14.625" style="183" customWidth="1"/>
    <col min="11" max="16384" width="9" style="183"/>
  </cols>
  <sheetData>
    <row r="1" spans="1:10">
      <c r="A1" s="183" t="s">
        <v>379</v>
      </c>
    </row>
    <row r="2" spans="1:10" s="185" customFormat="1" ht="21.75" customHeight="1">
      <c r="A2" s="274" t="s">
        <v>393</v>
      </c>
      <c r="B2" s="274"/>
      <c r="C2" s="274"/>
      <c r="D2" s="274"/>
      <c r="E2" s="274"/>
      <c r="F2" s="274"/>
      <c r="G2" s="274"/>
      <c r="H2" s="274"/>
      <c r="I2" s="274"/>
      <c r="J2" s="274"/>
    </row>
    <row r="3" spans="1:10" ht="21.75" customHeight="1">
      <c r="A3" s="276" t="s">
        <v>396</v>
      </c>
      <c r="B3" s="276"/>
      <c r="C3" s="276"/>
      <c r="D3" s="276"/>
      <c r="E3" s="276"/>
      <c r="F3" s="276"/>
      <c r="G3" s="276"/>
      <c r="H3" s="276"/>
      <c r="I3" s="276"/>
      <c r="J3" s="276"/>
    </row>
    <row r="4" spans="1:10" ht="84" customHeight="1">
      <c r="A4" s="186" t="s">
        <v>380</v>
      </c>
      <c r="B4" s="187" t="s">
        <v>381</v>
      </c>
      <c r="C4" s="187" t="s">
        <v>382</v>
      </c>
      <c r="D4" s="187" t="s">
        <v>383</v>
      </c>
      <c r="E4" s="187" t="s">
        <v>384</v>
      </c>
      <c r="F4" s="187" t="s">
        <v>385</v>
      </c>
      <c r="G4" s="187" t="s">
        <v>386</v>
      </c>
      <c r="H4" s="188" t="s">
        <v>387</v>
      </c>
      <c r="I4" s="188" t="s">
        <v>388</v>
      </c>
      <c r="J4" s="189" t="s">
        <v>389</v>
      </c>
    </row>
    <row r="5" spans="1:10">
      <c r="A5" s="190"/>
      <c r="B5" s="190"/>
      <c r="C5" s="190"/>
      <c r="D5" s="190"/>
      <c r="E5" s="190"/>
      <c r="F5" s="190"/>
      <c r="G5" s="190"/>
      <c r="H5" s="190"/>
      <c r="I5" s="190"/>
      <c r="J5" s="190"/>
    </row>
    <row r="6" spans="1:10" ht="50.25" customHeight="1">
      <c r="A6" s="191"/>
      <c r="B6" s="191"/>
      <c r="C6" s="191"/>
      <c r="D6" s="191"/>
      <c r="E6" s="191"/>
      <c r="F6" s="191"/>
      <c r="G6" s="191"/>
      <c r="H6" s="191"/>
      <c r="I6" s="191"/>
      <c r="J6" s="191"/>
    </row>
    <row r="7" spans="1:10" ht="50.25" customHeight="1">
      <c r="A7" s="192"/>
      <c r="B7" s="193" t="s">
        <v>0</v>
      </c>
      <c r="C7" s="193" t="s">
        <v>0</v>
      </c>
      <c r="D7" s="193" t="s">
        <v>0</v>
      </c>
      <c r="E7" s="193" t="s">
        <v>0</v>
      </c>
      <c r="F7" s="193" t="s">
        <v>0</v>
      </c>
      <c r="G7" s="193" t="s">
        <v>0</v>
      </c>
      <c r="H7" s="199" t="s">
        <v>397</v>
      </c>
      <c r="I7" s="194" t="s">
        <v>0</v>
      </c>
      <c r="J7" s="191"/>
    </row>
    <row r="8" spans="1:10" ht="50.25" customHeight="1">
      <c r="A8" s="195"/>
      <c r="B8" s="195"/>
      <c r="C8" s="195"/>
      <c r="D8" s="195"/>
      <c r="E8" s="195"/>
      <c r="F8" s="195"/>
      <c r="G8" s="195"/>
      <c r="H8" s="195"/>
      <c r="I8" s="195"/>
      <c r="J8" s="195"/>
    </row>
    <row r="9" spans="1:10" ht="50.25" customHeight="1">
      <c r="A9" s="196" t="s">
        <v>8</v>
      </c>
      <c r="B9" s="189"/>
      <c r="C9" s="189"/>
      <c r="D9" s="189"/>
      <c r="E9" s="189"/>
      <c r="F9" s="189"/>
      <c r="G9" s="189"/>
      <c r="H9" s="189"/>
      <c r="I9" s="189"/>
      <c r="J9" s="189"/>
    </row>
    <row r="10" spans="1:10" ht="9.75" customHeight="1">
      <c r="A10" s="197"/>
      <c r="B10" s="197"/>
      <c r="C10" s="197"/>
      <c r="D10" s="197"/>
      <c r="E10" s="197"/>
      <c r="F10" s="197"/>
      <c r="G10" s="197"/>
      <c r="H10" s="197"/>
      <c r="I10" s="197"/>
      <c r="J10" s="197"/>
    </row>
    <row r="11" spans="1:10">
      <c r="A11" s="183" t="s">
        <v>390</v>
      </c>
    </row>
    <row r="12" spans="1:10">
      <c r="A12" s="275" t="s">
        <v>422</v>
      </c>
      <c r="B12" s="275"/>
      <c r="C12" s="275"/>
      <c r="D12" s="275"/>
      <c r="E12" s="275"/>
      <c r="F12" s="275"/>
      <c r="G12" s="275"/>
      <c r="H12" s="275"/>
      <c r="I12" s="275"/>
    </row>
    <row r="13" spans="1:10">
      <c r="A13" s="198" t="s">
        <v>391</v>
      </c>
      <c r="B13" s="198"/>
      <c r="C13" s="198"/>
      <c r="D13" s="198"/>
      <c r="E13" s="198"/>
      <c r="F13" s="198"/>
      <c r="G13" s="198"/>
      <c r="H13" s="198"/>
      <c r="I13" s="198"/>
    </row>
    <row r="14" spans="1:10">
      <c r="A14" s="275" t="s">
        <v>392</v>
      </c>
      <c r="B14" s="275"/>
      <c r="C14" s="275"/>
      <c r="D14" s="275"/>
      <c r="E14" s="275"/>
      <c r="F14" s="275"/>
      <c r="G14" s="275"/>
      <c r="H14" s="275"/>
      <c r="I14" s="275"/>
    </row>
    <row r="15" spans="1:10">
      <c r="A15" s="275"/>
      <c r="B15" s="275"/>
      <c r="C15" s="275"/>
      <c r="D15" s="275"/>
      <c r="E15" s="275"/>
      <c r="F15" s="275"/>
      <c r="G15" s="275"/>
      <c r="H15" s="275"/>
      <c r="I15" s="275"/>
    </row>
  </sheetData>
  <mergeCells count="5">
    <mergeCell ref="A2:J2"/>
    <mergeCell ref="A12:I12"/>
    <mergeCell ref="A14:I14"/>
    <mergeCell ref="A15:I15"/>
    <mergeCell ref="A3:J3"/>
  </mergeCells>
  <phoneticPr fontId="12"/>
  <printOptions horizontalCentered="1"/>
  <pageMargins left="0.59055118110236227" right="0.19685039370078741" top="0.78740157480314965" bottom="0.78740157480314965" header="0.39370078740157483" footer="0.39370078740157483"/>
  <pageSetup paperSize="9" scale="9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view="pageBreakPreview" zoomScaleNormal="100" zoomScaleSheetLayoutView="100" workbookViewId="0">
      <selection activeCell="E12" sqref="E12"/>
    </sheetView>
  </sheetViews>
  <sheetFormatPr defaultColWidth="10" defaultRowHeight="13.5"/>
  <cols>
    <col min="1" max="1" width="38.75" style="1" customWidth="1"/>
    <col min="2" max="2" width="12.25" style="1" bestFit="1" customWidth="1"/>
    <col min="3" max="4" width="12.25" style="1" customWidth="1"/>
    <col min="5" max="5" width="38.75" style="1" customWidth="1"/>
    <col min="6" max="16384" width="10" style="1"/>
  </cols>
  <sheetData>
    <row r="1" spans="1:5">
      <c r="A1" s="1" t="s">
        <v>394</v>
      </c>
    </row>
    <row r="3" spans="1:5" ht="14.25">
      <c r="A3" s="38" t="s">
        <v>398</v>
      </c>
      <c r="B3" s="2"/>
      <c r="C3" s="2"/>
      <c r="D3" s="2"/>
      <c r="E3" s="2"/>
    </row>
    <row r="4" spans="1:5">
      <c r="E4" s="12"/>
    </row>
    <row r="5" spans="1:5">
      <c r="A5" s="1" t="s">
        <v>6</v>
      </c>
    </row>
    <row r="6" spans="1:5" ht="17.100000000000001" customHeight="1">
      <c r="A6" s="149" t="s">
        <v>3</v>
      </c>
      <c r="B6" s="148" t="s">
        <v>2</v>
      </c>
      <c r="C6" s="146" t="s">
        <v>356</v>
      </c>
      <c r="D6" s="146" t="s">
        <v>357</v>
      </c>
      <c r="E6" s="150" t="s">
        <v>41</v>
      </c>
    </row>
    <row r="7" spans="1:5" ht="17.100000000000001" customHeight="1">
      <c r="A7" s="8"/>
      <c r="B7" s="21" t="s">
        <v>0</v>
      </c>
      <c r="C7" s="21" t="s">
        <v>0</v>
      </c>
      <c r="D7" s="21" t="s">
        <v>0</v>
      </c>
      <c r="E7" s="7"/>
    </row>
    <row r="8" spans="1:5" ht="17.100000000000001" customHeight="1">
      <c r="A8" s="8" t="s">
        <v>358</v>
      </c>
      <c r="B8" s="21"/>
      <c r="C8" s="21"/>
      <c r="D8" s="21"/>
      <c r="E8" s="7"/>
    </row>
    <row r="9" spans="1:5" ht="17.100000000000001" customHeight="1">
      <c r="A9" s="24" t="s">
        <v>5</v>
      </c>
      <c r="B9" s="25"/>
      <c r="C9" s="39"/>
      <c r="D9" s="39"/>
      <c r="E9" s="26"/>
    </row>
    <row r="10" spans="1:5" ht="16.5" customHeight="1">
      <c r="A10" s="42" t="s">
        <v>359</v>
      </c>
      <c r="B10" s="25"/>
      <c r="C10" s="39"/>
      <c r="D10" s="39"/>
      <c r="E10" s="26"/>
    </row>
    <row r="11" spans="1:5" ht="17.100000000000001" customHeight="1">
      <c r="A11" s="149" t="s">
        <v>1</v>
      </c>
      <c r="B11" s="11">
        <f>SUM(B9:B10)</f>
        <v>0</v>
      </c>
      <c r="C11" s="40">
        <f>別紙４!J5</f>
        <v>0</v>
      </c>
      <c r="D11" s="40">
        <f>MIN(B11,C11)</f>
        <v>0</v>
      </c>
      <c r="E11" s="10"/>
    </row>
    <row r="12" spans="1:5" ht="17.100000000000001" customHeight="1">
      <c r="A12" s="9" t="s">
        <v>360</v>
      </c>
      <c r="B12" s="21"/>
      <c r="C12" s="39"/>
      <c r="D12" s="39"/>
      <c r="E12" s="7"/>
    </row>
    <row r="13" spans="1:5" ht="17.100000000000001" customHeight="1">
      <c r="A13" s="27" t="s">
        <v>370</v>
      </c>
      <c r="B13" s="25"/>
      <c r="C13" s="39"/>
      <c r="D13" s="39"/>
      <c r="E13" s="26"/>
    </row>
    <row r="14" spans="1:5" ht="17.100000000000001" customHeight="1">
      <c r="A14" s="149" t="s">
        <v>1</v>
      </c>
      <c r="B14" s="11">
        <f>SUM(B13:B13)</f>
        <v>0</v>
      </c>
      <c r="C14" s="40">
        <f>別紙４!J14</f>
        <v>0</v>
      </c>
      <c r="D14" s="40">
        <f>MIN(B14,C14)</f>
        <v>0</v>
      </c>
      <c r="E14" s="10"/>
    </row>
    <row r="15" spans="1:5" ht="17.100000000000001" customHeight="1">
      <c r="A15" s="17" t="s">
        <v>361</v>
      </c>
      <c r="B15" s="16"/>
      <c r="C15" s="41"/>
      <c r="D15" s="41"/>
      <c r="E15" s="15"/>
    </row>
    <row r="16" spans="1:5">
      <c r="A16" s="42" t="s">
        <v>16</v>
      </c>
      <c r="B16" s="25"/>
      <c r="C16" s="39"/>
      <c r="D16" s="39"/>
      <c r="E16" s="26"/>
    </row>
    <row r="17" spans="1:5" ht="17.100000000000001" customHeight="1">
      <c r="A17" s="149" t="s">
        <v>1</v>
      </c>
      <c r="B17" s="11">
        <f>SUM(B16:B16)</f>
        <v>0</v>
      </c>
      <c r="C17" s="40">
        <f>別紙４!J16</f>
        <v>0</v>
      </c>
      <c r="D17" s="40">
        <f>MIN(B17,C17)</f>
        <v>0</v>
      </c>
      <c r="E17" s="10"/>
    </row>
    <row r="18" spans="1:5" ht="17.100000000000001" customHeight="1">
      <c r="A18" s="151" t="s">
        <v>4</v>
      </c>
      <c r="B18" s="14">
        <f>B11+B14+B17</f>
        <v>0</v>
      </c>
      <c r="C18" s="14">
        <f>IFERROR(C11+C14+C17,"")</f>
        <v>0</v>
      </c>
      <c r="D18" s="48">
        <v>0</v>
      </c>
      <c r="E18" s="6"/>
    </row>
    <row r="19" spans="1:5" customFormat="1" ht="17.100000000000001" customHeight="1">
      <c r="A19" s="28" t="s">
        <v>7</v>
      </c>
      <c r="B19" s="29"/>
      <c r="C19" s="43"/>
      <c r="D19" s="43"/>
      <c r="E19" s="30"/>
    </row>
    <row r="20" spans="1:5" customFormat="1" ht="17.100000000000001" customHeight="1">
      <c r="A20" s="31"/>
      <c r="B20" s="23"/>
      <c r="C20" s="44"/>
      <c r="D20" s="44"/>
      <c r="E20" s="22"/>
    </row>
    <row r="21" spans="1:5" customFormat="1" ht="17.100000000000001" customHeight="1">
      <c r="A21" s="148" t="s">
        <v>8</v>
      </c>
      <c r="B21" s="19">
        <f>SUM(B19:B20)</f>
        <v>0</v>
      </c>
      <c r="C21" s="19"/>
      <c r="D21" s="19"/>
      <c r="E21" s="18"/>
    </row>
    <row r="22" spans="1:5" customFormat="1" ht="17.100000000000001" customHeight="1">
      <c r="A22" s="147" t="s">
        <v>13</v>
      </c>
      <c r="B22" s="4">
        <f>SUM(B18,B21)</f>
        <v>0</v>
      </c>
      <c r="C22" s="4">
        <f>IFERROR(C18+C21,"")</f>
        <v>0</v>
      </c>
      <c r="D22" s="4"/>
      <c r="E22" s="3"/>
    </row>
    <row r="23" spans="1:5" customFormat="1" ht="17.100000000000001" customHeight="1">
      <c r="A23" s="152" t="s">
        <v>42</v>
      </c>
      <c r="B23" s="13"/>
      <c r="C23" s="13"/>
      <c r="D23" s="13"/>
      <c r="E23" s="5"/>
    </row>
    <row r="24" spans="1:5" customFormat="1" ht="17.100000000000001" customHeight="1">
      <c r="A24" s="152"/>
      <c r="B24" s="13"/>
      <c r="C24" s="13"/>
      <c r="D24" s="13"/>
      <c r="E24" s="5"/>
    </row>
  </sheetData>
  <phoneticPr fontId="12"/>
  <printOptions horizontalCentered="1"/>
  <pageMargins left="0.70866141732283472" right="0.70866141732283472" top="0.74803149606299213" bottom="0.74803149606299213" header="0.31496062992125984" footer="0.31496062992125984"/>
  <pageSetup paperSize="9" scale="76"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100" zoomScaleSheetLayoutView="100" workbookViewId="0">
      <selection activeCell="H14" sqref="H14:H15"/>
    </sheetView>
  </sheetViews>
  <sheetFormatPr defaultColWidth="9" defaultRowHeight="13.5"/>
  <cols>
    <col min="1" max="1" width="4.875" style="105" bestFit="1" customWidth="1"/>
    <col min="2" max="2" width="16.875" style="105" customWidth="1"/>
    <col min="3" max="4" width="22.875" style="105" customWidth="1"/>
    <col min="5" max="6" width="11.75" style="105" customWidth="1"/>
    <col min="7" max="8" width="10.5" style="105" customWidth="1"/>
    <col min="9" max="16384" width="9" style="105"/>
  </cols>
  <sheetData>
    <row r="1" spans="1:8">
      <c r="A1" s="168"/>
      <c r="B1" s="168"/>
      <c r="C1" s="168"/>
      <c r="D1" s="168"/>
      <c r="E1" s="168"/>
      <c r="F1" s="168"/>
      <c r="G1" s="168"/>
      <c r="H1" s="168"/>
    </row>
    <row r="2" spans="1:8" ht="14.25">
      <c r="A2" s="169" t="s">
        <v>400</v>
      </c>
      <c r="B2" s="170"/>
      <c r="C2" s="168"/>
      <c r="D2" s="168"/>
      <c r="E2" s="168"/>
      <c r="F2" s="170"/>
      <c r="G2" s="168"/>
      <c r="H2" s="170"/>
    </row>
    <row r="3" spans="1:8" ht="14.25">
      <c r="A3" s="171" t="s">
        <v>399</v>
      </c>
      <c r="B3" s="172"/>
      <c r="C3" s="172"/>
      <c r="D3" s="172"/>
      <c r="E3" s="172"/>
      <c r="F3" s="171"/>
      <c r="G3" s="168"/>
      <c r="H3" s="171"/>
    </row>
    <row r="4" spans="1:8" ht="14.25">
      <c r="A4" s="168"/>
      <c r="B4" s="171"/>
      <c r="C4" s="168"/>
      <c r="D4" s="168"/>
      <c r="E4" s="168"/>
      <c r="F4" s="171"/>
      <c r="G4" s="168"/>
      <c r="H4" s="171"/>
    </row>
    <row r="5" spans="1:8" ht="14.25">
      <c r="A5" s="169" t="s">
        <v>401</v>
      </c>
      <c r="B5" s="170"/>
      <c r="C5" s="168"/>
      <c r="D5" s="168"/>
      <c r="E5" s="168"/>
      <c r="F5" s="170"/>
      <c r="G5" s="168"/>
      <c r="H5" s="170"/>
    </row>
    <row r="6" spans="1:8" ht="14.25">
      <c r="A6" s="169"/>
      <c r="B6" s="170"/>
      <c r="C6" s="168"/>
      <c r="D6" s="168"/>
      <c r="E6" s="168"/>
      <c r="F6" s="170"/>
      <c r="G6" s="168"/>
      <c r="H6" s="170"/>
    </row>
    <row r="7" spans="1:8" ht="14.25">
      <c r="A7" s="169" t="s">
        <v>371</v>
      </c>
      <c r="B7" s="170"/>
      <c r="C7" s="168"/>
      <c r="D7" s="168"/>
      <c r="E7" s="168"/>
      <c r="F7" s="170"/>
      <c r="G7" s="168"/>
      <c r="H7" s="170"/>
    </row>
    <row r="8" spans="1:8" ht="14.25">
      <c r="A8" s="168"/>
      <c r="B8" s="169"/>
      <c r="C8" s="170"/>
      <c r="D8" s="170"/>
      <c r="E8" s="170"/>
      <c r="F8" s="170"/>
      <c r="G8" s="170"/>
      <c r="H8" s="170"/>
    </row>
    <row r="9" spans="1:8" ht="14.25">
      <c r="A9" s="18" t="s">
        <v>372</v>
      </c>
      <c r="B9" s="173" t="s">
        <v>373</v>
      </c>
      <c r="C9" s="277" t="s">
        <v>374</v>
      </c>
      <c r="D9" s="278"/>
      <c r="E9" s="174" t="s">
        <v>363</v>
      </c>
      <c r="F9" s="174" t="s">
        <v>375</v>
      </c>
      <c r="G9" s="170"/>
      <c r="H9" s="170"/>
    </row>
    <row r="10" spans="1:8" ht="14.25">
      <c r="A10" s="175"/>
      <c r="B10" s="175"/>
      <c r="C10" s="176"/>
      <c r="D10" s="177"/>
      <c r="E10" s="178"/>
      <c r="F10" s="178"/>
      <c r="G10" s="170"/>
      <c r="H10" s="170"/>
    </row>
    <row r="11" spans="1:8" ht="14.25">
      <c r="A11" s="175"/>
      <c r="B11" s="175"/>
      <c r="C11" s="176"/>
      <c r="D11" s="177"/>
      <c r="E11" s="178"/>
      <c r="F11" s="178"/>
      <c r="G11" s="170"/>
      <c r="H11" s="170"/>
    </row>
    <row r="12" spans="1:8" ht="14.25">
      <c r="A12" s="175"/>
      <c r="B12" s="175"/>
      <c r="C12" s="176"/>
      <c r="D12" s="177"/>
      <c r="E12" s="178"/>
      <c r="F12" s="178"/>
      <c r="G12" s="170"/>
      <c r="H12" s="170"/>
    </row>
    <row r="13" spans="1:8" ht="14.25">
      <c r="A13" s="175"/>
      <c r="B13" s="175"/>
      <c r="C13" s="176"/>
      <c r="D13" s="177"/>
      <c r="E13" s="178"/>
      <c r="F13" s="178"/>
      <c r="G13" s="170"/>
      <c r="H13" s="170"/>
    </row>
    <row r="14" spans="1:8" ht="14.25">
      <c r="A14" s="175"/>
      <c r="B14" s="175"/>
      <c r="C14" s="176"/>
      <c r="D14" s="177"/>
      <c r="E14" s="178"/>
      <c r="F14" s="178"/>
      <c r="G14" s="170"/>
      <c r="H14" s="170"/>
    </row>
    <row r="15" spans="1:8" ht="14.25">
      <c r="A15" s="175"/>
      <c r="B15" s="175"/>
      <c r="C15" s="176"/>
      <c r="D15" s="177"/>
      <c r="E15" s="178"/>
      <c r="F15" s="178"/>
      <c r="G15" s="170"/>
      <c r="H15" s="170"/>
    </row>
    <row r="16" spans="1:8" ht="14.25">
      <c r="A16" s="175"/>
      <c r="B16" s="175"/>
      <c r="C16" s="176"/>
      <c r="D16" s="177"/>
      <c r="E16" s="178"/>
      <c r="F16" s="178"/>
      <c r="G16" s="170"/>
      <c r="H16" s="170"/>
    </row>
    <row r="17" spans="1:8" ht="14.25">
      <c r="A17" s="175"/>
      <c r="B17" s="175"/>
      <c r="C17" s="176"/>
      <c r="D17" s="177"/>
      <c r="E17" s="178"/>
      <c r="F17" s="178"/>
      <c r="G17" s="170"/>
      <c r="H17" s="170"/>
    </row>
    <row r="18" spans="1:8" ht="14.25">
      <c r="A18" s="175"/>
      <c r="B18" s="175"/>
      <c r="C18" s="176"/>
      <c r="D18" s="177"/>
      <c r="E18" s="178"/>
      <c r="F18" s="178"/>
      <c r="G18" s="170"/>
      <c r="H18" s="170"/>
    </row>
    <row r="19" spans="1:8" ht="14.25">
      <c r="A19" s="175"/>
      <c r="B19" s="175"/>
      <c r="C19" s="176"/>
      <c r="D19" s="177"/>
      <c r="E19" s="178"/>
      <c r="F19" s="178"/>
      <c r="G19" s="170"/>
      <c r="H19" s="170"/>
    </row>
    <row r="20" spans="1:8" ht="14.25">
      <c r="A20" s="175"/>
      <c r="B20" s="175"/>
      <c r="C20" s="176"/>
      <c r="D20" s="177"/>
      <c r="E20" s="178"/>
      <c r="F20" s="178"/>
      <c r="G20" s="170"/>
      <c r="H20" s="170"/>
    </row>
    <row r="21" spans="1:8" ht="14.25">
      <c r="A21" s="175"/>
      <c r="B21" s="175"/>
      <c r="C21" s="176"/>
      <c r="D21" s="177"/>
      <c r="E21" s="178"/>
      <c r="F21" s="178"/>
      <c r="G21" s="170"/>
      <c r="H21" s="170"/>
    </row>
    <row r="22" spans="1:8" ht="14.25">
      <c r="A22" s="175"/>
      <c r="B22" s="175"/>
      <c r="C22" s="176"/>
      <c r="D22" s="177"/>
      <c r="E22" s="178"/>
      <c r="F22" s="178"/>
      <c r="G22" s="170"/>
      <c r="H22" s="170"/>
    </row>
    <row r="23" spans="1:8" ht="14.25">
      <c r="A23" s="175"/>
      <c r="B23" s="175"/>
      <c r="C23" s="176"/>
      <c r="D23" s="177"/>
      <c r="E23" s="178"/>
      <c r="F23" s="178"/>
      <c r="G23" s="170"/>
      <c r="H23" s="170"/>
    </row>
    <row r="24" spans="1:8" ht="15" thickBot="1">
      <c r="A24" s="179"/>
      <c r="B24" s="179"/>
      <c r="C24" s="176"/>
      <c r="D24" s="177"/>
      <c r="E24" s="180"/>
      <c r="F24" s="180"/>
      <c r="G24" s="170"/>
      <c r="H24" s="170"/>
    </row>
    <row r="25" spans="1:8" ht="15" thickTop="1">
      <c r="A25" s="279" t="s">
        <v>98</v>
      </c>
      <c r="B25" s="280"/>
      <c r="C25" s="280"/>
      <c r="D25" s="281"/>
      <c r="E25" s="181"/>
      <c r="F25" s="181"/>
      <c r="G25" s="170"/>
      <c r="H25" s="170"/>
    </row>
    <row r="26" spans="1:8">
      <c r="A26" s="20" t="s">
        <v>376</v>
      </c>
    </row>
    <row r="27" spans="1:8">
      <c r="A27" s="20" t="s">
        <v>377</v>
      </c>
    </row>
    <row r="28" spans="1:8">
      <c r="A28" s="20" t="s">
        <v>378</v>
      </c>
    </row>
  </sheetData>
  <mergeCells count="2">
    <mergeCell ref="C9:D9"/>
    <mergeCell ref="A25:D25"/>
  </mergeCells>
  <phoneticPr fontId="12"/>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
  <sheetViews>
    <sheetView view="pageBreakPreview" zoomScale="130" zoomScaleNormal="100" zoomScaleSheetLayoutView="130" workbookViewId="0">
      <selection activeCell="M8" sqref="M8:M9"/>
    </sheetView>
  </sheetViews>
  <sheetFormatPr defaultColWidth="9" defaultRowHeight="13.5"/>
  <cols>
    <col min="1" max="1" width="2.125" style="105" customWidth="1"/>
    <col min="2" max="2" width="47" style="105" customWidth="1"/>
    <col min="3" max="3" width="5.5" style="105" customWidth="1"/>
    <col min="4" max="4" width="12.375" style="105" bestFit="1" customWidth="1"/>
    <col min="5" max="5" width="3.375" style="105" bestFit="1" customWidth="1"/>
    <col min="6" max="6" width="14.75" style="105" customWidth="1"/>
    <col min="7" max="7" width="2.5" style="105" bestFit="1" customWidth="1"/>
    <col min="8" max="8" width="9" style="105"/>
    <col min="9" max="9" width="3.375" style="105" bestFit="1" customWidth="1"/>
    <col min="10" max="10" width="12.375" style="105" bestFit="1" customWidth="1"/>
    <col min="11" max="16384" width="9" style="105"/>
  </cols>
  <sheetData>
    <row r="1" spans="2:10">
      <c r="B1" s="20" t="s">
        <v>395</v>
      </c>
    </row>
    <row r="3" spans="2:10">
      <c r="B3" s="200" t="s">
        <v>402</v>
      </c>
    </row>
    <row r="4" spans="2:10">
      <c r="B4" s="45" t="s">
        <v>99</v>
      </c>
      <c r="C4" s="154"/>
      <c r="D4" s="155"/>
      <c r="E4" s="155"/>
      <c r="F4" s="155"/>
      <c r="G4" s="155"/>
      <c r="H4" s="155"/>
      <c r="I4" s="155"/>
      <c r="J4" s="156"/>
    </row>
    <row r="5" spans="2:10">
      <c r="B5" s="119" t="s">
        <v>362</v>
      </c>
      <c r="C5" s="108"/>
      <c r="D5" s="109"/>
      <c r="E5" s="109"/>
      <c r="F5" s="98"/>
      <c r="G5" s="109"/>
      <c r="H5" s="98"/>
      <c r="I5" s="109"/>
      <c r="J5" s="165">
        <f>IFERROR(J7+J9+J10,"")</f>
        <v>0</v>
      </c>
    </row>
    <row r="6" spans="2:10">
      <c r="B6" s="121"/>
      <c r="C6" s="108"/>
      <c r="D6" s="109"/>
      <c r="E6" s="109"/>
      <c r="F6" s="98" t="s">
        <v>363</v>
      </c>
      <c r="G6" s="109"/>
      <c r="H6" s="98" t="s">
        <v>364</v>
      </c>
      <c r="I6" s="109"/>
      <c r="J6" s="110"/>
    </row>
    <row r="7" spans="2:10">
      <c r="B7" s="120" t="s">
        <v>365</v>
      </c>
      <c r="C7" s="108"/>
      <c r="D7" s="111">
        <v>10000</v>
      </c>
      <c r="E7" s="109" t="s">
        <v>100</v>
      </c>
      <c r="F7" s="112"/>
      <c r="G7" s="46" t="s">
        <v>100</v>
      </c>
      <c r="H7" s="112"/>
      <c r="I7" s="109" t="s">
        <v>101</v>
      </c>
      <c r="J7" s="164">
        <f>IFERROR(D7*F7*H7,"　")</f>
        <v>0</v>
      </c>
    </row>
    <row r="8" spans="2:10">
      <c r="B8" s="121"/>
      <c r="C8" s="108"/>
      <c r="D8" s="109"/>
      <c r="E8" s="109"/>
      <c r="F8" s="98" t="s">
        <v>363</v>
      </c>
      <c r="G8" s="109"/>
      <c r="H8" s="98" t="s">
        <v>364</v>
      </c>
      <c r="I8" s="109"/>
      <c r="J8" s="110"/>
    </row>
    <row r="9" spans="2:10">
      <c r="B9" s="120" t="s">
        <v>16</v>
      </c>
      <c r="C9" s="47" t="s">
        <v>366</v>
      </c>
      <c r="D9" s="111">
        <v>2000</v>
      </c>
      <c r="E9" s="109" t="s">
        <v>100</v>
      </c>
      <c r="F9" s="163"/>
      <c r="G9" s="46" t="s">
        <v>100</v>
      </c>
      <c r="H9" s="112"/>
      <c r="I9" s="109" t="s">
        <v>101</v>
      </c>
      <c r="J9" s="164">
        <f>IFERROR(D9*F9*H9,"　")</f>
        <v>0</v>
      </c>
    </row>
    <row r="10" spans="2:10">
      <c r="B10" s="120"/>
      <c r="C10" s="47" t="s">
        <v>367</v>
      </c>
      <c r="D10" s="111">
        <v>12000</v>
      </c>
      <c r="E10" s="46" t="s">
        <v>100</v>
      </c>
      <c r="F10" s="112"/>
      <c r="G10" s="46" t="s">
        <v>100</v>
      </c>
      <c r="H10" s="112"/>
      <c r="I10" s="46" t="s">
        <v>101</v>
      </c>
      <c r="J10" s="164">
        <f>IFERROR(D10*F10*H10,"　")</f>
        <v>0</v>
      </c>
    </row>
    <row r="11" spans="2:10">
      <c r="B11" s="122"/>
      <c r="C11" s="114"/>
      <c r="D11" s="157"/>
      <c r="E11" s="115"/>
      <c r="F11" s="158"/>
      <c r="G11" s="115"/>
      <c r="H11" s="158"/>
      <c r="I11" s="115"/>
      <c r="J11" s="159"/>
    </row>
    <row r="12" spans="2:10">
      <c r="B12" s="119" t="s">
        <v>368</v>
      </c>
      <c r="C12" s="106"/>
      <c r="D12" s="160"/>
      <c r="E12" s="107"/>
      <c r="F12" s="161"/>
      <c r="G12" s="107"/>
      <c r="H12" s="161"/>
      <c r="I12" s="107"/>
      <c r="J12" s="162"/>
    </row>
    <row r="13" spans="2:10">
      <c r="B13" s="121"/>
      <c r="C13" s="108"/>
      <c r="D13" s="109"/>
      <c r="E13" s="109"/>
      <c r="F13" s="166"/>
      <c r="G13" s="109"/>
      <c r="H13" s="98" t="s">
        <v>364</v>
      </c>
      <c r="I13" s="109"/>
      <c r="J13" s="110"/>
    </row>
    <row r="14" spans="2:10">
      <c r="B14" s="121"/>
      <c r="C14" s="108"/>
      <c r="D14" s="111"/>
      <c r="E14" s="109"/>
      <c r="F14" s="111">
        <v>54000</v>
      </c>
      <c r="G14" s="109" t="s">
        <v>100</v>
      </c>
      <c r="H14" s="112"/>
      <c r="I14" s="109" t="s">
        <v>101</v>
      </c>
      <c r="J14" s="167">
        <f>IFERROR(F14*H14,"　")</f>
        <v>0</v>
      </c>
    </row>
    <row r="15" spans="2:10">
      <c r="B15" s="122"/>
      <c r="C15" s="114"/>
      <c r="D15" s="157"/>
      <c r="E15" s="115"/>
      <c r="F15" s="158"/>
      <c r="G15" s="115"/>
      <c r="H15" s="158"/>
      <c r="I15" s="115"/>
      <c r="J15" s="159"/>
    </row>
    <row r="16" spans="2:10">
      <c r="B16" s="121" t="s">
        <v>369</v>
      </c>
      <c r="C16" s="108"/>
      <c r="D16" s="111"/>
      <c r="E16" s="109"/>
      <c r="F16" s="113"/>
      <c r="G16" s="109"/>
      <c r="H16" s="113"/>
      <c r="I16" s="109"/>
      <c r="J16" s="165">
        <f>IFERROR(J18+J19,"")</f>
        <v>0</v>
      </c>
    </row>
    <row r="17" spans="2:10">
      <c r="B17" s="121"/>
      <c r="C17" s="108"/>
      <c r="D17" s="109"/>
      <c r="E17" s="109"/>
      <c r="F17" s="98" t="s">
        <v>363</v>
      </c>
      <c r="G17" s="109"/>
      <c r="H17" s="98" t="s">
        <v>364</v>
      </c>
      <c r="I17" s="109"/>
      <c r="J17" s="110"/>
    </row>
    <row r="18" spans="2:10">
      <c r="B18" s="121"/>
      <c r="C18" s="47" t="s">
        <v>366</v>
      </c>
      <c r="D18" s="111">
        <v>4000</v>
      </c>
      <c r="E18" s="109" t="s">
        <v>100</v>
      </c>
      <c r="F18" s="163"/>
      <c r="G18" s="46" t="s">
        <v>100</v>
      </c>
      <c r="H18" s="112"/>
      <c r="I18" s="109" t="s">
        <v>101</v>
      </c>
      <c r="J18" s="164">
        <f>IFERROR(D18*F18*H18,"　")</f>
        <v>0</v>
      </c>
    </row>
    <row r="19" spans="2:10">
      <c r="B19" s="121"/>
      <c r="C19" s="47" t="s">
        <v>367</v>
      </c>
      <c r="D19" s="111">
        <v>24000</v>
      </c>
      <c r="E19" s="46" t="s">
        <v>100</v>
      </c>
      <c r="F19" s="112"/>
      <c r="G19" s="46" t="s">
        <v>100</v>
      </c>
      <c r="H19" s="112"/>
      <c r="I19" s="46" t="s">
        <v>101</v>
      </c>
      <c r="J19" s="164">
        <f>IFERROR(D19*F19*H19,"　")</f>
        <v>0</v>
      </c>
    </row>
    <row r="20" spans="2:10">
      <c r="B20" s="122"/>
      <c r="C20" s="114"/>
      <c r="D20" s="115"/>
      <c r="E20" s="115"/>
      <c r="F20" s="115"/>
      <c r="G20" s="115"/>
      <c r="H20" s="115"/>
      <c r="I20" s="115"/>
      <c r="J20" s="116"/>
    </row>
  </sheetData>
  <phoneticPr fontId="12"/>
  <pageMargins left="0.7" right="0.7" top="0.75" bottom="0.75" header="0.3" footer="0.3"/>
  <pageSetup paperSize="9"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8B2D9-5B5B-40B2-BC61-ABE58535F0DD}">
  <ds:schemaRefs>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18E954-69D0-4DB7-B7A7-094707BB7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プルダウン</vt:lpstr>
      <vt:lpstr>計算方法早見表</vt:lpstr>
      <vt:lpstr>数式用</vt:lpstr>
      <vt:lpstr>事業リスト（ＢＤ１）</vt:lpstr>
      <vt:lpstr>第１号様式</vt:lpstr>
      <vt:lpstr>別紙１</vt:lpstr>
      <vt:lpstr>別紙２</vt:lpstr>
      <vt:lpstr>別紙３</vt:lpstr>
      <vt:lpstr>別紙４</vt:lpstr>
      <vt:lpstr>予算抄本</vt:lpstr>
      <vt:lpstr>別紙１ (記入例)</vt:lpstr>
      <vt:lpstr>別紙２ (記入例)</vt:lpstr>
      <vt:lpstr>別紙３ (記入例)</vt:lpstr>
      <vt:lpstr>別紙４ (記入例)</vt:lpstr>
      <vt:lpstr>計算方法早見表!Print_Area</vt:lpstr>
      <vt:lpstr>'事業リスト（ＢＤ１）'!Print_Area</vt:lpstr>
      <vt:lpstr>数式用!Print_Area</vt:lpstr>
      <vt:lpstr>第１号様式!Print_Area</vt:lpstr>
      <vt:lpstr>別紙１!Print_Area</vt:lpstr>
      <vt:lpstr>'別紙１ (記入例)'!Print_Area</vt:lpstr>
      <vt:lpstr>'別紙２ (記入例)'!Print_Area</vt:lpstr>
      <vt:lpstr>別紙３!Print_Area</vt:lpstr>
      <vt:lpstr>'別紙３ (記入例)'!Print_Area</vt:lpstr>
      <vt:lpstr>別紙４!Print_Area</vt:lpstr>
      <vt:lpstr>'別紙４ (記入例)'!Print_Area</vt:lpstr>
      <vt:lpstr>予算抄本!Print_Area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2023-09-08T01:44:46Z</cp:lastPrinted>
  <dcterms:created xsi:type="dcterms:W3CDTF">2010-02-15T11:36:04Z</dcterms:created>
  <dcterms:modified xsi:type="dcterms:W3CDTF">2024-08-29T06:27:20Z</dcterms:modified>
</cp:coreProperties>
</file>