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4.113.14\総務課\toukei\衛生班\人口動態関係フォルダ\R02年度\【集計委託R01】\●集計委託業者とのやり取り\030216-02 CSV用データを送付\人口動態統計データR01\"/>
    </mc:Choice>
  </mc:AlternateContent>
  <bookViews>
    <workbookView xWindow="0" yWindow="0" windowWidth="23040" windowHeight="8880" tabRatio="845"/>
  </bookViews>
  <sheets>
    <sheet name="R01人口表6 " sheetId="35" r:id="rId1"/>
  </sheets>
  <definedNames>
    <definedName name="_Regression_Int" localSheetId="0" hidden="1">1</definedName>
    <definedName name="_xlnm.Print_Area" localSheetId="0">'R01人口表6 '!$A$1:$H$160</definedName>
    <definedName name="人口区" localSheetId="0">'R01人口表6 '!$I$6:$IL$16314</definedName>
    <definedName name="人口区">#REF!</definedName>
    <definedName name="人口多摩" localSheetId="0">'R01人口表6 '!$FW$8050</definedName>
    <definedName name="人口多摩">#REF!</definedName>
    <definedName name="世帯区" localSheetId="0">'R01人口表6 '!$F$6:$IL$16314</definedName>
    <definedName name="世帯区">#REF!</definedName>
    <definedName name="世帯多摩" localSheetId="0">'R01人口表6 '!$FW$8050</definedName>
    <definedName name="世帯多摩">#REF!</definedName>
    <definedName name="面積区" localSheetId="0">'R01人口表6 '!$E$6:$IL$16314</definedName>
    <definedName name="面積区">#REF!</definedName>
    <definedName name="面積多摩" localSheetId="0">'R01人口表6 '!$FW$8050</definedName>
    <definedName name="面積多摩">#REF!</definedName>
  </definedNames>
  <calcPr calcId="162913"/>
</workbook>
</file>

<file path=xl/calcChain.xml><?xml version="1.0" encoding="utf-8"?>
<calcChain xmlns="http://schemas.openxmlformats.org/spreadsheetml/2006/main">
  <c r="D9" i="35" l="1"/>
  <c r="D159" i="35"/>
  <c r="H158" i="35"/>
  <c r="H142" i="35" s="1"/>
  <c r="G158" i="35"/>
  <c r="F158" i="35"/>
  <c r="E158" i="35"/>
  <c r="D158" i="35" s="1"/>
  <c r="D156" i="35"/>
  <c r="D155" i="35"/>
  <c r="G154" i="35"/>
  <c r="F154" i="35"/>
  <c r="E154" i="35"/>
  <c r="D154" i="35" s="1"/>
  <c r="D152" i="35"/>
  <c r="D151" i="35"/>
  <c r="G150" i="35"/>
  <c r="F150" i="35"/>
  <c r="E150" i="35"/>
  <c r="D150" i="35" s="1"/>
  <c r="D148" i="35"/>
  <c r="D147" i="35"/>
  <c r="D146" i="35"/>
  <c r="D145" i="35"/>
  <c r="G144" i="35"/>
  <c r="F144" i="35"/>
  <c r="F142" i="35" s="1"/>
  <c r="F11" i="35" s="1"/>
  <c r="E144" i="35"/>
  <c r="D144" i="35" s="1"/>
  <c r="G142" i="35"/>
  <c r="G11" i="35" s="1"/>
  <c r="D140" i="35"/>
  <c r="D139" i="35"/>
  <c r="D138" i="35"/>
  <c r="D137" i="35"/>
  <c r="D136" i="35"/>
  <c r="H135" i="35"/>
  <c r="G135" i="35"/>
  <c r="F135" i="35"/>
  <c r="E135" i="35"/>
  <c r="D133" i="35"/>
  <c r="D132" i="35"/>
  <c r="D131" i="35"/>
  <c r="D130" i="35"/>
  <c r="D129" i="35"/>
  <c r="D128" i="35"/>
  <c r="H127" i="35"/>
  <c r="G127" i="35"/>
  <c r="F127" i="35"/>
  <c r="E127" i="35"/>
  <c r="D127" i="35"/>
  <c r="D125" i="35"/>
  <c r="D124" i="35"/>
  <c r="D123" i="35"/>
  <c r="D122" i="35"/>
  <c r="D121" i="35"/>
  <c r="D120" i="35"/>
  <c r="H119" i="35"/>
  <c r="G119" i="35"/>
  <c r="F119" i="35"/>
  <c r="E119" i="35"/>
  <c r="D119" i="35" s="1"/>
  <c r="D111" i="35"/>
  <c r="D110" i="35"/>
  <c r="D109" i="35"/>
  <c r="H108" i="35"/>
  <c r="G108" i="35"/>
  <c r="F108" i="35"/>
  <c r="E108" i="35"/>
  <c r="D106" i="35"/>
  <c r="D105" i="35"/>
  <c r="D104" i="35"/>
  <c r="D103" i="35"/>
  <c r="D102" i="35"/>
  <c r="D101" i="35"/>
  <c r="D100" i="35"/>
  <c r="D99" i="35"/>
  <c r="H98" i="35"/>
  <c r="G98" i="35"/>
  <c r="F98" i="35"/>
  <c r="E98" i="35"/>
  <c r="D98" i="35"/>
  <c r="D96" i="35"/>
  <c r="H95" i="35"/>
  <c r="G95" i="35"/>
  <c r="F95" i="35"/>
  <c r="E95" i="35"/>
  <c r="D95" i="35"/>
  <c r="D93" i="35"/>
  <c r="H92" i="35"/>
  <c r="G92" i="35"/>
  <c r="F92" i="35"/>
  <c r="E92" i="35"/>
  <c r="D92" i="35"/>
  <c r="D90" i="35"/>
  <c r="H89" i="35"/>
  <c r="G89" i="35"/>
  <c r="F89" i="35"/>
  <c r="E89" i="35"/>
  <c r="D89" i="35"/>
  <c r="D87" i="35"/>
  <c r="H86" i="35"/>
  <c r="G86" i="35"/>
  <c r="F86" i="35"/>
  <c r="E86" i="35"/>
  <c r="D86" i="35"/>
  <c r="D84" i="35"/>
  <c r="H83" i="35"/>
  <c r="G83" i="35"/>
  <c r="F83" i="35"/>
  <c r="E83" i="35"/>
  <c r="D83" i="35"/>
  <c r="D81" i="35"/>
  <c r="H80" i="35"/>
  <c r="G80" i="35"/>
  <c r="F80" i="35"/>
  <c r="E80" i="35"/>
  <c r="D80" i="35"/>
  <c r="D78" i="35"/>
  <c r="H77" i="35"/>
  <c r="G77" i="35"/>
  <c r="F77" i="35"/>
  <c r="E77" i="35"/>
  <c r="D77" i="35"/>
  <c r="D75" i="35"/>
  <c r="H74" i="35"/>
  <c r="G74" i="35"/>
  <c r="F74" i="35"/>
  <c r="E74" i="35"/>
  <c r="D74" i="35"/>
  <c r="D72" i="35"/>
  <c r="H71" i="35"/>
  <c r="G71" i="35"/>
  <c r="F71" i="35"/>
  <c r="E71" i="35"/>
  <c r="D71" i="35"/>
  <c r="D69" i="35"/>
  <c r="H68" i="35"/>
  <c r="G68" i="35"/>
  <c r="F68" i="35"/>
  <c r="E68" i="35"/>
  <c r="D68" i="35"/>
  <c r="D66" i="35"/>
  <c r="H65" i="35"/>
  <c r="G65" i="35"/>
  <c r="F65" i="35"/>
  <c r="E65" i="35"/>
  <c r="D65" i="35"/>
  <c r="D63" i="35"/>
  <c r="H62" i="35"/>
  <c r="G62" i="35"/>
  <c r="F62" i="35"/>
  <c r="E62" i="35"/>
  <c r="D62" i="35"/>
  <c r="D50" i="35"/>
  <c r="H49" i="35"/>
  <c r="G49" i="35"/>
  <c r="F49" i="35"/>
  <c r="E49" i="35"/>
  <c r="D49" i="35"/>
  <c r="D47" i="35"/>
  <c r="H46" i="35"/>
  <c r="G46" i="35"/>
  <c r="F46" i="35"/>
  <c r="E46" i="35"/>
  <c r="D46" i="35"/>
  <c r="D44" i="35"/>
  <c r="H43" i="35"/>
  <c r="G43" i="35"/>
  <c r="F43" i="35"/>
  <c r="E43" i="35"/>
  <c r="D43" i="35"/>
  <c r="D41" i="35"/>
  <c r="H40" i="35"/>
  <c r="G40" i="35"/>
  <c r="F40" i="35"/>
  <c r="E40" i="35"/>
  <c r="D40" i="35"/>
  <c r="D38" i="35"/>
  <c r="H37" i="35"/>
  <c r="G37" i="35"/>
  <c r="F37" i="35"/>
  <c r="E37" i="35"/>
  <c r="D37" i="35"/>
  <c r="D35" i="35"/>
  <c r="H34" i="35"/>
  <c r="G34" i="35"/>
  <c r="F34" i="35"/>
  <c r="E34" i="35"/>
  <c r="D34" i="35"/>
  <c r="D32" i="35"/>
  <c r="H31" i="35"/>
  <c r="G31" i="35"/>
  <c r="F31" i="35"/>
  <c r="E31" i="35"/>
  <c r="D31" i="35"/>
  <c r="D29" i="35"/>
  <c r="H28" i="35"/>
  <c r="G28" i="35"/>
  <c r="F28" i="35"/>
  <c r="E28" i="35"/>
  <c r="D28" i="35"/>
  <c r="D26" i="35"/>
  <c r="H25" i="35"/>
  <c r="G25" i="35"/>
  <c r="F25" i="35"/>
  <c r="E25" i="35"/>
  <c r="D25" i="35"/>
  <c r="D23" i="35"/>
  <c r="H22" i="35"/>
  <c r="G22" i="35"/>
  <c r="F22" i="35"/>
  <c r="E22" i="35"/>
  <c r="D22" i="35"/>
  <c r="D20" i="35"/>
  <c r="H19" i="35"/>
  <c r="G19" i="35"/>
  <c r="F19" i="35"/>
  <c r="E19" i="35"/>
  <c r="D19" i="35"/>
  <c r="D17" i="35"/>
  <c r="H16" i="35"/>
  <c r="G16" i="35"/>
  <c r="F16" i="35"/>
  <c r="E16" i="35"/>
  <c r="D16" i="35"/>
  <c r="D14" i="35"/>
  <c r="H13" i="35"/>
  <c r="G13" i="35"/>
  <c r="F13" i="35"/>
  <c r="E13" i="35"/>
  <c r="G10" i="35"/>
  <c r="F10" i="35"/>
  <c r="E10" i="35"/>
  <c r="D10" i="35" s="1"/>
  <c r="G8" i="35"/>
  <c r="F8" i="35"/>
  <c r="E142" i="35" l="1"/>
  <c r="D142" i="35" s="1"/>
  <c r="F9" i="35"/>
  <c r="D135" i="35"/>
  <c r="D108" i="35"/>
  <c r="G9" i="35"/>
  <c r="G6" i="35" s="1"/>
  <c r="D13" i="35"/>
  <c r="E8" i="35"/>
  <c r="D8" i="35" s="1"/>
  <c r="F6" i="35"/>
  <c r="E9" i="35"/>
  <c r="E11" i="35"/>
  <c r="D11" i="35" s="1"/>
  <c r="E6" i="35" l="1"/>
  <c r="D6" i="35" s="1"/>
</calcChain>
</file>

<file path=xl/sharedStrings.xml><?xml version="1.0" encoding="utf-8"?>
<sst xmlns="http://schemas.openxmlformats.org/spreadsheetml/2006/main" count="138" uniqueCount="119">
  <si>
    <t>総　数</t>
  </si>
  <si>
    <t>男</t>
  </si>
  <si>
    <t>女</t>
  </si>
  <si>
    <t>　青    梅    市</t>
  </si>
  <si>
    <t>　福    生    市</t>
  </si>
  <si>
    <t>　羽    村    市</t>
  </si>
  <si>
    <t>　瑞    穂    町</t>
  </si>
  <si>
    <t>　奥  多  摩  町</t>
  </si>
  <si>
    <t>　あ き る 野 市</t>
  </si>
  <si>
    <t>　日  の  出  町</t>
  </si>
  <si>
    <t>　檜    原    村</t>
  </si>
  <si>
    <t>　日    野    市</t>
  </si>
  <si>
    <t>　多    摩    市</t>
  </si>
  <si>
    <t>　稲    城    市</t>
  </si>
  <si>
    <t>　町    田    市</t>
  </si>
  <si>
    <t>　立    川    市</t>
  </si>
  <si>
    <t>　昭    島    市</t>
  </si>
  <si>
    <t>　国  分  寺  市</t>
  </si>
  <si>
    <t>　国    立    市</t>
  </si>
  <si>
    <t>　東  大  和  市</t>
  </si>
  <si>
    <t>　武 蔵 村 山 市</t>
  </si>
  <si>
    <t>　府    中    市</t>
  </si>
  <si>
    <t>　小  金  井  市</t>
  </si>
  <si>
    <t>　調    布    市</t>
  </si>
  <si>
    <t>　狛    江    市</t>
  </si>
  <si>
    <t>　武  蔵  野  市</t>
  </si>
  <si>
    <t>　三    鷹    市</t>
  </si>
  <si>
    <t>　東  村  山  市</t>
  </si>
  <si>
    <t>　清    瀬    市</t>
  </si>
  <si>
    <t>　東 久 留 米 市</t>
  </si>
  <si>
    <t>大　　　　　　島</t>
  </si>
  <si>
    <t xml:space="preserve">  大    島    町</t>
  </si>
  <si>
    <t xml:space="preserve">  利    島    村</t>
  </si>
  <si>
    <t xml:space="preserve">  新    島    村</t>
  </si>
  <si>
    <t xml:space="preserve">  神  津  島  村</t>
  </si>
  <si>
    <t>三　　　　　　宅</t>
  </si>
  <si>
    <t xml:space="preserve">  三    宅    村</t>
  </si>
  <si>
    <t xml:space="preserve">  御  蔵  島  村</t>
  </si>
  <si>
    <t>八　　　　　　丈</t>
  </si>
  <si>
    <t xml:space="preserve">  八    丈    町</t>
  </si>
  <si>
    <t xml:space="preserve">  青  ヶ  島  村</t>
  </si>
  <si>
    <t>小　　笠　　原</t>
  </si>
  <si>
    <t xml:space="preserve">  小  笠  原  村</t>
  </si>
  <si>
    <t>　西  東  京  市</t>
    <rPh sb="1" eb="2">
      <t>ニシ</t>
    </rPh>
    <rPh sb="4" eb="5">
      <t>ヒガシ</t>
    </rPh>
    <rPh sb="7" eb="8">
      <t>キョウ</t>
    </rPh>
    <phoneticPr fontId="3"/>
  </si>
  <si>
    <t>西　多　摩</t>
    <rPh sb="0" eb="1">
      <t>ニシ</t>
    </rPh>
    <rPh sb="2" eb="3">
      <t>タ</t>
    </rPh>
    <rPh sb="4" eb="5">
      <t>マ</t>
    </rPh>
    <phoneticPr fontId="3"/>
  </si>
  <si>
    <t xml:space="preserve">多  摩  府  中 </t>
    <rPh sb="0" eb="1">
      <t>タ</t>
    </rPh>
    <rPh sb="3" eb="4">
      <t>マ</t>
    </rPh>
    <phoneticPr fontId="3"/>
  </si>
  <si>
    <t>総数</t>
  </si>
  <si>
    <t>世帯数</t>
    <phoneticPr fontId="3"/>
  </si>
  <si>
    <t>大  田  区</t>
    <phoneticPr fontId="3"/>
  </si>
  <si>
    <t>世  田  谷  区</t>
    <phoneticPr fontId="3"/>
  </si>
  <si>
    <t>渋  谷  区</t>
    <phoneticPr fontId="3"/>
  </si>
  <si>
    <t>中  野  区</t>
    <phoneticPr fontId="3"/>
  </si>
  <si>
    <t>杉  並  区</t>
    <phoneticPr fontId="3"/>
  </si>
  <si>
    <t>豊  島  区</t>
    <phoneticPr fontId="3"/>
  </si>
  <si>
    <t>北      区</t>
    <phoneticPr fontId="3"/>
  </si>
  <si>
    <t>荒  川  区</t>
    <phoneticPr fontId="3"/>
  </si>
  <si>
    <t>板  橋  区</t>
    <phoneticPr fontId="3"/>
  </si>
  <si>
    <t>練  馬  区</t>
    <phoneticPr fontId="3"/>
  </si>
  <si>
    <t>足  立  区</t>
    <phoneticPr fontId="3"/>
  </si>
  <si>
    <t>江  戸  川  区</t>
    <phoneticPr fontId="3"/>
  </si>
  <si>
    <t xml:space="preserve">南  多  摩  </t>
    <phoneticPr fontId="3"/>
  </si>
  <si>
    <t xml:space="preserve">多  摩  立  川 </t>
    <phoneticPr fontId="3"/>
  </si>
  <si>
    <t>多  摩  小  平</t>
    <phoneticPr fontId="3"/>
  </si>
  <si>
    <t>八  王  子   市</t>
    <rPh sb="10" eb="11">
      <t>シ</t>
    </rPh>
    <phoneticPr fontId="3"/>
  </si>
  <si>
    <t xml:space="preserve">町　田　市   </t>
    <rPh sb="4" eb="5">
      <t>シ</t>
    </rPh>
    <phoneticPr fontId="3"/>
  </si>
  <si>
    <t>（第６表の１）</t>
    <rPh sb="1" eb="2">
      <t>ダイ</t>
    </rPh>
    <rPh sb="3" eb="4">
      <t>ヒョウ</t>
    </rPh>
    <phoneticPr fontId="3"/>
  </si>
  <si>
    <t>（第６表の２）</t>
    <rPh sb="1" eb="2">
      <t>ダイ</t>
    </rPh>
    <rPh sb="3" eb="4">
      <t>ヒョウ</t>
    </rPh>
    <phoneticPr fontId="3"/>
  </si>
  <si>
    <t>（第６表の３）</t>
    <rPh sb="1" eb="2">
      <t>ダイ</t>
    </rPh>
    <rPh sb="3" eb="4">
      <t>ヒョウ</t>
    </rPh>
    <phoneticPr fontId="3"/>
  </si>
  <si>
    <t>面　積</t>
    <phoneticPr fontId="8"/>
  </si>
  <si>
    <t>区市町村</t>
    <rPh sb="0" eb="1">
      <t>ク</t>
    </rPh>
    <rPh sb="1" eb="2">
      <t>シ</t>
    </rPh>
    <rPh sb="2" eb="4">
      <t>チョウソン</t>
    </rPh>
    <phoneticPr fontId="6"/>
  </si>
  <si>
    <t>保健所</t>
  </si>
  <si>
    <t>千代田区</t>
    <phoneticPr fontId="6"/>
  </si>
  <si>
    <t>　千　　代　　田</t>
    <rPh sb="1" eb="2">
      <t>セン</t>
    </rPh>
    <rPh sb="4" eb="5">
      <t>ダイ</t>
    </rPh>
    <rPh sb="7" eb="8">
      <t>タ</t>
    </rPh>
    <phoneticPr fontId="6"/>
  </si>
  <si>
    <t>　八　王　子　市</t>
    <phoneticPr fontId="8"/>
  </si>
  <si>
    <t xml:space="preserve">　江　　戸　　川  </t>
    <phoneticPr fontId="3"/>
  </si>
  <si>
    <t xml:space="preserve">　足　　　　　立   </t>
    <phoneticPr fontId="3"/>
  </si>
  <si>
    <t xml:space="preserve">　練　　馬　　区  </t>
    <phoneticPr fontId="3"/>
  </si>
  <si>
    <t xml:space="preserve">　板　　橋　　区  </t>
    <phoneticPr fontId="3"/>
  </si>
  <si>
    <t xml:space="preserve">　荒　　川　　区   </t>
    <rPh sb="7" eb="8">
      <t>ク</t>
    </rPh>
    <phoneticPr fontId="3"/>
  </si>
  <si>
    <t xml:space="preserve">　北　　　　　区   </t>
    <phoneticPr fontId="3"/>
  </si>
  <si>
    <t xml:space="preserve">　池　　　　　袋  </t>
    <phoneticPr fontId="3"/>
  </si>
  <si>
    <t xml:space="preserve">　杉　　　　　並  </t>
    <phoneticPr fontId="3"/>
  </si>
  <si>
    <t xml:space="preserve">　中　　野　　区 </t>
    <phoneticPr fontId="3"/>
  </si>
  <si>
    <t>　渋　　谷　　区</t>
    <phoneticPr fontId="3"/>
  </si>
  <si>
    <t xml:space="preserve">　世　　田　　谷 </t>
    <phoneticPr fontId="3"/>
  </si>
  <si>
    <t xml:space="preserve">　江　　東　　区  </t>
    <rPh sb="1" eb="2">
      <t>エ</t>
    </rPh>
    <rPh sb="4" eb="5">
      <t>ヒガシ</t>
    </rPh>
    <rPh sb="7" eb="8">
      <t>ク</t>
    </rPh>
    <phoneticPr fontId="3"/>
  </si>
  <si>
    <t xml:space="preserve">　墨　　田　　区 </t>
    <rPh sb="1" eb="2">
      <t>スミ</t>
    </rPh>
    <rPh sb="4" eb="5">
      <t>タ</t>
    </rPh>
    <rPh sb="7" eb="8">
      <t>ク</t>
    </rPh>
    <phoneticPr fontId="3"/>
  </si>
  <si>
    <t>人　　　　　口　</t>
    <phoneticPr fontId="8"/>
  </si>
  <si>
    <t>　区 　　　　部　</t>
    <phoneticPr fontId="8"/>
  </si>
  <si>
    <t>　市 　　　　部</t>
    <phoneticPr fontId="8"/>
  </si>
  <si>
    <t>　郡 　　　　部</t>
    <phoneticPr fontId="8"/>
  </si>
  <si>
    <t>　島 　　　　部</t>
    <phoneticPr fontId="8"/>
  </si>
  <si>
    <t>　小    平    市</t>
    <phoneticPr fontId="8"/>
  </si>
  <si>
    <t xml:space="preserve"> (k㎡) </t>
    <phoneticPr fontId="3"/>
  </si>
  <si>
    <t>注１　総務局統計部「東京都の人口（推計）」による。</t>
    <rPh sb="3" eb="5">
      <t>ソウム</t>
    </rPh>
    <rPh sb="5" eb="6">
      <t>キョク</t>
    </rPh>
    <rPh sb="6" eb="8">
      <t>トウケイ</t>
    </rPh>
    <rPh sb="8" eb="9">
      <t>ブ</t>
    </rPh>
    <rPh sb="10" eb="13">
      <t>トウキョウト</t>
    </rPh>
    <rPh sb="14" eb="16">
      <t>ジンコウ</t>
    </rPh>
    <rPh sb="17" eb="19">
      <t>スイケイ</t>
    </rPh>
    <phoneticPr fontId="3"/>
  </si>
  <si>
    <t>　　第６表　人口・世帯、性・区市町村・保健所別</t>
    <rPh sb="2" eb="3">
      <t>ダイ</t>
    </rPh>
    <rPh sb="4" eb="5">
      <t>ヒョウ</t>
    </rPh>
    <phoneticPr fontId="3"/>
  </si>
  <si>
    <t xml:space="preserve">島 　し 　ょ </t>
    <phoneticPr fontId="3"/>
  </si>
  <si>
    <t>葛  飾  区</t>
    <rPh sb="0" eb="1">
      <t>クズ</t>
    </rPh>
    <phoneticPr fontId="3"/>
  </si>
  <si>
    <t xml:space="preserve">　葛　　飾　　区 </t>
    <rPh sb="1" eb="2">
      <t>クズ</t>
    </rPh>
    <rPh sb="7" eb="8">
      <t>ク</t>
    </rPh>
    <phoneticPr fontId="3"/>
  </si>
  <si>
    <t>令和元年10月1日現在</t>
    <rPh sb="0" eb="2">
      <t>レイワ</t>
    </rPh>
    <rPh sb="2" eb="3">
      <t>ガン</t>
    </rPh>
    <phoneticPr fontId="3"/>
  </si>
  <si>
    <t>　２　各区市町村の面積は、総務局行政部長通知「東京都区市町村別の面積について（令和元年10月1日現在）」による。</t>
    <rPh sb="3" eb="4">
      <t>カク</t>
    </rPh>
    <rPh sb="4" eb="8">
      <t>クシチョウソン</t>
    </rPh>
    <rPh sb="13" eb="15">
      <t>ソウム</t>
    </rPh>
    <rPh sb="15" eb="16">
      <t>キョク</t>
    </rPh>
    <rPh sb="16" eb="18">
      <t>ギョウセイ</t>
    </rPh>
    <rPh sb="18" eb="20">
      <t>ブチョウ</t>
    </rPh>
    <rPh sb="20" eb="22">
      <t>ツウチ</t>
    </rPh>
    <rPh sb="23" eb="25">
      <t>トウキョウ</t>
    </rPh>
    <rPh sb="25" eb="26">
      <t>ト</t>
    </rPh>
    <rPh sb="26" eb="27">
      <t>ク</t>
    </rPh>
    <rPh sb="27" eb="29">
      <t>シチョウ</t>
    </rPh>
    <rPh sb="29" eb="30">
      <t>ムラ</t>
    </rPh>
    <rPh sb="30" eb="31">
      <t>ベツ</t>
    </rPh>
    <rPh sb="39" eb="41">
      <t>レイワ</t>
    </rPh>
    <rPh sb="41" eb="42">
      <t>ガン</t>
    </rPh>
    <rPh sb="48" eb="50">
      <t>ゲンザイ</t>
    </rPh>
    <phoneticPr fontId="3"/>
  </si>
  <si>
    <r>
      <t xml:space="preserve">中 </t>
    </r>
    <r>
      <rPr>
        <sz val="14"/>
        <rFont val="ＭＳ 明朝"/>
        <family val="1"/>
        <charset val="128"/>
      </rPr>
      <t xml:space="preserve"> 央  区</t>
    </r>
    <phoneticPr fontId="3"/>
  </si>
  <si>
    <r>
      <t>　</t>
    </r>
    <r>
      <rPr>
        <sz val="14"/>
        <rFont val="ＭＳ 明朝"/>
        <family val="1"/>
        <charset val="128"/>
      </rPr>
      <t xml:space="preserve">中　　央　　区 </t>
    </r>
    <rPh sb="1" eb="2">
      <t>ナカ</t>
    </rPh>
    <rPh sb="4" eb="5">
      <t>ヒサシ</t>
    </rPh>
    <rPh sb="7" eb="8">
      <t>ク</t>
    </rPh>
    <phoneticPr fontId="3"/>
  </si>
  <si>
    <r>
      <t xml:space="preserve">港 </t>
    </r>
    <r>
      <rPr>
        <sz val="14"/>
        <rFont val="ＭＳ 明朝"/>
        <family val="1"/>
        <charset val="128"/>
      </rPr>
      <t xml:space="preserve">   区</t>
    </r>
    <phoneticPr fontId="3"/>
  </si>
  <si>
    <r>
      <t>　</t>
    </r>
    <r>
      <rPr>
        <sz val="14"/>
        <rFont val="ＭＳ 明朝"/>
        <family val="1"/>
        <charset val="128"/>
      </rPr>
      <t xml:space="preserve">み　　な　　と  </t>
    </r>
    <phoneticPr fontId="3"/>
  </si>
  <si>
    <r>
      <t xml:space="preserve">新 </t>
    </r>
    <r>
      <rPr>
        <sz val="14"/>
        <rFont val="ＭＳ 明朝"/>
        <family val="1"/>
        <charset val="128"/>
      </rPr>
      <t xml:space="preserve"> 宿  区</t>
    </r>
    <phoneticPr fontId="3"/>
  </si>
  <si>
    <r>
      <t>　</t>
    </r>
    <r>
      <rPr>
        <sz val="14"/>
        <rFont val="ＭＳ 明朝"/>
        <family val="1"/>
        <charset val="128"/>
      </rPr>
      <t xml:space="preserve">新　　宿　　区  </t>
    </r>
    <phoneticPr fontId="3"/>
  </si>
  <si>
    <r>
      <t xml:space="preserve">文 </t>
    </r>
    <r>
      <rPr>
        <sz val="14"/>
        <rFont val="ＭＳ 明朝"/>
        <family val="1"/>
        <charset val="128"/>
      </rPr>
      <t xml:space="preserve"> 京  区</t>
    </r>
    <phoneticPr fontId="3"/>
  </si>
  <si>
    <r>
      <t>　</t>
    </r>
    <r>
      <rPr>
        <sz val="14"/>
        <rFont val="ＭＳ 明朝"/>
        <family val="1"/>
        <charset val="128"/>
      </rPr>
      <t xml:space="preserve">文　　　　　京  </t>
    </r>
    <rPh sb="1" eb="2">
      <t>ブン</t>
    </rPh>
    <rPh sb="7" eb="8">
      <t>キョウ</t>
    </rPh>
    <phoneticPr fontId="3"/>
  </si>
  <si>
    <r>
      <t xml:space="preserve">台 </t>
    </r>
    <r>
      <rPr>
        <sz val="14"/>
        <rFont val="ＭＳ 明朝"/>
        <family val="1"/>
        <charset val="128"/>
      </rPr>
      <t xml:space="preserve"> 東  区</t>
    </r>
    <phoneticPr fontId="3"/>
  </si>
  <si>
    <r>
      <t>　</t>
    </r>
    <r>
      <rPr>
        <sz val="14"/>
        <rFont val="ＭＳ 明朝"/>
        <family val="1"/>
        <charset val="128"/>
      </rPr>
      <t xml:space="preserve">台　　　　　東   </t>
    </r>
    <phoneticPr fontId="3"/>
  </si>
  <si>
    <r>
      <t xml:space="preserve">墨 </t>
    </r>
    <r>
      <rPr>
        <sz val="14"/>
        <rFont val="ＭＳ 明朝"/>
        <family val="1"/>
        <charset val="128"/>
      </rPr>
      <t xml:space="preserve"> 田  区</t>
    </r>
    <phoneticPr fontId="3"/>
  </si>
  <si>
    <r>
      <t xml:space="preserve">江 </t>
    </r>
    <r>
      <rPr>
        <sz val="14"/>
        <rFont val="ＭＳ 明朝"/>
        <family val="1"/>
        <charset val="128"/>
      </rPr>
      <t xml:space="preserve"> 東  区</t>
    </r>
    <phoneticPr fontId="3"/>
  </si>
  <si>
    <r>
      <t xml:space="preserve">品 </t>
    </r>
    <r>
      <rPr>
        <sz val="14"/>
        <rFont val="ＭＳ 明朝"/>
        <family val="1"/>
        <charset val="128"/>
      </rPr>
      <t xml:space="preserve"> 川  区</t>
    </r>
    <phoneticPr fontId="3"/>
  </si>
  <si>
    <r>
      <t>　</t>
    </r>
    <r>
      <rPr>
        <sz val="14"/>
        <rFont val="ＭＳ 明朝"/>
        <family val="1"/>
        <charset val="128"/>
      </rPr>
      <t xml:space="preserve">品　　川　　区 </t>
    </r>
    <phoneticPr fontId="3"/>
  </si>
  <si>
    <r>
      <t xml:space="preserve">目 </t>
    </r>
    <r>
      <rPr>
        <sz val="14"/>
        <rFont val="ＭＳ 明朝"/>
        <family val="1"/>
        <charset val="128"/>
      </rPr>
      <t xml:space="preserve"> 黒  区</t>
    </r>
    <phoneticPr fontId="3"/>
  </si>
  <si>
    <r>
      <t>　</t>
    </r>
    <r>
      <rPr>
        <sz val="14"/>
        <rFont val="ＭＳ 明朝"/>
        <family val="1"/>
        <charset val="128"/>
      </rPr>
      <t>目　　黒　　区</t>
    </r>
    <phoneticPr fontId="3"/>
  </si>
  <si>
    <r>
      <t>　</t>
    </r>
    <r>
      <rPr>
        <sz val="14"/>
        <rFont val="ＭＳ 明朝"/>
        <family val="1"/>
        <charset val="128"/>
      </rPr>
      <t>大　　田　　区</t>
    </r>
    <phoneticPr fontId="3"/>
  </si>
  <si>
    <t>　　また、各保健所の面積は、総務部総務課並びに各区及び保健所設置市の保健衛生主管部の資料による。</t>
    <rPh sb="20" eb="21">
      <t>ナラ</t>
    </rPh>
    <rPh sb="25" eb="26">
      <t>オヨ</t>
    </rPh>
    <rPh sb="29" eb="30">
      <t>ジョ</t>
    </rPh>
    <rPh sb="30" eb="32">
      <t>セッチ</t>
    </rPh>
    <rPh sb="32" eb="33">
      <t>シ</t>
    </rPh>
    <rPh sb="34" eb="36">
      <t>ホケン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</si>
</sst>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Red]\(0.00\)"/>
    <numFmt numFmtId="177" formatCode="###\ ###\ ###"/>
    <numFmt numFmtId="178" formatCode="###\ ###\ ###\ ###\ "/>
    <numFmt numFmtId="179" formatCode="###\ ###\ ##0.00\ "/>
    <numFmt numFmtId="180" formatCode="#,##0_);[Red]\(#,##0\)"/>
  </numFmts>
  <fonts count="10" x14ac:knownFonts="1">
    <font>
      <sz val="14"/>
      <name val="ＭＳ 明朝"/>
      <family val="1"/>
      <charset val="128"/>
    </font>
    <font>
      <sz val="11"/>
      <name val="ＭＳ Ｐゴシック"/>
      <family val="3"/>
      <charset val="128"/>
    </font>
    <font>
      <sz val="11"/>
      <name val="ＭＳ 明朝"/>
      <family val="1"/>
      <charset val="128"/>
    </font>
    <font>
      <sz val="7"/>
      <name val="ＭＳ Ｐ明朝"/>
      <family val="1"/>
      <charset val="128"/>
    </font>
    <font>
      <sz val="12"/>
      <name val="ＭＳ 明朝"/>
      <family val="1"/>
      <charset val="128"/>
    </font>
    <font>
      <b/>
      <sz val="14"/>
      <name val="ＭＳ 明朝"/>
      <family val="1"/>
      <charset val="128"/>
    </font>
    <font>
      <sz val="6"/>
      <name val="ＭＳ Ｐゴシック"/>
      <family val="3"/>
      <charset val="128"/>
    </font>
    <font>
      <b/>
      <sz val="14"/>
      <name val="ＭＳ ゴシック"/>
      <family val="3"/>
      <charset val="128"/>
    </font>
    <font>
      <sz val="7"/>
      <name val="ＭＳ 明朝"/>
      <family val="1"/>
      <charset val="128"/>
    </font>
    <font>
      <sz val="16"/>
      <name val="ＭＳ 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s>
  <cellStyleXfs count="5">
    <xf numFmtId="37"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180" fontId="1" fillId="0" borderId="0" applyBorder="0" applyProtection="0"/>
  </cellStyleXfs>
  <cellXfs count="82">
    <xf numFmtId="37" fontId="0" fillId="0" borderId="0" xfId="0"/>
    <xf numFmtId="37" fontId="0" fillId="2" borderId="0" xfId="0" applyFont="1" applyFill="1" applyBorder="1" applyAlignment="1" applyProtection="1"/>
    <xf numFmtId="37" fontId="9" fillId="2" borderId="0" xfId="0" applyFont="1" applyFill="1" applyBorder="1" applyAlignment="1" applyProtection="1">
      <alignment horizontal="center"/>
    </xf>
    <xf numFmtId="37" fontId="4" fillId="2" borderId="0" xfId="0" applyFont="1" applyFill="1" applyAlignment="1">
      <alignment horizontal="right"/>
    </xf>
    <xf numFmtId="176" fontId="0" fillId="2" borderId="6" xfId="0" applyNumberFormat="1" applyFont="1" applyFill="1" applyBorder="1" applyAlignment="1" applyProtection="1">
      <alignment horizontal="center"/>
    </xf>
    <xf numFmtId="176" fontId="0" fillId="2" borderId="7" xfId="0" applyNumberFormat="1" applyFont="1" applyFill="1" applyBorder="1" applyAlignment="1" applyProtection="1">
      <alignment horizontal="center"/>
    </xf>
    <xf numFmtId="37" fontId="0" fillId="2" borderId="11" xfId="0" applyFont="1" applyFill="1" applyBorder="1" applyAlignment="1" applyProtection="1">
      <alignment horizontal="center"/>
    </xf>
    <xf numFmtId="37" fontId="5" fillId="2" borderId="0" xfId="0" applyFont="1" applyFill="1" applyBorder="1"/>
    <xf numFmtId="37" fontId="7" fillId="2" borderId="9" xfId="0" applyFont="1" applyFill="1" applyBorder="1" applyAlignment="1" applyProtection="1">
      <alignment horizontal="left"/>
    </xf>
    <xf numFmtId="37" fontId="5" fillId="2" borderId="0" xfId="0" applyFont="1" applyFill="1"/>
    <xf numFmtId="37" fontId="7" fillId="2" borderId="0" xfId="0" applyFont="1" applyFill="1" applyBorder="1"/>
    <xf numFmtId="37" fontId="7" fillId="2" borderId="9" xfId="0" applyFont="1" applyFill="1" applyBorder="1"/>
    <xf numFmtId="178" fontId="7" fillId="2" borderId="0" xfId="0" applyNumberFormat="1" applyFont="1" applyFill="1" applyBorder="1"/>
    <xf numFmtId="37" fontId="7" fillId="2" borderId="0" xfId="0" applyFont="1" applyFill="1" applyBorder="1" applyAlignment="1" applyProtection="1">
      <alignment horizontal="left"/>
    </xf>
    <xf numFmtId="39" fontId="5" fillId="2" borderId="0" xfId="0" applyNumberFormat="1" applyFont="1" applyFill="1"/>
    <xf numFmtId="37" fontId="0" fillId="2" borderId="0" xfId="0" applyFont="1" applyFill="1" applyBorder="1" applyAlignment="1" applyProtection="1">
      <alignment horizontal="left"/>
    </xf>
    <xf numFmtId="37" fontId="0" fillId="2" borderId="0" xfId="0" applyFont="1" applyFill="1" applyBorder="1"/>
    <xf numFmtId="37" fontId="2" fillId="2" borderId="0" xfId="0" applyFont="1" applyFill="1" applyBorder="1"/>
    <xf numFmtId="37" fontId="2" fillId="2" borderId="9" xfId="0" applyFont="1" applyFill="1" applyBorder="1"/>
    <xf numFmtId="178" fontId="2" fillId="2" borderId="0" xfId="1" applyNumberFormat="1" applyFont="1" applyFill="1" applyBorder="1"/>
    <xf numFmtId="179" fontId="2" fillId="2" borderId="0" xfId="0" applyNumberFormat="1" applyFont="1" applyFill="1" applyBorder="1"/>
    <xf numFmtId="37" fontId="4" fillId="2" borderId="0" xfId="0" applyFont="1" applyFill="1" applyBorder="1"/>
    <xf numFmtId="37" fontId="4" fillId="2" borderId="0" xfId="0" applyFont="1" applyFill="1"/>
    <xf numFmtId="37" fontId="4" fillId="2" borderId="0" xfId="0" applyNumberFormat="1" applyFont="1" applyFill="1" applyBorder="1" applyProtection="1"/>
    <xf numFmtId="176" fontId="4" fillId="2" borderId="0" xfId="0" applyNumberFormat="1" applyFont="1" applyFill="1" applyBorder="1"/>
    <xf numFmtId="37" fontId="4" fillId="2" borderId="0" xfId="0" applyNumberFormat="1" applyFont="1" applyFill="1" applyBorder="1" applyProtection="1">
      <protection locked="0"/>
    </xf>
    <xf numFmtId="37" fontId="0" fillId="2" borderId="0" xfId="0" applyFont="1" applyFill="1"/>
    <xf numFmtId="37" fontId="0" fillId="2" borderId="0" xfId="0" applyFont="1" applyFill="1" applyBorder="1" applyAlignment="1" applyProtection="1">
      <alignment horizontal="right"/>
    </xf>
    <xf numFmtId="37" fontId="0" fillId="2" borderId="1" xfId="0" applyFont="1" applyFill="1" applyBorder="1"/>
    <xf numFmtId="37" fontId="0" fillId="2" borderId="15" xfId="0" applyFont="1" applyFill="1" applyBorder="1" applyAlignment="1">
      <alignment vertical="center"/>
    </xf>
    <xf numFmtId="37" fontId="0" fillId="2" borderId="15" xfId="0" applyFont="1" applyFill="1" applyBorder="1" applyAlignment="1">
      <alignment horizontal="distributed" vertical="center"/>
    </xf>
    <xf numFmtId="37" fontId="0" fillId="2" borderId="14" xfId="0" applyFont="1" applyFill="1" applyBorder="1" applyAlignment="1" applyProtection="1">
      <alignment horizontal="left" vertical="center"/>
    </xf>
    <xf numFmtId="37" fontId="0" fillId="2" borderId="12" xfId="0" applyFont="1" applyFill="1" applyBorder="1" applyAlignment="1">
      <alignment vertical="center"/>
    </xf>
    <xf numFmtId="37" fontId="0" fillId="2" borderId="12" xfId="0" applyFont="1" applyFill="1" applyBorder="1" applyAlignment="1">
      <alignment horizontal="distributed" vertical="center"/>
    </xf>
    <xf numFmtId="37" fontId="0" fillId="2" borderId="8" xfId="0" applyFont="1" applyFill="1" applyBorder="1" applyAlignment="1" applyProtection="1">
      <alignment horizontal="left" vertical="center"/>
    </xf>
    <xf numFmtId="37" fontId="0" fillId="2" borderId="2" xfId="0" applyFont="1" applyFill="1" applyBorder="1" applyAlignment="1" applyProtection="1">
      <alignment horizontal="center" vertical="center"/>
    </xf>
    <xf numFmtId="37" fontId="0" fillId="2" borderId="5" xfId="0" applyFont="1" applyFill="1" applyBorder="1"/>
    <xf numFmtId="37" fontId="0" fillId="2" borderId="17" xfId="0" applyFont="1" applyFill="1" applyBorder="1"/>
    <xf numFmtId="178" fontId="0" fillId="2" borderId="5" xfId="0" applyNumberFormat="1" applyFont="1" applyFill="1" applyBorder="1"/>
    <xf numFmtId="179" fontId="0" fillId="2" borderId="5" xfId="0" applyNumberFormat="1" applyFont="1" applyFill="1" applyBorder="1" applyProtection="1"/>
    <xf numFmtId="37" fontId="7" fillId="2" borderId="0" xfId="0" applyFont="1" applyFill="1" applyBorder="1" applyAlignment="1">
      <alignment horizontal="distributed" vertical="center"/>
    </xf>
    <xf numFmtId="178" fontId="7" fillId="2" borderId="0" xfId="0" applyNumberFormat="1" applyFont="1" applyFill="1" applyBorder="1" applyProtection="1"/>
    <xf numFmtId="179" fontId="7" fillId="2" borderId="0" xfId="0" applyNumberFormat="1" applyFont="1" applyFill="1" applyBorder="1" applyProtection="1"/>
    <xf numFmtId="179" fontId="7" fillId="2" borderId="0" xfId="0" applyNumberFormat="1" applyFont="1" applyFill="1" applyBorder="1"/>
    <xf numFmtId="37" fontId="0" fillId="2" borderId="9" xfId="0" applyFont="1" applyFill="1" applyBorder="1"/>
    <xf numFmtId="178" fontId="0" fillId="2" borderId="0" xfId="0" applyNumberFormat="1" applyFont="1" applyFill="1" applyBorder="1"/>
    <xf numFmtId="179" fontId="0" fillId="2" borderId="0" xfId="0" applyNumberFormat="1" applyFont="1" applyFill="1" applyBorder="1" applyProtection="1"/>
    <xf numFmtId="37" fontId="0" fillId="2" borderId="0" xfId="0" applyFont="1" applyFill="1" applyBorder="1" applyAlignment="1">
      <alignment horizontal="distributed" vertical="center"/>
    </xf>
    <xf numFmtId="37" fontId="0" fillId="2" borderId="9" xfId="0" applyFont="1" applyFill="1" applyBorder="1" applyAlignment="1" applyProtection="1">
      <alignment horizontal="left"/>
    </xf>
    <xf numFmtId="178" fontId="0" fillId="2" borderId="0" xfId="1" applyNumberFormat="1" applyFont="1" applyFill="1" applyBorder="1" applyProtection="1"/>
    <xf numFmtId="179" fontId="0" fillId="2" borderId="0" xfId="0" applyNumberFormat="1" applyFont="1" applyFill="1" applyBorder="1"/>
    <xf numFmtId="37" fontId="0" fillId="2" borderId="0" xfId="0" applyFont="1" applyFill="1" applyBorder="1" applyAlignment="1">
      <alignment vertical="center"/>
    </xf>
    <xf numFmtId="178" fontId="0" fillId="2" borderId="0" xfId="1" applyNumberFormat="1" applyFont="1" applyFill="1" applyBorder="1"/>
    <xf numFmtId="178" fontId="0" fillId="2" borderId="0" xfId="1" applyNumberFormat="1" applyFont="1" applyFill="1" applyBorder="1" applyProtection="1">
      <protection locked="0"/>
    </xf>
    <xf numFmtId="37" fontId="0" fillId="2" borderId="0" xfId="0" applyFont="1" applyFill="1" applyBorder="1" applyAlignment="1">
      <alignment horizontal="distributed"/>
    </xf>
    <xf numFmtId="37" fontId="0" fillId="2" borderId="0" xfId="0" applyFont="1" applyFill="1" applyBorder="1" applyAlignment="1" applyProtection="1">
      <alignment horizontal="distributed"/>
    </xf>
    <xf numFmtId="37" fontId="0" fillId="2" borderId="10" xfId="0" applyFont="1" applyFill="1" applyBorder="1"/>
    <xf numFmtId="178" fontId="0" fillId="2" borderId="1" xfId="1" applyNumberFormat="1" applyFont="1" applyFill="1" applyBorder="1" applyProtection="1"/>
    <xf numFmtId="178" fontId="0" fillId="2" borderId="1" xfId="1" applyNumberFormat="1" applyFont="1" applyFill="1" applyBorder="1"/>
    <xf numFmtId="179" fontId="0" fillId="2" borderId="1" xfId="0" applyNumberFormat="1" applyFont="1" applyFill="1" applyBorder="1"/>
    <xf numFmtId="177" fontId="0" fillId="2" borderId="0" xfId="1" applyNumberFormat="1" applyFont="1" applyFill="1" applyBorder="1" applyProtection="1"/>
    <xf numFmtId="177" fontId="0" fillId="2" borderId="0" xfId="1" applyNumberFormat="1" applyFont="1" applyFill="1" applyBorder="1"/>
    <xf numFmtId="2" fontId="0" fillId="2" borderId="0" xfId="0" applyNumberFormat="1" applyFont="1" applyFill="1" applyBorder="1"/>
    <xf numFmtId="37" fontId="0" fillId="2" borderId="0" xfId="0" applyNumberFormat="1" applyFont="1" applyFill="1" applyBorder="1" applyProtection="1"/>
    <xf numFmtId="176" fontId="0" fillId="2" borderId="0" xfId="0" applyNumberFormat="1" applyFont="1" applyFill="1" applyBorder="1"/>
    <xf numFmtId="37" fontId="0" fillId="2" borderId="5" xfId="0" applyFont="1" applyFill="1" applyBorder="1" applyAlignment="1" applyProtection="1">
      <alignment horizontal="left"/>
    </xf>
    <xf numFmtId="37" fontId="0" fillId="2" borderId="17" xfId="0" applyFont="1" applyFill="1" applyBorder="1" applyAlignment="1" applyProtection="1">
      <alignment horizontal="left"/>
    </xf>
    <xf numFmtId="178" fontId="0" fillId="2" borderId="0" xfId="0" applyNumberFormat="1" applyFont="1" applyFill="1" applyBorder="1" applyAlignment="1" applyProtection="1">
      <alignment horizontal="center"/>
    </xf>
    <xf numFmtId="178" fontId="0" fillId="2" borderId="0" xfId="0" applyNumberFormat="1" applyFont="1" applyFill="1" applyBorder="1" applyAlignment="1" applyProtection="1">
      <alignment horizontal="center" vertical="center"/>
    </xf>
    <xf numFmtId="179" fontId="0" fillId="2" borderId="0" xfId="0" applyNumberFormat="1" applyFont="1" applyFill="1" applyBorder="1" applyAlignment="1" applyProtection="1">
      <alignment horizontal="left"/>
    </xf>
    <xf numFmtId="37" fontId="0" fillId="2" borderId="0" xfId="0" applyFont="1" applyFill="1" applyBorder="1" applyAlignment="1"/>
    <xf numFmtId="177" fontId="0" fillId="2" borderId="15" xfId="1" applyNumberFormat="1" applyFont="1" applyFill="1" applyBorder="1"/>
    <xf numFmtId="2" fontId="0" fillId="2" borderId="0" xfId="0" applyNumberFormat="1" applyFont="1" applyFill="1" applyBorder="1" applyAlignment="1">
      <alignment horizontal="right"/>
    </xf>
    <xf numFmtId="177" fontId="0" fillId="2" borderId="1" xfId="1" applyNumberFormat="1" applyFont="1" applyFill="1" applyBorder="1"/>
    <xf numFmtId="178" fontId="0" fillId="2" borderId="1" xfId="0" applyNumberFormat="1" applyFont="1" applyFill="1" applyBorder="1"/>
    <xf numFmtId="37" fontId="0" fillId="2" borderId="0" xfId="0" applyNumberFormat="1" applyFont="1" applyFill="1" applyProtection="1">
      <protection locked="0"/>
    </xf>
    <xf numFmtId="37" fontId="0" fillId="2" borderId="0" xfId="0" applyNumberFormat="1" applyFont="1" applyFill="1" applyProtection="1"/>
    <xf numFmtId="37" fontId="0" fillId="2" borderId="3" xfId="0" applyFont="1" applyFill="1" applyBorder="1" applyAlignment="1" applyProtection="1">
      <alignment horizontal="center" vertical="center"/>
    </xf>
    <xf numFmtId="37" fontId="0" fillId="2" borderId="4" xfId="0" applyFont="1" applyFill="1" applyBorder="1" applyAlignment="1" applyProtection="1">
      <alignment horizontal="center" vertical="center"/>
    </xf>
    <xf numFmtId="37" fontId="0" fillId="2" borderId="13" xfId="0" applyFont="1" applyFill="1" applyBorder="1" applyAlignment="1" applyProtection="1">
      <alignment horizontal="center" vertical="center"/>
    </xf>
    <xf numFmtId="37" fontId="0" fillId="2" borderId="16" xfId="0" applyFont="1" applyFill="1" applyBorder="1" applyAlignment="1" applyProtection="1">
      <alignment horizontal="center" vertical="center"/>
    </xf>
    <xf numFmtId="37" fontId="0" fillId="2" borderId="2" xfId="0" applyFont="1" applyFill="1" applyBorder="1" applyAlignment="1" applyProtection="1">
      <alignment horizontal="center" vertical="center"/>
    </xf>
  </cellXfs>
  <cellStyles count="5">
    <cellStyle name="Excel Built-in Comma [0]" xfId="4"/>
    <cellStyle name="桁区切り" xfId="1" builtinId="6"/>
    <cellStyle name="桁区切り 2" xfId="3"/>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10</xdr:row>
      <xdr:rowOff>85725</xdr:rowOff>
    </xdr:from>
    <xdr:to>
      <xdr:col>8</xdr:col>
      <xdr:colOff>0</xdr:colOff>
      <xdr:row>10</xdr:row>
      <xdr:rowOff>85725</xdr:rowOff>
    </xdr:to>
    <xdr:sp macro="" textlink="">
      <xdr:nvSpPr>
        <xdr:cNvPr id="2" name="Line 1"/>
        <xdr:cNvSpPr>
          <a:spLocks noChangeShapeType="1"/>
        </xdr:cNvSpPr>
      </xdr:nvSpPr>
      <xdr:spPr bwMode="auto">
        <a:xfrm>
          <a:off x="8930640" y="2447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round/>
              <a:headEnd/>
              <a:tailEnd/>
            </a14:hiddenLine>
          </a:ext>
        </a:extLst>
      </xdr:spPr>
    </xdr:sp>
    <xdr:clientData fLocksWithSheet="0"/>
  </xdr:twoCellAnchor>
  <xdr:oneCellAnchor>
    <xdr:from>
      <xdr:col>8</xdr:col>
      <xdr:colOff>0</xdr:colOff>
      <xdr:row>70</xdr:row>
      <xdr:rowOff>66675</xdr:rowOff>
    </xdr:from>
    <xdr:ext cx="104775" cy="228600"/>
    <xdr:sp macro="" textlink="">
      <xdr:nvSpPr>
        <xdr:cNvPr id="3" name="テキスト 67"/>
        <xdr:cNvSpPr txBox="1">
          <a:spLocks noChangeArrowheads="1"/>
        </xdr:cNvSpPr>
      </xdr:nvSpPr>
      <xdr:spPr bwMode="auto">
        <a:xfrm>
          <a:off x="8930640" y="1644205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123</xdr:row>
      <xdr:rowOff>123825</xdr:rowOff>
    </xdr:from>
    <xdr:ext cx="104775" cy="234950"/>
    <xdr:sp macro="" textlink="">
      <xdr:nvSpPr>
        <xdr:cNvPr id="4" name="テキスト 96"/>
        <xdr:cNvSpPr txBox="1">
          <a:spLocks noChangeArrowheads="1"/>
        </xdr:cNvSpPr>
      </xdr:nvSpPr>
      <xdr:spPr bwMode="auto">
        <a:xfrm>
          <a:off x="8930640" y="29018865"/>
          <a:ext cx="104775"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70</xdr:row>
      <xdr:rowOff>114300</xdr:rowOff>
    </xdr:from>
    <xdr:ext cx="104775" cy="228600"/>
    <xdr:sp macro="" textlink="">
      <xdr:nvSpPr>
        <xdr:cNvPr id="5" name="テキスト 106"/>
        <xdr:cNvSpPr txBox="1">
          <a:spLocks noChangeArrowheads="1"/>
        </xdr:cNvSpPr>
      </xdr:nvSpPr>
      <xdr:spPr bwMode="auto">
        <a:xfrm>
          <a:off x="8930640" y="164896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8</xdr:row>
      <xdr:rowOff>114300</xdr:rowOff>
    </xdr:from>
    <xdr:ext cx="104775" cy="228600"/>
    <xdr:sp macro="" textlink="">
      <xdr:nvSpPr>
        <xdr:cNvPr id="6" name="テキスト 106"/>
        <xdr:cNvSpPr txBox="1">
          <a:spLocks noChangeArrowheads="1"/>
        </xdr:cNvSpPr>
      </xdr:nvSpPr>
      <xdr:spPr bwMode="auto">
        <a:xfrm>
          <a:off x="8930640" y="200406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8</xdr:row>
      <xdr:rowOff>114300</xdr:rowOff>
    </xdr:from>
    <xdr:ext cx="104775" cy="228600"/>
    <xdr:sp macro="" textlink="">
      <xdr:nvSpPr>
        <xdr:cNvPr id="7" name="テキスト 106"/>
        <xdr:cNvSpPr txBox="1">
          <a:spLocks noChangeArrowheads="1"/>
        </xdr:cNvSpPr>
      </xdr:nvSpPr>
      <xdr:spPr bwMode="auto">
        <a:xfrm>
          <a:off x="8930640" y="200406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xdr:col>
      <xdr:colOff>0</xdr:colOff>
      <xdr:row>10</xdr:row>
      <xdr:rowOff>95250</xdr:rowOff>
    </xdr:from>
    <xdr:to>
      <xdr:col>8</xdr:col>
      <xdr:colOff>0</xdr:colOff>
      <xdr:row>10</xdr:row>
      <xdr:rowOff>95250</xdr:rowOff>
    </xdr:to>
    <xdr:sp macro="" textlink="">
      <xdr:nvSpPr>
        <xdr:cNvPr id="8" name="Line 7"/>
        <xdr:cNvSpPr>
          <a:spLocks noChangeShapeType="1"/>
        </xdr:cNvSpPr>
      </xdr:nvSpPr>
      <xdr:spPr bwMode="auto">
        <a:xfrm>
          <a:off x="8930640" y="2457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round/>
              <a:headEnd/>
              <a:tailEnd/>
            </a14:hiddenLine>
          </a:ext>
        </a:extLst>
      </xdr:spPr>
    </xdr:sp>
    <xdr:clientData/>
  </xdr:twoCellAnchor>
  <xdr:oneCellAnchor>
    <xdr:from>
      <xdr:col>8</xdr:col>
      <xdr:colOff>0</xdr:colOff>
      <xdr:row>9</xdr:row>
      <xdr:rowOff>123825</xdr:rowOff>
    </xdr:from>
    <xdr:ext cx="104775" cy="234950"/>
    <xdr:sp macro="" textlink="">
      <xdr:nvSpPr>
        <xdr:cNvPr id="9" name="テキスト 96"/>
        <xdr:cNvSpPr txBox="1">
          <a:spLocks noChangeArrowheads="1"/>
        </xdr:cNvSpPr>
      </xdr:nvSpPr>
      <xdr:spPr bwMode="auto">
        <a:xfrm>
          <a:off x="8930640" y="2249805"/>
          <a:ext cx="104775"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xdr:col>
      <xdr:colOff>0</xdr:colOff>
      <xdr:row>72</xdr:row>
      <xdr:rowOff>85725</xdr:rowOff>
    </xdr:from>
    <xdr:to>
      <xdr:col>8</xdr:col>
      <xdr:colOff>0</xdr:colOff>
      <xdr:row>72</xdr:row>
      <xdr:rowOff>85725</xdr:rowOff>
    </xdr:to>
    <xdr:sp macro="" textlink="">
      <xdr:nvSpPr>
        <xdr:cNvPr id="10" name="Line 9"/>
        <xdr:cNvSpPr>
          <a:spLocks noChangeShapeType="1"/>
        </xdr:cNvSpPr>
      </xdr:nvSpPr>
      <xdr:spPr bwMode="auto">
        <a:xfrm>
          <a:off x="8930640" y="1693354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round/>
              <a:headEnd/>
              <a:tailEnd/>
            </a14:hiddenLine>
          </a:ext>
        </a:extLst>
      </xdr:spPr>
    </xdr:sp>
    <xdr:clientData fLocksWithSheet="0"/>
  </xdr:twoCellAnchor>
  <xdr:oneCellAnchor>
    <xdr:from>
      <xdr:col>8</xdr:col>
      <xdr:colOff>0</xdr:colOff>
      <xdr:row>70</xdr:row>
      <xdr:rowOff>114300</xdr:rowOff>
    </xdr:from>
    <xdr:ext cx="104775" cy="228600"/>
    <xdr:sp macro="" textlink="">
      <xdr:nvSpPr>
        <xdr:cNvPr id="11" name="テキスト 106"/>
        <xdr:cNvSpPr txBox="1">
          <a:spLocks noChangeArrowheads="1"/>
        </xdr:cNvSpPr>
      </xdr:nvSpPr>
      <xdr:spPr bwMode="auto">
        <a:xfrm>
          <a:off x="8930640" y="164896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70</xdr:row>
      <xdr:rowOff>114300</xdr:rowOff>
    </xdr:from>
    <xdr:ext cx="104775" cy="228600"/>
    <xdr:sp macro="" textlink="">
      <xdr:nvSpPr>
        <xdr:cNvPr id="12" name="テキスト 106"/>
        <xdr:cNvSpPr txBox="1">
          <a:spLocks noChangeArrowheads="1"/>
        </xdr:cNvSpPr>
      </xdr:nvSpPr>
      <xdr:spPr bwMode="auto">
        <a:xfrm>
          <a:off x="8930640" y="164896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xdr:col>
      <xdr:colOff>0</xdr:colOff>
      <xdr:row>72</xdr:row>
      <xdr:rowOff>95250</xdr:rowOff>
    </xdr:from>
    <xdr:to>
      <xdr:col>8</xdr:col>
      <xdr:colOff>0</xdr:colOff>
      <xdr:row>72</xdr:row>
      <xdr:rowOff>95250</xdr:rowOff>
    </xdr:to>
    <xdr:sp macro="" textlink="">
      <xdr:nvSpPr>
        <xdr:cNvPr id="13" name="Line 12"/>
        <xdr:cNvSpPr>
          <a:spLocks noChangeShapeType="1"/>
        </xdr:cNvSpPr>
      </xdr:nvSpPr>
      <xdr:spPr bwMode="auto">
        <a:xfrm>
          <a:off x="8930640" y="1694307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round/>
              <a:headEnd/>
              <a:tailEnd/>
            </a14:hiddenLine>
          </a:ext>
        </a:extLst>
      </xdr:spPr>
    </xdr:sp>
    <xdr:clientData/>
  </xdr:twoCellAnchor>
  <xdr:oneCellAnchor>
    <xdr:from>
      <xdr:col>8</xdr:col>
      <xdr:colOff>0</xdr:colOff>
      <xdr:row>71</xdr:row>
      <xdr:rowOff>123825</xdr:rowOff>
    </xdr:from>
    <xdr:ext cx="104775" cy="234950"/>
    <xdr:sp macro="" textlink="">
      <xdr:nvSpPr>
        <xdr:cNvPr id="14" name="テキスト 96"/>
        <xdr:cNvSpPr txBox="1">
          <a:spLocks noChangeArrowheads="1"/>
        </xdr:cNvSpPr>
      </xdr:nvSpPr>
      <xdr:spPr bwMode="auto">
        <a:xfrm>
          <a:off x="8930640" y="16735425"/>
          <a:ext cx="104775"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122</xdr:row>
      <xdr:rowOff>66675</xdr:rowOff>
    </xdr:from>
    <xdr:ext cx="104775" cy="228600"/>
    <xdr:sp macro="" textlink="">
      <xdr:nvSpPr>
        <xdr:cNvPr id="15" name="テキスト 67"/>
        <xdr:cNvSpPr txBox="1">
          <a:spLocks noChangeArrowheads="1"/>
        </xdr:cNvSpPr>
      </xdr:nvSpPr>
      <xdr:spPr bwMode="auto">
        <a:xfrm>
          <a:off x="8930640" y="2872549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122</xdr:row>
      <xdr:rowOff>114300</xdr:rowOff>
    </xdr:from>
    <xdr:ext cx="104775" cy="228600"/>
    <xdr:sp macro="" textlink="">
      <xdr:nvSpPr>
        <xdr:cNvPr id="16" name="テキスト 106"/>
        <xdr:cNvSpPr txBox="1">
          <a:spLocks noChangeArrowheads="1"/>
        </xdr:cNvSpPr>
      </xdr:nvSpPr>
      <xdr:spPr bwMode="auto">
        <a:xfrm>
          <a:off x="8930640" y="287731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xdr:col>
      <xdr:colOff>0</xdr:colOff>
      <xdr:row>124</xdr:row>
      <xdr:rowOff>85725</xdr:rowOff>
    </xdr:from>
    <xdr:to>
      <xdr:col>8</xdr:col>
      <xdr:colOff>0</xdr:colOff>
      <xdr:row>124</xdr:row>
      <xdr:rowOff>85725</xdr:rowOff>
    </xdr:to>
    <xdr:sp macro="" textlink="">
      <xdr:nvSpPr>
        <xdr:cNvPr id="17" name="Line 16"/>
        <xdr:cNvSpPr>
          <a:spLocks noChangeShapeType="1"/>
        </xdr:cNvSpPr>
      </xdr:nvSpPr>
      <xdr:spPr bwMode="auto">
        <a:xfrm>
          <a:off x="8930640" y="2921698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round/>
              <a:headEnd/>
              <a:tailEnd/>
            </a14:hiddenLine>
          </a:ext>
        </a:extLst>
      </xdr:spPr>
    </xdr:sp>
    <xdr:clientData fLocksWithSheet="0"/>
  </xdr:twoCellAnchor>
  <xdr:oneCellAnchor>
    <xdr:from>
      <xdr:col>8</xdr:col>
      <xdr:colOff>0</xdr:colOff>
      <xdr:row>122</xdr:row>
      <xdr:rowOff>114300</xdr:rowOff>
    </xdr:from>
    <xdr:ext cx="104775" cy="228600"/>
    <xdr:sp macro="" textlink="">
      <xdr:nvSpPr>
        <xdr:cNvPr id="18" name="テキスト 106"/>
        <xdr:cNvSpPr txBox="1">
          <a:spLocks noChangeArrowheads="1"/>
        </xdr:cNvSpPr>
      </xdr:nvSpPr>
      <xdr:spPr bwMode="auto">
        <a:xfrm>
          <a:off x="8930640" y="287731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122</xdr:row>
      <xdr:rowOff>114300</xdr:rowOff>
    </xdr:from>
    <xdr:ext cx="104775" cy="228600"/>
    <xdr:sp macro="" textlink="">
      <xdr:nvSpPr>
        <xdr:cNvPr id="19" name="テキスト 106"/>
        <xdr:cNvSpPr txBox="1">
          <a:spLocks noChangeArrowheads="1"/>
        </xdr:cNvSpPr>
      </xdr:nvSpPr>
      <xdr:spPr bwMode="auto">
        <a:xfrm>
          <a:off x="8930640" y="287731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xdr:col>
      <xdr:colOff>0</xdr:colOff>
      <xdr:row>124</xdr:row>
      <xdr:rowOff>95250</xdr:rowOff>
    </xdr:from>
    <xdr:to>
      <xdr:col>8</xdr:col>
      <xdr:colOff>0</xdr:colOff>
      <xdr:row>124</xdr:row>
      <xdr:rowOff>95250</xdr:rowOff>
    </xdr:to>
    <xdr:sp macro="" textlink="">
      <xdr:nvSpPr>
        <xdr:cNvPr id="20" name="Line 19"/>
        <xdr:cNvSpPr>
          <a:spLocks noChangeShapeType="1"/>
        </xdr:cNvSpPr>
      </xdr:nvSpPr>
      <xdr:spPr bwMode="auto">
        <a:xfrm>
          <a:off x="8930640" y="2922651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round/>
              <a:headEnd/>
              <a:tailEnd/>
            </a14:hiddenLine>
          </a:ext>
        </a:extLst>
      </xdr:spPr>
    </xdr:sp>
    <xdr:clientData/>
  </xdr:twoCellAnchor>
  <xdr:oneCellAnchor>
    <xdr:from>
      <xdr:col>8</xdr:col>
      <xdr:colOff>0</xdr:colOff>
      <xdr:row>123</xdr:row>
      <xdr:rowOff>123825</xdr:rowOff>
    </xdr:from>
    <xdr:ext cx="104775" cy="234950"/>
    <xdr:sp macro="" textlink="">
      <xdr:nvSpPr>
        <xdr:cNvPr id="21" name="テキスト 96"/>
        <xdr:cNvSpPr txBox="1">
          <a:spLocks noChangeArrowheads="1"/>
        </xdr:cNvSpPr>
      </xdr:nvSpPr>
      <xdr:spPr bwMode="auto">
        <a:xfrm>
          <a:off x="8930640" y="29018865"/>
          <a:ext cx="104775"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71</xdr:row>
      <xdr:rowOff>0</xdr:rowOff>
    </xdr:from>
    <xdr:ext cx="104775" cy="225425"/>
    <xdr:sp macro="" textlink="">
      <xdr:nvSpPr>
        <xdr:cNvPr id="22" name="テキスト 106"/>
        <xdr:cNvSpPr txBox="1">
          <a:spLocks noChangeArrowheads="1"/>
        </xdr:cNvSpPr>
      </xdr:nvSpPr>
      <xdr:spPr bwMode="auto">
        <a:xfrm>
          <a:off x="8930640" y="16611600"/>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xdr:col>
      <xdr:colOff>0</xdr:colOff>
      <xdr:row>72</xdr:row>
      <xdr:rowOff>85725</xdr:rowOff>
    </xdr:from>
    <xdr:to>
      <xdr:col>8</xdr:col>
      <xdr:colOff>0</xdr:colOff>
      <xdr:row>72</xdr:row>
      <xdr:rowOff>85725</xdr:rowOff>
    </xdr:to>
    <xdr:sp macro="" textlink="">
      <xdr:nvSpPr>
        <xdr:cNvPr id="23" name="Line 22"/>
        <xdr:cNvSpPr>
          <a:spLocks noChangeShapeType="1"/>
        </xdr:cNvSpPr>
      </xdr:nvSpPr>
      <xdr:spPr bwMode="auto">
        <a:xfrm>
          <a:off x="8930640" y="1693354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8</xdr:col>
      <xdr:colOff>0</xdr:colOff>
      <xdr:row>123</xdr:row>
      <xdr:rowOff>123825</xdr:rowOff>
    </xdr:from>
    <xdr:ext cx="104775" cy="234950"/>
    <xdr:sp macro="" textlink="">
      <xdr:nvSpPr>
        <xdr:cNvPr id="24" name="テキスト 96"/>
        <xdr:cNvSpPr txBox="1">
          <a:spLocks noChangeArrowheads="1"/>
        </xdr:cNvSpPr>
      </xdr:nvSpPr>
      <xdr:spPr bwMode="auto">
        <a:xfrm>
          <a:off x="8930640" y="29018865"/>
          <a:ext cx="104775"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xdr:col>
      <xdr:colOff>0</xdr:colOff>
      <xdr:row>124</xdr:row>
      <xdr:rowOff>85725</xdr:rowOff>
    </xdr:from>
    <xdr:to>
      <xdr:col>8</xdr:col>
      <xdr:colOff>0</xdr:colOff>
      <xdr:row>124</xdr:row>
      <xdr:rowOff>85725</xdr:rowOff>
    </xdr:to>
    <xdr:sp macro="" textlink="">
      <xdr:nvSpPr>
        <xdr:cNvPr id="25" name="Line 24"/>
        <xdr:cNvSpPr>
          <a:spLocks noChangeShapeType="1"/>
        </xdr:cNvSpPr>
      </xdr:nvSpPr>
      <xdr:spPr bwMode="auto">
        <a:xfrm>
          <a:off x="8930640" y="2921698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85725</xdr:rowOff>
    </xdr:from>
    <xdr:to>
      <xdr:col>8</xdr:col>
      <xdr:colOff>0</xdr:colOff>
      <xdr:row>10</xdr:row>
      <xdr:rowOff>85725</xdr:rowOff>
    </xdr:to>
    <xdr:sp macro="" textlink="">
      <xdr:nvSpPr>
        <xdr:cNvPr id="26" name="Line 25"/>
        <xdr:cNvSpPr>
          <a:spLocks noChangeShapeType="1"/>
        </xdr:cNvSpPr>
      </xdr:nvSpPr>
      <xdr:spPr bwMode="auto">
        <a:xfrm>
          <a:off x="8930640" y="244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72</xdr:row>
      <xdr:rowOff>85725</xdr:rowOff>
    </xdr:from>
    <xdr:to>
      <xdr:col>8</xdr:col>
      <xdr:colOff>0</xdr:colOff>
      <xdr:row>72</xdr:row>
      <xdr:rowOff>85725</xdr:rowOff>
    </xdr:to>
    <xdr:sp macro="" textlink="">
      <xdr:nvSpPr>
        <xdr:cNvPr id="27" name="Line 26"/>
        <xdr:cNvSpPr>
          <a:spLocks noChangeShapeType="1"/>
        </xdr:cNvSpPr>
      </xdr:nvSpPr>
      <xdr:spPr bwMode="auto">
        <a:xfrm>
          <a:off x="8930640" y="1693354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124</xdr:row>
      <xdr:rowOff>85725</xdr:rowOff>
    </xdr:from>
    <xdr:to>
      <xdr:col>8</xdr:col>
      <xdr:colOff>0</xdr:colOff>
      <xdr:row>124</xdr:row>
      <xdr:rowOff>85725</xdr:rowOff>
    </xdr:to>
    <xdr:sp macro="" textlink="">
      <xdr:nvSpPr>
        <xdr:cNvPr id="28" name="Line 27"/>
        <xdr:cNvSpPr>
          <a:spLocks noChangeShapeType="1"/>
        </xdr:cNvSpPr>
      </xdr:nvSpPr>
      <xdr:spPr bwMode="auto">
        <a:xfrm>
          <a:off x="8930640" y="2921698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0</xdr:colOff>
      <xdr:row>47</xdr:row>
      <xdr:rowOff>66675</xdr:rowOff>
    </xdr:from>
    <xdr:to>
      <xdr:col>8</xdr:col>
      <xdr:colOff>76200</xdr:colOff>
      <xdr:row>47</xdr:row>
      <xdr:rowOff>180975</xdr:rowOff>
    </xdr:to>
    <xdr:sp macro="" textlink="">
      <xdr:nvSpPr>
        <xdr:cNvPr id="29" name="テキスト 67"/>
        <xdr:cNvSpPr txBox="1">
          <a:spLocks noChangeArrowheads="1"/>
        </xdr:cNvSpPr>
      </xdr:nvSpPr>
      <xdr:spPr bwMode="auto">
        <a:xfrm>
          <a:off x="8930640" y="11169015"/>
          <a:ext cx="762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99</xdr:row>
      <xdr:rowOff>123825</xdr:rowOff>
    </xdr:from>
    <xdr:to>
      <xdr:col>8</xdr:col>
      <xdr:colOff>76200</xdr:colOff>
      <xdr:row>100</xdr:row>
      <xdr:rowOff>127000</xdr:rowOff>
    </xdr:to>
    <xdr:sp macro="" textlink="">
      <xdr:nvSpPr>
        <xdr:cNvPr id="30" name="テキスト 96"/>
        <xdr:cNvSpPr txBox="1">
          <a:spLocks noChangeArrowheads="1"/>
        </xdr:cNvSpPr>
      </xdr:nvSpPr>
      <xdr:spPr bwMode="auto">
        <a:xfrm>
          <a:off x="8930640" y="23349585"/>
          <a:ext cx="76200" cy="2393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114300</xdr:rowOff>
    </xdr:from>
    <xdr:to>
      <xdr:col>8</xdr:col>
      <xdr:colOff>76200</xdr:colOff>
      <xdr:row>48</xdr:row>
      <xdr:rowOff>25400</xdr:rowOff>
    </xdr:to>
    <xdr:sp macro="" textlink="">
      <xdr:nvSpPr>
        <xdr:cNvPr id="31" name="テキスト 106"/>
        <xdr:cNvSpPr txBox="1">
          <a:spLocks noChangeArrowheads="1"/>
        </xdr:cNvSpPr>
      </xdr:nvSpPr>
      <xdr:spPr bwMode="auto">
        <a:xfrm>
          <a:off x="8930640" y="11216640"/>
          <a:ext cx="76200" cy="147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xdr:row>
      <xdr:rowOff>114300</xdr:rowOff>
    </xdr:from>
    <xdr:to>
      <xdr:col>8</xdr:col>
      <xdr:colOff>76200</xdr:colOff>
      <xdr:row>2</xdr:row>
      <xdr:rowOff>130175</xdr:rowOff>
    </xdr:to>
    <xdr:sp macro="" textlink="">
      <xdr:nvSpPr>
        <xdr:cNvPr id="32" name="テキスト 106"/>
        <xdr:cNvSpPr txBox="1">
          <a:spLocks noChangeArrowheads="1"/>
        </xdr:cNvSpPr>
      </xdr:nvSpPr>
      <xdr:spPr bwMode="auto">
        <a:xfrm>
          <a:off x="8930640" y="350520"/>
          <a:ext cx="76200" cy="25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xdr:row>
      <xdr:rowOff>114300</xdr:rowOff>
    </xdr:from>
    <xdr:to>
      <xdr:col>8</xdr:col>
      <xdr:colOff>76200</xdr:colOff>
      <xdr:row>2</xdr:row>
      <xdr:rowOff>130175</xdr:rowOff>
    </xdr:to>
    <xdr:sp macro="" textlink="">
      <xdr:nvSpPr>
        <xdr:cNvPr id="33" name="テキスト 106"/>
        <xdr:cNvSpPr txBox="1">
          <a:spLocks noChangeArrowheads="1"/>
        </xdr:cNvSpPr>
      </xdr:nvSpPr>
      <xdr:spPr bwMode="auto">
        <a:xfrm>
          <a:off x="8930640" y="350520"/>
          <a:ext cx="76200" cy="25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xdr:row>
      <xdr:rowOff>123825</xdr:rowOff>
    </xdr:from>
    <xdr:to>
      <xdr:col>8</xdr:col>
      <xdr:colOff>76200</xdr:colOff>
      <xdr:row>3</xdr:row>
      <xdr:rowOff>127000</xdr:rowOff>
    </xdr:to>
    <xdr:sp macro="" textlink="">
      <xdr:nvSpPr>
        <xdr:cNvPr id="34" name="テキスト 96"/>
        <xdr:cNvSpPr txBox="1">
          <a:spLocks noChangeArrowheads="1"/>
        </xdr:cNvSpPr>
      </xdr:nvSpPr>
      <xdr:spPr bwMode="auto">
        <a:xfrm>
          <a:off x="8930640" y="596265"/>
          <a:ext cx="76200" cy="2393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114300</xdr:rowOff>
    </xdr:from>
    <xdr:to>
      <xdr:col>8</xdr:col>
      <xdr:colOff>76200</xdr:colOff>
      <xdr:row>48</xdr:row>
      <xdr:rowOff>25400</xdr:rowOff>
    </xdr:to>
    <xdr:sp macro="" textlink="">
      <xdr:nvSpPr>
        <xdr:cNvPr id="35" name="テキスト 106"/>
        <xdr:cNvSpPr txBox="1">
          <a:spLocks noChangeArrowheads="1"/>
        </xdr:cNvSpPr>
      </xdr:nvSpPr>
      <xdr:spPr bwMode="auto">
        <a:xfrm>
          <a:off x="8930640" y="11216640"/>
          <a:ext cx="76200" cy="147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114300</xdr:rowOff>
    </xdr:from>
    <xdr:to>
      <xdr:col>8</xdr:col>
      <xdr:colOff>76200</xdr:colOff>
      <xdr:row>48</xdr:row>
      <xdr:rowOff>25400</xdr:rowOff>
    </xdr:to>
    <xdr:sp macro="" textlink="">
      <xdr:nvSpPr>
        <xdr:cNvPr id="36" name="テキスト 106"/>
        <xdr:cNvSpPr txBox="1">
          <a:spLocks noChangeArrowheads="1"/>
        </xdr:cNvSpPr>
      </xdr:nvSpPr>
      <xdr:spPr bwMode="auto">
        <a:xfrm>
          <a:off x="8930640" y="11216640"/>
          <a:ext cx="76200" cy="147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48</xdr:row>
      <xdr:rowOff>123825</xdr:rowOff>
    </xdr:from>
    <xdr:to>
      <xdr:col>8</xdr:col>
      <xdr:colOff>76200</xdr:colOff>
      <xdr:row>49</xdr:row>
      <xdr:rowOff>117475</xdr:rowOff>
    </xdr:to>
    <xdr:sp macro="" textlink="">
      <xdr:nvSpPr>
        <xdr:cNvPr id="37" name="テキスト 96"/>
        <xdr:cNvSpPr txBox="1">
          <a:spLocks noChangeArrowheads="1"/>
        </xdr:cNvSpPr>
      </xdr:nvSpPr>
      <xdr:spPr bwMode="auto">
        <a:xfrm>
          <a:off x="8930640" y="11462385"/>
          <a:ext cx="76200" cy="229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98</xdr:row>
      <xdr:rowOff>66675</xdr:rowOff>
    </xdr:from>
    <xdr:to>
      <xdr:col>8</xdr:col>
      <xdr:colOff>76200</xdr:colOff>
      <xdr:row>99</xdr:row>
      <xdr:rowOff>82550</xdr:rowOff>
    </xdr:to>
    <xdr:sp macro="" textlink="">
      <xdr:nvSpPr>
        <xdr:cNvPr id="38" name="テキスト 67"/>
        <xdr:cNvSpPr txBox="1">
          <a:spLocks noChangeArrowheads="1"/>
        </xdr:cNvSpPr>
      </xdr:nvSpPr>
      <xdr:spPr bwMode="auto">
        <a:xfrm>
          <a:off x="8930640" y="23056215"/>
          <a:ext cx="76200" cy="25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98</xdr:row>
      <xdr:rowOff>114300</xdr:rowOff>
    </xdr:from>
    <xdr:to>
      <xdr:col>8</xdr:col>
      <xdr:colOff>76200</xdr:colOff>
      <xdr:row>99</xdr:row>
      <xdr:rowOff>130175</xdr:rowOff>
    </xdr:to>
    <xdr:sp macro="" textlink="">
      <xdr:nvSpPr>
        <xdr:cNvPr id="39" name="テキスト 106"/>
        <xdr:cNvSpPr txBox="1">
          <a:spLocks noChangeArrowheads="1"/>
        </xdr:cNvSpPr>
      </xdr:nvSpPr>
      <xdr:spPr bwMode="auto">
        <a:xfrm>
          <a:off x="8930640" y="23103840"/>
          <a:ext cx="76200" cy="25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98</xdr:row>
      <xdr:rowOff>114300</xdr:rowOff>
    </xdr:from>
    <xdr:to>
      <xdr:col>8</xdr:col>
      <xdr:colOff>76200</xdr:colOff>
      <xdr:row>99</xdr:row>
      <xdr:rowOff>130175</xdr:rowOff>
    </xdr:to>
    <xdr:sp macro="" textlink="">
      <xdr:nvSpPr>
        <xdr:cNvPr id="40" name="テキスト 106"/>
        <xdr:cNvSpPr txBox="1">
          <a:spLocks noChangeArrowheads="1"/>
        </xdr:cNvSpPr>
      </xdr:nvSpPr>
      <xdr:spPr bwMode="auto">
        <a:xfrm>
          <a:off x="8930640" y="23103840"/>
          <a:ext cx="76200" cy="25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98</xdr:row>
      <xdr:rowOff>114300</xdr:rowOff>
    </xdr:from>
    <xdr:to>
      <xdr:col>8</xdr:col>
      <xdr:colOff>76200</xdr:colOff>
      <xdr:row>99</xdr:row>
      <xdr:rowOff>130175</xdr:rowOff>
    </xdr:to>
    <xdr:sp macro="" textlink="">
      <xdr:nvSpPr>
        <xdr:cNvPr id="41" name="テキスト 106"/>
        <xdr:cNvSpPr txBox="1">
          <a:spLocks noChangeArrowheads="1"/>
        </xdr:cNvSpPr>
      </xdr:nvSpPr>
      <xdr:spPr bwMode="auto">
        <a:xfrm>
          <a:off x="8930640" y="23103840"/>
          <a:ext cx="76200" cy="25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99</xdr:row>
      <xdr:rowOff>123825</xdr:rowOff>
    </xdr:from>
    <xdr:to>
      <xdr:col>8</xdr:col>
      <xdr:colOff>76200</xdr:colOff>
      <xdr:row>100</xdr:row>
      <xdr:rowOff>127000</xdr:rowOff>
    </xdr:to>
    <xdr:sp macro="" textlink="">
      <xdr:nvSpPr>
        <xdr:cNvPr id="42" name="テキスト 96"/>
        <xdr:cNvSpPr txBox="1">
          <a:spLocks noChangeArrowheads="1"/>
        </xdr:cNvSpPr>
      </xdr:nvSpPr>
      <xdr:spPr bwMode="auto">
        <a:xfrm>
          <a:off x="8930640" y="23349585"/>
          <a:ext cx="76200" cy="2393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48</xdr:row>
      <xdr:rowOff>0</xdr:rowOff>
    </xdr:from>
    <xdr:to>
      <xdr:col>8</xdr:col>
      <xdr:colOff>76200</xdr:colOff>
      <xdr:row>48</xdr:row>
      <xdr:rowOff>234950</xdr:rowOff>
    </xdr:to>
    <xdr:sp macro="" textlink="">
      <xdr:nvSpPr>
        <xdr:cNvPr id="43" name="テキスト 106"/>
        <xdr:cNvSpPr txBox="1">
          <a:spLocks noChangeArrowheads="1"/>
        </xdr:cNvSpPr>
      </xdr:nvSpPr>
      <xdr:spPr bwMode="auto">
        <a:xfrm>
          <a:off x="8930640" y="11338560"/>
          <a:ext cx="7620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99</xdr:row>
      <xdr:rowOff>123825</xdr:rowOff>
    </xdr:from>
    <xdr:to>
      <xdr:col>8</xdr:col>
      <xdr:colOff>76200</xdr:colOff>
      <xdr:row>100</xdr:row>
      <xdr:rowOff>127000</xdr:rowOff>
    </xdr:to>
    <xdr:sp macro="" textlink="">
      <xdr:nvSpPr>
        <xdr:cNvPr id="44" name="テキスト 96"/>
        <xdr:cNvSpPr txBox="1">
          <a:spLocks noChangeArrowheads="1"/>
        </xdr:cNvSpPr>
      </xdr:nvSpPr>
      <xdr:spPr bwMode="auto">
        <a:xfrm>
          <a:off x="8930640" y="23349585"/>
          <a:ext cx="76200" cy="2393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48</xdr:row>
      <xdr:rowOff>0</xdr:rowOff>
    </xdr:from>
    <xdr:to>
      <xdr:col>8</xdr:col>
      <xdr:colOff>76200</xdr:colOff>
      <xdr:row>48</xdr:row>
      <xdr:rowOff>234950</xdr:rowOff>
    </xdr:to>
    <xdr:sp macro="" textlink="">
      <xdr:nvSpPr>
        <xdr:cNvPr id="45" name="テキスト 106"/>
        <xdr:cNvSpPr txBox="1">
          <a:spLocks noChangeArrowheads="1"/>
        </xdr:cNvSpPr>
      </xdr:nvSpPr>
      <xdr:spPr bwMode="auto">
        <a:xfrm>
          <a:off x="8930640" y="11338560"/>
          <a:ext cx="7620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99</xdr:row>
      <xdr:rowOff>123825</xdr:rowOff>
    </xdr:from>
    <xdr:to>
      <xdr:col>8</xdr:col>
      <xdr:colOff>76200</xdr:colOff>
      <xdr:row>100</xdr:row>
      <xdr:rowOff>127000</xdr:rowOff>
    </xdr:to>
    <xdr:sp macro="" textlink="">
      <xdr:nvSpPr>
        <xdr:cNvPr id="46" name="テキスト 96"/>
        <xdr:cNvSpPr txBox="1">
          <a:spLocks noChangeArrowheads="1"/>
        </xdr:cNvSpPr>
      </xdr:nvSpPr>
      <xdr:spPr bwMode="auto">
        <a:xfrm>
          <a:off x="8930640" y="23349585"/>
          <a:ext cx="76200" cy="2393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234"/>
  <sheetViews>
    <sheetView showGridLines="0" tabSelected="1" view="pageBreakPreview" zoomScale="70" zoomScaleNormal="75" zoomScaleSheetLayoutView="70" workbookViewId="0">
      <selection activeCell="A56" sqref="A56"/>
    </sheetView>
  </sheetViews>
  <sheetFormatPr defaultColWidth="11.6640625" defaultRowHeight="16.2" x14ac:dyDescent="0.2"/>
  <cols>
    <col min="1" max="1" width="1.33203125" style="26" customWidth="1"/>
    <col min="2" max="2" width="16.6640625" style="26" customWidth="1"/>
    <col min="3" max="3" width="1.33203125" style="26" customWidth="1"/>
    <col min="4" max="7" width="15.6640625" style="26" customWidth="1"/>
    <col min="8" max="8" width="15.6640625" style="64" customWidth="1"/>
    <col min="9" max="16384" width="11.6640625" style="26"/>
  </cols>
  <sheetData>
    <row r="1" spans="1:11" ht="18.899999999999999" customHeight="1" x14ac:dyDescent="0.25">
      <c r="D1" s="1" t="s">
        <v>95</v>
      </c>
      <c r="E1" s="2"/>
      <c r="F1" s="2"/>
      <c r="G1" s="2"/>
      <c r="H1" s="27" t="s">
        <v>65</v>
      </c>
    </row>
    <row r="2" spans="1:11" ht="18.899999999999999" customHeight="1" thickBot="1" x14ac:dyDescent="0.25">
      <c r="B2" s="16"/>
      <c r="C2" s="16"/>
      <c r="D2" s="28"/>
      <c r="E2" s="28"/>
      <c r="F2" s="28"/>
      <c r="H2" s="3" t="s">
        <v>99</v>
      </c>
    </row>
    <row r="3" spans="1:11" ht="18.899999999999999" customHeight="1" x14ac:dyDescent="0.2">
      <c r="A3" s="29"/>
      <c r="B3" s="30" t="s">
        <v>69</v>
      </c>
      <c r="C3" s="31"/>
      <c r="D3" s="77" t="s">
        <v>87</v>
      </c>
      <c r="E3" s="78"/>
      <c r="F3" s="79"/>
      <c r="G3" s="80" t="s">
        <v>47</v>
      </c>
      <c r="H3" s="4" t="s">
        <v>68</v>
      </c>
    </row>
    <row r="4" spans="1:11" ht="18.899999999999999" customHeight="1" x14ac:dyDescent="0.2">
      <c r="A4" s="32"/>
      <c r="B4" s="33" t="s">
        <v>70</v>
      </c>
      <c r="C4" s="34"/>
      <c r="D4" s="35" t="s">
        <v>0</v>
      </c>
      <c r="E4" s="35" t="s">
        <v>1</v>
      </c>
      <c r="F4" s="35" t="s">
        <v>2</v>
      </c>
      <c r="G4" s="81"/>
      <c r="H4" s="5" t="s">
        <v>93</v>
      </c>
      <c r="I4" s="6"/>
    </row>
    <row r="5" spans="1:11" ht="18.899999999999999" customHeight="1" x14ac:dyDescent="0.2">
      <c r="A5" s="36"/>
      <c r="B5" s="36"/>
      <c r="C5" s="37"/>
      <c r="D5" s="38"/>
      <c r="E5" s="38"/>
      <c r="F5" s="38"/>
      <c r="G5" s="38"/>
      <c r="H5" s="39"/>
    </row>
    <row r="6" spans="1:11" s="9" customFormat="1" ht="18.899999999999999" customHeight="1" x14ac:dyDescent="0.2">
      <c r="A6" s="7"/>
      <c r="B6" s="40" t="s">
        <v>46</v>
      </c>
      <c r="C6" s="8"/>
      <c r="D6" s="41">
        <f>E6+F6</f>
        <v>13942856</v>
      </c>
      <c r="E6" s="41">
        <f>SUM(E8:E11)</f>
        <v>6854976</v>
      </c>
      <c r="F6" s="41">
        <f>SUM(F8:F11)</f>
        <v>7087880</v>
      </c>
      <c r="G6" s="41">
        <f>SUM(G8:G11)</f>
        <v>7114280</v>
      </c>
      <c r="H6" s="42">
        <v>2193.96</v>
      </c>
    </row>
    <row r="7" spans="1:11" s="9" customFormat="1" ht="18.899999999999999" customHeight="1" x14ac:dyDescent="0.2">
      <c r="A7" s="7"/>
      <c r="B7" s="10"/>
      <c r="C7" s="11"/>
      <c r="D7" s="41"/>
      <c r="E7" s="41"/>
      <c r="F7" s="41"/>
      <c r="G7" s="12"/>
      <c r="H7" s="42"/>
    </row>
    <row r="8" spans="1:11" s="9" customFormat="1" ht="18.899999999999999" customHeight="1" x14ac:dyDescent="0.2">
      <c r="A8" s="7"/>
      <c r="B8" s="13" t="s">
        <v>88</v>
      </c>
      <c r="C8" s="8"/>
      <c r="D8" s="41">
        <f>E8+F8</f>
        <v>9644079</v>
      </c>
      <c r="E8" s="41">
        <f>SUM(E13:E50)/2+SUM(E62:E90)/2</f>
        <v>4734578</v>
      </c>
      <c r="F8" s="41">
        <f>SUM(F13:F50)/2+SUM(F62:F90)/2</f>
        <v>4909501</v>
      </c>
      <c r="G8" s="41">
        <f>SUM(G13:G50)/2+SUM(G62:G90)/2</f>
        <v>5125878</v>
      </c>
      <c r="H8" s="42">
        <v>627.57000000000005</v>
      </c>
      <c r="J8" s="14"/>
      <c r="K8" s="14"/>
    </row>
    <row r="9" spans="1:11" s="9" customFormat="1" ht="18.899999999999999" customHeight="1" x14ac:dyDescent="0.2">
      <c r="A9" s="7"/>
      <c r="B9" s="13" t="s">
        <v>89</v>
      </c>
      <c r="C9" s="8"/>
      <c r="D9" s="41">
        <f>E9+F9</f>
        <v>4217121</v>
      </c>
      <c r="E9" s="41">
        <f>E92+E98-E10+E108+E95+E119+E127+E135</f>
        <v>2078834</v>
      </c>
      <c r="F9" s="41">
        <f>F92+F98-F10+F108+F95+F119+F127+F135</f>
        <v>2138287</v>
      </c>
      <c r="G9" s="41">
        <f>G92+G98-G10+G108+G95+G119+G127+G135</f>
        <v>1953079</v>
      </c>
      <c r="H9" s="42">
        <v>783.95</v>
      </c>
      <c r="J9" s="14"/>
      <c r="K9" s="14"/>
    </row>
    <row r="10" spans="1:11" s="9" customFormat="1" ht="18.899999999999999" customHeight="1" x14ac:dyDescent="0.2">
      <c r="A10" s="7"/>
      <c r="B10" s="13" t="s">
        <v>90</v>
      </c>
      <c r="C10" s="8"/>
      <c r="D10" s="41">
        <f>E10+F10</f>
        <v>56594</v>
      </c>
      <c r="E10" s="41">
        <f>E103+E104+E105+E106</f>
        <v>28313</v>
      </c>
      <c r="F10" s="41">
        <f>F103+F104+F105+F106</f>
        <v>28281</v>
      </c>
      <c r="G10" s="41">
        <f>G103+G104+G105+G106</f>
        <v>22276</v>
      </c>
      <c r="H10" s="43">
        <v>375.86</v>
      </c>
      <c r="J10" s="14"/>
      <c r="K10" s="14"/>
    </row>
    <row r="11" spans="1:11" s="9" customFormat="1" ht="18.899999999999999" customHeight="1" x14ac:dyDescent="0.2">
      <c r="A11" s="7"/>
      <c r="B11" s="13" t="s">
        <v>91</v>
      </c>
      <c r="C11" s="8"/>
      <c r="D11" s="41">
        <f>E11+F11</f>
        <v>25062</v>
      </c>
      <c r="E11" s="41">
        <f>E142</f>
        <v>13251</v>
      </c>
      <c r="F11" s="41">
        <f>F142</f>
        <v>11811</v>
      </c>
      <c r="G11" s="41">
        <f>G142</f>
        <v>13047</v>
      </c>
      <c r="H11" s="42">
        <v>406.58000000000004</v>
      </c>
      <c r="J11" s="14"/>
      <c r="K11" s="14"/>
    </row>
    <row r="12" spans="1:11" ht="18.899999999999999" customHeight="1" x14ac:dyDescent="0.2">
      <c r="A12" s="16"/>
      <c r="B12" s="16"/>
      <c r="C12" s="44"/>
      <c r="D12" s="45"/>
      <c r="E12" s="45"/>
      <c r="F12" s="45"/>
      <c r="G12" s="45"/>
      <c r="H12" s="46"/>
    </row>
    <row r="13" spans="1:11" s="16" customFormat="1" ht="18.899999999999999" customHeight="1" x14ac:dyDescent="0.2">
      <c r="B13" s="47" t="s">
        <v>71</v>
      </c>
      <c r="C13" s="48"/>
      <c r="D13" s="49">
        <f>SUM(E13:F13)</f>
        <v>65472</v>
      </c>
      <c r="E13" s="49">
        <f>SUM(E14)</f>
        <v>33036</v>
      </c>
      <c r="F13" s="49">
        <f>SUM(F14)</f>
        <v>32436</v>
      </c>
      <c r="G13" s="49">
        <f>SUM(G14)</f>
        <v>37382</v>
      </c>
      <c r="H13" s="50">
        <f>SUM(H14)</f>
        <v>11.66</v>
      </c>
    </row>
    <row r="14" spans="1:11" s="16" customFormat="1" ht="18.899999999999999" customHeight="1" x14ac:dyDescent="0.2">
      <c r="B14" s="51" t="s">
        <v>72</v>
      </c>
      <c r="C14" s="48"/>
      <c r="D14" s="49">
        <f>SUM(E14:F14)</f>
        <v>65472</v>
      </c>
      <c r="E14" s="52">
        <v>33036</v>
      </c>
      <c r="F14" s="52">
        <v>32436</v>
      </c>
      <c r="G14" s="52">
        <v>37382</v>
      </c>
      <c r="H14" s="46">
        <v>11.66</v>
      </c>
    </row>
    <row r="15" spans="1:11" s="16" customFormat="1" ht="18.899999999999999" customHeight="1" x14ac:dyDescent="0.2">
      <c r="B15" s="15"/>
      <c r="C15" s="48"/>
      <c r="D15" s="49"/>
      <c r="E15" s="53"/>
      <c r="F15" s="53"/>
      <c r="G15" s="53"/>
      <c r="H15" s="46"/>
    </row>
    <row r="16" spans="1:11" s="16" customFormat="1" ht="18.899999999999999" customHeight="1" x14ac:dyDescent="0.2">
      <c r="B16" s="54" t="s">
        <v>101</v>
      </c>
      <c r="C16" s="44"/>
      <c r="D16" s="49">
        <f>SUM(E16:F16)</f>
        <v>166536</v>
      </c>
      <c r="E16" s="49">
        <f>SUM(E17)</f>
        <v>79509</v>
      </c>
      <c r="F16" s="49">
        <f>SUM(F17)</f>
        <v>87027</v>
      </c>
      <c r="G16" s="49">
        <f>SUM(G17)</f>
        <v>92009</v>
      </c>
      <c r="H16" s="50">
        <f>SUM(H17)</f>
        <v>10.210000000000001</v>
      </c>
    </row>
    <row r="17" spans="2:8" s="16" customFormat="1" ht="18.899999999999999" customHeight="1" x14ac:dyDescent="0.2">
      <c r="B17" s="15" t="s">
        <v>102</v>
      </c>
      <c r="C17" s="48"/>
      <c r="D17" s="49">
        <f>SUM(E17:F17)</f>
        <v>166536</v>
      </c>
      <c r="E17" s="52">
        <v>79509</v>
      </c>
      <c r="F17" s="52">
        <v>87027</v>
      </c>
      <c r="G17" s="52">
        <v>92009</v>
      </c>
      <c r="H17" s="46">
        <v>10.210000000000001</v>
      </c>
    </row>
    <row r="18" spans="2:8" s="16" customFormat="1" ht="18.899999999999999" customHeight="1" x14ac:dyDescent="0.2">
      <c r="B18" s="15"/>
      <c r="C18" s="48"/>
      <c r="D18" s="49"/>
      <c r="E18" s="53"/>
      <c r="F18" s="53"/>
      <c r="G18" s="53"/>
      <c r="H18" s="46"/>
    </row>
    <row r="19" spans="2:8" s="16" customFormat="1" ht="18.899999999999999" customHeight="1" x14ac:dyDescent="0.2">
      <c r="B19" s="54" t="s">
        <v>103</v>
      </c>
      <c r="C19" s="44"/>
      <c r="D19" s="49">
        <f>SUM(E19:F19)</f>
        <v>259494</v>
      </c>
      <c r="E19" s="49">
        <f>SUM(E20)</f>
        <v>122381</v>
      </c>
      <c r="F19" s="49">
        <f>SUM(F20)</f>
        <v>137113</v>
      </c>
      <c r="G19" s="49">
        <f>SUM(G20)</f>
        <v>139233</v>
      </c>
      <c r="H19" s="50">
        <f>SUM(H20)</f>
        <v>20.37</v>
      </c>
    </row>
    <row r="20" spans="2:8" s="16" customFormat="1" ht="18.899999999999999" customHeight="1" x14ac:dyDescent="0.2">
      <c r="B20" s="15" t="s">
        <v>104</v>
      </c>
      <c r="C20" s="48"/>
      <c r="D20" s="49">
        <f>SUM(E20:F20)</f>
        <v>259494</v>
      </c>
      <c r="E20" s="52">
        <v>122381</v>
      </c>
      <c r="F20" s="52">
        <v>137113</v>
      </c>
      <c r="G20" s="52">
        <v>139233</v>
      </c>
      <c r="H20" s="46">
        <v>20.37</v>
      </c>
    </row>
    <row r="21" spans="2:8" s="16" customFormat="1" ht="18.899999999999999" customHeight="1" x14ac:dyDescent="0.2">
      <c r="B21" s="15"/>
      <c r="C21" s="48"/>
      <c r="D21" s="49"/>
      <c r="E21" s="53"/>
      <c r="F21" s="53"/>
      <c r="G21" s="53"/>
      <c r="H21" s="46"/>
    </row>
    <row r="22" spans="2:8" s="16" customFormat="1" ht="18.899999999999999" customHeight="1" x14ac:dyDescent="0.2">
      <c r="B22" s="55" t="s">
        <v>105</v>
      </c>
      <c r="C22" s="48"/>
      <c r="D22" s="49">
        <f>SUM(E22:F22)</f>
        <v>349511</v>
      </c>
      <c r="E22" s="49">
        <f>SUM(E23)</f>
        <v>175120</v>
      </c>
      <c r="F22" s="49">
        <f>SUM(F23)</f>
        <v>174391</v>
      </c>
      <c r="G22" s="49">
        <f>SUM(G23)</f>
        <v>217854</v>
      </c>
      <c r="H22" s="50">
        <f>SUM(H23)</f>
        <v>18.22</v>
      </c>
    </row>
    <row r="23" spans="2:8" s="16" customFormat="1" ht="18.899999999999999" customHeight="1" x14ac:dyDescent="0.2">
      <c r="B23" s="16" t="s">
        <v>106</v>
      </c>
      <c r="C23" s="44"/>
      <c r="D23" s="49">
        <f>SUM(E23:F23)</f>
        <v>349511</v>
      </c>
      <c r="E23" s="52">
        <v>175120</v>
      </c>
      <c r="F23" s="52">
        <v>174391</v>
      </c>
      <c r="G23" s="52">
        <v>217854</v>
      </c>
      <c r="H23" s="46">
        <v>18.22</v>
      </c>
    </row>
    <row r="24" spans="2:8" s="16" customFormat="1" ht="18.899999999999999" customHeight="1" x14ac:dyDescent="0.2">
      <c r="B24" s="15"/>
      <c r="C24" s="48"/>
      <c r="D24" s="49"/>
      <c r="E24" s="49"/>
      <c r="F24" s="49"/>
      <c r="G24" s="49"/>
      <c r="H24" s="46"/>
    </row>
    <row r="25" spans="2:8" s="16" customFormat="1" ht="18.899999999999999" customHeight="1" x14ac:dyDescent="0.2">
      <c r="B25" s="55" t="s">
        <v>107</v>
      </c>
      <c r="C25" s="48"/>
      <c r="D25" s="49">
        <f>SUM(E25:F25)</f>
        <v>235026</v>
      </c>
      <c r="E25" s="49">
        <f>SUM(E26)</f>
        <v>113189</v>
      </c>
      <c r="F25" s="49">
        <f>SUM(F26)</f>
        <v>121837</v>
      </c>
      <c r="G25" s="49">
        <f>SUM(G26)</f>
        <v>129927</v>
      </c>
      <c r="H25" s="50">
        <f>SUM(H26)</f>
        <v>11.29</v>
      </c>
    </row>
    <row r="26" spans="2:8" s="16" customFormat="1" ht="18.899999999999999" customHeight="1" x14ac:dyDescent="0.2">
      <c r="B26" s="15" t="s">
        <v>108</v>
      </c>
      <c r="C26" s="48"/>
      <c r="D26" s="49">
        <f>SUM(E26:F26)</f>
        <v>235026</v>
      </c>
      <c r="E26" s="52">
        <v>113189</v>
      </c>
      <c r="F26" s="52">
        <v>121837</v>
      </c>
      <c r="G26" s="52">
        <v>129927</v>
      </c>
      <c r="H26" s="46">
        <v>11.29</v>
      </c>
    </row>
    <row r="27" spans="2:8" s="16" customFormat="1" ht="18.899999999999999" customHeight="1" x14ac:dyDescent="0.2">
      <c r="B27" s="15"/>
      <c r="C27" s="48"/>
      <c r="D27" s="49"/>
      <c r="E27" s="49"/>
      <c r="F27" s="49"/>
      <c r="G27" s="53"/>
      <c r="H27" s="46"/>
    </row>
    <row r="28" spans="2:8" s="16" customFormat="1" ht="18.899999999999999" customHeight="1" x14ac:dyDescent="0.2">
      <c r="B28" s="55" t="s">
        <v>109</v>
      </c>
      <c r="C28" s="48"/>
      <c r="D28" s="49">
        <f>SUM(E28:F28)</f>
        <v>208562</v>
      </c>
      <c r="E28" s="49">
        <f>SUM(E29)</f>
        <v>107078</v>
      </c>
      <c r="F28" s="49">
        <f>SUM(F29)</f>
        <v>101484</v>
      </c>
      <c r="G28" s="49">
        <f>SUM(G29)</f>
        <v>121750</v>
      </c>
      <c r="H28" s="50">
        <f>SUM(H29)</f>
        <v>10.11</v>
      </c>
    </row>
    <row r="29" spans="2:8" s="16" customFormat="1" ht="18.899999999999999" customHeight="1" x14ac:dyDescent="0.2">
      <c r="B29" s="16" t="s">
        <v>110</v>
      </c>
      <c r="C29" s="44"/>
      <c r="D29" s="49">
        <f>SUM(E29:F29)</f>
        <v>208562</v>
      </c>
      <c r="E29" s="52">
        <v>107078</v>
      </c>
      <c r="F29" s="52">
        <v>101484</v>
      </c>
      <c r="G29" s="52">
        <v>121750</v>
      </c>
      <c r="H29" s="46">
        <v>10.11</v>
      </c>
    </row>
    <row r="30" spans="2:8" s="16" customFormat="1" ht="18.899999999999999" customHeight="1" x14ac:dyDescent="0.2">
      <c r="B30" s="15"/>
      <c r="C30" s="48"/>
      <c r="D30" s="49"/>
      <c r="E30" s="53"/>
      <c r="F30" s="53"/>
      <c r="G30" s="53"/>
      <c r="H30" s="46"/>
    </row>
    <row r="31" spans="2:8" s="16" customFormat="1" ht="18.899999999999999" customHeight="1" x14ac:dyDescent="0.2">
      <c r="B31" s="55" t="s">
        <v>111</v>
      </c>
      <c r="C31" s="48"/>
      <c r="D31" s="49">
        <f>SUM(E31:F31)</f>
        <v>269627</v>
      </c>
      <c r="E31" s="49">
        <f>SUM(E32)</f>
        <v>133626</v>
      </c>
      <c r="F31" s="49">
        <f>SUM(F32)</f>
        <v>136001</v>
      </c>
      <c r="G31" s="49">
        <f>SUM(G32)</f>
        <v>143004</v>
      </c>
      <c r="H31" s="50">
        <f>SUM(H32)</f>
        <v>13.77</v>
      </c>
    </row>
    <row r="32" spans="2:8" s="16" customFormat="1" ht="18.899999999999999" customHeight="1" x14ac:dyDescent="0.2">
      <c r="B32" s="16" t="s">
        <v>86</v>
      </c>
      <c r="C32" s="44"/>
      <c r="D32" s="49">
        <f>SUM(E32:F32)</f>
        <v>269627</v>
      </c>
      <c r="E32" s="52">
        <v>133626</v>
      </c>
      <c r="F32" s="52">
        <v>136001</v>
      </c>
      <c r="G32" s="52">
        <v>143004</v>
      </c>
      <c r="H32" s="46">
        <v>13.77</v>
      </c>
    </row>
    <row r="33" spans="2:8" s="16" customFormat="1" ht="18.899999999999999" customHeight="1" x14ac:dyDescent="0.2">
      <c r="B33" s="15"/>
      <c r="C33" s="48"/>
      <c r="D33" s="49"/>
      <c r="E33" s="53"/>
      <c r="F33" s="53"/>
      <c r="G33" s="53"/>
      <c r="H33" s="46"/>
    </row>
    <row r="34" spans="2:8" s="16" customFormat="1" ht="18.899999999999999" customHeight="1" x14ac:dyDescent="0.2">
      <c r="B34" s="55" t="s">
        <v>112</v>
      </c>
      <c r="C34" s="48"/>
      <c r="D34" s="49">
        <f>SUM(E34:F34)</f>
        <v>518371</v>
      </c>
      <c r="E34" s="49">
        <f>SUM(E35)</f>
        <v>255386</v>
      </c>
      <c r="F34" s="49">
        <f>SUM(F35)</f>
        <v>262985</v>
      </c>
      <c r="G34" s="49">
        <f>SUM(G35)</f>
        <v>260282</v>
      </c>
      <c r="H34" s="50">
        <f>SUM(H35)</f>
        <v>40.159999999999997</v>
      </c>
    </row>
    <row r="35" spans="2:8" s="16" customFormat="1" ht="18.899999999999999" customHeight="1" x14ac:dyDescent="0.2">
      <c r="B35" s="15" t="s">
        <v>85</v>
      </c>
      <c r="C35" s="48"/>
      <c r="D35" s="49">
        <f>SUM(E35:F35)</f>
        <v>518371</v>
      </c>
      <c r="E35" s="52">
        <v>255386</v>
      </c>
      <c r="F35" s="52">
        <v>262985</v>
      </c>
      <c r="G35" s="52">
        <v>260282</v>
      </c>
      <c r="H35" s="46">
        <v>40.159999999999997</v>
      </c>
    </row>
    <row r="36" spans="2:8" s="16" customFormat="1" ht="18.899999999999999" customHeight="1" x14ac:dyDescent="0.2">
      <c r="B36" s="15"/>
      <c r="C36" s="48"/>
      <c r="D36" s="49"/>
      <c r="E36" s="49"/>
      <c r="F36" s="49"/>
      <c r="G36" s="49"/>
      <c r="H36" s="46"/>
    </row>
    <row r="37" spans="2:8" s="16" customFormat="1" ht="18.899999999999999" customHeight="1" x14ac:dyDescent="0.2">
      <c r="B37" s="55" t="s">
        <v>113</v>
      </c>
      <c r="C37" s="48"/>
      <c r="D37" s="49">
        <f>SUM(E37:F37)</f>
        <v>411070</v>
      </c>
      <c r="E37" s="49">
        <f>SUM(E38)</f>
        <v>203044</v>
      </c>
      <c r="F37" s="49">
        <f>SUM(F38)</f>
        <v>208026</v>
      </c>
      <c r="G37" s="49">
        <f>SUM(G38)</f>
        <v>228737</v>
      </c>
      <c r="H37" s="50">
        <f>SUM(H38)</f>
        <v>22.84</v>
      </c>
    </row>
    <row r="38" spans="2:8" s="16" customFormat="1" ht="18.899999999999999" customHeight="1" x14ac:dyDescent="0.2">
      <c r="B38" s="15" t="s">
        <v>114</v>
      </c>
      <c r="C38" s="48"/>
      <c r="D38" s="49">
        <f>SUM(E38:F38)</f>
        <v>411070</v>
      </c>
      <c r="E38" s="52">
        <v>203044</v>
      </c>
      <c r="F38" s="52">
        <v>208026</v>
      </c>
      <c r="G38" s="52">
        <v>228737</v>
      </c>
      <c r="H38" s="46">
        <v>22.84</v>
      </c>
    </row>
    <row r="39" spans="2:8" s="16" customFormat="1" ht="18.899999999999999" customHeight="1" x14ac:dyDescent="0.2">
      <c r="B39" s="15"/>
      <c r="C39" s="48"/>
      <c r="D39" s="49"/>
      <c r="E39" s="53"/>
      <c r="F39" s="53"/>
      <c r="G39" s="53"/>
      <c r="H39" s="46"/>
    </row>
    <row r="40" spans="2:8" s="16" customFormat="1" ht="18.899999999999999" customHeight="1" x14ac:dyDescent="0.2">
      <c r="B40" s="55" t="s">
        <v>115</v>
      </c>
      <c r="C40" s="48"/>
      <c r="D40" s="49">
        <f>SUM(E40:F40)</f>
        <v>287776</v>
      </c>
      <c r="E40" s="49">
        <f>SUM(E41)</f>
        <v>136086</v>
      </c>
      <c r="F40" s="49">
        <f>SUM(F41)</f>
        <v>151690</v>
      </c>
      <c r="G40" s="49">
        <f>SUM(G41)</f>
        <v>153245</v>
      </c>
      <c r="H40" s="50">
        <f>SUM(H41)</f>
        <v>14.67</v>
      </c>
    </row>
    <row r="41" spans="2:8" s="16" customFormat="1" ht="18.899999999999999" customHeight="1" x14ac:dyDescent="0.2">
      <c r="B41" s="15" t="s">
        <v>116</v>
      </c>
      <c r="C41" s="48"/>
      <c r="D41" s="49">
        <f>SUM(E41:F41)</f>
        <v>287776</v>
      </c>
      <c r="E41" s="52">
        <v>136086</v>
      </c>
      <c r="F41" s="52">
        <v>151690</v>
      </c>
      <c r="G41" s="52">
        <v>153245</v>
      </c>
      <c r="H41" s="46">
        <v>14.67</v>
      </c>
    </row>
    <row r="42" spans="2:8" s="16" customFormat="1" ht="18.899999999999999" customHeight="1" x14ac:dyDescent="0.2">
      <c r="B42" s="15"/>
      <c r="C42" s="48"/>
      <c r="D42" s="49"/>
      <c r="E42" s="53"/>
      <c r="F42" s="53"/>
      <c r="G42" s="53"/>
      <c r="H42" s="46"/>
    </row>
    <row r="43" spans="2:8" s="16" customFormat="1" ht="18.899999999999999" customHeight="1" x14ac:dyDescent="0.2">
      <c r="B43" s="54" t="s">
        <v>48</v>
      </c>
      <c r="C43" s="44"/>
      <c r="D43" s="49">
        <f>SUM(E43:F43)</f>
        <v>739962</v>
      </c>
      <c r="E43" s="49">
        <f>SUM(E44)</f>
        <v>368798</v>
      </c>
      <c r="F43" s="49">
        <f>SUM(F44)</f>
        <v>371164</v>
      </c>
      <c r="G43" s="49">
        <f>SUM(G44)</f>
        <v>393789</v>
      </c>
      <c r="H43" s="50">
        <f>SUM(H44)</f>
        <v>60.83</v>
      </c>
    </row>
    <row r="44" spans="2:8" s="16" customFormat="1" ht="18.899999999999999" customHeight="1" x14ac:dyDescent="0.2">
      <c r="B44" s="16" t="s">
        <v>117</v>
      </c>
      <c r="C44" s="44"/>
      <c r="D44" s="49">
        <f>SUM(E44:F44)</f>
        <v>739962</v>
      </c>
      <c r="E44" s="52">
        <v>368798</v>
      </c>
      <c r="F44" s="52">
        <v>371164</v>
      </c>
      <c r="G44" s="52">
        <v>393789</v>
      </c>
      <c r="H44" s="46">
        <v>60.83</v>
      </c>
    </row>
    <row r="45" spans="2:8" s="16" customFormat="1" ht="18.899999999999999" customHeight="1" x14ac:dyDescent="0.2">
      <c r="B45" s="17"/>
      <c r="C45" s="18"/>
      <c r="D45" s="19"/>
      <c r="E45" s="19"/>
      <c r="F45" s="19"/>
      <c r="G45" s="19"/>
      <c r="H45" s="20"/>
    </row>
    <row r="46" spans="2:8" s="16" customFormat="1" ht="18.899999999999999" customHeight="1" x14ac:dyDescent="0.2">
      <c r="B46" s="54" t="s">
        <v>49</v>
      </c>
      <c r="C46" s="44"/>
      <c r="D46" s="49">
        <f>SUM(E46:F46)</f>
        <v>938205</v>
      </c>
      <c r="E46" s="49">
        <f>SUM(E47)</f>
        <v>443669</v>
      </c>
      <c r="F46" s="49">
        <f>SUM(F47)</f>
        <v>494536</v>
      </c>
      <c r="G46" s="49">
        <f>SUM(G47)</f>
        <v>489656</v>
      </c>
      <c r="H46" s="50">
        <f>SUM(H47)</f>
        <v>58.05</v>
      </c>
    </row>
    <row r="47" spans="2:8" s="16" customFormat="1" ht="18.899999999999999" customHeight="1" x14ac:dyDescent="0.2">
      <c r="B47" s="16" t="s">
        <v>84</v>
      </c>
      <c r="C47" s="44"/>
      <c r="D47" s="49">
        <f>SUM(E47:F47)</f>
        <v>938205</v>
      </c>
      <c r="E47" s="52">
        <v>443669</v>
      </c>
      <c r="F47" s="52">
        <v>494536</v>
      </c>
      <c r="G47" s="52">
        <v>489656</v>
      </c>
      <c r="H47" s="46">
        <v>58.05</v>
      </c>
    </row>
    <row r="48" spans="2:8" s="16" customFormat="1" ht="18.899999999999999" customHeight="1" x14ac:dyDescent="0.2">
      <c r="C48" s="44"/>
      <c r="D48" s="52"/>
      <c r="E48" s="52"/>
      <c r="F48" s="52"/>
      <c r="G48" s="52"/>
      <c r="H48" s="50"/>
    </row>
    <row r="49" spans="1:8" s="16" customFormat="1" ht="18.899999999999999" customHeight="1" x14ac:dyDescent="0.2">
      <c r="B49" s="54" t="s">
        <v>50</v>
      </c>
      <c r="C49" s="44"/>
      <c r="D49" s="49">
        <f>SUM(E49:F49)</f>
        <v>234728</v>
      </c>
      <c r="E49" s="49">
        <f>SUM(E50)</f>
        <v>112880</v>
      </c>
      <c r="F49" s="49">
        <f>SUM(F50)</f>
        <v>121848</v>
      </c>
      <c r="G49" s="49">
        <f>SUM(G50)</f>
        <v>142687</v>
      </c>
      <c r="H49" s="50">
        <f>SUM(H50)</f>
        <v>15.11</v>
      </c>
    </row>
    <row r="50" spans="1:8" s="16" customFormat="1" ht="18.899999999999999" customHeight="1" x14ac:dyDescent="0.2">
      <c r="B50" s="16" t="s">
        <v>83</v>
      </c>
      <c r="C50" s="44"/>
      <c r="D50" s="49">
        <f>SUM(E50:F50)</f>
        <v>234728</v>
      </c>
      <c r="E50" s="52">
        <v>112880</v>
      </c>
      <c r="F50" s="52">
        <v>121848</v>
      </c>
      <c r="G50" s="52">
        <v>142687</v>
      </c>
      <c r="H50" s="46">
        <v>15.11</v>
      </c>
    </row>
    <row r="51" spans="1:8" s="16" customFormat="1" ht="18.899999999999999" customHeight="1" thickBot="1" x14ac:dyDescent="0.25">
      <c r="A51" s="28"/>
      <c r="B51" s="28"/>
      <c r="C51" s="56"/>
      <c r="D51" s="57"/>
      <c r="E51" s="58"/>
      <c r="F51" s="58"/>
      <c r="G51" s="58"/>
      <c r="H51" s="59"/>
    </row>
    <row r="52" spans="1:8" s="16" customFormat="1" ht="6" customHeight="1" x14ac:dyDescent="0.2">
      <c r="D52" s="60"/>
      <c r="E52" s="61"/>
      <c r="F52" s="61"/>
      <c r="G52" s="61"/>
      <c r="H52" s="62"/>
    </row>
    <row r="53" spans="1:8" ht="18.899999999999999" customHeight="1" x14ac:dyDescent="0.2">
      <c r="A53" s="21" t="s">
        <v>94</v>
      </c>
      <c r="B53" s="22"/>
      <c r="C53" s="21"/>
      <c r="D53" s="22"/>
      <c r="E53" s="22"/>
      <c r="F53" s="21"/>
      <c r="G53" s="23"/>
      <c r="H53" s="24"/>
    </row>
    <row r="54" spans="1:8" ht="18.899999999999999" customHeight="1" x14ac:dyDescent="0.2">
      <c r="A54" s="21" t="s">
        <v>100</v>
      </c>
      <c r="B54" s="22"/>
      <c r="C54" s="21"/>
      <c r="D54" s="22"/>
      <c r="E54" s="22"/>
      <c r="F54" s="21"/>
      <c r="G54" s="21"/>
      <c r="H54" s="24"/>
    </row>
    <row r="55" spans="1:8" ht="18.899999999999999" customHeight="1" x14ac:dyDescent="0.2">
      <c r="A55" s="22" t="s">
        <v>118</v>
      </c>
      <c r="B55" s="22"/>
      <c r="C55" s="21"/>
      <c r="D55" s="22"/>
      <c r="E55" s="22"/>
      <c r="F55" s="21"/>
      <c r="G55" s="25"/>
      <c r="H55" s="24"/>
    </row>
    <row r="56" spans="1:8" ht="18.899999999999999" customHeight="1" x14ac:dyDescent="0.2">
      <c r="A56" s="21"/>
      <c r="B56" s="16"/>
      <c r="C56" s="16"/>
      <c r="F56" s="16"/>
      <c r="G56" s="63"/>
    </row>
    <row r="57" spans="1:8" ht="18.899999999999999" customHeight="1" x14ac:dyDescent="0.2">
      <c r="B57" s="16" t="s">
        <v>66</v>
      </c>
      <c r="C57" s="16"/>
      <c r="F57" s="16"/>
      <c r="G57" s="63"/>
    </row>
    <row r="58" spans="1:8" ht="18.899999999999999" customHeight="1" thickBot="1" x14ac:dyDescent="0.25">
      <c r="B58" s="16"/>
      <c r="C58" s="16"/>
      <c r="F58" s="16"/>
      <c r="G58" s="63"/>
    </row>
    <row r="59" spans="1:8" ht="18.899999999999999" customHeight="1" x14ac:dyDescent="0.2">
      <c r="A59" s="29"/>
      <c r="B59" s="30" t="s">
        <v>69</v>
      </c>
      <c r="C59" s="31"/>
      <c r="D59" s="77" t="s">
        <v>87</v>
      </c>
      <c r="E59" s="78"/>
      <c r="F59" s="79"/>
      <c r="G59" s="80" t="s">
        <v>47</v>
      </c>
      <c r="H59" s="4" t="s">
        <v>68</v>
      </c>
    </row>
    <row r="60" spans="1:8" ht="18.899999999999999" customHeight="1" x14ac:dyDescent="0.2">
      <c r="A60" s="32"/>
      <c r="B60" s="33" t="s">
        <v>70</v>
      </c>
      <c r="C60" s="34"/>
      <c r="D60" s="35" t="s">
        <v>0</v>
      </c>
      <c r="E60" s="35" t="s">
        <v>1</v>
      </c>
      <c r="F60" s="35" t="s">
        <v>2</v>
      </c>
      <c r="G60" s="81"/>
      <c r="H60" s="5" t="s">
        <v>93</v>
      </c>
    </row>
    <row r="61" spans="1:8" ht="18.899999999999999" customHeight="1" x14ac:dyDescent="0.2">
      <c r="A61" s="36"/>
      <c r="B61" s="65"/>
      <c r="C61" s="66"/>
      <c r="D61" s="67"/>
      <c r="E61" s="67"/>
      <c r="F61" s="67"/>
      <c r="G61" s="68"/>
      <c r="H61" s="69"/>
    </row>
    <row r="62" spans="1:8" s="16" customFormat="1" ht="18.899999999999999" customHeight="1" x14ac:dyDescent="0.2">
      <c r="B62" s="54" t="s">
        <v>51</v>
      </c>
      <c r="C62" s="44"/>
      <c r="D62" s="49">
        <f>SUM(E62:F62)</f>
        <v>341985</v>
      </c>
      <c r="E62" s="49">
        <f>SUM(E63)</f>
        <v>172374</v>
      </c>
      <c r="F62" s="49">
        <f>SUM(F63)</f>
        <v>169611</v>
      </c>
      <c r="G62" s="49">
        <f>SUM(G63)</f>
        <v>209504</v>
      </c>
      <c r="H62" s="50">
        <f>SUM(H63)</f>
        <v>15.59</v>
      </c>
    </row>
    <row r="63" spans="1:8" s="16" customFormat="1" ht="18.899999999999999" customHeight="1" x14ac:dyDescent="0.2">
      <c r="B63" s="16" t="s">
        <v>82</v>
      </c>
      <c r="C63" s="44"/>
      <c r="D63" s="49">
        <f>SUM(E63:F63)</f>
        <v>341985</v>
      </c>
      <c r="E63" s="52">
        <v>172374</v>
      </c>
      <c r="F63" s="52">
        <v>169611</v>
      </c>
      <c r="G63" s="52">
        <v>209504</v>
      </c>
      <c r="H63" s="46">
        <v>15.59</v>
      </c>
    </row>
    <row r="64" spans="1:8" s="16" customFormat="1" ht="18.899999999999999" customHeight="1" x14ac:dyDescent="0.2">
      <c r="C64" s="44"/>
      <c r="D64" s="52"/>
      <c r="E64" s="52"/>
      <c r="F64" s="52"/>
      <c r="G64" s="52"/>
      <c r="H64" s="50"/>
    </row>
    <row r="65" spans="2:8" s="16" customFormat="1" ht="18.899999999999999" customHeight="1" x14ac:dyDescent="0.2">
      <c r="B65" s="54" t="s">
        <v>52</v>
      </c>
      <c r="C65" s="44"/>
      <c r="D65" s="49">
        <f>SUM(E65:F65)</f>
        <v>585186</v>
      </c>
      <c r="E65" s="49">
        <f>SUM(E66)</f>
        <v>281749</v>
      </c>
      <c r="F65" s="49">
        <f>SUM(F66)</f>
        <v>303437</v>
      </c>
      <c r="G65" s="49">
        <f>SUM(G66)</f>
        <v>328675</v>
      </c>
      <c r="H65" s="50">
        <f>SUM(H66)</f>
        <v>34.06</v>
      </c>
    </row>
    <row r="66" spans="2:8" s="16" customFormat="1" ht="18.899999999999999" customHeight="1" x14ac:dyDescent="0.2">
      <c r="B66" s="16" t="s">
        <v>81</v>
      </c>
      <c r="C66" s="44"/>
      <c r="D66" s="49">
        <f>SUM(E66:F66)</f>
        <v>585186</v>
      </c>
      <c r="E66" s="52">
        <v>281749</v>
      </c>
      <c r="F66" s="52">
        <v>303437</v>
      </c>
      <c r="G66" s="52">
        <v>328675</v>
      </c>
      <c r="H66" s="46">
        <v>34.06</v>
      </c>
    </row>
    <row r="67" spans="2:8" s="16" customFormat="1" ht="18.899999999999999" customHeight="1" x14ac:dyDescent="0.2">
      <c r="C67" s="44"/>
      <c r="D67" s="52"/>
      <c r="E67" s="52"/>
      <c r="F67" s="52"/>
      <c r="G67" s="52"/>
      <c r="H67" s="50"/>
    </row>
    <row r="68" spans="2:8" s="16" customFormat="1" ht="18.899999999999999" customHeight="1" x14ac:dyDescent="0.2">
      <c r="B68" s="54" t="s">
        <v>53</v>
      </c>
      <c r="C68" s="44"/>
      <c r="D68" s="49">
        <f>SUM(E68:F68)</f>
        <v>300756</v>
      </c>
      <c r="E68" s="49">
        <f>SUM(E69)</f>
        <v>150708</v>
      </c>
      <c r="F68" s="49">
        <f>SUM(F69)</f>
        <v>150048</v>
      </c>
      <c r="G68" s="49">
        <f>SUM(G69)</f>
        <v>185537</v>
      </c>
      <c r="H68" s="50">
        <f>SUM(H69)</f>
        <v>13.01</v>
      </c>
    </row>
    <row r="69" spans="2:8" s="16" customFormat="1" ht="18.899999999999999" customHeight="1" x14ac:dyDescent="0.2">
      <c r="B69" s="70" t="s">
        <v>80</v>
      </c>
      <c r="C69" s="44"/>
      <c r="D69" s="49">
        <f>SUM(E69:F69)</f>
        <v>300756</v>
      </c>
      <c r="E69" s="52">
        <v>150708</v>
      </c>
      <c r="F69" s="52">
        <v>150048</v>
      </c>
      <c r="G69" s="52">
        <v>185537</v>
      </c>
      <c r="H69" s="46">
        <v>13.01</v>
      </c>
    </row>
    <row r="70" spans="2:8" s="16" customFormat="1" ht="18.899999999999999" customHeight="1" x14ac:dyDescent="0.2">
      <c r="C70" s="44"/>
      <c r="D70" s="52"/>
      <c r="E70" s="52"/>
      <c r="F70" s="52"/>
      <c r="G70" s="52"/>
      <c r="H70" s="50"/>
    </row>
    <row r="71" spans="2:8" s="16" customFormat="1" ht="18.899999999999999" customHeight="1" x14ac:dyDescent="0.2">
      <c r="B71" s="54" t="s">
        <v>54</v>
      </c>
      <c r="C71" s="44"/>
      <c r="D71" s="49">
        <f>SUM(E71:F71)</f>
        <v>354256</v>
      </c>
      <c r="E71" s="49">
        <f>SUM(E72)</f>
        <v>176256</v>
      </c>
      <c r="F71" s="49">
        <f>SUM(F72)</f>
        <v>178000</v>
      </c>
      <c r="G71" s="49">
        <f>SUM(G72)</f>
        <v>191023</v>
      </c>
      <c r="H71" s="50">
        <f>SUM(H72)</f>
        <v>20.61</v>
      </c>
    </row>
    <row r="72" spans="2:8" s="16" customFormat="1" ht="18.899999999999999" customHeight="1" x14ac:dyDescent="0.2">
      <c r="B72" s="16" t="s">
        <v>79</v>
      </c>
      <c r="C72" s="44"/>
      <c r="D72" s="49">
        <f>SUM(E72:F72)</f>
        <v>354256</v>
      </c>
      <c r="E72" s="52">
        <v>176256</v>
      </c>
      <c r="F72" s="52">
        <v>178000</v>
      </c>
      <c r="G72" s="52">
        <v>191023</v>
      </c>
      <c r="H72" s="46">
        <v>20.61</v>
      </c>
    </row>
    <row r="73" spans="2:8" s="16" customFormat="1" ht="18.899999999999999" customHeight="1" x14ac:dyDescent="0.2">
      <c r="C73" s="44"/>
      <c r="D73" s="52"/>
      <c r="E73" s="52"/>
      <c r="F73" s="52"/>
      <c r="G73" s="52"/>
      <c r="H73" s="50"/>
    </row>
    <row r="74" spans="2:8" s="16" customFormat="1" ht="18.899999999999999" customHeight="1" x14ac:dyDescent="0.2">
      <c r="B74" s="54" t="s">
        <v>55</v>
      </c>
      <c r="C74" s="44"/>
      <c r="D74" s="49">
        <f>SUM(E74:F74)</f>
        <v>218434</v>
      </c>
      <c r="E74" s="49">
        <f>SUM(E75)</f>
        <v>107564</v>
      </c>
      <c r="F74" s="49">
        <f>SUM(F75)</f>
        <v>110870</v>
      </c>
      <c r="G74" s="49">
        <f>SUM(G75)</f>
        <v>109636</v>
      </c>
      <c r="H74" s="50">
        <f>SUM(H75)</f>
        <v>10.16</v>
      </c>
    </row>
    <row r="75" spans="2:8" s="16" customFormat="1" ht="18.899999999999999" customHeight="1" x14ac:dyDescent="0.2">
      <c r="B75" s="16" t="s">
        <v>78</v>
      </c>
      <c r="C75" s="44"/>
      <c r="D75" s="49">
        <f>SUM(E75:F75)</f>
        <v>218434</v>
      </c>
      <c r="E75" s="52">
        <v>107564</v>
      </c>
      <c r="F75" s="52">
        <v>110870</v>
      </c>
      <c r="G75" s="52">
        <v>109636</v>
      </c>
      <c r="H75" s="46">
        <v>10.16</v>
      </c>
    </row>
    <row r="76" spans="2:8" s="16" customFormat="1" ht="18.899999999999999" customHeight="1" x14ac:dyDescent="0.2">
      <c r="C76" s="44"/>
      <c r="D76" s="52"/>
      <c r="E76" s="52"/>
      <c r="F76" s="52"/>
      <c r="G76" s="52"/>
      <c r="H76" s="50"/>
    </row>
    <row r="77" spans="2:8" s="16" customFormat="1" ht="18.899999999999999" customHeight="1" x14ac:dyDescent="0.2">
      <c r="B77" s="54" t="s">
        <v>56</v>
      </c>
      <c r="C77" s="44"/>
      <c r="D77" s="49">
        <f>SUM(E77:F77)</f>
        <v>583467</v>
      </c>
      <c r="E77" s="49">
        <f>SUM(E78)</f>
        <v>285112</v>
      </c>
      <c r="F77" s="49">
        <f>SUM(F78)</f>
        <v>298355</v>
      </c>
      <c r="G77" s="49">
        <f>SUM(G78)</f>
        <v>314440</v>
      </c>
      <c r="H77" s="50">
        <f>SUM(H78)</f>
        <v>32.22</v>
      </c>
    </row>
    <row r="78" spans="2:8" s="16" customFormat="1" ht="18.899999999999999" customHeight="1" x14ac:dyDescent="0.2">
      <c r="B78" s="16" t="s">
        <v>77</v>
      </c>
      <c r="C78" s="44"/>
      <c r="D78" s="49">
        <f>SUM(E78:F78)</f>
        <v>583467</v>
      </c>
      <c r="E78" s="52">
        <v>285112</v>
      </c>
      <c r="F78" s="52">
        <v>298355</v>
      </c>
      <c r="G78" s="52">
        <v>314440</v>
      </c>
      <c r="H78" s="46">
        <v>32.22</v>
      </c>
    </row>
    <row r="79" spans="2:8" s="16" customFormat="1" ht="18.899999999999999" customHeight="1" x14ac:dyDescent="0.2">
      <c r="C79" s="44"/>
      <c r="D79" s="52"/>
      <c r="E79" s="52"/>
      <c r="F79" s="52"/>
      <c r="G79" s="52"/>
      <c r="H79" s="50"/>
    </row>
    <row r="80" spans="2:8" s="16" customFormat="1" ht="18.899999999999999" customHeight="1" x14ac:dyDescent="0.2">
      <c r="B80" s="54" t="s">
        <v>57</v>
      </c>
      <c r="C80" s="44"/>
      <c r="D80" s="49">
        <f>SUM(E80:F80)</f>
        <v>741649</v>
      </c>
      <c r="E80" s="49">
        <f>SUM(E81)</f>
        <v>358387</v>
      </c>
      <c r="F80" s="49">
        <f>SUM(F81)</f>
        <v>383262</v>
      </c>
      <c r="G80" s="49">
        <f>SUM(G81)</f>
        <v>360187</v>
      </c>
      <c r="H80" s="50">
        <f>SUM(H81)</f>
        <v>48.08</v>
      </c>
    </row>
    <row r="81" spans="2:8" s="16" customFormat="1" ht="18.899999999999999" customHeight="1" x14ac:dyDescent="0.2">
      <c r="B81" s="16" t="s">
        <v>76</v>
      </c>
      <c r="C81" s="44"/>
      <c r="D81" s="49">
        <f>SUM(E81:F81)</f>
        <v>741649</v>
      </c>
      <c r="E81" s="52">
        <v>358387</v>
      </c>
      <c r="F81" s="52">
        <v>383262</v>
      </c>
      <c r="G81" s="52">
        <v>360187</v>
      </c>
      <c r="H81" s="46">
        <v>48.08</v>
      </c>
    </row>
    <row r="82" spans="2:8" s="16" customFormat="1" ht="18.899999999999999" customHeight="1" x14ac:dyDescent="0.2">
      <c r="C82" s="44"/>
      <c r="D82" s="52"/>
      <c r="E82" s="52"/>
      <c r="F82" s="52"/>
      <c r="G82" s="52"/>
      <c r="H82" s="50"/>
    </row>
    <row r="83" spans="2:8" s="16" customFormat="1" ht="18.899999999999999" customHeight="1" x14ac:dyDescent="0.2">
      <c r="B83" s="54" t="s">
        <v>58</v>
      </c>
      <c r="C83" s="44"/>
      <c r="D83" s="49">
        <f>SUM(E83:F83)</f>
        <v>683110</v>
      </c>
      <c r="E83" s="49">
        <f>SUM(E84)</f>
        <v>341269</v>
      </c>
      <c r="F83" s="49">
        <f>SUM(F84)</f>
        <v>341841</v>
      </c>
      <c r="G83" s="49">
        <f>SUM(G84)</f>
        <v>333881</v>
      </c>
      <c r="H83" s="50">
        <f>SUM(H84)</f>
        <v>53.25</v>
      </c>
    </row>
    <row r="84" spans="2:8" s="16" customFormat="1" ht="18.899999999999999" customHeight="1" x14ac:dyDescent="0.2">
      <c r="B84" s="16" t="s">
        <v>75</v>
      </c>
      <c r="C84" s="44"/>
      <c r="D84" s="49">
        <f>SUM(E84:F84)</f>
        <v>683110</v>
      </c>
      <c r="E84" s="52">
        <v>341269</v>
      </c>
      <c r="F84" s="52">
        <v>341841</v>
      </c>
      <c r="G84" s="52">
        <v>333881</v>
      </c>
      <c r="H84" s="46">
        <v>53.25</v>
      </c>
    </row>
    <row r="85" spans="2:8" s="16" customFormat="1" ht="18.899999999999999" customHeight="1" x14ac:dyDescent="0.2">
      <c r="C85" s="44"/>
      <c r="D85" s="52"/>
      <c r="E85" s="52"/>
      <c r="F85" s="52"/>
      <c r="G85" s="52"/>
      <c r="H85" s="50"/>
    </row>
    <row r="86" spans="2:8" s="16" customFormat="1" ht="18.899999999999999" customHeight="1" x14ac:dyDescent="0.2">
      <c r="B86" s="54" t="s">
        <v>97</v>
      </c>
      <c r="C86" s="44"/>
      <c r="D86" s="49">
        <f>SUM(E86:F86)</f>
        <v>454882</v>
      </c>
      <c r="E86" s="49">
        <f>SUM(E87)</f>
        <v>227105</v>
      </c>
      <c r="F86" s="49">
        <f>SUM(F87)</f>
        <v>227777</v>
      </c>
      <c r="G86" s="49">
        <f>SUM(G87)</f>
        <v>216491</v>
      </c>
      <c r="H86" s="50">
        <f>SUM(H87)</f>
        <v>34.799999999999997</v>
      </c>
    </row>
    <row r="87" spans="2:8" s="16" customFormat="1" ht="18.899999999999999" customHeight="1" x14ac:dyDescent="0.2">
      <c r="B87" s="16" t="s">
        <v>98</v>
      </c>
      <c r="C87" s="44"/>
      <c r="D87" s="49">
        <f>SUM(E87:F87)</f>
        <v>454882</v>
      </c>
      <c r="E87" s="52">
        <v>227105</v>
      </c>
      <c r="F87" s="52">
        <v>227777</v>
      </c>
      <c r="G87" s="52">
        <v>216491</v>
      </c>
      <c r="H87" s="46">
        <v>34.799999999999997</v>
      </c>
    </row>
    <row r="88" spans="2:8" s="16" customFormat="1" ht="18.899999999999999" customHeight="1" x14ac:dyDescent="0.2">
      <c r="C88" s="44"/>
      <c r="D88" s="52"/>
      <c r="E88" s="52"/>
      <c r="F88" s="52"/>
      <c r="G88" s="52"/>
      <c r="H88" s="50"/>
    </row>
    <row r="89" spans="2:8" s="16" customFormat="1" ht="18.899999999999999" customHeight="1" x14ac:dyDescent="0.2">
      <c r="B89" s="54" t="s">
        <v>59</v>
      </c>
      <c r="C89" s="44"/>
      <c r="D89" s="49">
        <f>SUM(E89:F89)</f>
        <v>696014</v>
      </c>
      <c r="E89" s="49">
        <f>SUM(E90)</f>
        <v>350252</v>
      </c>
      <c r="F89" s="49">
        <f>SUM(F90)</f>
        <v>345762</v>
      </c>
      <c r="G89" s="49">
        <f>SUM(G90)</f>
        <v>326949</v>
      </c>
      <c r="H89" s="50">
        <f>SUM(H90)</f>
        <v>49.9</v>
      </c>
    </row>
    <row r="90" spans="2:8" s="16" customFormat="1" ht="18.899999999999999" customHeight="1" x14ac:dyDescent="0.2">
      <c r="B90" s="16" t="s">
        <v>74</v>
      </c>
      <c r="C90" s="44"/>
      <c r="D90" s="49">
        <f>SUM(E90:F90)</f>
        <v>696014</v>
      </c>
      <c r="E90" s="52">
        <v>350252</v>
      </c>
      <c r="F90" s="52">
        <v>345762</v>
      </c>
      <c r="G90" s="52">
        <v>326949</v>
      </c>
      <c r="H90" s="46">
        <v>49.9</v>
      </c>
    </row>
    <row r="91" spans="2:8" s="16" customFormat="1" ht="18.899999999999999" customHeight="1" x14ac:dyDescent="0.2">
      <c r="C91" s="44"/>
      <c r="D91" s="49"/>
      <c r="E91" s="49"/>
      <c r="F91" s="49"/>
      <c r="G91" s="49"/>
      <c r="H91" s="50"/>
    </row>
    <row r="92" spans="2:8" s="16" customFormat="1" ht="18.899999999999999" customHeight="1" x14ac:dyDescent="0.2">
      <c r="B92" s="54" t="s">
        <v>63</v>
      </c>
      <c r="C92" s="44"/>
      <c r="D92" s="49">
        <f>SUM(E92:F92)</f>
        <v>577560</v>
      </c>
      <c r="E92" s="49">
        <f>SUM(E93)</f>
        <v>290557</v>
      </c>
      <c r="F92" s="49">
        <f>SUM(F93)</f>
        <v>287003</v>
      </c>
      <c r="G92" s="49">
        <f>SUM(G93)</f>
        <v>264066</v>
      </c>
      <c r="H92" s="50">
        <f>SUM(H93)</f>
        <v>186.38</v>
      </c>
    </row>
    <row r="93" spans="2:8" s="16" customFormat="1" ht="18.899999999999999" customHeight="1" x14ac:dyDescent="0.2">
      <c r="B93" s="16" t="s">
        <v>73</v>
      </c>
      <c r="C93" s="44"/>
      <c r="D93" s="49">
        <f>SUM(E93:F93)</f>
        <v>577560</v>
      </c>
      <c r="E93" s="52">
        <v>290557</v>
      </c>
      <c r="F93" s="52">
        <v>287003</v>
      </c>
      <c r="G93" s="52">
        <v>264066</v>
      </c>
      <c r="H93" s="46">
        <v>186.38</v>
      </c>
    </row>
    <row r="94" spans="2:8" s="16" customFormat="1" ht="18.899999999999999" customHeight="1" x14ac:dyDescent="0.2">
      <c r="C94" s="44"/>
      <c r="D94" s="52"/>
      <c r="E94" s="52"/>
      <c r="F94" s="52"/>
      <c r="G94" s="52"/>
      <c r="H94" s="50"/>
    </row>
    <row r="95" spans="2:8" s="16" customFormat="1" ht="18.899999999999999" customHeight="1" x14ac:dyDescent="0.2">
      <c r="B95" s="54" t="s">
        <v>64</v>
      </c>
      <c r="C95" s="44"/>
      <c r="D95" s="49">
        <f>SUM(E95:F95)</f>
        <v>434407</v>
      </c>
      <c r="E95" s="49">
        <f>SUM(E96)</f>
        <v>212520</v>
      </c>
      <c r="F95" s="49">
        <f>SUM(F96)</f>
        <v>221887</v>
      </c>
      <c r="G95" s="49">
        <f>SUM(G96)</f>
        <v>194326</v>
      </c>
      <c r="H95" s="50">
        <f>SUM(H96)</f>
        <v>71.55</v>
      </c>
    </row>
    <row r="96" spans="2:8" s="16" customFormat="1" ht="18.899999999999999" customHeight="1" x14ac:dyDescent="0.2">
      <c r="B96" s="16" t="s">
        <v>14</v>
      </c>
      <c r="C96" s="44"/>
      <c r="D96" s="49">
        <f>SUM(E96:F96)</f>
        <v>434407</v>
      </c>
      <c r="E96" s="52">
        <v>212520</v>
      </c>
      <c r="F96" s="52">
        <v>221887</v>
      </c>
      <c r="G96" s="52">
        <v>194326</v>
      </c>
      <c r="H96" s="46">
        <v>71.55</v>
      </c>
    </row>
    <row r="97" spans="1:8" s="16" customFormat="1" ht="18.899999999999999" customHeight="1" x14ac:dyDescent="0.2">
      <c r="C97" s="44"/>
      <c r="D97" s="52"/>
      <c r="E97" s="52"/>
      <c r="F97" s="52"/>
      <c r="G97" s="49"/>
      <c r="H97" s="50"/>
    </row>
    <row r="98" spans="1:8" s="16" customFormat="1" ht="18.899999999999999" customHeight="1" x14ac:dyDescent="0.2">
      <c r="B98" s="54" t="s">
        <v>44</v>
      </c>
      <c r="C98" s="44"/>
      <c r="D98" s="49">
        <f t="shared" ref="D98:D106" si="0">SUM(E98:F98)</f>
        <v>382893</v>
      </c>
      <c r="E98" s="49">
        <f>SUM(E99:E106)</f>
        <v>191583</v>
      </c>
      <c r="F98" s="49">
        <f>SUM(F99:F106)</f>
        <v>191310</v>
      </c>
      <c r="G98" s="49">
        <f>SUM(G99:G106)</f>
        <v>162415</v>
      </c>
      <c r="H98" s="50">
        <f>SUM(H99:H106)</f>
        <v>572.69999999999993</v>
      </c>
    </row>
    <row r="99" spans="1:8" s="16" customFormat="1" ht="18.899999999999999" customHeight="1" x14ac:dyDescent="0.2">
      <c r="B99" s="16" t="s">
        <v>3</v>
      </c>
      <c r="C99" s="44"/>
      <c r="D99" s="49">
        <f t="shared" si="0"/>
        <v>133824</v>
      </c>
      <c r="E99" s="52">
        <v>66987</v>
      </c>
      <c r="F99" s="52">
        <v>66837</v>
      </c>
      <c r="G99" s="52">
        <v>56048</v>
      </c>
      <c r="H99" s="46">
        <v>103.31</v>
      </c>
    </row>
    <row r="100" spans="1:8" s="16" customFormat="1" ht="18.899999999999999" customHeight="1" x14ac:dyDescent="0.2">
      <c r="B100" s="16" t="s">
        <v>4</v>
      </c>
      <c r="C100" s="44"/>
      <c r="D100" s="49">
        <f t="shared" si="0"/>
        <v>57527</v>
      </c>
      <c r="E100" s="52">
        <v>28630</v>
      </c>
      <c r="F100" s="52">
        <v>28897</v>
      </c>
      <c r="G100" s="52">
        <v>28045</v>
      </c>
      <c r="H100" s="46">
        <v>10.16</v>
      </c>
    </row>
    <row r="101" spans="1:8" s="16" customFormat="1" ht="18.899999999999999" customHeight="1" x14ac:dyDescent="0.2">
      <c r="B101" s="16" t="s">
        <v>5</v>
      </c>
      <c r="C101" s="44"/>
      <c r="D101" s="49">
        <f t="shared" si="0"/>
        <v>54874</v>
      </c>
      <c r="E101" s="52">
        <v>27941</v>
      </c>
      <c r="F101" s="52">
        <v>26933</v>
      </c>
      <c r="G101" s="52">
        <v>23986</v>
      </c>
      <c r="H101" s="46">
        <v>9.9</v>
      </c>
    </row>
    <row r="102" spans="1:8" s="16" customFormat="1" ht="18.899999999999999" customHeight="1" x14ac:dyDescent="0.2">
      <c r="B102" s="16" t="s">
        <v>8</v>
      </c>
      <c r="C102" s="44"/>
      <c r="D102" s="49">
        <f t="shared" si="0"/>
        <v>80074</v>
      </c>
      <c r="E102" s="52">
        <v>39712</v>
      </c>
      <c r="F102" s="52">
        <v>40362</v>
      </c>
      <c r="G102" s="52">
        <v>32060</v>
      </c>
      <c r="H102" s="46">
        <v>73.47</v>
      </c>
    </row>
    <row r="103" spans="1:8" s="16" customFormat="1" ht="18.899999999999999" customHeight="1" x14ac:dyDescent="0.2">
      <c r="B103" s="16" t="s">
        <v>6</v>
      </c>
      <c r="C103" s="44"/>
      <c r="D103" s="49">
        <f t="shared" si="0"/>
        <v>32478</v>
      </c>
      <c r="E103" s="52">
        <v>16489</v>
      </c>
      <c r="F103" s="52">
        <v>15989</v>
      </c>
      <c r="G103" s="52">
        <v>13545</v>
      </c>
      <c r="H103" s="46">
        <v>16.850000000000001</v>
      </c>
    </row>
    <row r="104" spans="1:8" s="16" customFormat="1" ht="18.899999999999999" customHeight="1" x14ac:dyDescent="0.2">
      <c r="B104" s="16" t="s">
        <v>9</v>
      </c>
      <c r="C104" s="44"/>
      <c r="D104" s="49">
        <f t="shared" si="0"/>
        <v>17191</v>
      </c>
      <c r="E104" s="52">
        <v>8396</v>
      </c>
      <c r="F104" s="52">
        <v>8795</v>
      </c>
      <c r="G104" s="52">
        <v>5911</v>
      </c>
      <c r="H104" s="46">
        <v>28.07</v>
      </c>
    </row>
    <row r="105" spans="1:8" s="16" customFormat="1" ht="18.899999999999999" customHeight="1" x14ac:dyDescent="0.2">
      <c r="B105" s="16" t="s">
        <v>10</v>
      </c>
      <c r="C105" s="44"/>
      <c r="D105" s="49">
        <f t="shared" si="0"/>
        <v>2012</v>
      </c>
      <c r="E105" s="52">
        <v>971</v>
      </c>
      <c r="F105" s="52">
        <v>1041</v>
      </c>
      <c r="G105" s="52">
        <v>818</v>
      </c>
      <c r="H105" s="46">
        <v>105.41</v>
      </c>
    </row>
    <row r="106" spans="1:8" s="16" customFormat="1" ht="18.899999999999999" customHeight="1" x14ac:dyDescent="0.2">
      <c r="B106" s="16" t="s">
        <v>7</v>
      </c>
      <c r="C106" s="44"/>
      <c r="D106" s="49">
        <f t="shared" si="0"/>
        <v>4913</v>
      </c>
      <c r="E106" s="52">
        <v>2457</v>
      </c>
      <c r="F106" s="52">
        <v>2456</v>
      </c>
      <c r="G106" s="52">
        <v>2002</v>
      </c>
      <c r="H106" s="46">
        <v>225.53</v>
      </c>
    </row>
    <row r="107" spans="1:8" s="16" customFormat="1" ht="18.899999999999999" customHeight="1" x14ac:dyDescent="0.2">
      <c r="C107" s="44"/>
      <c r="D107" s="52"/>
      <c r="E107" s="52"/>
      <c r="F107" s="52"/>
      <c r="G107" s="52"/>
      <c r="H107" s="50"/>
    </row>
    <row r="108" spans="1:8" s="16" customFormat="1" ht="18.899999999999999" customHeight="1" x14ac:dyDescent="0.2">
      <c r="B108" s="54" t="s">
        <v>60</v>
      </c>
      <c r="C108" s="44"/>
      <c r="D108" s="49">
        <f>SUM(E108:F108)</f>
        <v>429426</v>
      </c>
      <c r="E108" s="49">
        <f>SUM(E109:E111)</f>
        <v>212944</v>
      </c>
      <c r="F108" s="49">
        <f>SUM(F109:F111)</f>
        <v>216482</v>
      </c>
      <c r="G108" s="49">
        <f>SUM(G109:G111)</f>
        <v>197138</v>
      </c>
      <c r="H108" s="50">
        <f>SUM(H109:H111)</f>
        <v>66.53</v>
      </c>
    </row>
    <row r="109" spans="1:8" s="16" customFormat="1" ht="18.899999999999999" customHeight="1" x14ac:dyDescent="0.2">
      <c r="B109" s="16" t="s">
        <v>11</v>
      </c>
      <c r="C109" s="44"/>
      <c r="D109" s="49">
        <f>SUM(E109:F109)</f>
        <v>189945</v>
      </c>
      <c r="E109" s="52">
        <v>94850</v>
      </c>
      <c r="F109" s="52">
        <v>95095</v>
      </c>
      <c r="G109" s="52">
        <v>89172</v>
      </c>
      <c r="H109" s="46">
        <v>27.55</v>
      </c>
    </row>
    <row r="110" spans="1:8" s="16" customFormat="1" ht="18.899999999999999" customHeight="1" x14ac:dyDescent="0.2">
      <c r="B110" s="16" t="s">
        <v>12</v>
      </c>
      <c r="C110" s="44"/>
      <c r="D110" s="49">
        <f>SUM(E110:F110)</f>
        <v>147832</v>
      </c>
      <c r="E110" s="52">
        <v>72185</v>
      </c>
      <c r="F110" s="52">
        <v>75647</v>
      </c>
      <c r="G110" s="52">
        <v>68642</v>
      </c>
      <c r="H110" s="46">
        <v>21.01</v>
      </c>
    </row>
    <row r="111" spans="1:8" s="16" customFormat="1" ht="18.899999999999999" customHeight="1" x14ac:dyDescent="0.2">
      <c r="B111" s="16" t="s">
        <v>13</v>
      </c>
      <c r="C111" s="44"/>
      <c r="D111" s="49">
        <f>SUM(E111:F111)</f>
        <v>91649</v>
      </c>
      <c r="E111" s="52">
        <v>45909</v>
      </c>
      <c r="F111" s="52">
        <v>45740</v>
      </c>
      <c r="G111" s="52">
        <v>39324</v>
      </c>
      <c r="H111" s="46">
        <v>17.97</v>
      </c>
    </row>
    <row r="112" spans="1:8" s="16" customFormat="1" ht="18.899999999999999" customHeight="1" thickBot="1" x14ac:dyDescent="0.25">
      <c r="A112" s="28"/>
      <c r="B112" s="28"/>
      <c r="C112" s="56"/>
      <c r="D112" s="58"/>
      <c r="E112" s="58"/>
      <c r="F112" s="58"/>
      <c r="G112" s="57"/>
      <c r="H112" s="59"/>
    </row>
    <row r="113" spans="1:8" s="16" customFormat="1" ht="18.899999999999999" customHeight="1" x14ac:dyDescent="0.2">
      <c r="D113" s="71"/>
      <c r="E113" s="61"/>
      <c r="F113" s="61"/>
      <c r="G113" s="60"/>
      <c r="H113" s="62"/>
    </row>
    <row r="114" spans="1:8" s="16" customFormat="1" ht="18.899999999999999" customHeight="1" x14ac:dyDescent="0.2">
      <c r="D114" s="61"/>
      <c r="E114" s="61"/>
      <c r="F114" s="61"/>
      <c r="G114" s="60"/>
      <c r="H114" s="72" t="s">
        <v>67</v>
      </c>
    </row>
    <row r="115" spans="1:8" s="16" customFormat="1" ht="18.899999999999999" customHeight="1" thickBot="1" x14ac:dyDescent="0.25">
      <c r="D115" s="73"/>
      <c r="E115" s="61"/>
      <c r="F115" s="61"/>
      <c r="G115" s="60"/>
      <c r="H115" s="3" t="s">
        <v>99</v>
      </c>
    </row>
    <row r="116" spans="1:8" ht="18.899999999999999" customHeight="1" x14ac:dyDescent="0.2">
      <c r="A116" s="29"/>
      <c r="B116" s="30" t="s">
        <v>70</v>
      </c>
      <c r="C116" s="31"/>
      <c r="D116" s="77" t="s">
        <v>87</v>
      </c>
      <c r="E116" s="78"/>
      <c r="F116" s="79"/>
      <c r="G116" s="80" t="s">
        <v>47</v>
      </c>
      <c r="H116" s="4" t="s">
        <v>68</v>
      </c>
    </row>
    <row r="117" spans="1:8" ht="18.899999999999999" customHeight="1" x14ac:dyDescent="0.2">
      <c r="A117" s="32"/>
      <c r="B117" s="33" t="s">
        <v>69</v>
      </c>
      <c r="C117" s="34"/>
      <c r="D117" s="35" t="s">
        <v>0</v>
      </c>
      <c r="E117" s="35" t="s">
        <v>1</v>
      </c>
      <c r="F117" s="35" t="s">
        <v>2</v>
      </c>
      <c r="G117" s="81"/>
      <c r="H117" s="5" t="s">
        <v>93</v>
      </c>
    </row>
    <row r="118" spans="1:8" ht="18.899999999999999" customHeight="1" x14ac:dyDescent="0.2">
      <c r="A118" s="36"/>
      <c r="B118" s="65"/>
      <c r="C118" s="66"/>
      <c r="D118" s="67"/>
      <c r="E118" s="67"/>
      <c r="F118" s="67"/>
      <c r="G118" s="68"/>
      <c r="H118" s="69"/>
    </row>
    <row r="119" spans="1:8" s="16" customFormat="1" ht="18.899999999999999" customHeight="1" x14ac:dyDescent="0.2">
      <c r="B119" s="54" t="s">
        <v>61</v>
      </c>
      <c r="C119" s="44"/>
      <c r="D119" s="49">
        <f t="shared" ref="D119:D125" si="1">SUM(E119:F119)</f>
        <v>651633</v>
      </c>
      <c r="E119" s="49">
        <f>SUM(E120:E125)</f>
        <v>320539</v>
      </c>
      <c r="F119" s="49">
        <f>SUM(F120:F125)</f>
        <v>331094</v>
      </c>
      <c r="G119" s="49">
        <f>SUM(G120:G125)</f>
        <v>303698</v>
      </c>
      <c r="H119" s="50">
        <f>SUM(H120:H125)</f>
        <v>90.050000000000011</v>
      </c>
    </row>
    <row r="120" spans="1:8" s="16" customFormat="1" ht="18.899999999999999" customHeight="1" x14ac:dyDescent="0.2">
      <c r="B120" s="16" t="s">
        <v>15</v>
      </c>
      <c r="C120" s="44"/>
      <c r="D120" s="49">
        <f t="shared" si="1"/>
        <v>180880</v>
      </c>
      <c r="E120" s="52">
        <v>89168</v>
      </c>
      <c r="F120" s="52">
        <v>91712</v>
      </c>
      <c r="G120" s="52">
        <v>88648</v>
      </c>
      <c r="H120" s="46">
        <v>24.36</v>
      </c>
    </row>
    <row r="121" spans="1:8" s="16" customFormat="1" ht="18.899999999999999" customHeight="1" x14ac:dyDescent="0.2">
      <c r="B121" s="16" t="s">
        <v>16</v>
      </c>
      <c r="C121" s="44"/>
      <c r="D121" s="49">
        <f t="shared" si="1"/>
        <v>112005</v>
      </c>
      <c r="E121" s="52">
        <v>55532</v>
      </c>
      <c r="F121" s="52">
        <v>56473</v>
      </c>
      <c r="G121" s="52">
        <v>49995</v>
      </c>
      <c r="H121" s="46">
        <v>17.34</v>
      </c>
    </row>
    <row r="122" spans="1:8" s="16" customFormat="1" ht="18.899999999999999" customHeight="1" x14ac:dyDescent="0.2">
      <c r="B122" s="16" t="s">
        <v>17</v>
      </c>
      <c r="C122" s="44"/>
      <c r="D122" s="49">
        <f t="shared" si="1"/>
        <v>127790</v>
      </c>
      <c r="E122" s="52">
        <v>62346</v>
      </c>
      <c r="F122" s="52">
        <v>65444</v>
      </c>
      <c r="G122" s="52">
        <v>62697</v>
      </c>
      <c r="H122" s="46">
        <v>11.46</v>
      </c>
    </row>
    <row r="123" spans="1:8" s="16" customFormat="1" ht="18.899999999999999" customHeight="1" x14ac:dyDescent="0.2">
      <c r="B123" s="16" t="s">
        <v>18</v>
      </c>
      <c r="C123" s="44"/>
      <c r="D123" s="49">
        <f t="shared" si="1"/>
        <v>75156</v>
      </c>
      <c r="E123" s="52">
        <v>36615</v>
      </c>
      <c r="F123" s="52">
        <v>38541</v>
      </c>
      <c r="G123" s="52">
        <v>35991</v>
      </c>
      <c r="H123" s="46">
        <v>8.15</v>
      </c>
    </row>
    <row r="124" spans="1:8" s="16" customFormat="1" ht="18.899999999999999" customHeight="1" x14ac:dyDescent="0.2">
      <c r="B124" s="16" t="s">
        <v>19</v>
      </c>
      <c r="C124" s="44"/>
      <c r="D124" s="49">
        <f t="shared" si="1"/>
        <v>84223</v>
      </c>
      <c r="E124" s="52">
        <v>41218</v>
      </c>
      <c r="F124" s="52">
        <v>43005</v>
      </c>
      <c r="G124" s="52">
        <v>36664</v>
      </c>
      <c r="H124" s="46">
        <v>13.42</v>
      </c>
    </row>
    <row r="125" spans="1:8" s="16" customFormat="1" ht="18.899999999999999" customHeight="1" x14ac:dyDescent="0.2">
      <c r="B125" s="16" t="s">
        <v>20</v>
      </c>
      <c r="C125" s="44"/>
      <c r="D125" s="49">
        <f t="shared" si="1"/>
        <v>71579</v>
      </c>
      <c r="E125" s="52">
        <v>35660</v>
      </c>
      <c r="F125" s="52">
        <v>35919</v>
      </c>
      <c r="G125" s="52">
        <v>29703</v>
      </c>
      <c r="H125" s="46">
        <v>15.32</v>
      </c>
    </row>
    <row r="126" spans="1:8" s="16" customFormat="1" ht="18.899999999999999" customHeight="1" x14ac:dyDescent="0.2">
      <c r="C126" s="44"/>
      <c r="D126" s="52"/>
      <c r="E126" s="52"/>
      <c r="F126" s="52"/>
      <c r="G126" s="49"/>
      <c r="H126" s="50"/>
    </row>
    <row r="127" spans="1:8" s="16" customFormat="1" ht="18.899999999999999" customHeight="1" x14ac:dyDescent="0.2">
      <c r="B127" s="54" t="s">
        <v>45</v>
      </c>
      <c r="C127" s="44"/>
      <c r="D127" s="49">
        <f t="shared" ref="D127:D133" si="2">SUM(E127:F127)</f>
        <v>1054000</v>
      </c>
      <c r="E127" s="49">
        <f>SUM(E128:E133)</f>
        <v>516787</v>
      </c>
      <c r="F127" s="49">
        <f>SUM(F128:F133)</f>
        <v>537213</v>
      </c>
      <c r="G127" s="49">
        <f>SUM(G128:G133)</f>
        <v>518168</v>
      </c>
      <c r="H127" s="50">
        <f>SUM(H128:H133)</f>
        <v>96.1</v>
      </c>
    </row>
    <row r="128" spans="1:8" s="16" customFormat="1" ht="18.899999999999999" customHeight="1" x14ac:dyDescent="0.2">
      <c r="B128" s="16" t="s">
        <v>25</v>
      </c>
      <c r="C128" s="44"/>
      <c r="D128" s="49">
        <f>SUM(E128:F128)</f>
        <v>148326</v>
      </c>
      <c r="E128" s="52">
        <v>70983</v>
      </c>
      <c r="F128" s="52">
        <v>77343</v>
      </c>
      <c r="G128" s="52">
        <v>76632</v>
      </c>
      <c r="H128" s="46">
        <v>10.98</v>
      </c>
    </row>
    <row r="129" spans="2:8" s="16" customFormat="1" ht="18.899999999999999" customHeight="1" x14ac:dyDescent="0.2">
      <c r="B129" s="16" t="s">
        <v>26</v>
      </c>
      <c r="C129" s="44"/>
      <c r="D129" s="49">
        <f>SUM(E129:F129)</f>
        <v>192489</v>
      </c>
      <c r="E129" s="52">
        <v>93208</v>
      </c>
      <c r="F129" s="52">
        <v>99281</v>
      </c>
      <c r="G129" s="52">
        <v>94252</v>
      </c>
      <c r="H129" s="46">
        <v>16.420000000000002</v>
      </c>
    </row>
    <row r="130" spans="2:8" s="16" customFormat="1" ht="18.899999999999999" customHeight="1" x14ac:dyDescent="0.2">
      <c r="B130" s="16" t="s">
        <v>21</v>
      </c>
      <c r="C130" s="44"/>
      <c r="D130" s="49">
        <f t="shared" si="2"/>
        <v>263932</v>
      </c>
      <c r="E130" s="52">
        <v>133322</v>
      </c>
      <c r="F130" s="52">
        <v>130610</v>
      </c>
      <c r="G130" s="52">
        <v>124340</v>
      </c>
      <c r="H130" s="46">
        <v>29.43</v>
      </c>
    </row>
    <row r="131" spans="2:8" s="16" customFormat="1" ht="18.899999999999999" customHeight="1" x14ac:dyDescent="0.2">
      <c r="B131" s="16" t="s">
        <v>23</v>
      </c>
      <c r="C131" s="44"/>
      <c r="D131" s="49">
        <f t="shared" si="2"/>
        <v>239650</v>
      </c>
      <c r="E131" s="52">
        <v>116457</v>
      </c>
      <c r="F131" s="52">
        <v>123193</v>
      </c>
      <c r="G131" s="52">
        <v>117878</v>
      </c>
      <c r="H131" s="46">
        <v>21.58</v>
      </c>
    </row>
    <row r="132" spans="2:8" s="16" customFormat="1" ht="18.899999999999999" customHeight="1" x14ac:dyDescent="0.2">
      <c r="B132" s="16" t="s">
        <v>22</v>
      </c>
      <c r="C132" s="44"/>
      <c r="D132" s="49">
        <f t="shared" si="2"/>
        <v>125815</v>
      </c>
      <c r="E132" s="52">
        <v>62136</v>
      </c>
      <c r="F132" s="52">
        <v>63679</v>
      </c>
      <c r="G132" s="52">
        <v>62944</v>
      </c>
      <c r="H132" s="46">
        <v>11.3</v>
      </c>
    </row>
    <row r="133" spans="2:8" s="16" customFormat="1" ht="18.899999999999999" customHeight="1" x14ac:dyDescent="0.2">
      <c r="B133" s="16" t="s">
        <v>24</v>
      </c>
      <c r="C133" s="44"/>
      <c r="D133" s="49">
        <f t="shared" si="2"/>
        <v>83788</v>
      </c>
      <c r="E133" s="52">
        <v>40681</v>
      </c>
      <c r="F133" s="52">
        <v>43107</v>
      </c>
      <c r="G133" s="52">
        <v>42122</v>
      </c>
      <c r="H133" s="46">
        <v>6.39</v>
      </c>
    </row>
    <row r="134" spans="2:8" s="16" customFormat="1" ht="18.899999999999999" customHeight="1" x14ac:dyDescent="0.2">
      <c r="C134" s="44"/>
      <c r="D134" s="52"/>
      <c r="E134" s="52"/>
      <c r="F134" s="52"/>
      <c r="G134" s="49"/>
      <c r="H134" s="50"/>
    </row>
    <row r="135" spans="2:8" s="16" customFormat="1" ht="18.899999999999999" customHeight="1" x14ac:dyDescent="0.2">
      <c r="B135" s="54" t="s">
        <v>62</v>
      </c>
      <c r="C135" s="44"/>
      <c r="D135" s="49">
        <f t="shared" ref="D135:D140" si="3">SUM(E135:F135)</f>
        <v>743796</v>
      </c>
      <c r="E135" s="49">
        <f>SUM(E136:E140)</f>
        <v>362217</v>
      </c>
      <c r="F135" s="49">
        <f>SUM(F136:F140)</f>
        <v>381579</v>
      </c>
      <c r="G135" s="49">
        <f>SUM(G136:G140)</f>
        <v>335544</v>
      </c>
      <c r="H135" s="50">
        <f>SUM(H136:H140)</f>
        <v>76.510000000000019</v>
      </c>
    </row>
    <row r="136" spans="2:8" s="16" customFormat="1" ht="18.899999999999999" customHeight="1" x14ac:dyDescent="0.2">
      <c r="B136" s="16" t="s">
        <v>92</v>
      </c>
      <c r="C136" s="44"/>
      <c r="D136" s="49">
        <f t="shared" si="3"/>
        <v>196137</v>
      </c>
      <c r="E136" s="52">
        <v>96491</v>
      </c>
      <c r="F136" s="52">
        <v>99646</v>
      </c>
      <c r="G136" s="52">
        <v>87580</v>
      </c>
      <c r="H136" s="46">
        <v>20.51</v>
      </c>
    </row>
    <row r="137" spans="2:8" s="16" customFormat="1" ht="18.899999999999999" customHeight="1" x14ac:dyDescent="0.2">
      <c r="B137" s="16" t="s">
        <v>27</v>
      </c>
      <c r="C137" s="44"/>
      <c r="D137" s="49">
        <f t="shared" si="3"/>
        <v>150186</v>
      </c>
      <c r="E137" s="52">
        <v>72986</v>
      </c>
      <c r="F137" s="52">
        <v>77200</v>
      </c>
      <c r="G137" s="52">
        <v>67174</v>
      </c>
      <c r="H137" s="46">
        <v>17.14</v>
      </c>
    </row>
    <row r="138" spans="2:8" s="16" customFormat="1" ht="18.899999999999999" customHeight="1" x14ac:dyDescent="0.2">
      <c r="B138" s="16" t="s">
        <v>28</v>
      </c>
      <c r="C138" s="44"/>
      <c r="D138" s="49">
        <f t="shared" si="3"/>
        <v>75190</v>
      </c>
      <c r="E138" s="52">
        <v>36084</v>
      </c>
      <c r="F138" s="52">
        <v>39106</v>
      </c>
      <c r="G138" s="52">
        <v>33746</v>
      </c>
      <c r="H138" s="46">
        <v>10.23</v>
      </c>
    </row>
    <row r="139" spans="2:8" s="16" customFormat="1" ht="18.899999999999999" customHeight="1" x14ac:dyDescent="0.2">
      <c r="B139" s="16" t="s">
        <v>29</v>
      </c>
      <c r="C139" s="44"/>
      <c r="D139" s="49">
        <f t="shared" si="3"/>
        <v>116482</v>
      </c>
      <c r="E139" s="52">
        <v>56395</v>
      </c>
      <c r="F139" s="52">
        <v>60087</v>
      </c>
      <c r="G139" s="52">
        <v>51785</v>
      </c>
      <c r="H139" s="46">
        <v>12.88</v>
      </c>
    </row>
    <row r="140" spans="2:8" s="16" customFormat="1" ht="18.899999999999999" customHeight="1" x14ac:dyDescent="0.2">
      <c r="B140" s="16" t="s">
        <v>43</v>
      </c>
      <c r="C140" s="44"/>
      <c r="D140" s="49">
        <f t="shared" si="3"/>
        <v>205801</v>
      </c>
      <c r="E140" s="52">
        <v>100261</v>
      </c>
      <c r="F140" s="52">
        <v>105540</v>
      </c>
      <c r="G140" s="52">
        <v>95259</v>
      </c>
      <c r="H140" s="46">
        <v>15.75</v>
      </c>
    </row>
    <row r="141" spans="2:8" s="16" customFormat="1" ht="18.899999999999999" customHeight="1" x14ac:dyDescent="0.2">
      <c r="C141" s="44"/>
      <c r="D141" s="49"/>
      <c r="E141" s="52"/>
      <c r="F141" s="52"/>
      <c r="G141" s="49"/>
      <c r="H141" s="50"/>
    </row>
    <row r="142" spans="2:8" s="16" customFormat="1" ht="18.899999999999999" customHeight="1" x14ac:dyDescent="0.2">
      <c r="B142" s="54" t="s">
        <v>96</v>
      </c>
      <c r="C142" s="44"/>
      <c r="D142" s="49">
        <f>SUM(E142:F142)</f>
        <v>25062</v>
      </c>
      <c r="E142" s="49">
        <f>E144+E150+E154+E158</f>
        <v>13251</v>
      </c>
      <c r="F142" s="49">
        <f>F144+F150+F154+F158</f>
        <v>11811</v>
      </c>
      <c r="G142" s="49">
        <f>G144+G150+G154+G158</f>
        <v>13047</v>
      </c>
      <c r="H142" s="50">
        <f>H144+H150+H154+H158</f>
        <v>406.58000000000004</v>
      </c>
    </row>
    <row r="143" spans="2:8" s="16" customFormat="1" ht="18.899999999999999" customHeight="1" x14ac:dyDescent="0.2">
      <c r="C143" s="44"/>
      <c r="D143" s="52"/>
      <c r="E143" s="52"/>
      <c r="F143" s="52"/>
      <c r="G143" s="49"/>
      <c r="H143" s="50"/>
    </row>
    <row r="144" spans="2:8" s="16" customFormat="1" ht="18.899999999999999" customHeight="1" x14ac:dyDescent="0.2">
      <c r="B144" s="54" t="s">
        <v>30</v>
      </c>
      <c r="C144" s="44"/>
      <c r="D144" s="49">
        <f>SUM(E144:F144)</f>
        <v>12083</v>
      </c>
      <c r="E144" s="49">
        <f>SUM(E145:E148)</f>
        <v>6206</v>
      </c>
      <c r="F144" s="49">
        <f>SUM(F145:F148)</f>
        <v>5877</v>
      </c>
      <c r="G144" s="49">
        <f>SUM(G145:G148)</f>
        <v>6038</v>
      </c>
      <c r="H144" s="50">
        <v>140.99</v>
      </c>
    </row>
    <row r="145" spans="1:8" s="16" customFormat="1" ht="18.899999999999999" customHeight="1" x14ac:dyDescent="0.2">
      <c r="B145" s="16" t="s">
        <v>31</v>
      </c>
      <c r="C145" s="44"/>
      <c r="D145" s="49">
        <f>SUM(E145:F145)</f>
        <v>7268</v>
      </c>
      <c r="E145" s="52">
        <v>3745</v>
      </c>
      <c r="F145" s="52">
        <v>3523</v>
      </c>
      <c r="G145" s="52">
        <v>3737</v>
      </c>
      <c r="H145" s="46">
        <v>90.76</v>
      </c>
    </row>
    <row r="146" spans="1:8" s="16" customFormat="1" ht="18.899999999999999" customHeight="1" x14ac:dyDescent="0.2">
      <c r="B146" s="16" t="s">
        <v>32</v>
      </c>
      <c r="C146" s="44"/>
      <c r="D146" s="49">
        <f>SUM(E146:F146)</f>
        <v>343</v>
      </c>
      <c r="E146" s="52">
        <v>202</v>
      </c>
      <c r="F146" s="52">
        <v>141</v>
      </c>
      <c r="G146" s="52">
        <v>199</v>
      </c>
      <c r="H146" s="46">
        <v>4.12</v>
      </c>
    </row>
    <row r="147" spans="1:8" s="16" customFormat="1" ht="18.899999999999999" customHeight="1" x14ac:dyDescent="0.2">
      <c r="B147" s="16" t="s">
        <v>33</v>
      </c>
      <c r="C147" s="44"/>
      <c r="D147" s="49">
        <f>SUM(E147:F147)</f>
        <v>2611</v>
      </c>
      <c r="E147" s="52">
        <v>1299</v>
      </c>
      <c r="F147" s="52">
        <v>1312</v>
      </c>
      <c r="G147" s="52">
        <v>1280</v>
      </c>
      <c r="H147" s="46">
        <v>27.54</v>
      </c>
    </row>
    <row r="148" spans="1:8" s="16" customFormat="1" ht="18.899999999999999" customHeight="1" x14ac:dyDescent="0.2">
      <c r="B148" s="16" t="s">
        <v>34</v>
      </c>
      <c r="C148" s="44"/>
      <c r="D148" s="49">
        <f>SUM(E148:F148)</f>
        <v>1861</v>
      </c>
      <c r="E148" s="52">
        <v>960</v>
      </c>
      <c r="F148" s="52">
        <v>901</v>
      </c>
      <c r="G148" s="52">
        <v>822</v>
      </c>
      <c r="H148" s="46">
        <v>18.579999999999998</v>
      </c>
    </row>
    <row r="149" spans="1:8" s="16" customFormat="1" ht="18.899999999999999" customHeight="1" x14ac:dyDescent="0.2">
      <c r="C149" s="44"/>
      <c r="D149" s="52"/>
      <c r="E149" s="52"/>
      <c r="F149" s="52"/>
      <c r="G149" s="49"/>
      <c r="H149" s="50"/>
    </row>
    <row r="150" spans="1:8" s="16" customFormat="1" ht="18.899999999999999" customHeight="1" x14ac:dyDescent="0.2">
      <c r="B150" s="54" t="s">
        <v>35</v>
      </c>
      <c r="C150" s="44"/>
      <c r="D150" s="49">
        <f>SUM(E150:F150)</f>
        <v>2630</v>
      </c>
      <c r="E150" s="45">
        <f>SUM(E151:E152)</f>
        <v>1466</v>
      </c>
      <c r="F150" s="45">
        <f>SUM(F151:F152)</f>
        <v>1164</v>
      </c>
      <c r="G150" s="45">
        <f>SUM(G151:G152)</f>
        <v>1561</v>
      </c>
      <c r="H150" s="50">
        <v>75.8</v>
      </c>
    </row>
    <row r="151" spans="1:8" s="16" customFormat="1" ht="18.899999999999999" customHeight="1" x14ac:dyDescent="0.2">
      <c r="B151" s="16" t="s">
        <v>36</v>
      </c>
      <c r="C151" s="44"/>
      <c r="D151" s="49">
        <f>SUM(E151:F151)</f>
        <v>2292</v>
      </c>
      <c r="E151" s="52">
        <v>1286</v>
      </c>
      <c r="F151" s="52">
        <v>1006</v>
      </c>
      <c r="G151" s="52">
        <v>1365</v>
      </c>
      <c r="H151" s="46">
        <v>55.26</v>
      </c>
    </row>
    <row r="152" spans="1:8" s="16" customFormat="1" ht="18.899999999999999" customHeight="1" x14ac:dyDescent="0.2">
      <c r="B152" s="16" t="s">
        <v>37</v>
      </c>
      <c r="C152" s="44"/>
      <c r="D152" s="49">
        <f>SUM(E152:F152)</f>
        <v>338</v>
      </c>
      <c r="E152" s="52">
        <v>180</v>
      </c>
      <c r="F152" s="52">
        <v>158</v>
      </c>
      <c r="G152" s="52">
        <v>196</v>
      </c>
      <c r="H152" s="46">
        <v>20.54</v>
      </c>
    </row>
    <row r="153" spans="1:8" s="16" customFormat="1" ht="18.899999999999999" customHeight="1" x14ac:dyDescent="0.2">
      <c r="C153" s="44"/>
      <c r="D153" s="52"/>
      <c r="E153" s="52"/>
      <c r="F153" s="52"/>
      <c r="G153" s="49"/>
      <c r="H153" s="50"/>
    </row>
    <row r="154" spans="1:8" s="16" customFormat="1" ht="18.899999999999999" customHeight="1" x14ac:dyDescent="0.2">
      <c r="B154" s="54" t="s">
        <v>38</v>
      </c>
      <c r="C154" s="44"/>
      <c r="D154" s="49">
        <f>SUM(E154:F154)</f>
        <v>7302</v>
      </c>
      <c r="E154" s="49">
        <f>SUM(E155:E156)</f>
        <v>3686</v>
      </c>
      <c r="F154" s="49">
        <f>SUM(F155:F156)</f>
        <v>3616</v>
      </c>
      <c r="G154" s="49">
        <f>SUM(G155:G156)</f>
        <v>3900</v>
      </c>
      <c r="H154" s="50">
        <v>83.01</v>
      </c>
    </row>
    <row r="155" spans="1:8" s="16" customFormat="1" ht="18.899999999999999" customHeight="1" x14ac:dyDescent="0.2">
      <c r="B155" s="16" t="s">
        <v>39</v>
      </c>
      <c r="C155" s="44"/>
      <c r="D155" s="49">
        <f>SUM(E155:F155)</f>
        <v>7127</v>
      </c>
      <c r="E155" s="52">
        <v>3580</v>
      </c>
      <c r="F155" s="52">
        <v>3547</v>
      </c>
      <c r="G155" s="52">
        <v>3774</v>
      </c>
      <c r="H155" s="46">
        <v>72.23</v>
      </c>
    </row>
    <row r="156" spans="1:8" s="16" customFormat="1" ht="18.899999999999999" customHeight="1" x14ac:dyDescent="0.2">
      <c r="B156" s="16" t="s">
        <v>40</v>
      </c>
      <c r="C156" s="44"/>
      <c r="D156" s="49">
        <f>SUM(E156:F156)</f>
        <v>175</v>
      </c>
      <c r="E156" s="52">
        <v>106</v>
      </c>
      <c r="F156" s="52">
        <v>69</v>
      </c>
      <c r="G156" s="52">
        <v>126</v>
      </c>
      <c r="H156" s="46">
        <v>5.96</v>
      </c>
    </row>
    <row r="157" spans="1:8" s="16" customFormat="1" ht="18.899999999999999" customHeight="1" x14ac:dyDescent="0.2">
      <c r="C157" s="44"/>
      <c r="D157" s="52"/>
      <c r="E157" s="52"/>
      <c r="F157" s="52"/>
      <c r="G157" s="49"/>
      <c r="H157" s="50"/>
    </row>
    <row r="158" spans="1:8" s="16" customFormat="1" ht="18.899999999999999" customHeight="1" x14ac:dyDescent="0.2">
      <c r="B158" s="54" t="s">
        <v>41</v>
      </c>
      <c r="C158" s="44"/>
      <c r="D158" s="52">
        <f>SUM(E158:F158)</f>
        <v>3047</v>
      </c>
      <c r="E158" s="49">
        <f>SUM(E159)</f>
        <v>1893</v>
      </c>
      <c r="F158" s="49">
        <f>SUM(F159)</f>
        <v>1154</v>
      </c>
      <c r="G158" s="49">
        <f>SUM(G159)</f>
        <v>1548</v>
      </c>
      <c r="H158" s="50">
        <f>SUM(H159)</f>
        <v>106.78</v>
      </c>
    </row>
    <row r="159" spans="1:8" ht="18.899999999999999" customHeight="1" x14ac:dyDescent="0.2">
      <c r="A159" s="16"/>
      <c r="B159" s="16" t="s">
        <v>42</v>
      </c>
      <c r="C159" s="44"/>
      <c r="D159" s="52">
        <f>SUM(E159:F159)</f>
        <v>3047</v>
      </c>
      <c r="E159" s="52">
        <v>1893</v>
      </c>
      <c r="F159" s="52">
        <v>1154</v>
      </c>
      <c r="G159" s="52">
        <v>1548</v>
      </c>
      <c r="H159" s="46">
        <v>106.78</v>
      </c>
    </row>
    <row r="160" spans="1:8" ht="18.899999999999999" customHeight="1" thickBot="1" x14ac:dyDescent="0.25">
      <c r="A160" s="28"/>
      <c r="B160" s="28"/>
      <c r="C160" s="56"/>
      <c r="D160" s="74"/>
      <c r="E160" s="74"/>
      <c r="F160" s="74"/>
      <c r="G160" s="74"/>
      <c r="H160" s="59"/>
    </row>
    <row r="162" spans="2:7" ht="18" customHeight="1" x14ac:dyDescent="0.2"/>
    <row r="164" spans="2:7" ht="17.25" customHeight="1" x14ac:dyDescent="0.2">
      <c r="B164" s="16"/>
      <c r="C164" s="16"/>
      <c r="F164" s="16"/>
      <c r="G164" s="63"/>
    </row>
    <row r="165" spans="2:7" ht="17.25" customHeight="1" x14ac:dyDescent="0.2">
      <c r="B165" s="16"/>
      <c r="C165" s="16"/>
      <c r="F165" s="16"/>
      <c r="G165" s="63"/>
    </row>
    <row r="166" spans="2:7" x14ac:dyDescent="0.2">
      <c r="B166" s="16"/>
      <c r="C166" s="16"/>
      <c r="F166" s="16"/>
      <c r="G166" s="63"/>
    </row>
    <row r="167" spans="2:7" x14ac:dyDescent="0.2">
      <c r="B167" s="16"/>
      <c r="C167" s="16"/>
      <c r="F167" s="16"/>
      <c r="G167" s="63"/>
    </row>
    <row r="168" spans="2:7" x14ac:dyDescent="0.2">
      <c r="B168" s="16"/>
      <c r="C168" s="16"/>
      <c r="F168" s="16"/>
      <c r="G168" s="63"/>
    </row>
    <row r="169" spans="2:7" x14ac:dyDescent="0.2">
      <c r="B169" s="16"/>
      <c r="C169" s="16"/>
      <c r="F169" s="16"/>
      <c r="G169" s="63"/>
    </row>
    <row r="170" spans="2:7" x14ac:dyDescent="0.2">
      <c r="B170" s="16"/>
      <c r="C170" s="16"/>
    </row>
    <row r="171" spans="2:7" x14ac:dyDescent="0.2">
      <c r="B171" s="16"/>
      <c r="C171" s="16"/>
      <c r="G171" s="75"/>
    </row>
    <row r="172" spans="2:7" x14ac:dyDescent="0.2">
      <c r="B172" s="16"/>
      <c r="C172" s="16"/>
      <c r="G172" s="76"/>
    </row>
    <row r="173" spans="2:7" x14ac:dyDescent="0.2">
      <c r="B173" s="16"/>
      <c r="C173" s="16"/>
    </row>
    <row r="174" spans="2:7" x14ac:dyDescent="0.2">
      <c r="B174" s="16"/>
      <c r="C174" s="16"/>
      <c r="G174" s="75"/>
    </row>
    <row r="175" spans="2:7" x14ac:dyDescent="0.2">
      <c r="B175" s="16"/>
      <c r="C175" s="16"/>
      <c r="G175" s="76"/>
    </row>
    <row r="176" spans="2:7" x14ac:dyDescent="0.2">
      <c r="B176" s="16"/>
      <c r="C176" s="16"/>
    </row>
    <row r="177" spans="2:3" x14ac:dyDescent="0.2">
      <c r="B177" s="16"/>
      <c r="C177" s="16"/>
    </row>
    <row r="178" spans="2:3" x14ac:dyDescent="0.2">
      <c r="B178" s="16"/>
      <c r="C178" s="16"/>
    </row>
    <row r="179" spans="2:3" x14ac:dyDescent="0.2">
      <c r="B179" s="16"/>
      <c r="C179" s="16"/>
    </row>
    <row r="180" spans="2:3" x14ac:dyDescent="0.2">
      <c r="B180" s="16"/>
      <c r="C180" s="16"/>
    </row>
    <row r="181" spans="2:3" x14ac:dyDescent="0.2">
      <c r="B181" s="16"/>
      <c r="C181" s="16"/>
    </row>
    <row r="182" spans="2:3" x14ac:dyDescent="0.2">
      <c r="B182" s="16"/>
      <c r="C182" s="16"/>
    </row>
    <row r="183" spans="2:3" x14ac:dyDescent="0.2">
      <c r="B183" s="16"/>
      <c r="C183" s="16"/>
    </row>
    <row r="184" spans="2:3" x14ac:dyDescent="0.2">
      <c r="B184" s="16"/>
      <c r="C184" s="16"/>
    </row>
    <row r="185" spans="2:3" x14ac:dyDescent="0.2">
      <c r="B185" s="16"/>
      <c r="C185" s="16"/>
    </row>
    <row r="186" spans="2:3" x14ac:dyDescent="0.2">
      <c r="B186" s="16"/>
      <c r="C186" s="16"/>
    </row>
    <row r="187" spans="2:3" x14ac:dyDescent="0.2">
      <c r="B187" s="16"/>
      <c r="C187" s="16"/>
    </row>
    <row r="188" spans="2:3" x14ac:dyDescent="0.2">
      <c r="B188" s="16"/>
      <c r="C188" s="16"/>
    </row>
    <row r="189" spans="2:3" ht="17.25" customHeight="1" x14ac:dyDescent="0.2">
      <c r="B189" s="16"/>
      <c r="C189" s="16"/>
    </row>
    <row r="190" spans="2:3" x14ac:dyDescent="0.2">
      <c r="B190" s="16"/>
      <c r="C190" s="16"/>
    </row>
    <row r="191" spans="2:3" x14ac:dyDescent="0.2">
      <c r="B191" s="16"/>
      <c r="C191" s="16"/>
    </row>
    <row r="192" spans="2:3" x14ac:dyDescent="0.2">
      <c r="B192" s="16"/>
      <c r="C192" s="16"/>
    </row>
    <row r="193" spans="2:3" x14ac:dyDescent="0.2">
      <c r="B193" s="16"/>
      <c r="C193" s="16"/>
    </row>
    <row r="194" spans="2:3" x14ac:dyDescent="0.2">
      <c r="B194" s="16"/>
      <c r="C194" s="16"/>
    </row>
    <row r="195" spans="2:3" x14ac:dyDescent="0.2">
      <c r="B195" s="16"/>
      <c r="C195" s="16"/>
    </row>
    <row r="196" spans="2:3" x14ac:dyDescent="0.2">
      <c r="B196" s="16"/>
      <c r="C196" s="16"/>
    </row>
    <row r="197" spans="2:3" x14ac:dyDescent="0.2">
      <c r="B197" s="16"/>
      <c r="C197" s="16"/>
    </row>
    <row r="198" spans="2:3" x14ac:dyDescent="0.2">
      <c r="B198" s="16"/>
      <c r="C198" s="16"/>
    </row>
    <row r="199" spans="2:3" x14ac:dyDescent="0.2">
      <c r="B199" s="16"/>
      <c r="C199" s="16"/>
    </row>
    <row r="200" spans="2:3" x14ac:dyDescent="0.2">
      <c r="B200" s="16"/>
      <c r="C200" s="16"/>
    </row>
    <row r="201" spans="2:3" x14ac:dyDescent="0.2">
      <c r="B201" s="16"/>
      <c r="C201" s="16"/>
    </row>
    <row r="202" spans="2:3" x14ac:dyDescent="0.2">
      <c r="B202" s="16"/>
      <c r="C202" s="16"/>
    </row>
    <row r="203" spans="2:3" x14ac:dyDescent="0.2">
      <c r="B203" s="16"/>
      <c r="C203" s="16"/>
    </row>
    <row r="204" spans="2:3" x14ac:dyDescent="0.2">
      <c r="B204" s="16"/>
      <c r="C204" s="16"/>
    </row>
    <row r="205" spans="2:3" x14ac:dyDescent="0.2">
      <c r="B205" s="16"/>
      <c r="C205" s="16"/>
    </row>
    <row r="206" spans="2:3" x14ac:dyDescent="0.2">
      <c r="B206" s="16"/>
      <c r="C206" s="16"/>
    </row>
    <row r="207" spans="2:3" x14ac:dyDescent="0.2">
      <c r="B207" s="16"/>
      <c r="C207" s="16"/>
    </row>
    <row r="208" spans="2:3" x14ac:dyDescent="0.2">
      <c r="B208" s="16"/>
      <c r="C208" s="16"/>
    </row>
    <row r="209" spans="2:3" x14ac:dyDescent="0.2">
      <c r="B209" s="16"/>
      <c r="C209" s="16"/>
    </row>
    <row r="210" spans="2:3" x14ac:dyDescent="0.2">
      <c r="B210" s="16"/>
      <c r="C210" s="16"/>
    </row>
    <row r="211" spans="2:3" x14ac:dyDescent="0.2">
      <c r="B211" s="16"/>
      <c r="C211" s="16"/>
    </row>
    <row r="212" spans="2:3" x14ac:dyDescent="0.2">
      <c r="B212" s="16"/>
      <c r="C212" s="16"/>
    </row>
    <row r="213" spans="2:3" x14ac:dyDescent="0.2">
      <c r="B213" s="16"/>
      <c r="C213" s="16"/>
    </row>
    <row r="214" spans="2:3" x14ac:dyDescent="0.2">
      <c r="B214" s="16"/>
      <c r="C214" s="16"/>
    </row>
    <row r="215" spans="2:3" x14ac:dyDescent="0.2">
      <c r="B215" s="16"/>
      <c r="C215" s="16"/>
    </row>
    <row r="216" spans="2:3" ht="17.25" customHeight="1" x14ac:dyDescent="0.2">
      <c r="B216" s="16"/>
      <c r="C216" s="16"/>
    </row>
    <row r="217" spans="2:3" ht="17.25" customHeight="1" x14ac:dyDescent="0.2">
      <c r="B217" s="16"/>
      <c r="C217" s="16"/>
    </row>
    <row r="218" spans="2:3" x14ac:dyDescent="0.2">
      <c r="B218" s="16"/>
      <c r="C218" s="16"/>
    </row>
    <row r="219" spans="2:3" x14ac:dyDescent="0.2">
      <c r="B219" s="16"/>
      <c r="C219" s="16"/>
    </row>
    <row r="222" spans="2:3" ht="17.25" customHeight="1" x14ac:dyDescent="0.2"/>
    <row r="223" spans="2:3" ht="17.25" customHeight="1" x14ac:dyDescent="0.2"/>
    <row r="228" ht="17.25" customHeight="1" x14ac:dyDescent="0.2"/>
    <row r="231" ht="17.25" customHeight="1" x14ac:dyDescent="0.2"/>
    <row r="234" ht="17.25" customHeight="1" x14ac:dyDescent="0.2"/>
  </sheetData>
  <sheetProtection selectLockedCells="1" selectUnlockedCells="1"/>
  <mergeCells count="6">
    <mergeCell ref="D3:F3"/>
    <mergeCell ref="G3:G4"/>
    <mergeCell ref="D59:F59"/>
    <mergeCell ref="G59:G60"/>
    <mergeCell ref="D116:F116"/>
    <mergeCell ref="G116:G117"/>
  </mergeCells>
  <phoneticPr fontId="8"/>
  <pageMargins left="0.78740157480314965" right="0.78740157480314965" top="0.78740157480314965" bottom="0.78740157480314965" header="0.51181102362204722" footer="0.51181102362204722"/>
  <pageSetup paperSize="9" scale="69" fitToHeight="3" orientation="portrait" blackAndWhite="1" r:id="rId1"/>
  <headerFooter alignWithMargins="0"/>
  <rowBreaks count="2" manualBreakCount="2">
    <brk id="56" max="7" man="1"/>
    <brk id="11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R01人口表6 </vt:lpstr>
      <vt:lpstr>'R01人口表6 '!Print_Area</vt:lpstr>
      <vt:lpstr>'R01人口表6 '!人口区</vt:lpstr>
      <vt:lpstr>'R01人口表6 '!人口多摩</vt:lpstr>
      <vt:lpstr>'R01人口表6 '!世帯区</vt:lpstr>
      <vt:lpstr>'R01人口表6 '!世帯多摩</vt:lpstr>
      <vt:lpstr>'R01人口表6 '!面積区</vt:lpstr>
      <vt:lpstr>'R01人口表6 '!面積多摩</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衛生局</dc:creator>
  <cp:lastModifiedBy>東京都
</cp:lastModifiedBy>
  <cp:lastPrinted>2021-02-18T06:04:47Z</cp:lastPrinted>
  <dcterms:created xsi:type="dcterms:W3CDTF">1998-10-31T02:01:28Z</dcterms:created>
  <dcterms:modified xsi:type="dcterms:W3CDTF">2021-02-18T06:05:05Z</dcterms:modified>
</cp:coreProperties>
</file>