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6-02 CSV用データを送付\人口動態統計データR01\"/>
    </mc:Choice>
  </mc:AlternateContent>
  <bookViews>
    <workbookView xWindow="10236" yWindow="-12" windowWidth="10272" windowHeight="8280" tabRatio="645"/>
  </bookViews>
  <sheets>
    <sheet name="R01人口表3" sheetId="60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Regression_Int" localSheetId="0" hidden="1">1</definedName>
    <definedName name="A5A77" localSheetId="0">#REF!</definedName>
    <definedName name="A5A77">#REF!</definedName>
    <definedName name="_xlnm.Print_Area" localSheetId="0">'R01人口表3'!$A$1:$J$52</definedName>
    <definedName name="Print_Area_MI" localSheetId="0">'R01人口表3'!$A$1:$J$48</definedName>
    <definedName name="データ1" localSheetId="0">#REF!</definedName>
    <definedName name="データ1">#REF!</definedName>
    <definedName name="データ2" localSheetId="0">#REF!</definedName>
    <definedName name="データ2">#REF!</definedName>
    <definedName name="データ3" localSheetId="0">#REF!</definedName>
    <definedName name="データ3">#REF!</definedName>
    <definedName name="データ3の2" localSheetId="0">#REF!</definedName>
    <definedName name="データ3の2">#REF!</definedName>
    <definedName name="移動報告" localSheetId="0">#REF!</definedName>
    <definedName name="移動報告">#REF!</definedName>
    <definedName name="外国人" localSheetId="0">#REF!</definedName>
    <definedName name="外国人">#REF!</definedName>
    <definedName name="月報" localSheetId="0">#REF!</definedName>
    <definedName name="月報">#REF!</definedName>
    <definedName name="月報複写" localSheetId="0">#REF!</definedName>
    <definedName name="月報複写">#REF!</definedName>
    <definedName name="主要１０か国" localSheetId="0">[1]主要１０か国!#REF!</definedName>
    <definedName name="主要１０か国">[1]主要１０か国!#REF!</definedName>
    <definedName name="主要１０か国区部" localSheetId="0">[1]主要１０か国!#REF!</definedName>
    <definedName name="主要１０か国区部">[1]主要１０か国!#REF!</definedName>
    <definedName name="主要１０か国市部" localSheetId="0">[1]主要１０か国!#REF!</definedName>
    <definedName name="主要１０か国市部">[1]主要１０か国!#REF!</definedName>
    <definedName name="主要１０か国町村部" localSheetId="0">[1]主要１０か国!#REF!</definedName>
    <definedName name="主要１０か国町村部">[1]主要１０か国!#REF!</definedName>
    <definedName name="年報用年齢階級別" localSheetId="0">#REF!</definedName>
    <definedName name="年報用年齢階級別">#REF!</definedName>
  </definedNames>
  <calcPr calcId="162913"/>
</workbook>
</file>

<file path=xl/calcChain.xml><?xml version="1.0" encoding="utf-8"?>
<calcChain xmlns="http://schemas.openxmlformats.org/spreadsheetml/2006/main">
  <c r="J11" i="60" l="1"/>
  <c r="I11" i="60"/>
  <c r="H11" i="60"/>
  <c r="G11" i="60"/>
  <c r="J10" i="60"/>
  <c r="I10" i="60"/>
  <c r="H10" i="60"/>
  <c r="G10" i="60"/>
  <c r="J9" i="60"/>
  <c r="I9" i="60"/>
  <c r="H9" i="60"/>
  <c r="G9" i="60"/>
  <c r="J8" i="60"/>
  <c r="I8" i="60"/>
  <c r="H8" i="60"/>
  <c r="G8" i="60"/>
  <c r="J7" i="60"/>
  <c r="I7" i="60"/>
  <c r="H7" i="60"/>
  <c r="G7" i="60"/>
</calcChain>
</file>

<file path=xl/sharedStrings.xml><?xml version="1.0" encoding="utf-8"?>
<sst xmlns="http://schemas.openxmlformats.org/spreadsheetml/2006/main" count="59" uniqueCount="41">
  <si>
    <t>年少人口</t>
  </si>
  <si>
    <t>生産年齢人口</t>
  </si>
  <si>
    <t>老年人口</t>
  </si>
  <si>
    <t>(0～14歳)</t>
  </si>
  <si>
    <t>(15～64歳)</t>
  </si>
  <si>
    <t>(65歳以上)</t>
  </si>
  <si>
    <t>(75歳以上)</t>
  </si>
  <si>
    <t>昭和40年</t>
  </si>
  <si>
    <t>　45</t>
  </si>
  <si>
    <t>　50</t>
  </si>
  <si>
    <t>　55</t>
  </si>
  <si>
    <t>　60</t>
  </si>
  <si>
    <t>全　　　　　国</t>
  </si>
  <si>
    <t>注１　国勢調査人口による。</t>
  </si>
  <si>
    <t>第３表　年齢（３区分）別人口割合・主要指標、東京－全国・年次別</t>
    <rPh sb="0" eb="1">
      <t>ダイ</t>
    </rPh>
    <rPh sb="2" eb="3">
      <t>ヒョウ</t>
    </rPh>
    <phoneticPr fontId="4"/>
  </si>
  <si>
    <t>平成 2年</t>
    <phoneticPr fontId="4"/>
  </si>
  <si>
    <t xml:space="preserve">   7</t>
    <phoneticPr fontId="4"/>
  </si>
  <si>
    <t>　12</t>
    <phoneticPr fontId="4"/>
  </si>
  <si>
    <t>　17</t>
    <phoneticPr fontId="4"/>
  </si>
  <si>
    <t>　22</t>
  </si>
  <si>
    <t>　23</t>
    <phoneticPr fontId="4"/>
  </si>
  <si>
    <t>　24</t>
  </si>
  <si>
    <t>　25</t>
    <phoneticPr fontId="4"/>
  </si>
  <si>
    <t>　26</t>
    <phoneticPr fontId="4"/>
  </si>
  <si>
    <t>　27</t>
    <phoneticPr fontId="4"/>
  </si>
  <si>
    <t>　28</t>
  </si>
  <si>
    <t>　28</t>
    <phoneticPr fontId="4"/>
  </si>
  <si>
    <t>割　　合（％）</t>
    <phoneticPr fontId="28"/>
  </si>
  <si>
    <t>　29</t>
  </si>
  <si>
    <t>　各年10月１日現在</t>
    <rPh sb="8" eb="10">
      <t>ゲンザイ</t>
    </rPh>
    <phoneticPr fontId="4"/>
  </si>
  <si>
    <t>東　　　　　京</t>
    <phoneticPr fontId="28"/>
  </si>
  <si>
    <t>　30</t>
    <phoneticPr fontId="28"/>
  </si>
  <si>
    <t>年　次</t>
    <rPh sb="0" eb="1">
      <t>ネン</t>
    </rPh>
    <rPh sb="2" eb="3">
      <t>ツギ</t>
    </rPh>
    <phoneticPr fontId="4"/>
  </si>
  <si>
    <t>総　数</t>
    <phoneticPr fontId="28"/>
  </si>
  <si>
    <t>従属人口
指　　数</t>
    <rPh sb="5" eb="6">
      <t>ユビ</t>
    </rPh>
    <rPh sb="8" eb="9">
      <t>スウ</t>
    </rPh>
    <phoneticPr fontId="28"/>
  </si>
  <si>
    <t>年少人口
指　　数</t>
    <rPh sb="5" eb="6">
      <t>ユビ</t>
    </rPh>
    <rPh sb="8" eb="9">
      <t>スウ</t>
    </rPh>
    <phoneticPr fontId="28"/>
  </si>
  <si>
    <t>老年人口
指　　数</t>
    <rPh sb="5" eb="6">
      <t>ユビ</t>
    </rPh>
    <rPh sb="8" eb="9">
      <t>スウ</t>
    </rPh>
    <phoneticPr fontId="28"/>
  </si>
  <si>
    <t>老年化
指　数</t>
    <rPh sb="4" eb="5">
      <t>ユビ</t>
    </rPh>
    <rPh sb="6" eb="7">
      <t>スウ</t>
    </rPh>
    <phoneticPr fontId="28"/>
  </si>
  <si>
    <t>令和元年</t>
    <rPh sb="0" eb="2">
      <t>レイワ</t>
    </rPh>
    <rPh sb="2" eb="4">
      <t>ガンネン</t>
    </rPh>
    <phoneticPr fontId="28"/>
  </si>
  <si>
    <r>
      <t>　２　平成23年～26年</t>
    </r>
    <r>
      <rPr>
        <sz val="14"/>
        <rFont val="ＭＳ 明朝"/>
        <family val="1"/>
        <charset val="128"/>
      </rPr>
      <t>及び28年～令和元年について、東京都は総務局統計部「東京都の人口（推計）」を基礎に福祉保健局</t>
    </r>
    <rPh sb="7" eb="8">
      <t>ネン</t>
    </rPh>
    <rPh sb="11" eb="12">
      <t>ネン</t>
    </rPh>
    <rPh sb="12" eb="13">
      <t>オヨ</t>
    </rPh>
    <rPh sb="16" eb="17">
      <t>ネン</t>
    </rPh>
    <rPh sb="18" eb="20">
      <t>レイワ</t>
    </rPh>
    <rPh sb="20" eb="21">
      <t>ガン</t>
    </rPh>
    <rPh sb="21" eb="22">
      <t>ネン</t>
    </rPh>
    <rPh sb="45" eb="47">
      <t>スイケイ</t>
    </rPh>
    <rPh sb="50" eb="52">
      <t>キソ</t>
    </rPh>
    <phoneticPr fontId="4"/>
  </si>
  <si>
    <t>　　総務部総務課で算出したものであり、全国は総務省統計局「人口推計」による。</t>
    <rPh sb="5" eb="7">
      <t>ソウム</t>
    </rPh>
    <rPh sb="24" eb="25">
      <t>ショウ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</si>
</sst>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.0;\-#,##0.0"/>
  </numFmts>
  <fonts count="30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60">
    <xf numFmtId="1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37" fontId="6" fillId="0" borderId="0"/>
    <xf numFmtId="0" fontId="27" fillId="4" borderId="0" applyNumberFormat="0" applyBorder="0" applyAlignment="0" applyProtection="0">
      <alignment vertical="center"/>
    </xf>
    <xf numFmtId="0" fontId="8" fillId="0" borderId="0"/>
    <xf numFmtId="37" fontId="6" fillId="0" borderId="0"/>
    <xf numFmtId="0" fontId="2" fillId="0" borderId="0">
      <alignment vertical="center"/>
    </xf>
    <xf numFmtId="38" fontId="29" fillId="0" borderId="0" applyFont="0" applyFill="0" applyBorder="0" applyAlignment="0" applyProtection="0">
      <alignment vertical="center"/>
    </xf>
    <xf numFmtId="37" fontId="6" fillId="0" borderId="0"/>
    <xf numFmtId="37" fontId="6" fillId="0" borderId="0"/>
    <xf numFmtId="38" fontId="8" fillId="0" borderId="0" applyFont="0" applyFill="0" applyBorder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37" fontId="6" fillId="0" borderId="0"/>
    <xf numFmtId="0" fontId="7" fillId="0" borderId="0"/>
    <xf numFmtId="38" fontId="6" fillId="0" borderId="0" applyFont="0" applyFill="0" applyBorder="0" applyAlignment="0" applyProtection="0">
      <alignment vertical="center"/>
    </xf>
    <xf numFmtId="0" fontId="3" fillId="0" borderId="0"/>
  </cellStyleXfs>
  <cellXfs count="41">
    <xf numFmtId="1" fontId="0" fillId="0" borderId="0" xfId="0"/>
    <xf numFmtId="49" fontId="0" fillId="24" borderId="0" xfId="0" applyNumberFormat="1" applyFont="1" applyFill="1" applyBorder="1" applyAlignment="1" applyProtection="1">
      <alignment horizontal="center"/>
    </xf>
    <xf numFmtId="176" fontId="0" fillId="24" borderId="12" xfId="0" applyNumberFormat="1" applyFont="1" applyFill="1" applyBorder="1" applyProtection="1"/>
    <xf numFmtId="177" fontId="0" fillId="24" borderId="0" xfId="43" applyNumberFormat="1" applyFont="1" applyFill="1" applyBorder="1" applyProtection="1"/>
    <xf numFmtId="177" fontId="0" fillId="24" borderId="0" xfId="43" applyNumberFormat="1" applyFont="1" applyFill="1" applyBorder="1"/>
    <xf numFmtId="49" fontId="0" fillId="24" borderId="17" xfId="0" applyNumberFormat="1" applyFont="1" applyFill="1" applyBorder="1" applyAlignment="1" applyProtection="1">
      <alignment horizontal="center"/>
    </xf>
    <xf numFmtId="176" fontId="0" fillId="24" borderId="0" xfId="0" applyNumberFormat="1" applyFont="1" applyFill="1" applyBorder="1" applyProtection="1"/>
    <xf numFmtId="1" fontId="0" fillId="24" borderId="0" xfId="0" applyFont="1" applyFill="1"/>
    <xf numFmtId="1" fontId="0" fillId="24" borderId="10" xfId="0" applyFont="1" applyFill="1" applyBorder="1"/>
    <xf numFmtId="176" fontId="0" fillId="24" borderId="10" xfId="0" applyNumberFormat="1" applyFont="1" applyFill="1" applyBorder="1" applyProtection="1"/>
    <xf numFmtId="176" fontId="0" fillId="24" borderId="10" xfId="0" applyNumberFormat="1" applyFont="1" applyFill="1" applyBorder="1" applyAlignment="1" applyProtection="1">
      <alignment horizontal="right"/>
    </xf>
    <xf numFmtId="176" fontId="0" fillId="24" borderId="12" xfId="0" applyNumberFormat="1" applyFont="1" applyFill="1" applyBorder="1" applyAlignment="1" applyProtection="1">
      <alignment horizontal="center" vertical="center"/>
    </xf>
    <xf numFmtId="176" fontId="0" fillId="24" borderId="11" xfId="0" applyNumberFormat="1" applyFont="1" applyFill="1" applyBorder="1" applyAlignment="1" applyProtection="1">
      <alignment vertical="center"/>
    </xf>
    <xf numFmtId="176" fontId="0" fillId="24" borderId="13" xfId="0" applyNumberFormat="1" applyFont="1" applyFill="1" applyBorder="1" applyAlignment="1" applyProtection="1">
      <alignment horizontal="left" vertical="center"/>
    </xf>
    <xf numFmtId="1" fontId="9" fillId="24" borderId="0" xfId="0" applyFont="1" applyFill="1"/>
    <xf numFmtId="1" fontId="0" fillId="24" borderId="0" xfId="0" applyFont="1" applyFill="1" applyAlignment="1" applyProtection="1">
      <alignment horizontal="center"/>
    </xf>
    <xf numFmtId="176" fontId="0" fillId="24" borderId="0" xfId="0" applyNumberFormat="1" applyFont="1" applyFill="1" applyProtection="1"/>
    <xf numFmtId="49" fontId="0" fillId="24" borderId="0" xfId="0" applyNumberFormat="1" applyFont="1" applyFill="1" applyAlignment="1" applyProtection="1">
      <alignment horizontal="center"/>
    </xf>
    <xf numFmtId="49" fontId="0" fillId="24" borderId="10" xfId="0" applyNumberFormat="1" applyFont="1" applyFill="1" applyBorder="1" applyAlignment="1" applyProtection="1">
      <alignment horizontal="center"/>
    </xf>
    <xf numFmtId="1" fontId="0" fillId="24" borderId="0" xfId="0" applyFont="1" applyFill="1" applyBorder="1" applyAlignment="1" applyProtection="1"/>
    <xf numFmtId="1" fontId="0" fillId="24" borderId="0" xfId="0" applyFont="1" applyFill="1" applyAlignment="1" applyProtection="1"/>
    <xf numFmtId="176" fontId="10" fillId="24" borderId="16" xfId="0" applyNumberFormat="1" applyFont="1" applyFill="1" applyBorder="1" applyAlignment="1" applyProtection="1">
      <alignment horizontal="center"/>
    </xf>
    <xf numFmtId="176" fontId="10" fillId="24" borderId="15" xfId="0" applyNumberFormat="1" applyFont="1" applyFill="1" applyBorder="1" applyAlignment="1" applyProtection="1">
      <alignment horizontal="center"/>
    </xf>
    <xf numFmtId="176" fontId="10" fillId="24" borderId="12" xfId="0" applyNumberFormat="1" applyFont="1" applyFill="1" applyBorder="1" applyAlignment="1" applyProtection="1">
      <alignment horizontal="center"/>
    </xf>
    <xf numFmtId="176" fontId="10" fillId="24" borderId="0" xfId="0" applyNumberFormat="1" applyFont="1" applyFill="1" applyBorder="1" applyAlignment="1" applyProtection="1">
      <alignment horizontal="center"/>
    </xf>
    <xf numFmtId="176" fontId="5" fillId="24" borderId="0" xfId="0" applyNumberFormat="1" applyFont="1" applyFill="1" applyAlignment="1" applyProtection="1">
      <alignment horizontal="center"/>
    </xf>
    <xf numFmtId="1" fontId="0" fillId="24" borderId="24" xfId="0" applyFont="1" applyFill="1" applyBorder="1" applyAlignment="1" applyProtection="1">
      <alignment horizontal="center" vertical="center"/>
    </xf>
    <xf numFmtId="1" fontId="0" fillId="24" borderId="17" xfId="0" applyFont="1" applyFill="1" applyBorder="1" applyAlignment="1" applyProtection="1">
      <alignment horizontal="center" vertical="center"/>
    </xf>
    <xf numFmtId="1" fontId="0" fillId="24" borderId="19" xfId="0" applyFont="1" applyFill="1" applyBorder="1" applyAlignment="1" applyProtection="1">
      <alignment horizontal="center" vertical="center"/>
    </xf>
    <xf numFmtId="176" fontId="0" fillId="24" borderId="20" xfId="0" applyNumberFormat="1" applyFont="1" applyFill="1" applyBorder="1" applyAlignment="1" applyProtection="1">
      <alignment horizontal="center" vertical="center"/>
    </xf>
    <xf numFmtId="176" fontId="0" fillId="24" borderId="14" xfId="0" applyNumberFormat="1" applyFont="1" applyFill="1" applyBorder="1" applyAlignment="1" applyProtection="1">
      <alignment horizontal="center" vertical="center"/>
    </xf>
    <xf numFmtId="176" fontId="0" fillId="24" borderId="18" xfId="0" applyNumberFormat="1" applyFont="1" applyFill="1" applyBorder="1" applyAlignment="1" applyProtection="1">
      <alignment horizontal="center" vertical="center"/>
    </xf>
    <xf numFmtId="176" fontId="0" fillId="24" borderId="21" xfId="0" applyNumberFormat="1" applyFont="1" applyFill="1" applyBorder="1" applyAlignment="1" applyProtection="1">
      <alignment horizontal="center" vertical="center"/>
    </xf>
    <xf numFmtId="176" fontId="0" fillId="24" borderId="22" xfId="0" applyNumberFormat="1" applyFont="1" applyFill="1" applyBorder="1" applyAlignment="1" applyProtection="1">
      <alignment horizontal="center" vertical="center"/>
    </xf>
    <xf numFmtId="176" fontId="0" fillId="24" borderId="23" xfId="0" applyNumberFormat="1" applyFont="1" applyFill="1" applyBorder="1" applyAlignment="1" applyProtection="1">
      <alignment horizontal="center" vertical="center"/>
    </xf>
    <xf numFmtId="176" fontId="0" fillId="24" borderId="20" xfId="0" applyNumberFormat="1" applyFont="1" applyFill="1" applyBorder="1" applyAlignment="1" applyProtection="1">
      <alignment horizontal="center" vertical="center" wrapText="1"/>
    </xf>
    <xf numFmtId="176" fontId="0" fillId="24" borderId="14" xfId="0" applyNumberFormat="1" applyFont="1" applyFill="1" applyBorder="1" applyAlignment="1" applyProtection="1">
      <alignment horizontal="center" vertical="center" wrapText="1"/>
    </xf>
    <xf numFmtId="176" fontId="0" fillId="24" borderId="18" xfId="0" applyNumberFormat="1" applyFont="1" applyFill="1" applyBorder="1" applyAlignment="1" applyProtection="1">
      <alignment horizontal="center" vertical="center" wrapText="1"/>
    </xf>
    <xf numFmtId="176" fontId="0" fillId="24" borderId="25" xfId="0" applyNumberFormat="1" applyFont="1" applyFill="1" applyBorder="1" applyAlignment="1" applyProtection="1">
      <alignment horizontal="center" vertical="center" wrapText="1"/>
    </xf>
    <xf numFmtId="176" fontId="0" fillId="24" borderId="12" xfId="0" applyNumberFormat="1" applyFont="1" applyFill="1" applyBorder="1" applyAlignment="1" applyProtection="1">
      <alignment horizontal="center" vertical="center" wrapText="1"/>
    </xf>
    <xf numFmtId="176" fontId="0" fillId="24" borderId="13" xfId="0" applyNumberFormat="1" applyFont="1" applyFill="1" applyBorder="1" applyAlignment="1" applyProtection="1">
      <alignment horizontal="center" vertical="center" wrapText="1"/>
    </xf>
  </cellXfs>
  <cellStyles count="6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Excel Built-in Explanatory Text" xfId="59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/>
    <cellStyle name="桁区切り 2 2" xfId="51"/>
    <cellStyle name="桁区切り 3" xfId="34"/>
    <cellStyle name="桁区切り 3 2" xfId="58"/>
    <cellStyle name="桁区切り 4" xfId="48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5"/>
    <cellStyle name="標準 2 2" xfId="50"/>
    <cellStyle name="標準 2 3" xfId="52"/>
    <cellStyle name="標準 3" xfId="46"/>
    <cellStyle name="標準 3 2" xfId="53"/>
    <cellStyle name="標準 4" xfId="47"/>
    <cellStyle name="標準 5" xfId="49"/>
    <cellStyle name="標準 6" xfId="54"/>
    <cellStyle name="標準 7" xfId="55"/>
    <cellStyle name="標準 8" xfId="56"/>
    <cellStyle name="標準 9" xfId="57"/>
    <cellStyle name="標準_年齢階級別推計人口（19.10.1）" xfId="43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toukei.metro.tokyo.jp/jsuikei/2010-2015/&#20363;&#26376;&#20837;&#21147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主要１０か国"/>
      <sheetName val="入力表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30" transitionEvaluation="1"/>
  <dimension ref="A1:J49"/>
  <sheetViews>
    <sheetView showGridLines="0" tabSelected="1" zoomScale="60" zoomScaleNormal="60" workbookViewId="0">
      <pane xSplit="1" ySplit="5" topLeftCell="B30" activePane="bottomRight" state="frozen"/>
      <selection activeCell="N22" sqref="N22:O22"/>
      <selection pane="topRight" activeCell="N22" sqref="N22:O22"/>
      <selection pane="bottomLeft" activeCell="N22" sqref="N22:O22"/>
      <selection pane="bottomRight" activeCell="A50" sqref="A50"/>
    </sheetView>
  </sheetViews>
  <sheetFormatPr defaultColWidth="10.6640625" defaultRowHeight="16.2" x14ac:dyDescent="0.2"/>
  <cols>
    <col min="1" max="1" width="10.6640625" style="7"/>
    <col min="2" max="2" width="10.6640625" style="7" customWidth="1"/>
    <col min="3" max="3" width="10.6640625" style="7"/>
    <col min="4" max="4" width="12.6640625" style="7" customWidth="1"/>
    <col min="5" max="7" width="10.6640625" style="7"/>
    <col min="8" max="10" width="10.6640625" style="7" customWidth="1"/>
    <col min="11" max="11" width="5.83203125" style="7" customWidth="1"/>
    <col min="12" max="16384" width="10.6640625" style="7"/>
  </cols>
  <sheetData>
    <row r="1" spans="1:10" ht="26.1" customHeight="1" x14ac:dyDescent="0.25">
      <c r="A1" s="25" t="s">
        <v>14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26.1" customHeight="1" thickBot="1" x14ac:dyDescent="0.25">
      <c r="A2" s="8"/>
      <c r="B2" s="9"/>
      <c r="C2" s="9"/>
      <c r="D2" s="9"/>
      <c r="E2" s="9"/>
      <c r="F2" s="9"/>
      <c r="G2" s="9"/>
      <c r="H2" s="9"/>
      <c r="I2" s="8"/>
      <c r="J2" s="10" t="s">
        <v>29</v>
      </c>
    </row>
    <row r="3" spans="1:10" ht="26.1" customHeight="1" x14ac:dyDescent="0.2">
      <c r="A3" s="26" t="s">
        <v>32</v>
      </c>
      <c r="B3" s="29" t="s">
        <v>33</v>
      </c>
      <c r="C3" s="32" t="s">
        <v>27</v>
      </c>
      <c r="D3" s="33"/>
      <c r="E3" s="33"/>
      <c r="F3" s="34"/>
      <c r="G3" s="35" t="s">
        <v>34</v>
      </c>
      <c r="H3" s="35" t="s">
        <v>35</v>
      </c>
      <c r="I3" s="35" t="s">
        <v>36</v>
      </c>
      <c r="J3" s="38" t="s">
        <v>37</v>
      </c>
    </row>
    <row r="4" spans="1:10" ht="26.1" customHeight="1" x14ac:dyDescent="0.2">
      <c r="A4" s="27"/>
      <c r="B4" s="30"/>
      <c r="C4" s="11" t="s">
        <v>0</v>
      </c>
      <c r="D4" s="11" t="s">
        <v>1</v>
      </c>
      <c r="E4" s="11" t="s">
        <v>2</v>
      </c>
      <c r="F4" s="12"/>
      <c r="G4" s="36"/>
      <c r="H4" s="36"/>
      <c r="I4" s="36"/>
      <c r="J4" s="39"/>
    </row>
    <row r="5" spans="1:10" ht="26.1" customHeight="1" x14ac:dyDescent="0.2">
      <c r="A5" s="28"/>
      <c r="B5" s="31"/>
      <c r="C5" s="13" t="s">
        <v>3</v>
      </c>
      <c r="D5" s="13" t="s">
        <v>4</v>
      </c>
      <c r="E5" s="13" t="s">
        <v>5</v>
      </c>
      <c r="F5" s="13" t="s">
        <v>6</v>
      </c>
      <c r="G5" s="37"/>
      <c r="H5" s="37"/>
      <c r="I5" s="37"/>
      <c r="J5" s="40"/>
    </row>
    <row r="6" spans="1:10" s="14" customFormat="1" ht="26.1" customHeight="1" x14ac:dyDescent="0.2">
      <c r="B6" s="21" t="s">
        <v>30</v>
      </c>
      <c r="C6" s="22"/>
      <c r="D6" s="22"/>
      <c r="E6" s="22"/>
      <c r="F6" s="22"/>
      <c r="G6" s="22"/>
      <c r="H6" s="22"/>
      <c r="I6" s="22"/>
      <c r="J6" s="22"/>
    </row>
    <row r="7" spans="1:10" ht="26.1" customHeight="1" x14ac:dyDescent="0.2">
      <c r="A7" s="15" t="s">
        <v>7</v>
      </c>
      <c r="B7" s="2">
        <v>100</v>
      </c>
      <c r="C7" s="16">
        <v>20.399999999999999</v>
      </c>
      <c r="D7" s="16">
        <v>75.3</v>
      </c>
      <c r="E7" s="16">
        <v>4.3</v>
      </c>
      <c r="F7" s="16">
        <v>1.2</v>
      </c>
      <c r="G7" s="16">
        <f>ROUND((C7+E7)/D7*100,1)</f>
        <v>32.799999999999997</v>
      </c>
      <c r="H7" s="16">
        <f>ROUND(C7/D7*100,1)</f>
        <v>27.1</v>
      </c>
      <c r="I7" s="16">
        <f>ROUND(E7/D7*100,1)</f>
        <v>5.7</v>
      </c>
      <c r="J7" s="16">
        <f>ROUND(E7/C7*100,1)</f>
        <v>21.1</v>
      </c>
    </row>
    <row r="8" spans="1:10" ht="26.1" customHeight="1" x14ac:dyDescent="0.2">
      <c r="A8" s="15" t="s">
        <v>8</v>
      </c>
      <c r="B8" s="2">
        <v>100</v>
      </c>
      <c r="C8" s="16">
        <v>21</v>
      </c>
      <c r="D8" s="16">
        <v>73.8</v>
      </c>
      <c r="E8" s="16">
        <v>5.2</v>
      </c>
      <c r="F8" s="16">
        <v>1.4</v>
      </c>
      <c r="G8" s="16">
        <f>ROUND((C8+E8)/D8*100,1)</f>
        <v>35.5</v>
      </c>
      <c r="H8" s="16">
        <f>ROUND(C8/D8*100,1)</f>
        <v>28.5</v>
      </c>
      <c r="I8" s="16">
        <f>ROUND(E8/D8*100,1)</f>
        <v>7</v>
      </c>
      <c r="J8" s="16">
        <f>ROUND(E8/C8*100,1)-0.2</f>
        <v>24.6</v>
      </c>
    </row>
    <row r="9" spans="1:10" ht="26.1" customHeight="1" x14ac:dyDescent="0.2">
      <c r="A9" s="15" t="s">
        <v>9</v>
      </c>
      <c r="B9" s="2">
        <v>100</v>
      </c>
      <c r="C9" s="16">
        <v>22</v>
      </c>
      <c r="D9" s="16">
        <v>71.7</v>
      </c>
      <c r="E9" s="16">
        <v>6.3</v>
      </c>
      <c r="F9" s="16">
        <v>1.9</v>
      </c>
      <c r="G9" s="16">
        <f>ROUND((C9+E9)/D9*100,1)-0.1</f>
        <v>39.4</v>
      </c>
      <c r="H9" s="16">
        <f>ROUND(C9/D9*100,1)</f>
        <v>30.7</v>
      </c>
      <c r="I9" s="16">
        <f>ROUND(E9/D9*100,1)</f>
        <v>8.8000000000000007</v>
      </c>
      <c r="J9" s="16">
        <f>ROUND(E9/C9*100,1)-0.1</f>
        <v>28.5</v>
      </c>
    </row>
    <row r="10" spans="1:10" ht="26.1" customHeight="1" x14ac:dyDescent="0.2">
      <c r="A10" s="15" t="s">
        <v>10</v>
      </c>
      <c r="B10" s="2">
        <v>100</v>
      </c>
      <c r="C10" s="16">
        <v>20.6</v>
      </c>
      <c r="D10" s="16">
        <v>71.599999999999994</v>
      </c>
      <c r="E10" s="16">
        <v>7.7</v>
      </c>
      <c r="F10" s="16">
        <v>2.6</v>
      </c>
      <c r="G10" s="16">
        <f>ROUND((C10+E10)/D10*100,1)+0.1</f>
        <v>39.6</v>
      </c>
      <c r="H10" s="16">
        <f>ROUND(C10/D10*100,1)</f>
        <v>28.8</v>
      </c>
      <c r="I10" s="16">
        <f>ROUND(E10/D10*100,1)</f>
        <v>10.8</v>
      </c>
      <c r="J10" s="16">
        <f>ROUND(E10/C10*100,1)</f>
        <v>37.4</v>
      </c>
    </row>
    <row r="11" spans="1:10" ht="26.1" customHeight="1" x14ac:dyDescent="0.2">
      <c r="A11" s="15" t="s">
        <v>11</v>
      </c>
      <c r="B11" s="2">
        <v>100</v>
      </c>
      <c r="C11" s="16">
        <v>18</v>
      </c>
      <c r="D11" s="16">
        <v>73.099999999999994</v>
      </c>
      <c r="E11" s="16">
        <v>8.9</v>
      </c>
      <c r="F11" s="16">
        <v>3.3</v>
      </c>
      <c r="G11" s="16">
        <f>ROUND((C11+E11)/D11*100,1)</f>
        <v>36.799999999999997</v>
      </c>
      <c r="H11" s="16">
        <f>ROUND(C11/D11*100,1)</f>
        <v>24.6</v>
      </c>
      <c r="I11" s="16">
        <f>ROUND(E11/D11*100,1)</f>
        <v>12.2</v>
      </c>
      <c r="J11" s="16">
        <f>ROUND(E11/C11*100,1)+0.3</f>
        <v>49.699999999999996</v>
      </c>
    </row>
    <row r="12" spans="1:10" ht="26.1" customHeight="1" x14ac:dyDescent="0.2">
      <c r="A12" s="17" t="s">
        <v>15</v>
      </c>
      <c r="B12" s="2">
        <v>100</v>
      </c>
      <c r="C12" s="16">
        <v>14.7</v>
      </c>
      <c r="D12" s="16">
        <v>74.7</v>
      </c>
      <c r="E12" s="16">
        <v>10.6</v>
      </c>
      <c r="F12" s="16">
        <v>4.0999999999999996</v>
      </c>
      <c r="G12" s="16">
        <v>33.799999999999997</v>
      </c>
      <c r="H12" s="16">
        <v>19.7</v>
      </c>
      <c r="I12" s="16">
        <v>14.2</v>
      </c>
      <c r="J12" s="16">
        <v>72</v>
      </c>
    </row>
    <row r="13" spans="1:10" ht="26.1" customHeight="1" x14ac:dyDescent="0.2">
      <c r="A13" s="17" t="s">
        <v>16</v>
      </c>
      <c r="B13" s="2">
        <v>100</v>
      </c>
      <c r="C13" s="16">
        <v>12.7</v>
      </c>
      <c r="D13" s="16">
        <v>73.900000000000006</v>
      </c>
      <c r="E13" s="16">
        <v>13</v>
      </c>
      <c r="F13" s="16">
        <v>5</v>
      </c>
      <c r="G13" s="16">
        <v>34.799999999999997</v>
      </c>
      <c r="H13" s="16">
        <v>17.2</v>
      </c>
      <c r="I13" s="16">
        <v>17.600000000000001</v>
      </c>
      <c r="J13" s="16">
        <v>102.1</v>
      </c>
    </row>
    <row r="14" spans="1:10" ht="26.1" customHeight="1" x14ac:dyDescent="0.2">
      <c r="A14" s="1" t="s">
        <v>17</v>
      </c>
      <c r="B14" s="2">
        <v>100</v>
      </c>
      <c r="C14" s="6">
        <v>11.8</v>
      </c>
      <c r="D14" s="6">
        <v>72</v>
      </c>
      <c r="E14" s="6">
        <v>15.8</v>
      </c>
      <c r="F14" s="6">
        <v>6.2</v>
      </c>
      <c r="G14" s="6">
        <v>38.4</v>
      </c>
      <c r="H14" s="6">
        <v>16.399999999999999</v>
      </c>
      <c r="I14" s="6">
        <v>22</v>
      </c>
      <c r="J14" s="6">
        <v>134.5</v>
      </c>
    </row>
    <row r="15" spans="1:10" ht="26.1" customHeight="1" x14ac:dyDescent="0.2">
      <c r="A15" s="1" t="s">
        <v>18</v>
      </c>
      <c r="B15" s="2">
        <v>100</v>
      </c>
      <c r="C15" s="6">
        <v>11.3</v>
      </c>
      <c r="D15" s="6">
        <v>69.099999999999994</v>
      </c>
      <c r="E15" s="6">
        <v>18.3</v>
      </c>
      <c r="F15" s="6">
        <v>7.8</v>
      </c>
      <c r="G15" s="6">
        <v>42.8</v>
      </c>
      <c r="H15" s="6">
        <v>16.399999999999999</v>
      </c>
      <c r="I15" s="6">
        <v>26.4</v>
      </c>
      <c r="J15" s="6">
        <v>161.1</v>
      </c>
    </row>
    <row r="16" spans="1:10" ht="26.1" customHeight="1" x14ac:dyDescent="0.2">
      <c r="A16" s="1" t="s">
        <v>19</v>
      </c>
      <c r="B16" s="2">
        <v>100</v>
      </c>
      <c r="C16" s="3">
        <v>11.390830425100001</v>
      </c>
      <c r="D16" s="3">
        <v>68.237031997399995</v>
      </c>
      <c r="E16" s="3">
        <v>20.372137577499998</v>
      </c>
      <c r="F16" s="3">
        <v>9.3748667580999996</v>
      </c>
      <c r="G16" s="4">
        <v>46.547991717724692</v>
      </c>
      <c r="H16" s="4">
        <v>16.693033227968783</v>
      </c>
      <c r="I16" s="4">
        <v>29.854958489755912</v>
      </c>
      <c r="J16" s="4">
        <v>178.84681640562866</v>
      </c>
    </row>
    <row r="17" spans="1:10" ht="26.1" customHeight="1" x14ac:dyDescent="0.2">
      <c r="A17" s="1" t="s">
        <v>20</v>
      </c>
      <c r="B17" s="2">
        <v>100</v>
      </c>
      <c r="C17" s="3">
        <v>11.838171866189887</v>
      </c>
      <c r="D17" s="3">
        <v>67.478431275303308</v>
      </c>
      <c r="E17" s="3">
        <v>20.683381239168604</v>
      </c>
      <c r="F17" s="3">
        <v>9.8479677210158343</v>
      </c>
      <c r="G17" s="4">
        <v>48.195478897063779</v>
      </c>
      <c r="H17" s="4">
        <v>17.543638229957761</v>
      </c>
      <c r="I17" s="4">
        <v>30.651840667106011</v>
      </c>
      <c r="J17" s="4">
        <v>174.71769689575848</v>
      </c>
    </row>
    <row r="18" spans="1:10" ht="26.1" customHeight="1" x14ac:dyDescent="0.2">
      <c r="A18" s="1" t="s">
        <v>21</v>
      </c>
      <c r="B18" s="2">
        <v>100</v>
      </c>
      <c r="C18" s="3">
        <v>11.838171866189887</v>
      </c>
      <c r="D18" s="3">
        <v>66.900000000000006</v>
      </c>
      <c r="E18" s="3">
        <v>21.3</v>
      </c>
      <c r="F18" s="3">
        <v>10.199999999999999</v>
      </c>
      <c r="G18" s="4">
        <v>49.5</v>
      </c>
      <c r="H18" s="4">
        <v>17.7</v>
      </c>
      <c r="I18" s="4">
        <v>31.8</v>
      </c>
      <c r="J18" s="4">
        <v>179.9</v>
      </c>
    </row>
    <row r="19" spans="1:10" ht="26.1" customHeight="1" x14ac:dyDescent="0.2">
      <c r="A19" s="1" t="s">
        <v>22</v>
      </c>
      <c r="B19" s="2">
        <v>100</v>
      </c>
      <c r="C19" s="3">
        <v>11.82115604701908</v>
      </c>
      <c r="D19" s="3">
        <v>66.268832061875173</v>
      </c>
      <c r="E19" s="3">
        <v>21.91001189110575</v>
      </c>
      <c r="F19" s="3">
        <v>10.443955376384919</v>
      </c>
      <c r="G19" s="4">
        <v>50.900501621380698</v>
      </c>
      <c r="H19" s="4">
        <v>17.838183772397969</v>
      </c>
      <c r="I19" s="4">
        <v>33.06231784898273</v>
      </c>
      <c r="J19" s="4">
        <v>185.34576317204406</v>
      </c>
    </row>
    <row r="20" spans="1:10" ht="26.1" customHeight="1" x14ac:dyDescent="0.2">
      <c r="A20" s="1" t="s">
        <v>23</v>
      </c>
      <c r="B20" s="2">
        <v>100</v>
      </c>
      <c r="C20" s="3">
        <v>11.824275559630694</v>
      </c>
      <c r="D20" s="3">
        <v>65.677439817275285</v>
      </c>
      <c r="E20" s="3">
        <v>22.498284623094019</v>
      </c>
      <c r="F20" s="3">
        <v>10.668071895210272</v>
      </c>
      <c r="G20" s="4">
        <v>52.259284585719747</v>
      </c>
      <c r="H20" s="4">
        <v>18.003557374537806</v>
      </c>
      <c r="I20" s="4">
        <v>34.255727211181949</v>
      </c>
      <c r="J20" s="4">
        <v>190.27199179885068</v>
      </c>
    </row>
    <row r="21" spans="1:10" ht="26.1" customHeight="1" x14ac:dyDescent="0.2">
      <c r="A21" s="1" t="s">
        <v>24</v>
      </c>
      <c r="B21" s="2">
        <v>100</v>
      </c>
      <c r="C21" s="3">
        <v>11.4508431677</v>
      </c>
      <c r="D21" s="3">
        <v>65.879364156999998</v>
      </c>
      <c r="E21" s="3">
        <v>22.669792675299998</v>
      </c>
      <c r="F21" s="3">
        <v>10.8434196591</v>
      </c>
      <c r="G21" s="4">
        <v>51.792600429005439</v>
      </c>
      <c r="H21" s="4">
        <v>17.381532615347449</v>
      </c>
      <c r="I21" s="4">
        <v>34.411067813657993</v>
      </c>
      <c r="J21" s="4">
        <v>197.97487698681931</v>
      </c>
    </row>
    <row r="22" spans="1:10" ht="26.1" customHeight="1" x14ac:dyDescent="0.2">
      <c r="A22" s="1" t="s">
        <v>25</v>
      </c>
      <c r="B22" s="2">
        <v>100</v>
      </c>
      <c r="C22" s="3">
        <v>11.818000812883861</v>
      </c>
      <c r="D22" s="3">
        <v>65.076721663139494</v>
      </c>
      <c r="E22" s="3">
        <v>23.105277523976646</v>
      </c>
      <c r="F22" s="3">
        <v>11.304218970237031</v>
      </c>
      <c r="G22" s="4">
        <v>53.664778194629946</v>
      </c>
      <c r="H22" s="4">
        <v>18.16010473615755</v>
      </c>
      <c r="I22" s="4">
        <v>35.504673458472396</v>
      </c>
      <c r="J22" s="4">
        <v>195.50918881971569</v>
      </c>
    </row>
    <row r="23" spans="1:10" ht="26.1" customHeight="1" x14ac:dyDescent="0.2">
      <c r="A23" s="1" t="s">
        <v>28</v>
      </c>
      <c r="B23" s="2">
        <v>100</v>
      </c>
      <c r="C23" s="3">
        <v>11.798161460300062</v>
      </c>
      <c r="D23" s="3">
        <v>64.944778630150893</v>
      </c>
      <c r="E23" s="3">
        <v>23.257052515979154</v>
      </c>
      <c r="F23" s="3">
        <v>11.639719707233162</v>
      </c>
      <c r="G23" s="4">
        <v>53.976955061949624</v>
      </c>
      <c r="H23" s="4">
        <v>18.166451113011746</v>
      </c>
      <c r="I23" s="4">
        <v>35.810503948937892</v>
      </c>
      <c r="J23" s="4">
        <v>197.12437903344022</v>
      </c>
    </row>
    <row r="24" spans="1:10" ht="26.1" customHeight="1" x14ac:dyDescent="0.2">
      <c r="A24" s="1" t="s">
        <v>31</v>
      </c>
      <c r="B24" s="2">
        <v>100</v>
      </c>
      <c r="C24" s="3">
        <v>11.776248433490876</v>
      </c>
      <c r="D24" s="3">
        <v>64.91138046420015</v>
      </c>
      <c r="E24" s="3">
        <v>23.312363751539227</v>
      </c>
      <c r="F24" s="3">
        <v>11.963299541873413</v>
      </c>
      <c r="G24" s="4">
        <v>54.056179261789282</v>
      </c>
      <c r="H24" s="4">
        <v>18.142039730591922</v>
      </c>
      <c r="I24" s="4">
        <v>35.914139531197357</v>
      </c>
      <c r="J24" s="4">
        <v>197.9608691443737</v>
      </c>
    </row>
    <row r="25" spans="1:10" s="14" customFormat="1" ht="26.1" customHeight="1" x14ac:dyDescent="0.2">
      <c r="A25" s="1" t="s">
        <v>38</v>
      </c>
      <c r="B25" s="2">
        <v>100</v>
      </c>
      <c r="C25" s="3">
        <v>11.720768983596438</v>
      </c>
      <c r="D25" s="3">
        <v>64.958711765700983</v>
      </c>
      <c r="E25" s="3">
        <v>23.320511944038778</v>
      </c>
      <c r="F25" s="3">
        <v>12.212737359167681</v>
      </c>
      <c r="G25" s="4">
        <v>53.943928343322625</v>
      </c>
      <c r="H25" s="4">
        <v>18.043413523765647</v>
      </c>
      <c r="I25" s="4">
        <v>35.900514819556967</v>
      </c>
      <c r="J25" s="4">
        <v>198.96742250168501</v>
      </c>
    </row>
    <row r="26" spans="1:10" s="14" customFormat="1" ht="26.1" customHeight="1" x14ac:dyDescent="0.2">
      <c r="A26" s="1"/>
      <c r="B26" s="23" t="s">
        <v>12</v>
      </c>
      <c r="C26" s="24"/>
      <c r="D26" s="24"/>
      <c r="E26" s="24"/>
      <c r="F26" s="24"/>
      <c r="G26" s="24"/>
      <c r="H26" s="24"/>
      <c r="I26" s="24"/>
      <c r="J26" s="24"/>
    </row>
    <row r="27" spans="1:10" ht="26.1" customHeight="1" x14ac:dyDescent="0.2">
      <c r="A27" s="15" t="s">
        <v>7</v>
      </c>
      <c r="B27" s="2">
        <v>100</v>
      </c>
      <c r="C27" s="6">
        <v>25.7</v>
      </c>
      <c r="D27" s="6">
        <v>68</v>
      </c>
      <c r="E27" s="6">
        <v>6.3</v>
      </c>
      <c r="F27" s="6">
        <v>1.9</v>
      </c>
      <c r="G27" s="6">
        <v>47.1</v>
      </c>
      <c r="H27" s="6">
        <v>37.9</v>
      </c>
      <c r="I27" s="6">
        <v>9.1999999999999993</v>
      </c>
      <c r="J27" s="6">
        <v>24.4</v>
      </c>
    </row>
    <row r="28" spans="1:10" ht="26.1" customHeight="1" x14ac:dyDescent="0.2">
      <c r="A28" s="15" t="s">
        <v>8</v>
      </c>
      <c r="B28" s="2">
        <v>100</v>
      </c>
      <c r="C28" s="6">
        <v>24</v>
      </c>
      <c r="D28" s="6">
        <v>68.900000000000006</v>
      </c>
      <c r="E28" s="6">
        <v>7.1</v>
      </c>
      <c r="F28" s="6">
        <v>2.1</v>
      </c>
      <c r="G28" s="6">
        <v>45.14</v>
      </c>
      <c r="H28" s="6">
        <v>34.9</v>
      </c>
      <c r="I28" s="6">
        <v>10.3</v>
      </c>
      <c r="J28" s="6">
        <v>29.4</v>
      </c>
    </row>
    <row r="29" spans="1:10" ht="26.1" customHeight="1" x14ac:dyDescent="0.2">
      <c r="A29" s="15" t="s">
        <v>9</v>
      </c>
      <c r="B29" s="2">
        <v>100</v>
      </c>
      <c r="C29" s="6">
        <v>24.3</v>
      </c>
      <c r="D29" s="6">
        <v>67.7</v>
      </c>
      <c r="E29" s="6">
        <v>7.9</v>
      </c>
      <c r="F29" s="6">
        <v>2.5</v>
      </c>
      <c r="G29" s="6">
        <v>47.6</v>
      </c>
      <c r="H29" s="6">
        <v>35.9</v>
      </c>
      <c r="I29" s="6">
        <v>11.7</v>
      </c>
      <c r="J29" s="6">
        <v>32.6</v>
      </c>
    </row>
    <row r="30" spans="1:10" ht="26.1" customHeight="1" x14ac:dyDescent="0.2">
      <c r="A30" s="15" t="s">
        <v>10</v>
      </c>
      <c r="B30" s="2">
        <v>100</v>
      </c>
      <c r="C30" s="6">
        <v>23.5</v>
      </c>
      <c r="D30" s="6">
        <v>67.400000000000006</v>
      </c>
      <c r="E30" s="6">
        <v>9.1</v>
      </c>
      <c r="F30" s="6">
        <v>3.1</v>
      </c>
      <c r="G30" s="6">
        <v>48.4</v>
      </c>
      <c r="H30" s="6">
        <v>34.9</v>
      </c>
      <c r="I30" s="6">
        <v>13.5</v>
      </c>
      <c r="J30" s="6">
        <v>38.700000000000003</v>
      </c>
    </row>
    <row r="31" spans="1:10" ht="26.1" customHeight="1" x14ac:dyDescent="0.2">
      <c r="A31" s="15" t="s">
        <v>11</v>
      </c>
      <c r="B31" s="2">
        <v>100</v>
      </c>
      <c r="C31" s="6">
        <v>21.5</v>
      </c>
      <c r="D31" s="6">
        <v>68.2</v>
      </c>
      <c r="E31" s="6">
        <v>10.3</v>
      </c>
      <c r="F31" s="6">
        <v>3.9</v>
      </c>
      <c r="G31" s="6">
        <v>46.7</v>
      </c>
      <c r="H31" s="6">
        <v>31.6</v>
      </c>
      <c r="I31" s="6">
        <v>15.1</v>
      </c>
      <c r="J31" s="6">
        <v>47.9</v>
      </c>
    </row>
    <row r="32" spans="1:10" ht="26.1" customHeight="1" x14ac:dyDescent="0.2">
      <c r="A32" s="17" t="s">
        <v>15</v>
      </c>
      <c r="B32" s="2">
        <v>100</v>
      </c>
      <c r="C32" s="6">
        <v>18.2</v>
      </c>
      <c r="D32" s="6">
        <v>69.7</v>
      </c>
      <c r="E32" s="6">
        <v>12.1</v>
      </c>
      <c r="F32" s="6">
        <v>4.8</v>
      </c>
      <c r="G32" s="6">
        <v>43.5</v>
      </c>
      <c r="H32" s="6">
        <v>26.2</v>
      </c>
      <c r="I32" s="6">
        <v>17.3</v>
      </c>
      <c r="J32" s="6">
        <v>66.2</v>
      </c>
    </row>
    <row r="33" spans="1:10" ht="26.1" customHeight="1" x14ac:dyDescent="0.2">
      <c r="A33" s="17" t="s">
        <v>16</v>
      </c>
      <c r="B33" s="2">
        <v>100</v>
      </c>
      <c r="C33" s="6">
        <v>16</v>
      </c>
      <c r="D33" s="6">
        <v>69.5</v>
      </c>
      <c r="E33" s="6">
        <v>14.6</v>
      </c>
      <c r="F33" s="6">
        <v>5.7</v>
      </c>
      <c r="G33" s="6">
        <v>43.9</v>
      </c>
      <c r="H33" s="6">
        <v>23</v>
      </c>
      <c r="I33" s="6">
        <v>20.9</v>
      </c>
      <c r="J33" s="6">
        <v>91.2</v>
      </c>
    </row>
    <row r="34" spans="1:10" ht="26.1" customHeight="1" x14ac:dyDescent="0.2">
      <c r="A34" s="1" t="s">
        <v>17</v>
      </c>
      <c r="B34" s="2">
        <v>100</v>
      </c>
      <c r="C34" s="6">
        <v>14.6</v>
      </c>
      <c r="D34" s="6">
        <v>67.900000000000006</v>
      </c>
      <c r="E34" s="6">
        <v>17.3</v>
      </c>
      <c r="F34" s="6">
        <v>7.1</v>
      </c>
      <c r="G34" s="6">
        <v>46.9</v>
      </c>
      <c r="H34" s="6">
        <v>21.4</v>
      </c>
      <c r="I34" s="6">
        <v>25.5</v>
      </c>
      <c r="J34" s="6">
        <v>119.1</v>
      </c>
    </row>
    <row r="35" spans="1:10" ht="26.1" customHeight="1" x14ac:dyDescent="0.2">
      <c r="A35" s="1" t="s">
        <v>18</v>
      </c>
      <c r="B35" s="2">
        <v>100</v>
      </c>
      <c r="C35" s="6">
        <v>13.7</v>
      </c>
      <c r="D35" s="6">
        <v>65.8</v>
      </c>
      <c r="E35" s="6">
        <v>20.100000000000001</v>
      </c>
      <c r="F35" s="6">
        <v>9.1</v>
      </c>
      <c r="G35" s="6">
        <v>51.4</v>
      </c>
      <c r="H35" s="6">
        <v>20.8</v>
      </c>
      <c r="I35" s="6">
        <v>30.5</v>
      </c>
      <c r="J35" s="6">
        <v>146.5</v>
      </c>
    </row>
    <row r="36" spans="1:10" ht="26.1" customHeight="1" x14ac:dyDescent="0.2">
      <c r="A36" s="5" t="s">
        <v>19</v>
      </c>
      <c r="B36" s="6">
        <v>100</v>
      </c>
      <c r="C36" s="6">
        <v>13.2226323275</v>
      </c>
      <c r="D36" s="6">
        <v>63.763934240700003</v>
      </c>
      <c r="E36" s="6">
        <v>23.013433431900001</v>
      </c>
      <c r="F36" s="6">
        <v>11.0734239281</v>
      </c>
      <c r="G36" s="6">
        <v>56.828466108367337</v>
      </c>
      <c r="H36" s="6">
        <v>20.736851458316366</v>
      </c>
      <c r="I36" s="6">
        <v>36.091614650050971</v>
      </c>
      <c r="J36" s="6">
        <v>174.04577894864886</v>
      </c>
    </row>
    <row r="37" spans="1:10" ht="26.1" customHeight="1" x14ac:dyDescent="0.2">
      <c r="A37" s="5" t="s">
        <v>20</v>
      </c>
      <c r="B37" s="6">
        <v>100</v>
      </c>
      <c r="C37" s="6">
        <v>13.071463541602114</v>
      </c>
      <c r="D37" s="6">
        <v>63.64818300504831</v>
      </c>
      <c r="E37" s="6">
        <v>23.280353453349573</v>
      </c>
      <c r="F37" s="6">
        <v>11.508699650037139</v>
      </c>
      <c r="G37" s="6">
        <v>57.113675958461229</v>
      </c>
      <c r="H37" s="6">
        <v>20.537056871781143</v>
      </c>
      <c r="I37" s="6">
        <v>36.57661908668009</v>
      </c>
      <c r="J37" s="6">
        <v>178.10058819546845</v>
      </c>
    </row>
    <row r="38" spans="1:10" ht="26.1" customHeight="1" x14ac:dyDescent="0.2">
      <c r="A38" s="5" t="s">
        <v>21</v>
      </c>
      <c r="B38" s="6">
        <v>100</v>
      </c>
      <c r="C38" s="6">
        <v>13</v>
      </c>
      <c r="D38" s="6">
        <v>62.9</v>
      </c>
      <c r="E38" s="6">
        <v>24.1</v>
      </c>
      <c r="F38" s="6">
        <v>11.9</v>
      </c>
      <c r="G38" s="6">
        <v>59</v>
      </c>
      <c r="H38" s="6">
        <v>20.6</v>
      </c>
      <c r="I38" s="6">
        <v>38.4</v>
      </c>
      <c r="J38" s="6">
        <v>186.1</v>
      </c>
    </row>
    <row r="39" spans="1:10" ht="26.1" customHeight="1" x14ac:dyDescent="0.2">
      <c r="A39" s="5" t="s">
        <v>22</v>
      </c>
      <c r="B39" s="6">
        <v>100</v>
      </c>
      <c r="C39" s="6">
        <v>12.875498773795464</v>
      </c>
      <c r="D39" s="6">
        <v>62.066722878214776</v>
      </c>
      <c r="E39" s="6">
        <v>25.057778347989768</v>
      </c>
      <c r="F39" s="6">
        <v>12.256745185454509</v>
      </c>
      <c r="G39" s="6">
        <v>61.116932492499444</v>
      </c>
      <c r="H39" s="6">
        <v>20.744608667448635</v>
      </c>
      <c r="I39" s="6">
        <v>40.372323825050813</v>
      </c>
      <c r="J39" s="6">
        <v>194.61598178229787</v>
      </c>
    </row>
    <row r="40" spans="1:10" ht="26.1" customHeight="1" x14ac:dyDescent="0.2">
      <c r="A40" s="5" t="s">
        <v>23</v>
      </c>
      <c r="B40" s="6">
        <v>100</v>
      </c>
      <c r="C40" s="6">
        <v>12.773758976813379</v>
      </c>
      <c r="D40" s="6">
        <v>61.259095928616439</v>
      </c>
      <c r="E40" s="6">
        <v>25.967145094570181</v>
      </c>
      <c r="F40" s="6">
        <v>12.525238364440122</v>
      </c>
      <c r="G40" s="6">
        <v>63.241064015256256</v>
      </c>
      <c r="H40" s="6">
        <v>20.852020068494472</v>
      </c>
      <c r="I40" s="6">
        <v>42.389043946761781</v>
      </c>
      <c r="J40" s="6">
        <v>203.28507169819875</v>
      </c>
    </row>
    <row r="41" spans="1:10" ht="26.1" customHeight="1" x14ac:dyDescent="0.2">
      <c r="A41" s="5" t="s">
        <v>24</v>
      </c>
      <c r="B41" s="6">
        <v>100</v>
      </c>
      <c r="C41" s="6">
        <v>12.6446077664</v>
      </c>
      <c r="D41" s="6">
        <v>60.719624878499999</v>
      </c>
      <c r="E41" s="6">
        <v>26.6357673551</v>
      </c>
      <c r="F41" s="6">
        <v>12.834794906500001</v>
      </c>
      <c r="G41" s="6">
        <v>64.691399527185766</v>
      </c>
      <c r="H41" s="6">
        <v>20.824581495228863</v>
      </c>
      <c r="I41" s="6">
        <v>43.866818031956903</v>
      </c>
      <c r="J41" s="6">
        <v>210.64921781024637</v>
      </c>
    </row>
    <row r="42" spans="1:10" ht="26.1" customHeight="1" x14ac:dyDescent="0.2">
      <c r="A42" s="5" t="s">
        <v>26</v>
      </c>
      <c r="B42" s="6">
        <v>100</v>
      </c>
      <c r="C42" s="6">
        <v>12.432066795169336</v>
      </c>
      <c r="D42" s="6">
        <v>60.31680612789264</v>
      </c>
      <c r="E42" s="6">
        <v>27.251127076938019</v>
      </c>
      <c r="F42" s="6">
        <v>13.320605650997679</v>
      </c>
      <c r="G42" s="6">
        <v>65.791271818944054</v>
      </c>
      <c r="H42" s="6">
        <v>20.611281653091883</v>
      </c>
      <c r="I42" s="6">
        <v>45.179990165852175</v>
      </c>
      <c r="J42" s="6">
        <v>219.20029489808445</v>
      </c>
    </row>
    <row r="43" spans="1:10" ht="26.1" customHeight="1" x14ac:dyDescent="0.2">
      <c r="A43" s="5" t="s">
        <v>28</v>
      </c>
      <c r="B43" s="6">
        <v>100</v>
      </c>
      <c r="C43" s="6">
        <v>12.30572834591138</v>
      </c>
      <c r="D43" s="6">
        <v>59.951509085466292</v>
      </c>
      <c r="E43" s="6">
        <v>27.742762568622325</v>
      </c>
      <c r="F43" s="6">
        <v>13.797225092598067</v>
      </c>
      <c r="G43" s="6">
        <v>66.801472599198405</v>
      </c>
      <c r="H43" s="6">
        <v>20.526136095037163</v>
      </c>
      <c r="I43" s="6">
        <v>46.275336504161238</v>
      </c>
      <c r="J43" s="6">
        <v>225.44592070277542</v>
      </c>
    </row>
    <row r="44" spans="1:10" ht="26.1" customHeight="1" x14ac:dyDescent="0.2">
      <c r="A44" s="5" t="s">
        <v>31</v>
      </c>
      <c r="B44" s="6">
        <v>100</v>
      </c>
      <c r="C44" s="6">
        <v>12.190900292131216</v>
      </c>
      <c r="D44" s="6">
        <v>59.671688105281753</v>
      </c>
      <c r="E44" s="6">
        <v>28.137411602587026</v>
      </c>
      <c r="F44" s="6">
        <v>14.216134076982245</v>
      </c>
      <c r="G44" s="6">
        <v>67.583661825629903</v>
      </c>
      <c r="H44" s="6">
        <v>20.429957119064905</v>
      </c>
      <c r="I44" s="6">
        <v>47.153704706564994</v>
      </c>
      <c r="J44" s="6">
        <v>230.80667488313969</v>
      </c>
    </row>
    <row r="45" spans="1:10" ht="26.1" customHeight="1" x14ac:dyDescent="0.2">
      <c r="A45" s="1" t="s">
        <v>38</v>
      </c>
      <c r="B45" s="6">
        <v>100</v>
      </c>
      <c r="C45" s="6">
        <v>12.055718427935659</v>
      </c>
      <c r="D45" s="6">
        <v>59.501891890101042</v>
      </c>
      <c r="E45" s="6">
        <v>28.442389681963299</v>
      </c>
      <c r="F45" s="6">
        <v>14.65524235396421</v>
      </c>
      <c r="G45" s="6">
        <v>68.061883115747406</v>
      </c>
      <c r="H45" s="6">
        <v>20.261067413120848</v>
      </c>
      <c r="I45" s="6">
        <v>47.800815702626558</v>
      </c>
      <c r="J45" s="6">
        <v>235.92446897280084</v>
      </c>
    </row>
    <row r="46" spans="1:10" ht="5.25" customHeight="1" thickBot="1" x14ac:dyDescent="0.25">
      <c r="A46" s="18"/>
      <c r="B46" s="9"/>
      <c r="C46" s="9"/>
      <c r="D46" s="9"/>
      <c r="E46" s="9"/>
      <c r="F46" s="9"/>
      <c r="G46" s="9"/>
      <c r="H46" s="9"/>
      <c r="I46" s="9"/>
      <c r="J46" s="9"/>
    </row>
    <row r="47" spans="1:10" x14ac:dyDescent="0.2">
      <c r="A47" s="19" t="s">
        <v>13</v>
      </c>
    </row>
    <row r="48" spans="1:10" x14ac:dyDescent="0.2">
      <c r="A48" s="20" t="s">
        <v>39</v>
      </c>
    </row>
    <row r="49" spans="1:1" x14ac:dyDescent="0.2">
      <c r="A49" s="7" t="s">
        <v>40</v>
      </c>
    </row>
  </sheetData>
  <sheetProtection selectLockedCells="1" selectUnlockedCells="1"/>
  <mergeCells count="10">
    <mergeCell ref="B6:J6"/>
    <mergeCell ref="B26:J26"/>
    <mergeCell ref="A1:J1"/>
    <mergeCell ref="A3:A5"/>
    <mergeCell ref="B3:B5"/>
    <mergeCell ref="C3:F3"/>
    <mergeCell ref="G3:G5"/>
    <mergeCell ref="H3:H5"/>
    <mergeCell ref="I3:I5"/>
    <mergeCell ref="J3:J5"/>
  </mergeCells>
  <phoneticPr fontId="28"/>
  <pageMargins left="0.78740157480314965" right="0.78740157480314965" top="0.78740157480314965" bottom="0.78740157480314965" header="0.51181102362204722" footer="0.51181102362204722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R01人口表3</vt:lpstr>
      <vt:lpstr>'R01人口表3'!Print_Area</vt:lpstr>
      <vt:lpstr>'R01人口表3'!Print_Area_MI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東京都
</cp:lastModifiedBy>
  <cp:lastPrinted>2021-02-18T06:04:18Z</cp:lastPrinted>
  <dcterms:created xsi:type="dcterms:W3CDTF">1998-10-31T01:59:57Z</dcterms:created>
  <dcterms:modified xsi:type="dcterms:W3CDTF">2021-02-18T06:04:18Z</dcterms:modified>
</cp:coreProperties>
</file>