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6.129.11\健康安全部\環境保健衛生課\動物管理係\80 ◎普及啓発\●ホームページ・つぶやき・twitter\R6\6-8 第１回動物由来感染症検討会 検討会後資料等\動物取扱業飼養動物における動物由来感染症起因菌等保有状況調査\"/>
    </mc:Choice>
  </mc:AlternateContent>
  <xr:revisionPtr revIDLastSave="0" documentId="8_{EB4E8DEF-2F8B-4791-B1D6-AC7D603626E8}"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5" i="1" l="1"/>
  <c r="AQ6" i="1"/>
  <c r="AQ4" i="1"/>
  <c r="F18" i="1"/>
  <c r="D5" i="1"/>
  <c r="D11" i="1"/>
  <c r="D12" i="1"/>
  <c r="D13" i="1"/>
  <c r="D14" i="1"/>
  <c r="D17" i="1"/>
  <c r="D20" i="1"/>
  <c r="D21" i="1"/>
  <c r="F16" i="1"/>
  <c r="F15" i="1"/>
  <c r="F11" i="1"/>
  <c r="F10" i="1"/>
  <c r="F9" i="1"/>
  <c r="F8" i="1"/>
  <c r="E18" i="1"/>
  <c r="D18" i="1" s="1"/>
  <c r="E16" i="1"/>
  <c r="D16" i="1" s="1"/>
  <c r="E15" i="1"/>
  <c r="D15" i="1" s="1"/>
  <c r="E11" i="1"/>
  <c r="E10" i="1"/>
  <c r="D10" i="1" s="1"/>
  <c r="E9" i="1"/>
  <c r="D9" i="1" s="1"/>
  <c r="E8" i="1"/>
  <c r="D8" i="1" s="1"/>
  <c r="F7" i="1"/>
  <c r="F12" i="1"/>
  <c r="F13" i="1"/>
  <c r="F14" i="1"/>
  <c r="F17" i="1"/>
  <c r="F19" i="1"/>
  <c r="D19" i="1" s="1"/>
  <c r="F20" i="1"/>
  <c r="F21" i="1"/>
  <c r="F5" i="1"/>
  <c r="F6" i="1"/>
  <c r="F4" i="1"/>
  <c r="E7" i="1"/>
  <c r="D7" i="1" s="1"/>
  <c r="E12" i="1"/>
  <c r="E13" i="1"/>
  <c r="E14" i="1"/>
  <c r="E17" i="1"/>
  <c r="E20" i="1"/>
  <c r="E21" i="1"/>
  <c r="E5" i="1"/>
  <c r="E6" i="1"/>
  <c r="D6" i="1" s="1"/>
  <c r="E4" i="1"/>
  <c r="D4" i="1" s="1"/>
  <c r="AQ18" i="1"/>
  <c r="AQ19" i="1"/>
  <c r="AQ17" i="1"/>
  <c r="AQ21" i="1"/>
  <c r="AQ20" i="1"/>
  <c r="AQ13" i="1"/>
  <c r="AQ14" i="1"/>
  <c r="AQ12" i="1"/>
  <c r="AQ7" i="1"/>
</calcChain>
</file>

<file path=xl/sharedStrings.xml><?xml version="1.0" encoding="utf-8"?>
<sst xmlns="http://schemas.openxmlformats.org/spreadsheetml/2006/main" count="249" uniqueCount="43">
  <si>
    <t>総検体数</t>
  </si>
  <si>
    <t>ふん便</t>
  </si>
  <si>
    <t>被毛</t>
  </si>
  <si>
    <t>陽性検体数</t>
  </si>
  <si>
    <t>検査項目</t>
  </si>
  <si>
    <t>サルモネラ属菌</t>
  </si>
  <si>
    <t>カンピロバクター</t>
  </si>
  <si>
    <t>C.jejuni</t>
  </si>
  <si>
    <t>C.coli</t>
  </si>
  <si>
    <t>黄色ブドウ球菌</t>
  </si>
  <si>
    <t>エルシニア・エンテロコリチカ</t>
  </si>
  <si>
    <t>病原大腸菌</t>
  </si>
  <si>
    <t>ＥＰＥＣ</t>
  </si>
  <si>
    <t>ＥＴＥＣ</t>
  </si>
  <si>
    <t>ＥＨＥＣ</t>
  </si>
  <si>
    <t>Ｑ熱コクシエラ</t>
  </si>
  <si>
    <t>クラミジア</t>
  </si>
  <si>
    <t>回虫</t>
  </si>
  <si>
    <t>トキソプラズマ</t>
  </si>
  <si>
    <t>ジアルジア</t>
  </si>
  <si>
    <t>皮膚糸状菌</t>
  </si>
  <si>
    <t>合計</t>
    <phoneticPr fontId="1"/>
  </si>
  <si>
    <t>全体</t>
    <rPh sb="0" eb="2">
      <t>ゼンタイ</t>
    </rPh>
    <phoneticPr fontId="1"/>
  </si>
  <si>
    <t>犬</t>
    <rPh sb="0" eb="1">
      <t>イヌ</t>
    </rPh>
    <phoneticPr fontId="1"/>
  </si>
  <si>
    <t>猫</t>
    <rPh sb="0" eb="1">
      <t>ネコ</t>
    </rPh>
    <phoneticPr fontId="1"/>
  </si>
  <si>
    <t>ー</t>
  </si>
  <si>
    <t>ー</t>
    <phoneticPr fontId="1"/>
  </si>
  <si>
    <t>糞線虫</t>
    <rPh sb="0" eb="1">
      <t>フン</t>
    </rPh>
    <rPh sb="1" eb="3">
      <t>センチュウ</t>
    </rPh>
    <phoneticPr fontId="1"/>
  </si>
  <si>
    <t>平成23年度</t>
    <rPh sb="0" eb="2">
      <t>ヘイセイ</t>
    </rPh>
    <phoneticPr fontId="1"/>
  </si>
  <si>
    <t>平成24年度</t>
    <rPh sb="0" eb="2">
      <t>ヘイセイ</t>
    </rPh>
    <phoneticPr fontId="1"/>
  </si>
  <si>
    <t>平成25年度</t>
    <rPh sb="0" eb="2">
      <t>ヘイセイ</t>
    </rPh>
    <phoneticPr fontId="1"/>
  </si>
  <si>
    <t>平成26年度</t>
    <rPh sb="0" eb="2">
      <t>ヘイセイ</t>
    </rPh>
    <phoneticPr fontId="1"/>
  </si>
  <si>
    <t>平成27年度</t>
    <rPh sb="0" eb="2">
      <t>ヘイセイ</t>
    </rPh>
    <phoneticPr fontId="1"/>
  </si>
  <si>
    <t>平成28年度</t>
    <rPh sb="0" eb="2">
      <t>ヘイセイ</t>
    </rPh>
    <phoneticPr fontId="1"/>
  </si>
  <si>
    <t>平成29年度</t>
    <rPh sb="0" eb="2">
      <t>ヘイセイ</t>
    </rPh>
    <phoneticPr fontId="1"/>
  </si>
  <si>
    <t>平成30年度</t>
    <rPh sb="0" eb="2">
      <t>ヘイセイ</t>
    </rPh>
    <phoneticPr fontId="1"/>
  </si>
  <si>
    <t>令和元年度（平成31年度）</t>
    <rPh sb="0" eb="2">
      <t>レイワ</t>
    </rPh>
    <rPh sb="6" eb="8">
      <t>ヘイセイ</t>
    </rPh>
    <phoneticPr fontId="1"/>
  </si>
  <si>
    <t>令和２年度</t>
    <rPh sb="0" eb="2">
      <t>レイワ</t>
    </rPh>
    <phoneticPr fontId="1"/>
  </si>
  <si>
    <t>令和３年度</t>
    <rPh sb="0" eb="2">
      <t>レイワ</t>
    </rPh>
    <phoneticPr fontId="1"/>
  </si>
  <si>
    <t>令和４年度</t>
    <rPh sb="0" eb="2">
      <t>レイワ</t>
    </rPh>
    <phoneticPr fontId="1"/>
  </si>
  <si>
    <t>令和５年度</t>
    <rPh sb="0" eb="2">
      <t>レイワ</t>
    </rPh>
    <phoneticPr fontId="1"/>
  </si>
  <si>
    <t>ー</t>
    <phoneticPr fontId="1"/>
  </si>
  <si>
    <t>動物取扱業飼養動物における動物由来感染症起因菌等保有状況調査結果（平成23年度から令和5年度まで）</t>
    <rPh sb="0" eb="2">
      <t>ドウブツ</t>
    </rPh>
    <rPh sb="2" eb="4">
      <t>トリアツカイ</t>
    </rPh>
    <rPh sb="4" eb="5">
      <t>ギョウ</t>
    </rPh>
    <rPh sb="5" eb="7">
      <t>シヨウ</t>
    </rPh>
    <rPh sb="7" eb="9">
      <t>ドウブツ</t>
    </rPh>
    <rPh sb="13" eb="15">
      <t>ドウブツ</t>
    </rPh>
    <rPh sb="15" eb="17">
      <t>ユライ</t>
    </rPh>
    <rPh sb="17" eb="20">
      <t>カンセンショウ</t>
    </rPh>
    <rPh sb="20" eb="22">
      <t>キイン</t>
    </rPh>
    <rPh sb="22" eb="23">
      <t>キン</t>
    </rPh>
    <rPh sb="23" eb="24">
      <t>トウ</t>
    </rPh>
    <rPh sb="24" eb="26">
      <t>ホユウ</t>
    </rPh>
    <rPh sb="26" eb="28">
      <t>ジョウキョウ</t>
    </rPh>
    <rPh sb="28" eb="30">
      <t>チョウサ</t>
    </rPh>
    <rPh sb="30" eb="32">
      <t>ケッカ</t>
    </rPh>
    <rPh sb="33" eb="35">
      <t>ヘイセイ</t>
    </rPh>
    <rPh sb="41" eb="43">
      <t>レイワ</t>
    </rPh>
    <rPh sb="44" eb="4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</si>
</sst>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176" fontId="0" fillId="0" borderId="16" xfId="0" applyNumberFormat="1" applyBorder="1">
      <alignment vertical="center"/>
    </xf>
    <xf numFmtId="176" fontId="0" fillId="0" borderId="19" xfId="0" applyNumberFormat="1" applyBorder="1">
      <alignment vertical="center"/>
    </xf>
    <xf numFmtId="176" fontId="0" fillId="0" borderId="17" xfId="0" applyNumberFormat="1" applyBorder="1">
      <alignment vertical="center"/>
    </xf>
    <xf numFmtId="176" fontId="0" fillId="0" borderId="20" xfId="0" applyNumberFormat="1" applyBorder="1">
      <alignment vertical="center"/>
    </xf>
    <xf numFmtId="176" fontId="0" fillId="0" borderId="5" xfId="0" applyNumberFormat="1" applyBorder="1">
      <alignment vertical="center"/>
    </xf>
    <xf numFmtId="176" fontId="0" fillId="0" borderId="1" xfId="0" applyNumberFormat="1" applyBorder="1">
      <alignment vertical="center"/>
    </xf>
    <xf numFmtId="176" fontId="0" fillId="0" borderId="6" xfId="0" applyNumberFormat="1" applyBorder="1">
      <alignment vertical="center"/>
    </xf>
    <xf numFmtId="176" fontId="0" fillId="0" borderId="14"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6" fontId="0" fillId="0" borderId="13" xfId="0" applyNumberFormat="1" applyBorder="1">
      <alignment vertical="center"/>
    </xf>
    <xf numFmtId="176" fontId="0" fillId="0" borderId="14" xfId="0" applyNumberFormat="1" applyBorder="1" applyAlignment="1">
      <alignment horizontal="center" vertical="center"/>
    </xf>
    <xf numFmtId="176" fontId="0" fillId="0" borderId="1"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5" xfId="0" applyNumberFormat="1" applyBorder="1">
      <alignment vertical="center"/>
    </xf>
    <xf numFmtId="176" fontId="0" fillId="0" borderId="8" xfId="0" applyNumberFormat="1" applyBorder="1">
      <alignment vertical="center"/>
    </xf>
    <xf numFmtId="176" fontId="0" fillId="0" borderId="7" xfId="0" applyNumberFormat="1" applyBorder="1">
      <alignment vertical="center"/>
    </xf>
    <xf numFmtId="176" fontId="0" fillId="0" borderId="9" xfId="0" applyNumberFormat="1" applyBorder="1">
      <alignment vertical="center"/>
    </xf>
    <xf numFmtId="0" fontId="0" fillId="2" borderId="10" xfId="0" applyFill="1" applyBorder="1">
      <alignment vertical="center"/>
    </xf>
    <xf numFmtId="0" fontId="0" fillId="2" borderId="11" xfId="0" applyFill="1" applyBorder="1">
      <alignment vertical="center"/>
    </xf>
    <xf numFmtId="0" fontId="2" fillId="2" borderId="11" xfId="0" applyFont="1" applyFill="1" applyBorder="1" applyAlignment="1">
      <alignment horizontal="left" vertical="center"/>
    </xf>
    <xf numFmtId="0" fontId="0" fillId="2" borderId="11" xfId="0"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176" fontId="0" fillId="0" borderId="26" xfId="0" applyNumberFormat="1" applyBorder="1">
      <alignment vertical="center"/>
    </xf>
    <xf numFmtId="176" fontId="0" fillId="0" borderId="22"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176" fontId="0" fillId="0" borderId="29" xfId="0" applyNumberFormat="1" applyBorder="1">
      <alignment vertical="center"/>
    </xf>
    <xf numFmtId="176" fontId="0" fillId="0" borderId="30" xfId="0" applyNumberFormat="1" applyBorder="1">
      <alignment vertical="center"/>
    </xf>
    <xf numFmtId="0" fontId="0" fillId="2" borderId="1" xfId="0" applyFill="1" applyBorder="1" applyAlignment="1">
      <alignment horizontal="left" vertical="center"/>
    </xf>
    <xf numFmtId="0" fontId="0" fillId="2" borderId="11" xfId="0" applyFill="1" applyBorder="1" applyAlignment="1">
      <alignment horizontal="left" vertical="center"/>
    </xf>
    <xf numFmtId="0" fontId="0" fillId="2" borderId="8" xfId="0" applyFill="1" applyBorder="1" applyAlignment="1">
      <alignment horizontal="left" vertical="center"/>
    </xf>
    <xf numFmtId="0" fontId="0" fillId="2" borderId="12"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3" fillId="2" borderId="1" xfId="0" applyFont="1" applyFill="1" applyBorder="1" applyAlignment="1">
      <alignment horizontal="left" vertical="center"/>
    </xf>
    <xf numFmtId="0" fontId="4"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5" zoomScaleNormal="85" workbookViewId="0">
      <pane xSplit="3" ySplit="3" topLeftCell="O4" activePane="bottomRight" state="frozen"/>
      <selection pane="topRight" activeCell="D1" sqref="D1"/>
      <selection pane="bottomLeft" activeCell="A3" sqref="A3"/>
      <selection pane="bottomRight" activeCell="AQ27" sqref="AQ27"/>
    </sheetView>
  </sheetViews>
  <sheetFormatPr defaultRowHeight="18.75" x14ac:dyDescent="0.4"/>
  <cols>
    <col min="2" max="2" width="14.75" customWidth="1"/>
    <col min="4" max="42" width="7.625" customWidth="1"/>
  </cols>
  <sheetData>
    <row r="1" spans="1:45" ht="19.5" thickBot="1" x14ac:dyDescent="0.45">
      <c r="A1" t="s">
        <v>42</v>
      </c>
    </row>
    <row r="2" spans="1:45" x14ac:dyDescent="0.4">
      <c r="A2" s="39"/>
      <c r="B2" s="40"/>
      <c r="C2" s="43"/>
      <c r="D2" s="39" t="s">
        <v>21</v>
      </c>
      <c r="E2" s="40"/>
      <c r="F2" s="51"/>
      <c r="G2" s="39" t="s">
        <v>28</v>
      </c>
      <c r="H2" s="40"/>
      <c r="I2" s="51"/>
      <c r="J2" s="39" t="s">
        <v>29</v>
      </c>
      <c r="K2" s="40"/>
      <c r="L2" s="51"/>
      <c r="M2" s="39" t="s">
        <v>30</v>
      </c>
      <c r="N2" s="40"/>
      <c r="O2" s="51"/>
      <c r="P2" s="39" t="s">
        <v>31</v>
      </c>
      <c r="Q2" s="40"/>
      <c r="R2" s="51"/>
      <c r="S2" s="39" t="s">
        <v>32</v>
      </c>
      <c r="T2" s="40"/>
      <c r="U2" s="51"/>
      <c r="V2" s="39" t="s">
        <v>33</v>
      </c>
      <c r="W2" s="40"/>
      <c r="X2" s="51"/>
      <c r="Y2" s="39" t="s">
        <v>34</v>
      </c>
      <c r="Z2" s="40"/>
      <c r="AA2" s="51"/>
      <c r="AB2" s="39" t="s">
        <v>35</v>
      </c>
      <c r="AC2" s="40"/>
      <c r="AD2" s="51"/>
      <c r="AE2" s="39" t="s">
        <v>36</v>
      </c>
      <c r="AF2" s="40"/>
      <c r="AG2" s="51"/>
      <c r="AH2" s="39" t="s">
        <v>37</v>
      </c>
      <c r="AI2" s="40"/>
      <c r="AJ2" s="51"/>
      <c r="AK2" s="39" t="s">
        <v>38</v>
      </c>
      <c r="AL2" s="40"/>
      <c r="AM2" s="51"/>
      <c r="AN2" s="50" t="s">
        <v>39</v>
      </c>
      <c r="AO2" s="40"/>
      <c r="AP2" s="51"/>
      <c r="AQ2" s="50" t="s">
        <v>40</v>
      </c>
      <c r="AR2" s="40"/>
      <c r="AS2" s="51"/>
    </row>
    <row r="3" spans="1:45" ht="19.5" thickBot="1" x14ac:dyDescent="0.45">
      <c r="A3" s="44"/>
      <c r="B3" s="45"/>
      <c r="C3" s="46"/>
      <c r="D3" s="25" t="s">
        <v>22</v>
      </c>
      <c r="E3" s="26" t="s">
        <v>23</v>
      </c>
      <c r="F3" s="27" t="s">
        <v>24</v>
      </c>
      <c r="G3" s="25" t="s">
        <v>22</v>
      </c>
      <c r="H3" s="26" t="s">
        <v>23</v>
      </c>
      <c r="I3" s="27" t="s">
        <v>24</v>
      </c>
      <c r="J3" s="25" t="s">
        <v>22</v>
      </c>
      <c r="K3" s="26" t="s">
        <v>23</v>
      </c>
      <c r="L3" s="27" t="s">
        <v>24</v>
      </c>
      <c r="M3" s="25" t="s">
        <v>22</v>
      </c>
      <c r="N3" s="26" t="s">
        <v>23</v>
      </c>
      <c r="O3" s="27" t="s">
        <v>24</v>
      </c>
      <c r="P3" s="25" t="s">
        <v>22</v>
      </c>
      <c r="Q3" s="26" t="s">
        <v>23</v>
      </c>
      <c r="R3" s="27" t="s">
        <v>24</v>
      </c>
      <c r="S3" s="25" t="s">
        <v>22</v>
      </c>
      <c r="T3" s="26" t="s">
        <v>23</v>
      </c>
      <c r="U3" s="27" t="s">
        <v>24</v>
      </c>
      <c r="V3" s="25" t="s">
        <v>22</v>
      </c>
      <c r="W3" s="26" t="s">
        <v>23</v>
      </c>
      <c r="X3" s="27" t="s">
        <v>24</v>
      </c>
      <c r="Y3" s="25" t="s">
        <v>22</v>
      </c>
      <c r="Z3" s="26" t="s">
        <v>23</v>
      </c>
      <c r="AA3" s="27" t="s">
        <v>24</v>
      </c>
      <c r="AB3" s="25" t="s">
        <v>22</v>
      </c>
      <c r="AC3" s="26" t="s">
        <v>23</v>
      </c>
      <c r="AD3" s="27" t="s">
        <v>24</v>
      </c>
      <c r="AE3" s="25" t="s">
        <v>22</v>
      </c>
      <c r="AF3" s="26" t="s">
        <v>23</v>
      </c>
      <c r="AG3" s="27" t="s">
        <v>24</v>
      </c>
      <c r="AH3" s="25" t="s">
        <v>22</v>
      </c>
      <c r="AI3" s="26" t="s">
        <v>23</v>
      </c>
      <c r="AJ3" s="27" t="s">
        <v>24</v>
      </c>
      <c r="AK3" s="25" t="s">
        <v>22</v>
      </c>
      <c r="AL3" s="26" t="s">
        <v>23</v>
      </c>
      <c r="AM3" s="27" t="s">
        <v>24</v>
      </c>
      <c r="AN3" s="28" t="s">
        <v>22</v>
      </c>
      <c r="AO3" s="26" t="s">
        <v>23</v>
      </c>
      <c r="AP3" s="27" t="s">
        <v>24</v>
      </c>
      <c r="AQ3" s="28" t="s">
        <v>22</v>
      </c>
      <c r="AR3" s="26" t="s">
        <v>23</v>
      </c>
      <c r="AS3" s="27" t="s">
        <v>24</v>
      </c>
    </row>
    <row r="4" spans="1:45" x14ac:dyDescent="0.4">
      <c r="A4" s="39" t="s">
        <v>0</v>
      </c>
      <c r="B4" s="40"/>
      <c r="C4" s="21" t="s">
        <v>1</v>
      </c>
      <c r="D4" s="9">
        <f>SUM(E4:F4)</f>
        <v>1074</v>
      </c>
      <c r="E4" s="29">
        <f>SUM(H4+K4+N4+Q4+T4+W4+Z4+AC4+AF4+AI4+AL4+AO4+AR4)</f>
        <v>742</v>
      </c>
      <c r="F4" s="11">
        <f>SUM(I4+L4+O4+R4+U4+X4+AA4+AD4+AG4+AJ4+AM4+AP4+AS4)</f>
        <v>332</v>
      </c>
      <c r="G4" s="9">
        <v>97</v>
      </c>
      <c r="H4" s="10">
        <v>70</v>
      </c>
      <c r="I4" s="11">
        <v>27</v>
      </c>
      <c r="J4" s="9">
        <v>99</v>
      </c>
      <c r="K4" s="10">
        <v>83</v>
      </c>
      <c r="L4" s="11">
        <v>16</v>
      </c>
      <c r="M4" s="9">
        <v>98</v>
      </c>
      <c r="N4" s="10">
        <v>67</v>
      </c>
      <c r="O4" s="11">
        <v>31</v>
      </c>
      <c r="P4" s="9">
        <v>77</v>
      </c>
      <c r="Q4" s="10">
        <v>62</v>
      </c>
      <c r="R4" s="11">
        <v>15</v>
      </c>
      <c r="S4" s="9">
        <v>95</v>
      </c>
      <c r="T4" s="10">
        <v>73</v>
      </c>
      <c r="U4" s="11">
        <v>22</v>
      </c>
      <c r="V4" s="9">
        <v>80</v>
      </c>
      <c r="W4" s="10">
        <v>55</v>
      </c>
      <c r="X4" s="11">
        <v>25</v>
      </c>
      <c r="Y4" s="9">
        <v>80</v>
      </c>
      <c r="Z4" s="10">
        <v>60</v>
      </c>
      <c r="AA4" s="11">
        <v>20</v>
      </c>
      <c r="AB4" s="9">
        <v>68</v>
      </c>
      <c r="AC4" s="10">
        <v>54</v>
      </c>
      <c r="AD4" s="11">
        <v>14</v>
      </c>
      <c r="AE4" s="9">
        <v>74</v>
      </c>
      <c r="AF4" s="10">
        <v>47</v>
      </c>
      <c r="AG4" s="11">
        <v>27</v>
      </c>
      <c r="AH4" s="9">
        <v>77</v>
      </c>
      <c r="AI4" s="10">
        <v>43</v>
      </c>
      <c r="AJ4" s="11">
        <v>34</v>
      </c>
      <c r="AK4" s="9">
        <v>75</v>
      </c>
      <c r="AL4" s="10">
        <v>40</v>
      </c>
      <c r="AM4" s="11">
        <v>35</v>
      </c>
      <c r="AN4" s="12">
        <v>76</v>
      </c>
      <c r="AO4" s="10">
        <v>46</v>
      </c>
      <c r="AP4" s="11">
        <v>30</v>
      </c>
      <c r="AQ4" s="9">
        <f>SUM(AR4:AS4)</f>
        <v>78</v>
      </c>
      <c r="AR4" s="10">
        <v>42</v>
      </c>
      <c r="AS4" s="11">
        <v>36</v>
      </c>
    </row>
    <row r="5" spans="1:45" x14ac:dyDescent="0.4">
      <c r="A5" s="41"/>
      <c r="B5" s="42"/>
      <c r="C5" s="22" t="s">
        <v>2</v>
      </c>
      <c r="D5" s="2">
        <f t="shared" ref="D5:D21" si="0">SUM(E5:F5)</f>
        <v>1073</v>
      </c>
      <c r="E5" s="6">
        <f t="shared" ref="E5:E21" si="1">SUM(H5+K5+N5+Q5+T5+W5+Z5+AC5+AF5+AI5+AL5+AO5+AR5)</f>
        <v>738</v>
      </c>
      <c r="F5" s="7">
        <f t="shared" ref="F5:F21" si="2">SUM(I5+L5+O5+R5+U5+X5+AA5+AD5+AG5+AJ5+AM5+AP5+AS5)</f>
        <v>335</v>
      </c>
      <c r="G5" s="5">
        <v>98</v>
      </c>
      <c r="H5" s="6">
        <v>71</v>
      </c>
      <c r="I5" s="7">
        <v>27</v>
      </c>
      <c r="J5" s="5">
        <v>103</v>
      </c>
      <c r="K5" s="6">
        <v>87</v>
      </c>
      <c r="L5" s="7">
        <v>16</v>
      </c>
      <c r="M5" s="5">
        <v>96</v>
      </c>
      <c r="N5" s="6">
        <v>65</v>
      </c>
      <c r="O5" s="7">
        <v>31</v>
      </c>
      <c r="P5" s="5">
        <v>78</v>
      </c>
      <c r="Q5" s="6">
        <v>64</v>
      </c>
      <c r="R5" s="7">
        <v>14</v>
      </c>
      <c r="S5" s="5">
        <v>98</v>
      </c>
      <c r="T5" s="6">
        <v>74</v>
      </c>
      <c r="U5" s="7">
        <v>24</v>
      </c>
      <c r="V5" s="5">
        <v>80</v>
      </c>
      <c r="W5" s="6">
        <v>55</v>
      </c>
      <c r="X5" s="7">
        <v>25</v>
      </c>
      <c r="Y5" s="5">
        <v>76</v>
      </c>
      <c r="Z5" s="6">
        <v>54</v>
      </c>
      <c r="AA5" s="7">
        <v>22</v>
      </c>
      <c r="AB5" s="5">
        <v>69</v>
      </c>
      <c r="AC5" s="6">
        <v>54</v>
      </c>
      <c r="AD5" s="7">
        <v>15</v>
      </c>
      <c r="AE5" s="5">
        <v>74</v>
      </c>
      <c r="AF5" s="6">
        <v>47</v>
      </c>
      <c r="AG5" s="7">
        <v>27</v>
      </c>
      <c r="AH5" s="5">
        <v>77</v>
      </c>
      <c r="AI5" s="6">
        <v>43</v>
      </c>
      <c r="AJ5" s="7">
        <v>34</v>
      </c>
      <c r="AK5" s="5">
        <v>79</v>
      </c>
      <c r="AL5" s="6">
        <v>44</v>
      </c>
      <c r="AM5" s="7">
        <v>35</v>
      </c>
      <c r="AN5" s="8">
        <v>67</v>
      </c>
      <c r="AO5" s="6">
        <v>38</v>
      </c>
      <c r="AP5" s="7">
        <v>29</v>
      </c>
      <c r="AQ5" s="2">
        <f t="shared" ref="AQ5:AQ6" si="3">SUM(AR5:AS5)</f>
        <v>78</v>
      </c>
      <c r="AR5" s="6">
        <v>42</v>
      </c>
      <c r="AS5" s="7">
        <v>36</v>
      </c>
    </row>
    <row r="6" spans="1:45" ht="19.5" thickBot="1" x14ac:dyDescent="0.45">
      <c r="A6" s="47" t="s">
        <v>3</v>
      </c>
      <c r="B6" s="48"/>
      <c r="C6" s="49"/>
      <c r="D6" s="2">
        <f t="shared" si="0"/>
        <v>379</v>
      </c>
      <c r="E6" s="18">
        <f t="shared" si="1"/>
        <v>311</v>
      </c>
      <c r="F6" s="20">
        <f t="shared" si="2"/>
        <v>68</v>
      </c>
      <c r="G6" s="19">
        <v>21</v>
      </c>
      <c r="H6" s="18">
        <v>21</v>
      </c>
      <c r="I6" s="20">
        <v>0</v>
      </c>
      <c r="J6" s="19">
        <v>47</v>
      </c>
      <c r="K6" s="18">
        <v>44</v>
      </c>
      <c r="L6" s="20">
        <v>3</v>
      </c>
      <c r="M6" s="19">
        <v>26</v>
      </c>
      <c r="N6" s="18">
        <v>24</v>
      </c>
      <c r="O6" s="20">
        <v>2</v>
      </c>
      <c r="P6" s="19">
        <v>29</v>
      </c>
      <c r="Q6" s="18">
        <v>27</v>
      </c>
      <c r="R6" s="20">
        <v>2</v>
      </c>
      <c r="S6" s="19">
        <v>26</v>
      </c>
      <c r="T6" s="18">
        <v>23</v>
      </c>
      <c r="U6" s="20">
        <v>3</v>
      </c>
      <c r="V6" s="19">
        <v>22</v>
      </c>
      <c r="W6" s="18">
        <v>17</v>
      </c>
      <c r="X6" s="20">
        <v>5</v>
      </c>
      <c r="Y6" s="19">
        <v>33</v>
      </c>
      <c r="Z6" s="18">
        <v>25</v>
      </c>
      <c r="AA6" s="20">
        <v>8</v>
      </c>
      <c r="AB6" s="19">
        <v>27</v>
      </c>
      <c r="AC6" s="18">
        <v>23</v>
      </c>
      <c r="AD6" s="20">
        <v>4</v>
      </c>
      <c r="AE6" s="19">
        <v>32</v>
      </c>
      <c r="AF6" s="18">
        <v>23</v>
      </c>
      <c r="AG6" s="20">
        <v>9</v>
      </c>
      <c r="AH6" s="19">
        <v>22</v>
      </c>
      <c r="AI6" s="18">
        <v>17</v>
      </c>
      <c r="AJ6" s="20">
        <v>5</v>
      </c>
      <c r="AK6" s="19">
        <v>30</v>
      </c>
      <c r="AL6" s="18">
        <v>20</v>
      </c>
      <c r="AM6" s="20">
        <v>10</v>
      </c>
      <c r="AN6" s="17">
        <v>28</v>
      </c>
      <c r="AO6" s="18">
        <v>21</v>
      </c>
      <c r="AP6" s="20">
        <v>7</v>
      </c>
      <c r="AQ6" s="34">
        <f t="shared" si="3"/>
        <v>36</v>
      </c>
      <c r="AR6" s="18">
        <v>26</v>
      </c>
      <c r="AS6" s="20">
        <v>10</v>
      </c>
    </row>
    <row r="7" spans="1:45" x14ac:dyDescent="0.4">
      <c r="A7" s="52" t="s">
        <v>4</v>
      </c>
      <c r="B7" s="53" t="s">
        <v>5</v>
      </c>
      <c r="C7" s="54"/>
      <c r="D7" s="9">
        <f t="shared" si="0"/>
        <v>4</v>
      </c>
      <c r="E7" s="30">
        <f t="shared" si="1"/>
        <v>2</v>
      </c>
      <c r="F7" s="11">
        <f t="shared" si="2"/>
        <v>2</v>
      </c>
      <c r="G7" s="2">
        <v>0</v>
      </c>
      <c r="H7" s="3">
        <v>0</v>
      </c>
      <c r="I7" s="4">
        <v>0</v>
      </c>
      <c r="J7" s="2">
        <v>0</v>
      </c>
      <c r="K7" s="3">
        <v>0</v>
      </c>
      <c r="L7" s="4">
        <v>0</v>
      </c>
      <c r="M7" s="2">
        <v>0</v>
      </c>
      <c r="N7" s="3">
        <v>0</v>
      </c>
      <c r="O7" s="4">
        <v>0</v>
      </c>
      <c r="P7" s="2">
        <v>0</v>
      </c>
      <c r="Q7" s="3">
        <v>0</v>
      </c>
      <c r="R7" s="4">
        <v>0</v>
      </c>
      <c r="S7" s="2">
        <v>0</v>
      </c>
      <c r="T7" s="3">
        <v>0</v>
      </c>
      <c r="U7" s="4">
        <v>0</v>
      </c>
      <c r="V7" s="2">
        <v>1</v>
      </c>
      <c r="W7" s="3">
        <v>0</v>
      </c>
      <c r="X7" s="4">
        <v>1</v>
      </c>
      <c r="Y7" s="2">
        <v>1</v>
      </c>
      <c r="Z7" s="3">
        <v>0</v>
      </c>
      <c r="AA7" s="4">
        <v>1</v>
      </c>
      <c r="AB7" s="2">
        <v>0</v>
      </c>
      <c r="AC7" s="3">
        <v>0</v>
      </c>
      <c r="AD7" s="4">
        <v>0</v>
      </c>
      <c r="AE7" s="2">
        <v>1</v>
      </c>
      <c r="AF7" s="3">
        <v>1</v>
      </c>
      <c r="AG7" s="4">
        <v>0</v>
      </c>
      <c r="AH7" s="2">
        <v>0</v>
      </c>
      <c r="AI7" s="3">
        <v>0</v>
      </c>
      <c r="AJ7" s="4">
        <v>0</v>
      </c>
      <c r="AK7" s="2">
        <v>0</v>
      </c>
      <c r="AL7" s="3">
        <v>0</v>
      </c>
      <c r="AM7" s="4">
        <v>0</v>
      </c>
      <c r="AN7" s="1">
        <v>1</v>
      </c>
      <c r="AO7" s="3">
        <v>1</v>
      </c>
      <c r="AP7" s="4">
        <v>0</v>
      </c>
      <c r="AQ7" s="1">
        <f>SUM(AR7:AS7)</f>
        <v>0</v>
      </c>
      <c r="AR7" s="3">
        <v>0</v>
      </c>
      <c r="AS7" s="4">
        <v>0</v>
      </c>
    </row>
    <row r="8" spans="1:45" x14ac:dyDescent="0.4">
      <c r="A8" s="41"/>
      <c r="B8" s="35" t="s">
        <v>6</v>
      </c>
      <c r="C8" s="23" t="s">
        <v>7</v>
      </c>
      <c r="D8" s="2">
        <f t="shared" si="0"/>
        <v>7</v>
      </c>
      <c r="E8" s="6">
        <f>SUM(H8+K8+N8+Q8+T8+W8+Z8+AC8+AF8)</f>
        <v>7</v>
      </c>
      <c r="F8" s="6">
        <f>SUM(I8+L8+O8+R8+U8+X8+AA8+AD8+AG8)</f>
        <v>0</v>
      </c>
      <c r="G8" s="5">
        <v>1</v>
      </c>
      <c r="H8" s="6">
        <v>1</v>
      </c>
      <c r="I8" s="7">
        <v>0</v>
      </c>
      <c r="J8" s="5">
        <v>0</v>
      </c>
      <c r="K8" s="6">
        <v>0</v>
      </c>
      <c r="L8" s="7">
        <v>0</v>
      </c>
      <c r="M8" s="5">
        <v>0</v>
      </c>
      <c r="N8" s="6">
        <v>0</v>
      </c>
      <c r="O8" s="7">
        <v>0</v>
      </c>
      <c r="P8" s="5">
        <v>2</v>
      </c>
      <c r="Q8" s="6">
        <v>2</v>
      </c>
      <c r="R8" s="7">
        <v>0</v>
      </c>
      <c r="S8" s="5">
        <v>2</v>
      </c>
      <c r="T8" s="6">
        <v>2</v>
      </c>
      <c r="U8" s="7">
        <v>0</v>
      </c>
      <c r="V8" s="5">
        <v>0</v>
      </c>
      <c r="W8" s="6">
        <v>0</v>
      </c>
      <c r="X8" s="7">
        <v>0</v>
      </c>
      <c r="Y8" s="5">
        <v>2</v>
      </c>
      <c r="Z8" s="6">
        <v>2</v>
      </c>
      <c r="AA8" s="7">
        <v>0</v>
      </c>
      <c r="AB8" s="5">
        <v>0</v>
      </c>
      <c r="AC8" s="6">
        <v>0</v>
      </c>
      <c r="AD8" s="7">
        <v>0</v>
      </c>
      <c r="AE8" s="5">
        <v>0</v>
      </c>
      <c r="AF8" s="6">
        <v>0</v>
      </c>
      <c r="AG8" s="7">
        <v>0</v>
      </c>
      <c r="AH8" s="15" t="s">
        <v>25</v>
      </c>
      <c r="AI8" s="14" t="s">
        <v>25</v>
      </c>
      <c r="AJ8" s="16" t="s">
        <v>25</v>
      </c>
      <c r="AK8" s="15" t="s">
        <v>25</v>
      </c>
      <c r="AL8" s="14" t="s">
        <v>25</v>
      </c>
      <c r="AM8" s="16" t="s">
        <v>25</v>
      </c>
      <c r="AN8" s="13" t="s">
        <v>25</v>
      </c>
      <c r="AO8" s="14" t="s">
        <v>25</v>
      </c>
      <c r="AP8" s="16" t="s">
        <v>25</v>
      </c>
      <c r="AQ8" s="13" t="s">
        <v>25</v>
      </c>
      <c r="AR8" s="14" t="s">
        <v>25</v>
      </c>
      <c r="AS8" s="16" t="s">
        <v>25</v>
      </c>
    </row>
    <row r="9" spans="1:45" x14ac:dyDescent="0.4">
      <c r="A9" s="41"/>
      <c r="B9" s="35"/>
      <c r="C9" s="23" t="s">
        <v>8</v>
      </c>
      <c r="D9" s="2">
        <f t="shared" si="0"/>
        <v>0</v>
      </c>
      <c r="E9" s="6">
        <f>SUM(H9+K9+N9+Q9+T9+W9+Z9+AC9+AF9)</f>
        <v>0</v>
      </c>
      <c r="F9" s="6">
        <f>SUM(I9+L9+O9+R9+U9+X9+AA9+AD9+AG9)</f>
        <v>0</v>
      </c>
      <c r="G9" s="5">
        <v>0</v>
      </c>
      <c r="H9" s="6">
        <v>0</v>
      </c>
      <c r="I9" s="7">
        <v>0</v>
      </c>
      <c r="J9" s="5">
        <v>0</v>
      </c>
      <c r="K9" s="6">
        <v>0</v>
      </c>
      <c r="L9" s="7">
        <v>0</v>
      </c>
      <c r="M9" s="5">
        <v>0</v>
      </c>
      <c r="N9" s="6">
        <v>0</v>
      </c>
      <c r="O9" s="7">
        <v>0</v>
      </c>
      <c r="P9" s="5">
        <v>0</v>
      </c>
      <c r="Q9" s="6">
        <v>0</v>
      </c>
      <c r="R9" s="7">
        <v>0</v>
      </c>
      <c r="S9" s="5">
        <v>0</v>
      </c>
      <c r="T9" s="6">
        <v>0</v>
      </c>
      <c r="U9" s="7">
        <v>0</v>
      </c>
      <c r="V9" s="5">
        <v>0</v>
      </c>
      <c r="W9" s="6">
        <v>0</v>
      </c>
      <c r="X9" s="7">
        <v>0</v>
      </c>
      <c r="Y9" s="5">
        <v>0</v>
      </c>
      <c r="Z9" s="6">
        <v>0</v>
      </c>
      <c r="AA9" s="7">
        <v>0</v>
      </c>
      <c r="AB9" s="5">
        <v>0</v>
      </c>
      <c r="AC9" s="6">
        <v>0</v>
      </c>
      <c r="AD9" s="7">
        <v>0</v>
      </c>
      <c r="AE9" s="5">
        <v>0</v>
      </c>
      <c r="AF9" s="6">
        <v>0</v>
      </c>
      <c r="AG9" s="7">
        <v>0</v>
      </c>
      <c r="AH9" s="15" t="s">
        <v>25</v>
      </c>
      <c r="AI9" s="14" t="s">
        <v>25</v>
      </c>
      <c r="AJ9" s="16" t="s">
        <v>25</v>
      </c>
      <c r="AK9" s="15" t="s">
        <v>25</v>
      </c>
      <c r="AL9" s="14" t="s">
        <v>25</v>
      </c>
      <c r="AM9" s="16" t="s">
        <v>25</v>
      </c>
      <c r="AN9" s="13" t="s">
        <v>25</v>
      </c>
      <c r="AO9" s="14" t="s">
        <v>25</v>
      </c>
      <c r="AP9" s="16" t="s">
        <v>25</v>
      </c>
      <c r="AQ9" s="13" t="s">
        <v>25</v>
      </c>
      <c r="AR9" s="14" t="s">
        <v>25</v>
      </c>
      <c r="AS9" s="16" t="s">
        <v>25</v>
      </c>
    </row>
    <row r="10" spans="1:45" x14ac:dyDescent="0.4">
      <c r="A10" s="41"/>
      <c r="B10" s="35" t="s">
        <v>9</v>
      </c>
      <c r="C10" s="36"/>
      <c r="D10" s="2">
        <f t="shared" si="0"/>
        <v>4</v>
      </c>
      <c r="E10" s="32">
        <f>SUM(W10+Z10+AC10+AF10)</f>
        <v>2</v>
      </c>
      <c r="F10" s="32">
        <f>SUM(X10+AA10+AD10+AG10)</f>
        <v>2</v>
      </c>
      <c r="G10" s="15" t="s">
        <v>26</v>
      </c>
      <c r="H10" s="14" t="s">
        <v>25</v>
      </c>
      <c r="I10" s="16" t="s">
        <v>25</v>
      </c>
      <c r="J10" s="15" t="s">
        <v>25</v>
      </c>
      <c r="K10" s="14" t="s">
        <v>25</v>
      </c>
      <c r="L10" s="16" t="s">
        <v>25</v>
      </c>
      <c r="M10" s="15" t="s">
        <v>25</v>
      </c>
      <c r="N10" s="14" t="s">
        <v>25</v>
      </c>
      <c r="O10" s="16" t="s">
        <v>25</v>
      </c>
      <c r="P10" s="15" t="s">
        <v>25</v>
      </c>
      <c r="Q10" s="14" t="s">
        <v>25</v>
      </c>
      <c r="R10" s="16" t="s">
        <v>25</v>
      </c>
      <c r="S10" s="15" t="s">
        <v>25</v>
      </c>
      <c r="T10" s="14" t="s">
        <v>25</v>
      </c>
      <c r="U10" s="16" t="s">
        <v>25</v>
      </c>
      <c r="V10" s="5">
        <v>4</v>
      </c>
      <c r="W10" s="6">
        <v>2</v>
      </c>
      <c r="X10" s="7">
        <v>2</v>
      </c>
      <c r="Y10" s="5">
        <v>0</v>
      </c>
      <c r="Z10" s="6">
        <v>0</v>
      </c>
      <c r="AA10" s="7">
        <v>0</v>
      </c>
      <c r="AB10" s="5">
        <v>0</v>
      </c>
      <c r="AC10" s="6">
        <v>0</v>
      </c>
      <c r="AD10" s="7">
        <v>0</v>
      </c>
      <c r="AE10" s="5">
        <v>0</v>
      </c>
      <c r="AF10" s="6">
        <v>0</v>
      </c>
      <c r="AG10" s="7">
        <v>0</v>
      </c>
      <c r="AH10" s="15" t="s">
        <v>25</v>
      </c>
      <c r="AI10" s="14" t="s">
        <v>25</v>
      </c>
      <c r="AJ10" s="16" t="s">
        <v>25</v>
      </c>
      <c r="AK10" s="15" t="s">
        <v>25</v>
      </c>
      <c r="AL10" s="14" t="s">
        <v>25</v>
      </c>
      <c r="AM10" s="16" t="s">
        <v>25</v>
      </c>
      <c r="AN10" s="13" t="s">
        <v>25</v>
      </c>
      <c r="AO10" s="14" t="s">
        <v>25</v>
      </c>
      <c r="AP10" s="16" t="s">
        <v>25</v>
      </c>
      <c r="AQ10" s="13" t="s">
        <v>25</v>
      </c>
      <c r="AR10" s="14" t="s">
        <v>25</v>
      </c>
      <c r="AS10" s="16" t="s">
        <v>25</v>
      </c>
    </row>
    <row r="11" spans="1:45" x14ac:dyDescent="0.4">
      <c r="A11" s="41"/>
      <c r="B11" s="55" t="s">
        <v>10</v>
      </c>
      <c r="C11" s="56"/>
      <c r="D11" s="2">
        <f t="shared" si="0"/>
        <v>1</v>
      </c>
      <c r="E11" s="6">
        <f>SUM(W11+Z11+AC11+AF11)</f>
        <v>1</v>
      </c>
      <c r="F11" s="6">
        <f>SUM(X11+AA11+AD11+AG11)</f>
        <v>0</v>
      </c>
      <c r="G11" s="15" t="s">
        <v>25</v>
      </c>
      <c r="H11" s="14" t="s">
        <v>25</v>
      </c>
      <c r="I11" s="16" t="s">
        <v>25</v>
      </c>
      <c r="J11" s="15" t="s">
        <v>25</v>
      </c>
      <c r="K11" s="14" t="s">
        <v>25</v>
      </c>
      <c r="L11" s="16" t="s">
        <v>25</v>
      </c>
      <c r="M11" s="15" t="s">
        <v>25</v>
      </c>
      <c r="N11" s="14" t="s">
        <v>25</v>
      </c>
      <c r="O11" s="16" t="s">
        <v>25</v>
      </c>
      <c r="P11" s="15" t="s">
        <v>25</v>
      </c>
      <c r="Q11" s="14" t="s">
        <v>25</v>
      </c>
      <c r="R11" s="16" t="s">
        <v>25</v>
      </c>
      <c r="S11" s="15" t="s">
        <v>25</v>
      </c>
      <c r="T11" s="14" t="s">
        <v>25</v>
      </c>
      <c r="U11" s="16" t="s">
        <v>25</v>
      </c>
      <c r="V11" s="5">
        <v>0</v>
      </c>
      <c r="W11" s="6">
        <v>0</v>
      </c>
      <c r="X11" s="7">
        <v>0</v>
      </c>
      <c r="Y11" s="5">
        <v>0</v>
      </c>
      <c r="Z11" s="6">
        <v>0</v>
      </c>
      <c r="AA11" s="7">
        <v>0</v>
      </c>
      <c r="AB11" s="5">
        <v>0</v>
      </c>
      <c r="AC11" s="6">
        <v>0</v>
      </c>
      <c r="AD11" s="7">
        <v>0</v>
      </c>
      <c r="AE11" s="5">
        <v>1</v>
      </c>
      <c r="AF11" s="6">
        <v>1</v>
      </c>
      <c r="AG11" s="7">
        <v>0</v>
      </c>
      <c r="AH11" s="15" t="s">
        <v>25</v>
      </c>
      <c r="AI11" s="14" t="s">
        <v>25</v>
      </c>
      <c r="AJ11" s="16" t="s">
        <v>25</v>
      </c>
      <c r="AK11" s="15" t="s">
        <v>25</v>
      </c>
      <c r="AL11" s="14" t="s">
        <v>25</v>
      </c>
      <c r="AM11" s="16" t="s">
        <v>25</v>
      </c>
      <c r="AN11" s="13" t="s">
        <v>25</v>
      </c>
      <c r="AO11" s="14" t="s">
        <v>25</v>
      </c>
      <c r="AP11" s="16" t="s">
        <v>25</v>
      </c>
      <c r="AQ11" s="13" t="s">
        <v>25</v>
      </c>
      <c r="AR11" s="14" t="s">
        <v>25</v>
      </c>
      <c r="AS11" s="16" t="s">
        <v>25</v>
      </c>
    </row>
    <row r="12" spans="1:45" x14ac:dyDescent="0.4">
      <c r="A12" s="41"/>
      <c r="B12" s="35" t="s">
        <v>11</v>
      </c>
      <c r="C12" s="24" t="s">
        <v>12</v>
      </c>
      <c r="D12" s="2">
        <f t="shared" si="0"/>
        <v>29</v>
      </c>
      <c r="E12" s="32">
        <f t="shared" si="1"/>
        <v>25</v>
      </c>
      <c r="F12" s="7">
        <f t="shared" si="2"/>
        <v>4</v>
      </c>
      <c r="G12" s="5">
        <v>0</v>
      </c>
      <c r="H12" s="6">
        <v>0</v>
      </c>
      <c r="I12" s="7">
        <v>0</v>
      </c>
      <c r="J12" s="5">
        <v>7</v>
      </c>
      <c r="K12" s="6">
        <v>6</v>
      </c>
      <c r="L12" s="7">
        <v>1</v>
      </c>
      <c r="M12" s="5">
        <v>2</v>
      </c>
      <c r="N12" s="6">
        <v>2</v>
      </c>
      <c r="O12" s="7">
        <v>0</v>
      </c>
      <c r="P12" s="5">
        <v>1</v>
      </c>
      <c r="Q12" s="6">
        <v>1</v>
      </c>
      <c r="R12" s="7">
        <v>0</v>
      </c>
      <c r="S12" s="5">
        <v>0</v>
      </c>
      <c r="T12" s="6">
        <v>0</v>
      </c>
      <c r="U12" s="7">
        <v>0</v>
      </c>
      <c r="V12" s="5">
        <v>4</v>
      </c>
      <c r="W12" s="6">
        <v>3</v>
      </c>
      <c r="X12" s="7">
        <v>1</v>
      </c>
      <c r="Y12" s="5">
        <v>1</v>
      </c>
      <c r="Z12" s="6">
        <v>1</v>
      </c>
      <c r="AA12" s="7">
        <v>0</v>
      </c>
      <c r="AB12" s="5">
        <v>1</v>
      </c>
      <c r="AC12" s="6">
        <v>0</v>
      </c>
      <c r="AD12" s="7">
        <v>1</v>
      </c>
      <c r="AE12" s="5">
        <v>1</v>
      </c>
      <c r="AF12" s="6">
        <v>1</v>
      </c>
      <c r="AG12" s="7">
        <v>0</v>
      </c>
      <c r="AH12" s="5">
        <v>2</v>
      </c>
      <c r="AI12" s="6">
        <v>2</v>
      </c>
      <c r="AJ12" s="7">
        <v>0</v>
      </c>
      <c r="AK12" s="5">
        <v>1</v>
      </c>
      <c r="AL12" s="6">
        <v>0</v>
      </c>
      <c r="AM12" s="7">
        <v>1</v>
      </c>
      <c r="AN12" s="8">
        <v>3</v>
      </c>
      <c r="AO12" s="6">
        <v>3</v>
      </c>
      <c r="AP12" s="7">
        <v>0</v>
      </c>
      <c r="AQ12" s="8">
        <f>SUM(AR12:AS12)</f>
        <v>6</v>
      </c>
      <c r="AR12" s="6">
        <v>6</v>
      </c>
      <c r="AS12" s="7">
        <v>0</v>
      </c>
    </row>
    <row r="13" spans="1:45" x14ac:dyDescent="0.4">
      <c r="A13" s="41"/>
      <c r="B13" s="35"/>
      <c r="C13" s="24" t="s">
        <v>13</v>
      </c>
      <c r="D13" s="2">
        <f t="shared" si="0"/>
        <v>53</v>
      </c>
      <c r="E13" s="6">
        <f t="shared" si="1"/>
        <v>50</v>
      </c>
      <c r="F13" s="7">
        <f t="shared" si="2"/>
        <v>3</v>
      </c>
      <c r="G13" s="5">
        <v>2</v>
      </c>
      <c r="H13" s="6">
        <v>2</v>
      </c>
      <c r="I13" s="7">
        <v>0</v>
      </c>
      <c r="J13" s="5">
        <v>8</v>
      </c>
      <c r="K13" s="6">
        <v>8</v>
      </c>
      <c r="L13" s="7">
        <v>0</v>
      </c>
      <c r="M13" s="5">
        <v>2</v>
      </c>
      <c r="N13" s="6">
        <v>2</v>
      </c>
      <c r="O13" s="7">
        <v>0</v>
      </c>
      <c r="P13" s="5">
        <v>0</v>
      </c>
      <c r="Q13" s="6">
        <v>0</v>
      </c>
      <c r="R13" s="7">
        <v>0</v>
      </c>
      <c r="S13" s="5">
        <v>4</v>
      </c>
      <c r="T13" s="6">
        <v>4</v>
      </c>
      <c r="U13" s="7">
        <v>0</v>
      </c>
      <c r="V13" s="5">
        <v>4</v>
      </c>
      <c r="W13" s="6">
        <v>4</v>
      </c>
      <c r="X13" s="7">
        <v>0</v>
      </c>
      <c r="Y13" s="5">
        <v>6</v>
      </c>
      <c r="Z13" s="6">
        <v>5</v>
      </c>
      <c r="AA13" s="7">
        <v>1</v>
      </c>
      <c r="AB13" s="5">
        <v>6</v>
      </c>
      <c r="AC13" s="6">
        <v>6</v>
      </c>
      <c r="AD13" s="7">
        <v>0</v>
      </c>
      <c r="AE13" s="5">
        <v>2</v>
      </c>
      <c r="AF13" s="6">
        <v>1</v>
      </c>
      <c r="AG13" s="7">
        <v>1</v>
      </c>
      <c r="AH13" s="5">
        <v>5</v>
      </c>
      <c r="AI13" s="6">
        <v>5</v>
      </c>
      <c r="AJ13" s="7">
        <v>0</v>
      </c>
      <c r="AK13" s="5">
        <v>4</v>
      </c>
      <c r="AL13" s="6">
        <v>4</v>
      </c>
      <c r="AM13" s="7">
        <v>0</v>
      </c>
      <c r="AN13" s="8">
        <v>9</v>
      </c>
      <c r="AO13" s="6">
        <v>8</v>
      </c>
      <c r="AP13" s="7">
        <v>1</v>
      </c>
      <c r="AQ13" s="8">
        <f t="shared" ref="AQ13:AQ14" si="4">SUM(AR13:AS13)</f>
        <v>1</v>
      </c>
      <c r="AR13" s="6">
        <v>1</v>
      </c>
      <c r="AS13" s="7">
        <v>0</v>
      </c>
    </row>
    <row r="14" spans="1:45" x14ac:dyDescent="0.4">
      <c r="A14" s="41"/>
      <c r="B14" s="35"/>
      <c r="C14" s="24" t="s">
        <v>14</v>
      </c>
      <c r="D14" s="2">
        <f t="shared" si="0"/>
        <v>0</v>
      </c>
      <c r="E14" s="6">
        <f t="shared" si="1"/>
        <v>0</v>
      </c>
      <c r="F14" s="7">
        <f t="shared" si="2"/>
        <v>0</v>
      </c>
      <c r="G14" s="5">
        <v>0</v>
      </c>
      <c r="H14" s="6">
        <v>0</v>
      </c>
      <c r="I14" s="7">
        <v>0</v>
      </c>
      <c r="J14" s="5">
        <v>0</v>
      </c>
      <c r="K14" s="6">
        <v>0</v>
      </c>
      <c r="L14" s="7">
        <v>0</v>
      </c>
      <c r="M14" s="5">
        <v>0</v>
      </c>
      <c r="N14" s="6">
        <v>0</v>
      </c>
      <c r="O14" s="7">
        <v>0</v>
      </c>
      <c r="P14" s="5">
        <v>0</v>
      </c>
      <c r="Q14" s="6">
        <v>0</v>
      </c>
      <c r="R14" s="7">
        <v>0</v>
      </c>
      <c r="S14" s="5">
        <v>0</v>
      </c>
      <c r="T14" s="6">
        <v>0</v>
      </c>
      <c r="U14" s="7">
        <v>0</v>
      </c>
      <c r="V14" s="5">
        <v>0</v>
      </c>
      <c r="W14" s="6">
        <v>0</v>
      </c>
      <c r="X14" s="7">
        <v>0</v>
      </c>
      <c r="Y14" s="5">
        <v>0</v>
      </c>
      <c r="Z14" s="6">
        <v>0</v>
      </c>
      <c r="AA14" s="7">
        <v>0</v>
      </c>
      <c r="AB14" s="5">
        <v>0</v>
      </c>
      <c r="AC14" s="6">
        <v>0</v>
      </c>
      <c r="AD14" s="7">
        <v>0</v>
      </c>
      <c r="AE14" s="5">
        <v>0</v>
      </c>
      <c r="AF14" s="6">
        <v>0</v>
      </c>
      <c r="AG14" s="7">
        <v>0</v>
      </c>
      <c r="AH14" s="5">
        <v>0</v>
      </c>
      <c r="AI14" s="6">
        <v>0</v>
      </c>
      <c r="AJ14" s="7">
        <v>0</v>
      </c>
      <c r="AK14" s="5">
        <v>0</v>
      </c>
      <c r="AL14" s="6">
        <v>0</v>
      </c>
      <c r="AM14" s="7">
        <v>0</v>
      </c>
      <c r="AN14" s="8">
        <v>0</v>
      </c>
      <c r="AO14" s="6">
        <v>0</v>
      </c>
      <c r="AP14" s="7">
        <v>0</v>
      </c>
      <c r="AQ14" s="8">
        <f t="shared" si="4"/>
        <v>0</v>
      </c>
      <c r="AR14" s="6">
        <v>0</v>
      </c>
      <c r="AS14" s="7">
        <v>0</v>
      </c>
    </row>
    <row r="15" spans="1:45" x14ac:dyDescent="0.4">
      <c r="A15" s="41"/>
      <c r="B15" s="35" t="s">
        <v>15</v>
      </c>
      <c r="C15" s="36"/>
      <c r="D15" s="2">
        <f t="shared" si="0"/>
        <v>0</v>
      </c>
      <c r="E15" s="6">
        <f>SUM(H15+K15+N15+Q15+T15)</f>
        <v>0</v>
      </c>
      <c r="F15" s="6">
        <f>SUM(I15+L15+O15+R15+U15)</f>
        <v>0</v>
      </c>
      <c r="G15" s="5">
        <v>0</v>
      </c>
      <c r="H15" s="6">
        <v>0</v>
      </c>
      <c r="I15" s="7">
        <v>0</v>
      </c>
      <c r="J15" s="5">
        <v>0</v>
      </c>
      <c r="K15" s="6">
        <v>0</v>
      </c>
      <c r="L15" s="7">
        <v>0</v>
      </c>
      <c r="M15" s="5">
        <v>0</v>
      </c>
      <c r="N15" s="6">
        <v>0</v>
      </c>
      <c r="O15" s="7">
        <v>0</v>
      </c>
      <c r="P15" s="5">
        <v>0</v>
      </c>
      <c r="Q15" s="6">
        <v>0</v>
      </c>
      <c r="R15" s="7">
        <v>0</v>
      </c>
      <c r="S15" s="5">
        <v>0</v>
      </c>
      <c r="T15" s="6">
        <v>0</v>
      </c>
      <c r="U15" s="7">
        <v>0</v>
      </c>
      <c r="V15" s="15" t="s">
        <v>25</v>
      </c>
      <c r="W15" s="14" t="s">
        <v>25</v>
      </c>
      <c r="X15" s="16" t="s">
        <v>25</v>
      </c>
      <c r="Y15" s="15" t="s">
        <v>25</v>
      </c>
      <c r="Z15" s="14" t="s">
        <v>25</v>
      </c>
      <c r="AA15" s="16" t="s">
        <v>25</v>
      </c>
      <c r="AB15" s="15" t="s">
        <v>25</v>
      </c>
      <c r="AC15" s="14" t="s">
        <v>25</v>
      </c>
      <c r="AD15" s="16" t="s">
        <v>25</v>
      </c>
      <c r="AE15" s="15" t="s">
        <v>25</v>
      </c>
      <c r="AF15" s="14" t="s">
        <v>25</v>
      </c>
      <c r="AG15" s="16" t="s">
        <v>25</v>
      </c>
      <c r="AH15" s="15" t="s">
        <v>25</v>
      </c>
      <c r="AI15" s="14" t="s">
        <v>25</v>
      </c>
      <c r="AJ15" s="16" t="s">
        <v>25</v>
      </c>
      <c r="AK15" s="15" t="s">
        <v>25</v>
      </c>
      <c r="AL15" s="14" t="s">
        <v>25</v>
      </c>
      <c r="AM15" s="16" t="s">
        <v>25</v>
      </c>
      <c r="AN15" s="13" t="s">
        <v>25</v>
      </c>
      <c r="AO15" s="14" t="s">
        <v>25</v>
      </c>
      <c r="AP15" s="16" t="s">
        <v>25</v>
      </c>
      <c r="AQ15" s="13" t="s">
        <v>25</v>
      </c>
      <c r="AR15" s="14" t="s">
        <v>25</v>
      </c>
      <c r="AS15" s="16" t="s">
        <v>25</v>
      </c>
    </row>
    <row r="16" spans="1:45" x14ac:dyDescent="0.4">
      <c r="A16" s="41"/>
      <c r="B16" s="35" t="s">
        <v>16</v>
      </c>
      <c r="C16" s="36"/>
      <c r="D16" s="2">
        <f t="shared" si="0"/>
        <v>1</v>
      </c>
      <c r="E16" s="6">
        <f>SUM(H16+K16+N16+Q16+T16)</f>
        <v>0</v>
      </c>
      <c r="F16" s="6">
        <f>SUM(I16+L16+O16+R16+U16)</f>
        <v>1</v>
      </c>
      <c r="G16" s="5">
        <v>0</v>
      </c>
      <c r="H16" s="6">
        <v>0</v>
      </c>
      <c r="I16" s="7">
        <v>0</v>
      </c>
      <c r="J16" s="5">
        <v>1</v>
      </c>
      <c r="K16" s="6">
        <v>0</v>
      </c>
      <c r="L16" s="7">
        <v>1</v>
      </c>
      <c r="M16" s="5">
        <v>0</v>
      </c>
      <c r="N16" s="6">
        <v>0</v>
      </c>
      <c r="O16" s="7">
        <v>0</v>
      </c>
      <c r="P16" s="5">
        <v>0</v>
      </c>
      <c r="Q16" s="6">
        <v>0</v>
      </c>
      <c r="R16" s="7">
        <v>0</v>
      </c>
      <c r="S16" s="5">
        <v>0</v>
      </c>
      <c r="T16" s="6">
        <v>0</v>
      </c>
      <c r="U16" s="7">
        <v>0</v>
      </c>
      <c r="V16" s="15" t="s">
        <v>25</v>
      </c>
      <c r="W16" s="14" t="s">
        <v>25</v>
      </c>
      <c r="X16" s="16" t="s">
        <v>25</v>
      </c>
      <c r="Y16" s="15" t="s">
        <v>25</v>
      </c>
      <c r="Z16" s="14" t="s">
        <v>25</v>
      </c>
      <c r="AA16" s="16" t="s">
        <v>25</v>
      </c>
      <c r="AB16" s="15" t="s">
        <v>25</v>
      </c>
      <c r="AC16" s="14" t="s">
        <v>25</v>
      </c>
      <c r="AD16" s="16" t="s">
        <v>25</v>
      </c>
      <c r="AE16" s="15" t="s">
        <v>25</v>
      </c>
      <c r="AF16" s="14" t="s">
        <v>25</v>
      </c>
      <c r="AG16" s="16" t="s">
        <v>25</v>
      </c>
      <c r="AH16" s="15" t="s">
        <v>25</v>
      </c>
      <c r="AI16" s="14" t="s">
        <v>25</v>
      </c>
      <c r="AJ16" s="16" t="s">
        <v>25</v>
      </c>
      <c r="AK16" s="15" t="s">
        <v>25</v>
      </c>
      <c r="AL16" s="14" t="s">
        <v>25</v>
      </c>
      <c r="AM16" s="16" t="s">
        <v>25</v>
      </c>
      <c r="AN16" s="13" t="s">
        <v>25</v>
      </c>
      <c r="AO16" s="14" t="s">
        <v>25</v>
      </c>
      <c r="AP16" s="16" t="s">
        <v>25</v>
      </c>
      <c r="AQ16" s="13" t="s">
        <v>25</v>
      </c>
      <c r="AR16" s="14" t="s">
        <v>25</v>
      </c>
      <c r="AS16" s="16" t="s">
        <v>25</v>
      </c>
    </row>
    <row r="17" spans="1:45" x14ac:dyDescent="0.4">
      <c r="A17" s="41"/>
      <c r="B17" s="35" t="s">
        <v>17</v>
      </c>
      <c r="C17" s="36"/>
      <c r="D17" s="2">
        <f t="shared" si="0"/>
        <v>3</v>
      </c>
      <c r="E17" s="6">
        <f t="shared" si="1"/>
        <v>2</v>
      </c>
      <c r="F17" s="7">
        <f t="shared" si="2"/>
        <v>1</v>
      </c>
      <c r="G17" s="5">
        <v>0</v>
      </c>
      <c r="H17" s="6">
        <v>0</v>
      </c>
      <c r="I17" s="7">
        <v>0</v>
      </c>
      <c r="J17" s="5">
        <v>0</v>
      </c>
      <c r="K17" s="6">
        <v>0</v>
      </c>
      <c r="L17" s="7">
        <v>0</v>
      </c>
      <c r="M17" s="5">
        <v>1</v>
      </c>
      <c r="N17" s="6">
        <v>1</v>
      </c>
      <c r="O17" s="7">
        <v>0</v>
      </c>
      <c r="P17" s="5">
        <v>0</v>
      </c>
      <c r="Q17" s="6">
        <v>0</v>
      </c>
      <c r="R17" s="7">
        <v>0</v>
      </c>
      <c r="S17" s="5">
        <v>0</v>
      </c>
      <c r="T17" s="6">
        <v>0</v>
      </c>
      <c r="U17" s="7">
        <v>0</v>
      </c>
      <c r="V17" s="5">
        <v>0</v>
      </c>
      <c r="W17" s="6">
        <v>0</v>
      </c>
      <c r="X17" s="7">
        <v>0</v>
      </c>
      <c r="Y17" s="5">
        <v>1</v>
      </c>
      <c r="Z17" s="6">
        <v>0</v>
      </c>
      <c r="AA17" s="7">
        <v>1</v>
      </c>
      <c r="AB17" s="5">
        <v>0</v>
      </c>
      <c r="AC17" s="6">
        <v>0</v>
      </c>
      <c r="AD17" s="7">
        <v>0</v>
      </c>
      <c r="AE17" s="5">
        <v>0</v>
      </c>
      <c r="AF17" s="6">
        <v>0</v>
      </c>
      <c r="AG17" s="7">
        <v>0</v>
      </c>
      <c r="AH17" s="5">
        <v>0</v>
      </c>
      <c r="AI17" s="6">
        <v>0</v>
      </c>
      <c r="AJ17" s="7">
        <v>0</v>
      </c>
      <c r="AK17" s="5">
        <v>1</v>
      </c>
      <c r="AL17" s="6">
        <v>1</v>
      </c>
      <c r="AM17" s="7">
        <v>0</v>
      </c>
      <c r="AN17" s="8">
        <v>0</v>
      </c>
      <c r="AO17" s="6">
        <v>0</v>
      </c>
      <c r="AP17" s="7">
        <v>0</v>
      </c>
      <c r="AQ17" s="8">
        <f>SUM(AR17:AS17)</f>
        <v>0</v>
      </c>
      <c r="AR17" s="6">
        <v>0</v>
      </c>
      <c r="AS17" s="7">
        <v>0</v>
      </c>
    </row>
    <row r="18" spans="1:45" x14ac:dyDescent="0.4">
      <c r="A18" s="41"/>
      <c r="B18" s="35" t="s">
        <v>27</v>
      </c>
      <c r="C18" s="36"/>
      <c r="D18" s="2">
        <f t="shared" si="0"/>
        <v>2</v>
      </c>
      <c r="E18" s="6">
        <f>SUM(AL18+AO18+AR18)</f>
        <v>2</v>
      </c>
      <c r="F18" s="6">
        <f>SUM(AM18+AP18+AS18)</f>
        <v>0</v>
      </c>
      <c r="G18" s="15" t="s">
        <v>41</v>
      </c>
      <c r="H18" s="14" t="s">
        <v>25</v>
      </c>
      <c r="I18" s="16" t="s">
        <v>25</v>
      </c>
      <c r="J18" s="15" t="s">
        <v>25</v>
      </c>
      <c r="K18" s="14" t="s">
        <v>25</v>
      </c>
      <c r="L18" s="16" t="s">
        <v>25</v>
      </c>
      <c r="M18" s="15" t="s">
        <v>25</v>
      </c>
      <c r="N18" s="14" t="s">
        <v>25</v>
      </c>
      <c r="O18" s="16" t="s">
        <v>25</v>
      </c>
      <c r="P18" s="15" t="s">
        <v>25</v>
      </c>
      <c r="Q18" s="14" t="s">
        <v>25</v>
      </c>
      <c r="R18" s="16" t="s">
        <v>25</v>
      </c>
      <c r="S18" s="15" t="s">
        <v>25</v>
      </c>
      <c r="T18" s="14" t="s">
        <v>25</v>
      </c>
      <c r="U18" s="16" t="s">
        <v>25</v>
      </c>
      <c r="V18" s="15" t="s">
        <v>25</v>
      </c>
      <c r="W18" s="14" t="s">
        <v>25</v>
      </c>
      <c r="X18" s="16" t="s">
        <v>25</v>
      </c>
      <c r="Y18" s="15" t="s">
        <v>25</v>
      </c>
      <c r="Z18" s="14" t="s">
        <v>25</v>
      </c>
      <c r="AA18" s="16" t="s">
        <v>25</v>
      </c>
      <c r="AB18" s="15" t="s">
        <v>25</v>
      </c>
      <c r="AC18" s="14" t="s">
        <v>25</v>
      </c>
      <c r="AD18" s="16" t="s">
        <v>25</v>
      </c>
      <c r="AE18" s="15" t="s">
        <v>25</v>
      </c>
      <c r="AF18" s="14" t="s">
        <v>25</v>
      </c>
      <c r="AG18" s="16" t="s">
        <v>25</v>
      </c>
      <c r="AH18" s="15" t="s">
        <v>25</v>
      </c>
      <c r="AI18" s="14" t="s">
        <v>25</v>
      </c>
      <c r="AJ18" s="16" t="s">
        <v>25</v>
      </c>
      <c r="AK18" s="5">
        <v>2</v>
      </c>
      <c r="AL18" s="6">
        <v>2</v>
      </c>
      <c r="AM18" s="7">
        <v>0</v>
      </c>
      <c r="AN18" s="8">
        <v>0</v>
      </c>
      <c r="AO18" s="6">
        <v>0</v>
      </c>
      <c r="AP18" s="7">
        <v>0</v>
      </c>
      <c r="AQ18" s="8">
        <f t="shared" ref="AQ18:AQ19" si="5">SUM(AR18:AS18)</f>
        <v>0</v>
      </c>
      <c r="AR18" s="6">
        <v>0</v>
      </c>
      <c r="AS18" s="7">
        <v>0</v>
      </c>
    </row>
    <row r="19" spans="1:45" x14ac:dyDescent="0.4">
      <c r="A19" s="41"/>
      <c r="B19" s="35" t="s">
        <v>18</v>
      </c>
      <c r="C19" s="36"/>
      <c r="D19" s="2">
        <f t="shared" si="0"/>
        <v>0</v>
      </c>
      <c r="E19" s="14" t="s">
        <v>41</v>
      </c>
      <c r="F19" s="7">
        <f t="shared" si="2"/>
        <v>0</v>
      </c>
      <c r="G19" s="5">
        <v>0</v>
      </c>
      <c r="H19" s="14" t="s">
        <v>25</v>
      </c>
      <c r="I19" s="7">
        <v>0</v>
      </c>
      <c r="J19" s="5">
        <v>0</v>
      </c>
      <c r="K19" s="14" t="s">
        <v>25</v>
      </c>
      <c r="L19" s="7">
        <v>0</v>
      </c>
      <c r="M19" s="5">
        <v>0</v>
      </c>
      <c r="N19" s="14" t="s">
        <v>25</v>
      </c>
      <c r="O19" s="7">
        <v>0</v>
      </c>
      <c r="P19" s="5">
        <v>0</v>
      </c>
      <c r="Q19" s="14" t="s">
        <v>25</v>
      </c>
      <c r="R19" s="7">
        <v>0</v>
      </c>
      <c r="S19" s="5">
        <v>0</v>
      </c>
      <c r="T19" s="14" t="s">
        <v>25</v>
      </c>
      <c r="U19" s="7">
        <v>0</v>
      </c>
      <c r="V19" s="5">
        <v>0</v>
      </c>
      <c r="W19" s="14" t="s">
        <v>25</v>
      </c>
      <c r="X19" s="7">
        <v>0</v>
      </c>
      <c r="Y19" s="5">
        <v>0</v>
      </c>
      <c r="Z19" s="14" t="s">
        <v>25</v>
      </c>
      <c r="AA19" s="7">
        <v>0</v>
      </c>
      <c r="AB19" s="5">
        <v>0</v>
      </c>
      <c r="AC19" s="14" t="s">
        <v>25</v>
      </c>
      <c r="AD19" s="7">
        <v>0</v>
      </c>
      <c r="AE19" s="5">
        <v>0</v>
      </c>
      <c r="AF19" s="14" t="s">
        <v>25</v>
      </c>
      <c r="AG19" s="7">
        <v>0</v>
      </c>
      <c r="AH19" s="5">
        <v>0</v>
      </c>
      <c r="AI19" s="14" t="s">
        <v>25</v>
      </c>
      <c r="AJ19" s="7">
        <v>0</v>
      </c>
      <c r="AK19" s="5">
        <v>0</v>
      </c>
      <c r="AL19" s="14" t="s">
        <v>25</v>
      </c>
      <c r="AM19" s="7">
        <v>0</v>
      </c>
      <c r="AN19" s="8">
        <v>0</v>
      </c>
      <c r="AO19" s="14" t="s">
        <v>25</v>
      </c>
      <c r="AP19" s="7">
        <v>0</v>
      </c>
      <c r="AQ19" s="8">
        <f t="shared" si="5"/>
        <v>0</v>
      </c>
      <c r="AR19" s="14" t="s">
        <v>25</v>
      </c>
      <c r="AS19" s="7">
        <v>0</v>
      </c>
    </row>
    <row r="20" spans="1:45" x14ac:dyDescent="0.4">
      <c r="A20" s="41"/>
      <c r="B20" s="35" t="s">
        <v>19</v>
      </c>
      <c r="C20" s="36"/>
      <c r="D20" s="2">
        <f t="shared" si="0"/>
        <v>250</v>
      </c>
      <c r="E20" s="6">
        <f t="shared" si="1"/>
        <v>226</v>
      </c>
      <c r="F20" s="4">
        <f t="shared" si="2"/>
        <v>24</v>
      </c>
      <c r="G20" s="5">
        <v>18</v>
      </c>
      <c r="H20" s="6">
        <v>18</v>
      </c>
      <c r="I20" s="7">
        <v>0</v>
      </c>
      <c r="J20" s="5">
        <v>35</v>
      </c>
      <c r="K20" s="6">
        <v>34</v>
      </c>
      <c r="L20" s="7">
        <v>1</v>
      </c>
      <c r="M20" s="5">
        <v>18</v>
      </c>
      <c r="N20" s="6">
        <v>18</v>
      </c>
      <c r="O20" s="7">
        <v>0</v>
      </c>
      <c r="P20" s="5">
        <v>26</v>
      </c>
      <c r="Q20" s="6">
        <v>25</v>
      </c>
      <c r="R20" s="7">
        <v>1</v>
      </c>
      <c r="S20" s="5">
        <v>23</v>
      </c>
      <c r="T20" s="6">
        <v>21</v>
      </c>
      <c r="U20" s="7">
        <v>2</v>
      </c>
      <c r="V20" s="5">
        <v>13</v>
      </c>
      <c r="W20" s="6">
        <v>12</v>
      </c>
      <c r="X20" s="7">
        <v>1</v>
      </c>
      <c r="Y20" s="5">
        <v>19</v>
      </c>
      <c r="Z20" s="6">
        <v>17</v>
      </c>
      <c r="AA20" s="7">
        <v>2</v>
      </c>
      <c r="AB20" s="5">
        <v>16</v>
      </c>
      <c r="AC20" s="6">
        <v>15</v>
      </c>
      <c r="AD20" s="7">
        <v>1</v>
      </c>
      <c r="AE20" s="5">
        <v>18</v>
      </c>
      <c r="AF20" s="6">
        <v>17</v>
      </c>
      <c r="AG20" s="7">
        <v>1</v>
      </c>
      <c r="AH20" s="5">
        <v>13</v>
      </c>
      <c r="AI20" s="6">
        <v>10</v>
      </c>
      <c r="AJ20" s="7">
        <v>3</v>
      </c>
      <c r="AK20" s="5">
        <v>14</v>
      </c>
      <c r="AL20" s="6">
        <v>10</v>
      </c>
      <c r="AM20" s="7">
        <v>4</v>
      </c>
      <c r="AN20" s="8">
        <v>14</v>
      </c>
      <c r="AO20" s="6">
        <v>12</v>
      </c>
      <c r="AP20" s="7">
        <v>2</v>
      </c>
      <c r="AQ20" s="8">
        <f>SUM(AR20:AS20)</f>
        <v>23</v>
      </c>
      <c r="AR20" s="6">
        <v>17</v>
      </c>
      <c r="AS20" s="7">
        <v>6</v>
      </c>
    </row>
    <row r="21" spans="1:45" ht="19.5" thickBot="1" x14ac:dyDescent="0.45">
      <c r="A21" s="47"/>
      <c r="B21" s="37" t="s">
        <v>20</v>
      </c>
      <c r="C21" s="38"/>
      <c r="D21" s="34">
        <f t="shared" si="0"/>
        <v>68</v>
      </c>
      <c r="E21" s="31">
        <f t="shared" si="1"/>
        <v>29</v>
      </c>
      <c r="F21" s="33">
        <f t="shared" si="2"/>
        <v>39</v>
      </c>
      <c r="G21" s="19">
        <v>0</v>
      </c>
      <c r="H21" s="18">
        <v>0</v>
      </c>
      <c r="I21" s="20">
        <v>0</v>
      </c>
      <c r="J21" s="19">
        <v>1</v>
      </c>
      <c r="K21" s="18">
        <v>1</v>
      </c>
      <c r="L21" s="20">
        <v>0</v>
      </c>
      <c r="M21" s="19">
        <v>5</v>
      </c>
      <c r="N21" s="18">
        <v>3</v>
      </c>
      <c r="O21" s="20">
        <v>2</v>
      </c>
      <c r="P21" s="19">
        <v>1</v>
      </c>
      <c r="Q21" s="18">
        <v>0</v>
      </c>
      <c r="R21" s="20">
        <v>1</v>
      </c>
      <c r="S21" s="19">
        <v>1</v>
      </c>
      <c r="T21" s="18">
        <v>0</v>
      </c>
      <c r="U21" s="20">
        <v>1</v>
      </c>
      <c r="V21" s="19">
        <v>2</v>
      </c>
      <c r="W21" s="18">
        <v>1</v>
      </c>
      <c r="X21" s="20">
        <v>1</v>
      </c>
      <c r="Y21" s="19">
        <v>10</v>
      </c>
      <c r="Z21" s="18">
        <v>5</v>
      </c>
      <c r="AA21" s="20">
        <v>5</v>
      </c>
      <c r="AB21" s="19">
        <v>4</v>
      </c>
      <c r="AC21" s="18">
        <v>2</v>
      </c>
      <c r="AD21" s="20">
        <v>2</v>
      </c>
      <c r="AE21" s="19">
        <v>12</v>
      </c>
      <c r="AF21" s="18">
        <v>3</v>
      </c>
      <c r="AG21" s="20">
        <v>9</v>
      </c>
      <c r="AH21" s="19">
        <v>5</v>
      </c>
      <c r="AI21" s="18">
        <v>2</v>
      </c>
      <c r="AJ21" s="20">
        <v>3</v>
      </c>
      <c r="AK21" s="19">
        <v>13</v>
      </c>
      <c r="AL21" s="18">
        <v>7</v>
      </c>
      <c r="AM21" s="20">
        <v>6</v>
      </c>
      <c r="AN21" s="17">
        <v>8</v>
      </c>
      <c r="AO21" s="18">
        <v>3</v>
      </c>
      <c r="AP21" s="20">
        <v>5</v>
      </c>
      <c r="AQ21" s="17">
        <f>SUM(AR21:AS21)</f>
        <v>6</v>
      </c>
      <c r="AR21" s="18">
        <v>2</v>
      </c>
      <c r="AS21" s="20">
        <v>4</v>
      </c>
    </row>
  </sheetData>
  <mergeCells count="30">
    <mergeCell ref="AQ2:AS2"/>
    <mergeCell ref="AH2:AJ2"/>
    <mergeCell ref="AK2:AM2"/>
    <mergeCell ref="D2:F2"/>
    <mergeCell ref="G2:I2"/>
    <mergeCell ref="J2:L2"/>
    <mergeCell ref="M2:O2"/>
    <mergeCell ref="P2:R2"/>
    <mergeCell ref="S2:U2"/>
    <mergeCell ref="A2:C3"/>
    <mergeCell ref="A6:C6"/>
    <mergeCell ref="AN2:AP2"/>
    <mergeCell ref="A7:A21"/>
    <mergeCell ref="B7:C7"/>
    <mergeCell ref="B8:B9"/>
    <mergeCell ref="B10:C10"/>
    <mergeCell ref="B11:C11"/>
    <mergeCell ref="B12:B14"/>
    <mergeCell ref="B15:C15"/>
    <mergeCell ref="B16:C16"/>
    <mergeCell ref="B17:C17"/>
    <mergeCell ref="V2:X2"/>
    <mergeCell ref="Y2:AA2"/>
    <mergeCell ref="AB2:AD2"/>
    <mergeCell ref="AE2:AG2"/>
    <mergeCell ref="B18:C18"/>
    <mergeCell ref="B19:C19"/>
    <mergeCell ref="B20:C20"/>
    <mergeCell ref="B21:C21"/>
    <mergeCell ref="A4:B5"/>
  </mergeCells>
  <phoneticPr fontId="1"/>
  <pageMargins left="0.7" right="0.7" top="0.75" bottom="0.75" header="0.3" footer="0.3"/>
  <pageSetup paperSize="9" scale="96" orientation="landscape" r:id="rId1"/>
  <colBreaks count="2" manualBreakCount="2">
    <brk id="15" max="1048575" man="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野元　拓磨</cp:lastModifiedBy>
  <cp:lastPrinted>2023-07-28T06:09:34Z</cp:lastPrinted>
  <dcterms:created xsi:type="dcterms:W3CDTF">2023-07-21T01:45:06Z</dcterms:created>
  <dcterms:modified xsi:type="dcterms:W3CDTF">2025-03-05T10:23:17Z</dcterms:modified>
</cp:coreProperties>
</file>