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99D4E752-7A03-491B-ABD5-4104F74D8600}" xr6:coauthVersionLast="47" xr6:coauthVersionMax="47" xr10:uidLastSave="{00000000-0000-0000-0000-000000000000}"/>
  <bookViews>
    <workbookView xWindow="-120" yWindow="-120" windowWidth="29040" windowHeight="15840" xr2:uid="{00000000-000D-0000-FFFF-FFFF00000000}"/>
  </bookViews>
  <sheets>
    <sheet name="入力してください" sheetId="2" r:id="rId1"/>
    <sheet name="印刷してください" sheetId="5" r:id="rId2"/>
    <sheet name="郵便番号" sheetId="6" state="hidden" r:id="rId3"/>
    <sheet name="都道府県" sheetId="4" state="hidden" r:id="rId4"/>
    <sheet name="指定難病一覧" sheetId="3" state="hidden" r:id="rId5"/>
  </sheets>
  <definedNames>
    <definedName name="_xlnm.Print_Area" localSheetId="1">印刷してください!$A:$AM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0" i="5" l="1"/>
  <c r="AJ174" i="5"/>
  <c r="AJ25" i="5"/>
  <c r="H194" i="5" l="1"/>
  <c r="AD194" i="5"/>
  <c r="H195" i="5"/>
  <c r="AD195" i="5"/>
  <c r="H196" i="5"/>
  <c r="AD196" i="5"/>
  <c r="H197" i="5"/>
  <c r="AD197" i="5"/>
  <c r="H198" i="5"/>
  <c r="AD198" i="5"/>
  <c r="H199" i="5"/>
  <c r="AD199" i="5"/>
  <c r="G202" i="5"/>
  <c r="U202" i="5"/>
  <c r="K204" i="5"/>
  <c r="G209" i="5"/>
  <c r="M210" i="5"/>
  <c r="M211" i="5"/>
  <c r="M212" i="5"/>
  <c r="M213" i="5"/>
  <c r="N213" i="5"/>
  <c r="M214" i="5"/>
  <c r="H120" i="5"/>
  <c r="AD120" i="5"/>
  <c r="H121" i="5"/>
  <c r="AD121" i="5"/>
  <c r="H122" i="5"/>
  <c r="AD122" i="5"/>
  <c r="H123" i="5"/>
  <c r="AD123" i="5"/>
  <c r="H124" i="5"/>
  <c r="AD124" i="5"/>
  <c r="H125" i="5"/>
  <c r="AD125" i="5"/>
  <c r="G128" i="5"/>
  <c r="U128" i="5"/>
  <c r="K130" i="5"/>
  <c r="G135" i="5"/>
  <c r="M136" i="5"/>
  <c r="M137" i="5"/>
  <c r="M138" i="5"/>
  <c r="M139" i="5"/>
  <c r="N139" i="5"/>
  <c r="M140" i="5"/>
  <c r="K55" i="5"/>
  <c r="U53" i="5"/>
  <c r="G53" i="5"/>
  <c r="V84" i="2"/>
  <c r="B84" i="2"/>
  <c r="G155" i="5"/>
  <c r="G156" i="5"/>
  <c r="G158" i="5"/>
  <c r="G159" i="5"/>
  <c r="G160" i="5"/>
  <c r="P161" i="5"/>
  <c r="AB161" i="5"/>
  <c r="AK161" i="5"/>
  <c r="P162" i="5"/>
  <c r="AB162" i="5"/>
  <c r="P163" i="5"/>
  <c r="AB163" i="5"/>
  <c r="AK163" i="5"/>
  <c r="P164" i="5"/>
  <c r="AB164" i="5"/>
  <c r="P165" i="5"/>
  <c r="AB165" i="5"/>
  <c r="AK165" i="5"/>
  <c r="P166" i="5"/>
  <c r="AB166" i="5"/>
  <c r="P167" i="5"/>
  <c r="AB167" i="5"/>
  <c r="AK167" i="5"/>
  <c r="P168" i="5"/>
  <c r="AB168" i="5"/>
  <c r="G169" i="5"/>
  <c r="H173" i="5"/>
  <c r="L174" i="5"/>
  <c r="L175" i="5"/>
  <c r="L177" i="5"/>
  <c r="L178" i="5"/>
  <c r="AD178" i="5"/>
  <c r="L179" i="5"/>
  <c r="L180" i="5"/>
  <c r="L182" i="5"/>
  <c r="L183" i="5"/>
  <c r="L184" i="5"/>
  <c r="L185" i="5"/>
  <c r="N185" i="5"/>
  <c r="P185" i="5"/>
  <c r="R185" i="5"/>
  <c r="T185" i="5"/>
  <c r="V185" i="5"/>
  <c r="X185" i="5"/>
  <c r="Z185" i="5"/>
  <c r="L186" i="5"/>
  <c r="N186" i="5"/>
  <c r="P186" i="5"/>
  <c r="R186" i="5"/>
  <c r="T186" i="5"/>
  <c r="V186" i="5"/>
  <c r="X186" i="5"/>
  <c r="G81" i="5"/>
  <c r="G82" i="5"/>
  <c r="G84" i="5"/>
  <c r="G85" i="5"/>
  <c r="G86" i="5"/>
  <c r="P87" i="5"/>
  <c r="AB87" i="5"/>
  <c r="AK87" i="5"/>
  <c r="P88" i="5"/>
  <c r="AB88" i="5"/>
  <c r="P89" i="5"/>
  <c r="AB89" i="5"/>
  <c r="AK89" i="5"/>
  <c r="P90" i="5"/>
  <c r="AB90" i="5"/>
  <c r="P91" i="5"/>
  <c r="AB91" i="5"/>
  <c r="AK91" i="5"/>
  <c r="P92" i="5"/>
  <c r="AB92" i="5"/>
  <c r="P93" i="5"/>
  <c r="AB93" i="5"/>
  <c r="AK93" i="5"/>
  <c r="P94" i="5"/>
  <c r="AB94" i="5"/>
  <c r="G95" i="5"/>
  <c r="H99" i="5"/>
  <c r="L100" i="5"/>
  <c r="L101" i="5"/>
  <c r="L103" i="5"/>
  <c r="L104" i="5"/>
  <c r="AD104" i="5"/>
  <c r="L105" i="5"/>
  <c r="L106" i="5"/>
  <c r="L108" i="5"/>
  <c r="L109" i="5"/>
  <c r="L110" i="5"/>
  <c r="L111" i="5"/>
  <c r="N111" i="5"/>
  <c r="P111" i="5"/>
  <c r="R111" i="5"/>
  <c r="T111" i="5"/>
  <c r="V111" i="5"/>
  <c r="X111" i="5"/>
  <c r="Z111" i="5"/>
  <c r="L112" i="5"/>
  <c r="N112" i="5"/>
  <c r="P112" i="5"/>
  <c r="R112" i="5"/>
  <c r="T112" i="5"/>
  <c r="V112" i="5"/>
  <c r="X112" i="5"/>
  <c r="G11" i="5"/>
  <c r="G20" i="5"/>
  <c r="G10" i="5"/>
  <c r="G7" i="5"/>
  <c r="G9" i="5"/>
  <c r="H24" i="5"/>
  <c r="L35" i="5"/>
  <c r="L34" i="5"/>
  <c r="L33" i="5"/>
  <c r="L31" i="5"/>
  <c r="L30" i="5"/>
  <c r="AD46" i="5"/>
  <c r="AD47" i="5"/>
  <c r="AD48" i="5"/>
  <c r="AD49" i="5"/>
  <c r="AD50" i="5"/>
  <c r="AD45" i="5"/>
  <c r="H48" i="5"/>
  <c r="H49" i="5"/>
  <c r="H50" i="5"/>
  <c r="AK18" i="5"/>
  <c r="AK16" i="5"/>
  <c r="AK14" i="5"/>
  <c r="AK12" i="5"/>
  <c r="L29" i="5"/>
  <c r="L28" i="5"/>
  <c r="L26" i="5"/>
  <c r="AD29" i="5"/>
  <c r="Z36" i="5" l="1"/>
  <c r="X36" i="5"/>
  <c r="V36" i="5"/>
  <c r="T36" i="5"/>
  <c r="R36" i="5"/>
  <c r="P36" i="5"/>
  <c r="N36" i="5"/>
  <c r="L36" i="5"/>
  <c r="X37" i="5"/>
  <c r="V37" i="5"/>
  <c r="T37" i="5"/>
  <c r="R37" i="5"/>
  <c r="P37" i="5"/>
  <c r="N37" i="5"/>
  <c r="L37" i="5"/>
  <c r="L25" i="5" l="1"/>
  <c r="G83" i="2" l="1"/>
  <c r="G74" i="2"/>
  <c r="G60" i="5"/>
  <c r="G28" i="2"/>
  <c r="G18" i="2"/>
  <c r="G6" i="5"/>
  <c r="H47" i="5"/>
  <c r="H46" i="5"/>
  <c r="H45" i="5"/>
  <c r="N64" i="5"/>
  <c r="V76" i="2"/>
  <c r="M65" i="5"/>
  <c r="M64" i="5"/>
  <c r="M63" i="5"/>
  <c r="M62" i="5"/>
  <c r="M61" i="5"/>
  <c r="AB19" i="5"/>
  <c r="AB17" i="5"/>
  <c r="AB15" i="5"/>
  <c r="AB13" i="5"/>
  <c r="AB18" i="5"/>
  <c r="AB16" i="5"/>
  <c r="AB14" i="5"/>
  <c r="AB12" i="5"/>
  <c r="P19" i="5"/>
  <c r="P18" i="5"/>
  <c r="P17" i="5"/>
  <c r="P16" i="5"/>
  <c r="P15" i="5"/>
  <c r="P14" i="5"/>
  <c r="P13" i="5"/>
  <c r="P12" i="5"/>
  <c r="L181" i="5" l="1"/>
  <c r="L176" i="5"/>
  <c r="L102" i="5"/>
  <c r="L107" i="5"/>
  <c r="L27" i="5"/>
  <c r="L32" i="5"/>
  <c r="G33" i="2" l="1"/>
</calcChain>
</file>

<file path=xl/sharedStrings.xml><?xml version="1.0" encoding="utf-8"?>
<sst xmlns="http://schemas.openxmlformats.org/spreadsheetml/2006/main" count="996" uniqueCount="643">
  <si>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</si>
  <si>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</si>
  <si>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</si>
  <si>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</si>
  <si>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</si>
  <si>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</si>
  <si>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</si>
  <si>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</si>
  <si>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</si>
  <si>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</si>
  <si>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</si>
  <si>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</si>
  <si>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</si>
  <si>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</si>
  <si>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</si>
  <si>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</si>
  <si>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</si>
  <si>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</si>
  <si>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</si>
  <si>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</si>
  <si>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</si>
  <si>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</si>
  <si>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</si>
  <si>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</si>
  <si>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</si>
  <si>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</si>
  <si>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</si>
  <si>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</si>
  <si>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</si>
  <si>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</si>
  <si>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</si>
  <si>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</si>
  <si>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</si>
  <si>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</si>
  <si>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</si>
  <si>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</si>
  <si>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</si>
  <si>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</si>
  <si>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</si>
  <si>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</si>
  <si>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</si>
  <si>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</si>
  <si>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</si>
  <si>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</si>
  <si>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</si>
  <si>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</si>
  <si>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</si>
  <si>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</si>
  <si>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</si>
  <si>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</si>
  <si>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</si>
  <si>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</si>
  <si>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</si>
  <si>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</si>
  <si>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</si>
  <si>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</si>
  <si>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</si>
  <si>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</si>
  <si>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</si>
  <si>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</si>
  <si>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</si>
  <si>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</si>
  <si>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</si>
  <si>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</si>
  <si>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</si>
  <si>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</si>
  <si>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</si>
  <si>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</si>
  <si>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</si>
  <si>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</si>
  <si>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</si>
  <si>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</si>
  <si>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</si>
  <si>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</si>
  <si>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</si>
  <si>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</si>
  <si>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</si>
  <si>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</si>
  <si>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</si>
  <si>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</si>
  <si>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</si>
  <si>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</si>
  <si>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</si>
  <si>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</si>
  <si>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</si>
  <si>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</si>
  <si>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</si>
  <si>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</si>
  <si>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</si>
  <si>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</si>
  <si>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</si>
  <si>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</si>
  <si>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</si>
  <si>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</si>
  <si>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</si>
  <si>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</si>
  <si>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</si>
  <si>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</si>
  <si>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</si>
  <si>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</si>
  <si>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</si>
  <si>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</si>
  <si>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</si>
  <si>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</si>
  <si>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</si>
  <si>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</si>
  <si>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</si>
  <si>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</si>
  <si>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</si>
  <si>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</si>
  <si>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</si>
  <si>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</si>
  <si>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</si>
  <si>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</si>
  <si>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</si>
  <si>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</si>
  <si>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</si>
  <si>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</si>
  <si>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</si>
  <si>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</si>
  <si>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</si>
  <si>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</si>
  <si>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</si>
  <si>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</si>
  <si>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</si>
  <si>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</si>
  <si>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</si>
  <si>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</si>
  <si>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</si>
  <si>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</si>
  <si>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</si>
  <si>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</si>
  <si>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</si>
  <si>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</si>
  <si>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</si>
  <si>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</si>
  <si>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</si>
  <si>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</si>
  <si>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</si>
  <si>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</si>
  <si>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</si>
  <si>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</si>
  <si>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</si>
  <si>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</si>
  <si>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</si>
  <si>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</si>
  <si>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</si>
  <si>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</si>
  <si>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</si>
  <si>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</si>
  <si>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</si>
  <si>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</si>
  <si>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</si>
  <si>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</si>
  <si>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</si>
  <si>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</si>
  <si>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</si>
  <si>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</si>
  <si>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</si>
  <si>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</si>
  <si>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</si>
  <si>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</si>
  <si>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</si>
  <si>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</si>
  <si>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</si>
  <si>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</si>
  <si>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</si>
  <si>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</si>
  <si>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</si>
  <si>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</si>
  <si>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</si>
  <si>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</si>
  <si>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</si>
  <si>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</si>
  <si>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</si>
  <si>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</si>
  <si>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</si>
  <si>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</si>
  <si>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</si>
  <si>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</si>
  <si>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</si>
  <si>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</si>
  <si>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</si>
  <si>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</si>
  <si>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</si>
  <si>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</si>
  <si>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</si>
  <si>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</si>
  <si>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</si>
  <si>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</si>
  <si>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</si>
  <si>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</si>
  <si>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</si>
  <si>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</si>
  <si>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</si>
  <si>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</si>
  <si>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</si>
  <si>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</si>
  <si>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</si>
  <si>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</si>
  <si>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</si>
  <si>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</si>
  <si>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</si>
  <si>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</si>
  <si>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</si>
  <si>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</si>
  <si>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</si>
  <si>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</si>
  <si>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</si>
  <si>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</si>
  <si>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</si>
  <si>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</si>
  <si>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</si>
  <si>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</si>
  <si>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</si>
  <si>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</si>
  <si>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</si>
  <si>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</si>
  <si>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</si>
  <si>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</si>
  <si>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</si>
  <si>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</si>
  <si>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</si>
  <si>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</si>
  <si>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</si>
  <si>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</si>
  <si>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</si>
  <si>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</si>
  <si>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</si>
  <si>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</si>
  <si>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</si>
  <si>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</si>
  <si>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</si>
  <si>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</si>
  <si>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</si>
  <si>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</si>
  <si>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</si>
  <si>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</si>
  <si>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</si>
  <si>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</si>
  <si>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</si>
  <si>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</si>
  <si>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</si>
  <si>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</si>
  <si>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</si>
  <si>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</si>
  <si>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</si>
  <si>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</si>
  <si>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</si>
  <si>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</si>
  <si>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</si>
  <si>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</si>
  <si>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</si>
  <si>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</si>
  <si>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</si>
  <si>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</si>
  <si>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</si>
  <si>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</si>
  <si>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</si>
  <si>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</si>
  <si>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</si>
  <si>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</si>
  <si>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</si>
  <si>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</si>
  <si>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</si>
  <si>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</si>
  <si>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</si>
  <si>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</si>
  <si>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</si>
  <si>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</si>
  <si>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</si>
  <si>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</si>
  <si>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</si>
  <si>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</si>
  <si>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</si>
  <si>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</si>
  <si>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</si>
  <si>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</si>
  <si>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</si>
  <si>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</si>
  <si>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</si>
  <si>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</si>
  <si>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</si>
  <si>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</si>
  <si>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</si>
  <si>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</si>
  <si>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</si>
  <si>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</si>
  <si>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</si>
  <si>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</si>
  <si>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</si>
  <si>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</si>
  <si>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</si>
  <si>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</si>
  <si>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</si>
  <si>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</si>
  <si>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</si>
  <si>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</si>
  <si>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</si>
  <si>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</si>
  <si>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</si>
  <si>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</si>
  <si>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</si>
  <si>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</si>
  <si>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</si>
  <si>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</si>
  <si>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</si>
  <si>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</si>
  <si>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</si>
  <si>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</si>
  <si>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</si>
  <si>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</si>
  <si>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</si>
  <si>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</si>
  <si>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</si>
  <si>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</si>
  <si>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</si>
  <si>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</si>
  <si>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</si>
  <si>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</si>
  <si>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</si>
  <si>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</si>
  <si>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</si>
  <si>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</si>
  <si>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</si>
  <si>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</si>
  <si>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</si>
  <si>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</si>
  <si>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</si>
  <si>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</si>
  <si>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</si>
  <si>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</si>
  <si>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</si>
  <si>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</si>
  <si>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</si>
  <si>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</si>
  <si>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</si>
  <si>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</si>
  <si>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</si>
  <si>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</si>
  <si>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</si>
  <si>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</si>
  <si>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</si>
  <si>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</si>
  <si>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</si>
  <si>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</si>
  <si>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</si>
  <si>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</si>
  <si>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</si>
  <si>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</si>
  <si>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</si>
  <si>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</si>
  <si>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</si>
  <si>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</si>
  <si>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</si>
  <si>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</si>
  <si>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</si>
  <si>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</si>
  <si>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</si>
  <si>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</si>
  <si>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</si>
  <si>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</si>
  <si>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</si>
  <si>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</si>
  <si>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</si>
  <si>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</si>
  <si>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</si>
  <si>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</si>
  <si>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</si>
  <si>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病名</t>
    <rPh sb="0" eb="2">
      <t>ビョウメイ</t>
    </rPh>
    <phoneticPr fontId="2"/>
  </si>
  <si>
    <t>受けている</t>
    <rPh sb="0" eb="1">
      <t>ウ</t>
    </rPh>
    <phoneticPr fontId="2"/>
  </si>
  <si>
    <t>受けていない</t>
    <rPh sb="0" eb="1">
      <t>ウ</t>
    </rPh>
    <phoneticPr fontId="2"/>
  </si>
  <si>
    <t>患者</t>
    <rPh sb="0" eb="2">
      <t>カンジャ</t>
    </rPh>
    <phoneticPr fontId="2"/>
  </si>
  <si>
    <t xml:space="preserve"> 「高額かつ長期」に該当しますか？</t>
    <rPh sb="2" eb="4">
      <t>コウガク</t>
    </rPh>
    <rPh sb="6" eb="8">
      <t>チョウキ</t>
    </rPh>
    <rPh sb="10" eb="12">
      <t>ガイトウ</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</si>
  <si>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</si>
  <si>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</si>
  <si>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</si>
  <si>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</si>
  <si>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</si>
  <si>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</si>
  <si>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</si>
  <si>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</si>
  <si>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</si>
  <si>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</si>
  <si>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</si>
  <si>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</si>
  <si>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</si>
  <si>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</si>
  <si>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</si>
  <si>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</si>
  <si>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</si>
  <si>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</si>
  <si>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</si>
  <si>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</si>
  <si>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</si>
  <si>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</si>
  <si>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</si>
  <si>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</si>
  <si>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</si>
  <si>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</si>
  <si>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</si>
  <si>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</si>
  <si>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</si>
  <si>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</si>
  <si>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</si>
  <si>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</si>
  <si>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</si>
  <si>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</si>
  <si>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</si>
  <si>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</si>
  <si>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</si>
  <si>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</si>
  <si>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</si>
  <si>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</si>
  <si>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</si>
  <si>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</si>
  <si>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</si>
  <si>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</si>
  <si>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</si>
  <si>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</si>
  <si>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</si>
  <si>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</si>
  <si>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</si>
  <si>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</si>
  <si>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</si>
  <si>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</si>
  <si>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</si>
  <si>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</si>
  <si>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</si>
  <si>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</si>
  <si>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</si>
  <si>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</si>
  <si>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生年月日</t>
    <rPh sb="0" eb="2">
      <t>セイネン</t>
    </rPh>
    <rPh sb="2" eb="4">
      <t>ガッピ</t>
    </rPh>
    <phoneticPr fontId="2"/>
  </si>
  <si>
    <t>受給者番号</t>
    <rPh sb="0" eb="3">
      <t>ジュキュウシャ</t>
    </rPh>
    <rPh sb="3" eb="5">
      <t>バンゴウ</t>
    </rPh>
    <phoneticPr fontId="2"/>
  </si>
  <si>
    <t>診断年月日</t>
    <rPh sb="0" eb="2">
      <t>シンダン</t>
    </rPh>
    <rPh sb="2" eb="5">
      <t>ネンガッピ</t>
    </rPh>
    <phoneticPr fontId="2"/>
  </si>
  <si>
    <t>時間を要した理由</t>
    <rPh sb="0" eb="2">
      <t>ジカン</t>
    </rPh>
    <rPh sb="3" eb="4">
      <t>ヨウ</t>
    </rPh>
    <rPh sb="6" eb="8">
      <t>リユウ</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</si>
  <si>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</si>
  <si>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</si>
  <si>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</si>
  <si>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</si>
  <si>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</si>
  <si>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</si>
  <si>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</si>
  <si>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</si>
  <si>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</si>
  <si>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</si>
  <si>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リストの一番下にあります。</t>
    <phoneticPr fontId="2"/>
  </si>
  <si>
    <t>電話番号</t>
    <rPh sb="0" eb="2">
      <t>デンワ</t>
    </rPh>
    <rPh sb="2" eb="4">
      <t>バンゴウ</t>
    </rPh>
    <phoneticPr fontId="2"/>
  </si>
  <si>
    <t>患者との続柄</t>
    <rPh sb="0" eb="2">
      <t>カンジャ</t>
    </rPh>
    <rPh sb="4" eb="6">
      <t>ゾクガラ</t>
    </rPh>
    <phoneticPr fontId="2"/>
  </si>
  <si>
    <t>　本申請書の内容及び本申請書に添付された診断書(臨床調査個人票)の研究等への利用についての同意をされる方は、以下に署名をお願いいたします。</t>
    <phoneticPr fontId="2"/>
  </si>
  <si>
    <t>氏名</t>
    <phoneticPr fontId="2"/>
  </si>
  <si>
    <t>小児慢性特定疾病の医療費助成を受けている者</t>
  </si>
  <si>
    <t>受給者番号</t>
  </si>
  <si>
    <t>【左記の「診断年月日」欄が、申請日から１か月以上前の年月日となっている場合又は空欄の場合は、申請までに時間を要した理由をチェックしてください。】</t>
  </si>
  <si>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</si>
  <si>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</si>
  <si>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</si>
  <si>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</si>
  <si>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t>
  </si>
  <si>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</si>
  <si>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</si>
  <si>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</si>
  <si>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</si>
  <si>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r>
      <t>特段の理由なし</t>
    </r>
    <r>
      <rPr>
        <sz val="8"/>
        <color rgb="FF000000"/>
        <rFont val="ＭＳ 明朝"/>
        <family val="1"/>
        <charset val="128"/>
      </rPr>
      <t>⇒ここにチェックした場合、医療費助成開始日について遡ることができる限度は1か月前の同じ日までとなります。</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</si>
  <si>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</si>
  <si>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</si>
  <si>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</si>
  <si>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</si>
  <si>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</si>
  <si>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</si>
  <si>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</si>
  <si>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</si>
  <si>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</si>
  <si>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</si>
  <si>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</si>
  <si>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</si>
  <si>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</si>
  <si>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</si>
  <si>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</si>
  <si>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</si>
  <si>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</si>
  <si>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</si>
  <si>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</si>
  <si>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</si>
  <si>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</si>
  <si>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</si>
  <si>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</si>
  <si>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</si>
  <si>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</si>
  <si>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</si>
  <si>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</si>
  <si>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</si>
  <si>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</si>
  <si>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</si>
  <si>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</si>
  <si>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</si>
  <si>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</si>
  <si>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</si>
  <si>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</si>
  <si>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</si>
  <si>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</si>
  <si>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</si>
  <si>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</si>
  <si>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</si>
  <si>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</si>
  <si>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</si>
  <si>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</si>
  <si>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</si>
  <si>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</si>
  <si>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</si>
  <si>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</si>
  <si>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</si>
  <si>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</si>
  <si>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</si>
  <si>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</si>
  <si>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</si>
  <si>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</si>
  <si>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</si>
  <si>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</si>
  <si>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</si>
  <si>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</si>
  <si>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</si>
  <si>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</si>
  <si>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</si>
  <si>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</si>
  <si>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</si>
  <si>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</si>
  <si>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</si>
  <si>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</si>
  <si>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</si>
  <si>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</si>
  <si>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</si>
  <si>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</si>
  <si>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</si>
  <si>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</si>
  <si>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</si>
  <si>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</si>
  <si>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</si>
  <si>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</si>
  <si>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</si>
  <si>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</si>
  <si>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</si>
  <si>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</si>
  <si>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</si>
  <si>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</si>
  <si>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</si>
  <si>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</si>
  <si>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</si>
  <si>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</si>
  <si>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</si>
  <si>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</si>
  <si>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</si>
  <si>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</si>
  <si>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</si>
  <si>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</si>
  <si>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</si>
  <si>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</si>
  <si>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</si>
  <si>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</si>
  <si>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</si>
  <si>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</si>
  <si>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</si>
  <si>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</si>
  <si>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</si>
  <si>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</si>
  <si>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東京都知事　殿</t>
    <rPh sb="0" eb="3">
      <t>トウキョウト</t>
    </rPh>
    <rPh sb="3" eb="5">
      <t>チジ</t>
    </rPh>
    <rPh sb="6" eb="7">
      <t>ドノ</t>
    </rPh>
    <phoneticPr fontId="2"/>
  </si>
  <si>
    <t>生年月日（和暦）</t>
    <rPh sb="0" eb="2">
      <t>セイネン</t>
    </rPh>
    <rPh sb="2" eb="4">
      <t>ガッピ</t>
    </rPh>
    <rPh sb="5" eb="7">
      <t>ワレキ</t>
    </rPh>
    <phoneticPr fontId="2"/>
  </si>
  <si>
    <t>公費負担番号</t>
    <rPh sb="0" eb="2">
      <t>コウヒ</t>
    </rPh>
    <rPh sb="2" eb="4">
      <t>フタン</t>
    </rPh>
    <rPh sb="4" eb="6">
      <t>バンゴウ</t>
    </rPh>
    <phoneticPr fontId="2"/>
  </si>
  <si>
    <t>第13号様式(第17条関係)</t>
    <phoneticPr fontId="2"/>
  </si>
  <si>
    <t>保護者</t>
    <rPh sb="0" eb="3">
      <t>ホゴシャ</t>
    </rPh>
    <phoneticPr fontId="2"/>
  </si>
  <si>
    <t>氏　　名</t>
    <rPh sb="0" eb="1">
      <t>シ</t>
    </rPh>
    <rPh sb="3" eb="4">
      <t>メイ</t>
    </rPh>
    <phoneticPr fontId="2"/>
  </si>
  <si>
    <t>住　　所</t>
    <rPh sb="0" eb="1">
      <t>ジュウ</t>
    </rPh>
    <rPh sb="3" eb="4">
      <t>ショ</t>
    </rPh>
    <phoneticPr fontId="2"/>
  </si>
  <si>
    <t>申請日</t>
    <rPh sb="0" eb="2">
      <t>シンセイ</t>
    </rPh>
    <rPh sb="2" eb="3">
      <t>ビ</t>
    </rPh>
    <phoneticPr fontId="2"/>
  </si>
  <si>
    <t>特定医療費支給認定内容変更申請書</t>
    <rPh sb="9" eb="11">
      <t>ナイヨウ</t>
    </rPh>
    <rPh sb="11" eb="13">
      <t>ヘンコウ</t>
    </rPh>
    <phoneticPr fontId="2"/>
  </si>
  <si>
    <t>83136010 都単独難病</t>
  </si>
  <si>
    <t>　※公費負担番号を選択してください。</t>
    <rPh sb="2" eb="4">
      <t>コウヒ</t>
    </rPh>
    <rPh sb="4" eb="6">
      <t>フタン</t>
    </rPh>
    <rPh sb="6" eb="8">
      <t>バンゴウ</t>
    </rPh>
    <rPh sb="9" eb="11">
      <t>センタク</t>
    </rPh>
    <phoneticPr fontId="2"/>
  </si>
  <si>
    <t>54136015 国難病</t>
  </si>
  <si>
    <t>54136023 国難病（生活保護）</t>
  </si>
  <si>
    <t>　※受給者番号を入力してください。</t>
    <rPh sb="2" eb="5">
      <t>ジュキュウシャ</t>
    </rPh>
    <rPh sb="5" eb="7">
      <t>バンゴウ</t>
    </rPh>
    <phoneticPr fontId="2"/>
  </si>
  <si>
    <t xml:space="preserve"> 高額かつ長期</t>
    <phoneticPr fontId="2"/>
  </si>
  <si>
    <t xml:space="preserve"> 患者が18歳未満の場合、保護者の情報を入力してください。</t>
    <rPh sb="1" eb="3">
      <t>カンジャ</t>
    </rPh>
    <rPh sb="6" eb="7">
      <t>サイ</t>
    </rPh>
    <rPh sb="7" eb="9">
      <t>ミマン</t>
    </rPh>
    <rPh sb="10" eb="12">
      <t>バアイ</t>
    </rPh>
    <phoneticPr fontId="2"/>
  </si>
  <si>
    <t xml:space="preserve"> 変更内容が負担上限月額の場合、該当するものを選び入力してください。</t>
    <rPh sb="1" eb="3">
      <t>ヘンコウ</t>
    </rPh>
    <rPh sb="3" eb="5">
      <t>ナイヨウ</t>
    </rPh>
    <rPh sb="6" eb="8">
      <t>フタン</t>
    </rPh>
    <rPh sb="8" eb="10">
      <t>ジョウゲン</t>
    </rPh>
    <rPh sb="10" eb="12">
      <t>ゲツガク</t>
    </rPh>
    <rPh sb="13" eb="15">
      <t>バアイ</t>
    </rPh>
    <rPh sb="16" eb="18">
      <t>ガイトウ</t>
    </rPh>
    <rPh sb="23" eb="24">
      <t>エラ</t>
    </rPh>
    <rPh sb="25" eb="27">
      <t>ニュウリョク</t>
    </rPh>
    <phoneticPr fontId="2"/>
  </si>
  <si>
    <t>　人口呼吸器を使用することになった。</t>
    <rPh sb="1" eb="3">
      <t>ジンコウ</t>
    </rPh>
    <rPh sb="3" eb="6">
      <t>コキュウキ</t>
    </rPh>
    <rPh sb="7" eb="9">
      <t>シヨウ</t>
    </rPh>
    <phoneticPr fontId="2"/>
  </si>
  <si>
    <t>　体外式補助人工心臓を使用することになった。</t>
    <rPh sb="1" eb="3">
      <t>タイガイ</t>
    </rPh>
    <rPh sb="3" eb="4">
      <t>シキ</t>
    </rPh>
    <rPh sb="4" eb="6">
      <t>ホジョ</t>
    </rPh>
    <rPh sb="6" eb="8">
      <t>ジンコウ</t>
    </rPh>
    <rPh sb="8" eb="10">
      <t>シンゾウ</t>
    </rPh>
    <rPh sb="11" eb="13">
      <t>シヨウ</t>
    </rPh>
    <phoneticPr fontId="2"/>
  </si>
  <si>
    <t>　小児慢性特定疾病の医療費助成も受けることになった。</t>
    <rPh sb="1" eb="3">
      <t>ショウニ</t>
    </rPh>
    <rPh sb="3" eb="5">
      <t>マンセイ</t>
    </rPh>
    <rPh sb="5" eb="7">
      <t>トクテイ</t>
    </rPh>
    <rPh sb="7" eb="9">
      <t>シッペイ</t>
    </rPh>
    <rPh sb="10" eb="13">
      <t>イリョウヒ</t>
    </rPh>
    <rPh sb="13" eb="15">
      <t>ジョセイ</t>
    </rPh>
    <rPh sb="16" eb="17">
      <t>ウ</t>
    </rPh>
    <phoneticPr fontId="2"/>
  </si>
  <si>
    <t>　同じ医療保険に加入している者に以下に該当する者がいる。</t>
    <phoneticPr fontId="2"/>
  </si>
  <si>
    <t>続柄</t>
    <rPh sb="0" eb="2">
      <t>ゾクガラ</t>
    </rPh>
    <phoneticPr fontId="2"/>
  </si>
  <si>
    <t>難病の医療費助成を受けている者</t>
    <rPh sb="0" eb="2">
      <t>ナンビョウ</t>
    </rPh>
    <rPh sb="3" eb="6">
      <t>イリョウヒ</t>
    </rPh>
    <rPh sb="6" eb="8">
      <t>ジョセイ</t>
    </rPh>
    <rPh sb="9" eb="10">
      <t>ウ</t>
    </rPh>
    <rPh sb="14" eb="15">
      <t>モノ</t>
    </rPh>
    <phoneticPr fontId="2"/>
  </si>
  <si>
    <t>負担上限月額の変更の場合</t>
    <rPh sb="0" eb="2">
      <t>フタン</t>
    </rPh>
    <rPh sb="2" eb="4">
      <t>ジョウゲン</t>
    </rPh>
    <rPh sb="4" eb="6">
      <t>ゲツガク</t>
    </rPh>
    <rPh sb="7" eb="9">
      <t>ヘンコウ</t>
    </rPh>
    <rPh sb="10" eb="12">
      <t>バアイ</t>
    </rPh>
    <phoneticPr fontId="2"/>
  </si>
  <si>
    <t>小児慢性特定疾病の医療費助成を受けている者</t>
    <rPh sb="0" eb="2">
      <t>ショウニ</t>
    </rPh>
    <rPh sb="2" eb="4">
      <t>マンセイ</t>
    </rPh>
    <rPh sb="4" eb="6">
      <t>トクテイ</t>
    </rPh>
    <rPh sb="6" eb="8">
      <t>シッペイ</t>
    </rPh>
    <rPh sb="9" eb="12">
      <t>イリョウヒ</t>
    </rPh>
    <rPh sb="12" eb="14">
      <t>ジョセイ</t>
    </rPh>
    <rPh sb="15" eb="16">
      <t>ウ</t>
    </rPh>
    <rPh sb="20" eb="21">
      <t>モノ</t>
    </rPh>
    <phoneticPr fontId="2"/>
  </si>
  <si>
    <t>はい</t>
    <phoneticPr fontId="2"/>
  </si>
  <si>
    <t>いいえ</t>
    <phoneticPr fontId="2"/>
  </si>
  <si>
    <t>　上記以外の理由で負担上限月額に変更がある。</t>
    <rPh sb="1" eb="3">
      <t>ジョウキ</t>
    </rPh>
    <rPh sb="3" eb="5">
      <t>イガイ</t>
    </rPh>
    <rPh sb="6" eb="8">
      <t>リユウ</t>
    </rPh>
    <rPh sb="9" eb="11">
      <t>フタン</t>
    </rPh>
    <rPh sb="11" eb="13">
      <t>ジョウゲン</t>
    </rPh>
    <rPh sb="13" eb="15">
      <t>ゲツガク</t>
    </rPh>
    <rPh sb="16" eb="18">
      <t>ヘンコウ</t>
    </rPh>
    <phoneticPr fontId="2"/>
  </si>
  <si>
    <t>　※該当する場合、氏名、フリガナ、</t>
    <rPh sb="2" eb="4">
      <t>ガイトウ</t>
    </rPh>
    <rPh sb="6" eb="8">
      <t>バアイ</t>
    </rPh>
    <rPh sb="9" eb="11">
      <t>シメイ</t>
    </rPh>
    <phoneticPr fontId="2"/>
  </si>
  <si>
    <t>　　生年月日、受給者番号、続柄を入力してください。</t>
    <rPh sb="13" eb="15">
      <t>ゾクガラ</t>
    </rPh>
    <phoneticPr fontId="2"/>
  </si>
  <si>
    <t>変更内容①</t>
    <rPh sb="0" eb="2">
      <t>ヘンコウ</t>
    </rPh>
    <rPh sb="2" eb="4">
      <t>ナイヨウ</t>
    </rPh>
    <phoneticPr fontId="2"/>
  </si>
  <si>
    <t>※該当する□に印を付けてください。
負担上限月額</t>
    <rPh sb="1" eb="3">
      <t>ガイトウ</t>
    </rPh>
    <rPh sb="7" eb="8">
      <t>シルシ</t>
    </rPh>
    <rPh sb="9" eb="10">
      <t>ツ</t>
    </rPh>
    <rPh sb="18" eb="20">
      <t>フタン</t>
    </rPh>
    <rPh sb="20" eb="22">
      <t>ジョウゲン</t>
    </rPh>
    <rPh sb="22" eb="24">
      <t>ゲツガク</t>
    </rPh>
    <phoneticPr fontId="2"/>
  </si>
  <si>
    <t>難病の医療費助成を受けている者</t>
    <phoneticPr fontId="2"/>
  </si>
  <si>
    <t>変更内容②</t>
    <rPh sb="0" eb="2">
      <t>ヘンコウ</t>
    </rPh>
    <rPh sb="2" eb="4">
      <t>ナイヨウ</t>
    </rPh>
    <phoneticPr fontId="2"/>
  </si>
  <si>
    <t>指定難病の追加・削除</t>
    <rPh sb="0" eb="2">
      <t>シテイ</t>
    </rPh>
    <rPh sb="2" eb="4">
      <t>ナンビョウ</t>
    </rPh>
    <rPh sb="5" eb="7">
      <t>ツイカ</t>
    </rPh>
    <rPh sb="8" eb="10">
      <t>サクジョ</t>
    </rPh>
    <phoneticPr fontId="2"/>
  </si>
  <si>
    <t>④</t>
    <phoneticPr fontId="2"/>
  </si>
  <si>
    <t>⑤</t>
    <phoneticPr fontId="2"/>
  </si>
  <si>
    <t>⑥</t>
    <phoneticPr fontId="2"/>
  </si>
  <si>
    <t>病　名</t>
    <rPh sb="0" eb="1">
      <t>ビョウ</t>
    </rPh>
    <rPh sb="2" eb="3">
      <t>メイ</t>
    </rPh>
    <phoneticPr fontId="2"/>
  </si>
  <si>
    <t xml:space="preserve"> 変更内容が指定難病の追加・削除の場合、追加または削除の病名を入力してください。</t>
    <rPh sb="1" eb="3">
      <t>ヘンコウ</t>
    </rPh>
    <rPh sb="3" eb="5">
      <t>ナイヨウ</t>
    </rPh>
    <rPh sb="6" eb="8">
      <t>シテイ</t>
    </rPh>
    <rPh sb="8" eb="10">
      <t>ナンビョウ</t>
    </rPh>
    <rPh sb="11" eb="13">
      <t>ツイカ</t>
    </rPh>
    <rPh sb="14" eb="16">
      <t>サクジョ</t>
    </rPh>
    <rPh sb="17" eb="19">
      <t>バアイ</t>
    </rPh>
    <rPh sb="20" eb="22">
      <t>ツイカ</t>
    </rPh>
    <rPh sb="25" eb="27">
      <t>サクジョ</t>
    </rPh>
    <rPh sb="28" eb="30">
      <t>ビョウメイ</t>
    </rPh>
    <rPh sb="31" eb="33">
      <t>ニュウリョク</t>
    </rPh>
    <phoneticPr fontId="2"/>
  </si>
  <si>
    <t>指定難病の追加削除</t>
    <rPh sb="0" eb="2">
      <t>シテイ</t>
    </rPh>
    <rPh sb="2" eb="4">
      <t>ナンビョウ</t>
    </rPh>
    <rPh sb="5" eb="7">
      <t>ツイカ</t>
    </rPh>
    <rPh sb="7" eb="9">
      <t>サクジョ</t>
    </rPh>
    <phoneticPr fontId="2"/>
  </si>
  <si>
    <t>追加</t>
    <rPh sb="0" eb="2">
      <t>ツイカ</t>
    </rPh>
    <phoneticPr fontId="2"/>
  </si>
  <si>
    <t>削除</t>
    <rPh sb="0" eb="2">
      <t>サクジョ</t>
    </rPh>
    <phoneticPr fontId="2"/>
  </si>
  <si>
    <t>　※病名と追加・削除を選択してください。都制度の対象疾病は、</t>
    <rPh sb="2" eb="4">
      <t>ビョウメイ</t>
    </rPh>
    <rPh sb="5" eb="7">
      <t>ツイカ</t>
    </rPh>
    <rPh sb="8" eb="10">
      <t>サクジョ</t>
    </rPh>
    <rPh sb="11" eb="13">
      <t>センタク</t>
    </rPh>
    <rPh sb="20" eb="21">
      <t>ト</t>
    </rPh>
    <rPh sb="21" eb="23">
      <t>セイド</t>
    </rPh>
    <rPh sb="24" eb="26">
      <t>タイショウ</t>
    </rPh>
    <rPh sb="26" eb="28">
      <t>シッペイ</t>
    </rPh>
    <phoneticPr fontId="2"/>
  </si>
  <si>
    <t>以下の欄は、変更内容②のうち「指定難病の追加」について申請する場合に、御記入ください。</t>
    <phoneticPr fontId="2"/>
  </si>
  <si>
    <t>(変更内容①（負担上限月額）について申請する場合には、記入不要です。)</t>
    <phoneticPr fontId="2"/>
  </si>
  <si>
    <r>
      <t>このまま</t>
    </r>
    <r>
      <rPr>
        <u/>
        <sz val="47"/>
        <color rgb="FF000000"/>
        <rFont val="ＭＳ 明朝"/>
        <family val="1"/>
        <charset val="128"/>
      </rPr>
      <t>片面印刷</t>
    </r>
    <r>
      <rPr>
        <sz val="47"/>
        <color rgb="FF000000"/>
        <rFont val="ＭＳ 明朝"/>
        <family val="1"/>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</si>
  <si>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本申請書に記載のとおり申請します。</t>
    <rPh sb="6" eb="8">
      <t>キサイ</t>
    </rPh>
    <rPh sb="12" eb="14">
      <t>シンセイ</t>
    </rPh>
    <phoneticPr fontId="2"/>
  </si>
  <si>
    <r>
      <t xml:space="preserve"> 人工呼吸器を使用することになった。</t>
    </r>
    <r>
      <rPr>
        <sz val="8.5"/>
        <color rgb="FF000000"/>
        <rFont val="ＭＳ 明朝"/>
        <family val="1"/>
        <charset val="128"/>
      </rPr>
      <t>※臨床調査個人票を添付してください。</t>
    </r>
    <phoneticPr fontId="2"/>
  </si>
  <si>
    <r>
      <t xml:space="preserve"> 体外式補助人工心臓を使用することになった。</t>
    </r>
    <r>
      <rPr>
        <sz val="8.5"/>
        <color rgb="FF000000"/>
        <rFont val="ＭＳ 明朝"/>
        <family val="1"/>
        <charset val="128"/>
      </rPr>
      <t>※臨床調査個人票を添付してください。</t>
    </r>
    <phoneticPr fontId="2"/>
  </si>
  <si>
    <r>
      <t xml:space="preserve"> 申請日の属する月以前の12か月の間に、上記の難病に関する月ごとの医療費総額が50,000円を超える月が6回以上あった。
</t>
    </r>
    <r>
      <rPr>
        <sz val="8.5"/>
        <color rgb="FF000000"/>
        <rFont val="ＭＳ 明朝"/>
        <family val="1"/>
        <charset val="128"/>
      </rPr>
      <t>※対象となるのは、助成開始日以降の医療費です。自己負担上限額管理票の写し又は別に定める医療機関の療養証明等を添付してください。
※ただし、特定医療費支給認定を受ける前の期間であって、小児慢性特定疾病の認定を受けている場合の医療費も対象になります。この場合、小児慢性特定疾病医療受給者証と自己負担上限額管理票の写しを添付してください。</t>
    </r>
    <phoneticPr fontId="2"/>
  </si>
  <si>
    <r>
      <t xml:space="preserve"> 同じ医療保険に加入している者に以下に該当する者がいる。
</t>
    </r>
    <r>
      <rPr>
        <sz val="8.5"/>
        <color rgb="FF000000"/>
        <rFont val="ＭＳ 明朝"/>
        <family val="1"/>
        <charset val="128"/>
      </rPr>
      <t>※該当する方の健康保険証等の写し及び医療受給者証を添付してください。</t>
    </r>
    <phoneticPr fontId="2"/>
  </si>
  <si>
    <r>
      <t xml:space="preserve"> 上記以外の事由で負担上限月額に変更がある。
</t>
    </r>
    <r>
      <rPr>
        <sz val="8.5"/>
        <color rgb="FF000000"/>
        <rFont val="ＭＳ 明朝"/>
        <family val="1"/>
        <charset val="128"/>
      </rPr>
      <t xml:space="preserve"> ※該当する方の健康保険証等の写し及び国民健康保険・後期高齢医療の方は住民票の写しを添付してください。</t>
    </r>
    <phoneticPr fontId="2"/>
  </si>
  <si>
    <r>
      <rPr>
        <sz val="8"/>
        <color rgb="FF000000"/>
        <rFont val="ＭＳ 明朝"/>
        <family val="1"/>
        <charset val="128"/>
      </rPr>
      <t>※患者が十八歳未満の場合のみ</t>
    </r>
    <r>
      <rPr>
        <sz val="10"/>
        <color rgb="FF000000"/>
        <rFont val="ＭＳ 明朝"/>
        <family val="1"/>
        <charset val="128"/>
      </rPr>
      <t xml:space="preserve">
保護者</t>
    </r>
    <rPh sb="1" eb="3">
      <t>カンジャ</t>
    </rPh>
    <rPh sb="4" eb="6">
      <t>１８</t>
    </rPh>
    <rPh sb="6" eb="7">
      <t>サイ</t>
    </rPh>
    <rPh sb="7" eb="9">
      <t>ミマン</t>
    </rPh>
    <rPh sb="10" eb="12">
      <t>バアイ</t>
    </rPh>
    <rPh sb="15" eb="18">
      <t>ホゴシャ</t>
    </rPh>
    <phoneticPr fontId="2"/>
  </si>
  <si>
    <t>備考　本申請書は、3枚複写式とし、2部は控えとすること。この場合において、当該控えにおける研究等への利用に係る同意の
　　　欄については、押印を要しない。</t>
    <rPh sb="10" eb="11">
      <t>マイ</t>
    </rPh>
    <phoneticPr fontId="2"/>
  </si>
  <si>
    <r>
      <t xml:space="preserve"> 現在認定を受けている難病以外の疾病で小児慢性特定疾病の医療費助成を受けることになった。
</t>
    </r>
    <r>
      <rPr>
        <sz val="8.5"/>
        <color rgb="FF000000"/>
        <rFont val="ＭＳ 明朝"/>
        <family val="1"/>
        <charset val="128"/>
      </rPr>
      <t>※当該医療費助成の医療受給者証を添付してください。</t>
    </r>
    <rPh sb="1" eb="3">
      <t>ゲンザイ</t>
    </rPh>
    <rPh sb="3" eb="5">
      <t>ニンテイ</t>
    </rPh>
    <rPh sb="6" eb="7">
      <t>ウ</t>
    </rPh>
    <rPh sb="11" eb="13">
      <t>ナンビョウ</t>
    </rPh>
    <rPh sb="13" eb="15">
      <t>イガイ</t>
    </rPh>
    <rPh sb="16" eb="18">
      <t>シッペイ</t>
    </rPh>
    <rPh sb="19" eb="21">
      <t>ショウニ</t>
    </rPh>
    <rPh sb="21" eb="23">
      <t>マンセイ</t>
    </rPh>
    <rPh sb="23" eb="25">
      <t>トクテイ</t>
    </rPh>
    <rPh sb="25" eb="27">
      <t>シッペイ</t>
    </rPh>
    <rPh sb="28" eb="31">
      <t>イリョウヒ</t>
    </rPh>
    <rPh sb="31" eb="33">
      <t>ジョセイ</t>
    </rPh>
    <rPh sb="34" eb="35">
      <t>ウ</t>
    </rPh>
    <rPh sb="46" eb="48">
      <t>トウガイ</t>
    </rPh>
    <rPh sb="48" eb="51">
      <t>イリョウヒ</t>
    </rPh>
    <rPh sb="51" eb="53">
      <t>ジョセイ</t>
    </rPh>
    <rPh sb="54" eb="56">
      <t>イリョウ</t>
    </rPh>
    <rPh sb="56" eb="59">
      <t>ジュキュウシャ</t>
    </rPh>
    <rPh sb="59" eb="60">
      <t>ショウ</t>
    </rPh>
    <rPh sb="61" eb="63">
      <t>テンプ</t>
    </rPh>
    <phoneticPr fontId="2"/>
  </si>
  <si>
    <t>（局提出用）①</t>
    <rPh sb="1" eb="2">
      <t>キョク</t>
    </rPh>
    <rPh sb="2" eb="4">
      <t>テイシュツ</t>
    </rPh>
    <phoneticPr fontId="2"/>
  </si>
  <si>
    <t xml:space="preserve"> 指定難病追加の場合、臨床調査個人票記載の診断年月日を入力してください。</t>
    <rPh sb="1" eb="3">
      <t>シテイ</t>
    </rPh>
    <rPh sb="3" eb="5">
      <t>ナンビョウ</t>
    </rPh>
    <rPh sb="5" eb="7">
      <t>ツイカ</t>
    </rPh>
    <rPh sb="8" eb="10">
      <t>バアイ</t>
    </rPh>
    <rPh sb="11" eb="13">
      <t>リンショウ</t>
    </rPh>
    <rPh sb="13" eb="15">
      <t>チョウサ</t>
    </rPh>
    <rPh sb="15" eb="18">
      <t>コジンヒョウ</t>
    </rPh>
    <rPh sb="18" eb="20">
      <t>キサイ</t>
    </rPh>
    <rPh sb="21" eb="23">
      <t>シンダン</t>
    </rPh>
    <rPh sb="23" eb="26">
      <t>ネンガッピ</t>
    </rPh>
    <rPh sb="27" eb="29">
      <t>ニュウリョク</t>
    </rPh>
    <phoneticPr fontId="2"/>
  </si>
  <si>
    <t>（受理所属控）②</t>
    <rPh sb="1" eb="3">
      <t>ジュリ</t>
    </rPh>
    <rPh sb="3" eb="5">
      <t>ショゾク</t>
    </rPh>
    <rPh sb="5" eb="6">
      <t>ヒカ</t>
    </rPh>
    <phoneticPr fontId="2"/>
  </si>
  <si>
    <t>（本人控）③</t>
    <rPh sb="1" eb="3">
      <t>ホンニン</t>
    </rPh>
    <rPh sb="3" eb="4">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</si>
  <si>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</si>
  <si>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t>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</si>
  <si>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</si>
  <si>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</si>
  <si>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</si>
  <si>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</si>
  <si>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</si>
  <si>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</si>
  <si>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</si>
  <si>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</si>
  <si>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収受印押印欄</t>
    <phoneticPr fontId="2"/>
  </si>
  <si>
    <t>特定医療費支給認定内容変更申請書　入力シート</t>
    <rPh sb="0" eb="2">
      <t>トクテイ</t>
    </rPh>
    <rPh sb="2" eb="5">
      <t>イリョウヒ</t>
    </rPh>
    <rPh sb="5" eb="7">
      <t>シキュウ</t>
    </rPh>
    <rPh sb="7" eb="9">
      <t>ニンテイ</t>
    </rPh>
    <rPh sb="9" eb="11">
      <t>ナイヨウ</t>
    </rPh>
    <rPh sb="11" eb="13">
      <t>ヘンコウ</t>
    </rPh>
    <rPh sb="13" eb="16">
      <t>シンセイショ</t>
    </rPh>
    <rPh sb="17" eb="19">
      <t>ニュウリョク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</si>
  <si>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</si>
  <si>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</si>
  <si>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</si>
  <si>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</si>
  <si>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</si>
  <si>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※該当するか選択してください。</t>
    <rPh sb="2" eb="4">
      <t>ガイトウ</t>
    </rPh>
    <rPh sb="7" eb="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</si>
</sst>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sz val="9.5"/>
      <color rgb="FF000000"/>
      <name val="ＭＳ 明朝"/>
      <family val="1"/>
      <charset val="128"/>
    </font>
    <font>
      <b/>
      <sz val="11"/>
      <color rgb="FF000000"/>
      <name val="ＭＳ 明朝"/>
      <family val="1"/>
      <charset val="128"/>
    </font>
    <font>
      <sz val="11"/>
      <color rgb="FF000000"/>
      <name val="ＭＳ 明朝"/>
      <family val="1"/>
      <charset val="128"/>
    </font>
    <font>
      <sz val="10"/>
      <color theme="0"/>
      <name val="Times New Roman"/>
      <family val="1"/>
    </font>
    <font>
      <sz val="47"/>
      <color rgb="FF000000"/>
      <name val="ＭＳ 明朝"/>
      <family val="1"/>
      <charset val="128"/>
    </font>
    <font>
      <u/>
      <sz val="47"/>
      <color rgb="FF000000"/>
      <name val="ＭＳ 明朝"/>
      <family val="1"/>
      <charset val="128"/>
    </font>
    <font>
      <sz val="12"/>
      <color rgb="FF000000"/>
      <name val="ＭＳ 明朝"/>
      <family val="1"/>
      <charset val="128"/>
    </font>
    <font>
      <sz val="8.5"/>
      <color rgb="FF000000"/>
      <name val="ＭＳ 明朝"/>
      <family val="1"/>
      <charset val="128"/>
    </font>
    <font>
      <sz val="47"/>
      <color rgb="FF000000"/>
      <name val="ＭＳ ゴシック"/>
      <family val="3"/>
      <charset val="128"/>
    </font>
    <font>
      <u/>
      <sz val="47"/>
      <color rgb="FF000000"/>
      <name val="ＭＳ ゴシック"/>
      <family val="3"/>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style="medium">
        <color auto="1"/>
      </right>
      <top/>
      <bottom/>
      <diagonal/>
    </border>
    <border>
      <left style="medium">
        <color auto="1"/>
      </left>
      <right style="medium">
        <color auto="1"/>
      </right>
      <top/>
      <bottom/>
      <diagonal/>
    </border>
    <border diagonalUp="1">
      <left/>
      <right/>
      <top style="thin">
        <color auto="1"/>
      </top>
      <bottom style="thin">
        <color auto="1"/>
      </bottom>
      <diagonal style="thin">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85">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3"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8" fillId="5" borderId="26" xfId="0" applyFont="1" applyFill="1" applyBorder="1" applyAlignment="1">
      <alignment horizontal="left" vertical="center" indent="1"/>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10" fillId="0" borderId="0" xfId="0" applyFont="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11" xfId="0" applyFont="1" applyBorder="1" applyAlignment="1">
      <alignment horizontal="left" vertical="center"/>
    </xf>
    <xf numFmtId="0" fontId="12" fillId="0" borderId="42" xfId="0" applyFont="1" applyBorder="1" applyAlignment="1">
      <alignment horizontal="left" vertical="center"/>
    </xf>
    <xf numFmtId="0" fontId="12" fillId="0" borderId="37" xfId="0" applyFont="1" applyBorder="1" applyAlignment="1">
      <alignment horizontal="righ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11" xfId="0" applyFont="1" applyBorder="1" applyAlignment="1">
      <alignment horizontal="right" vertical="center"/>
    </xf>
    <xf numFmtId="0" fontId="12" fillId="0" borderId="37" xfId="0" applyFont="1" applyBorder="1" applyAlignment="1">
      <alignment horizontal="right" vertical="top"/>
    </xf>
    <xf numFmtId="0" fontId="12" fillId="0" borderId="37"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38" xfId="0" applyFont="1" applyBorder="1" applyAlignment="1">
      <alignment horizontal="center" vertical="center"/>
    </xf>
    <xf numFmtId="0" fontId="4" fillId="0" borderId="9" xfId="0" applyFont="1" applyBorder="1" applyAlignment="1">
      <alignment horizontal="center" vertical="center"/>
    </xf>
    <xf numFmtId="0" fontId="16" fillId="0" borderId="0" xfId="0" applyFont="1" applyAlignment="1">
      <alignment horizontal="left" vertical="top"/>
    </xf>
    <xf numFmtId="0" fontId="12" fillId="0" borderId="0" xfId="0" applyFont="1" applyAlignment="1">
      <alignment horizontal="center" vertical="center"/>
    </xf>
    <xf numFmtId="0" fontId="17" fillId="6" borderId="0" xfId="0" applyFont="1" applyFill="1" applyAlignment="1">
      <alignment vertical="center" wrapText="1"/>
    </xf>
    <xf numFmtId="0" fontId="4" fillId="0" borderId="0" xfId="0" applyFont="1" applyAlignment="1">
      <alignment horizontal="left" vertical="top"/>
    </xf>
    <xf numFmtId="0" fontId="4" fillId="0" borderId="43" xfId="0" applyFont="1" applyBorder="1" applyAlignment="1">
      <alignment horizontal="left" vertical="top"/>
    </xf>
    <xf numFmtId="0" fontId="4" fillId="0" borderId="38" xfId="0" applyFont="1" applyBorder="1" applyAlignment="1">
      <alignment horizontal="center" vertical="center"/>
    </xf>
    <xf numFmtId="0" fontId="4" fillId="0" borderId="38" xfId="0" applyFont="1" applyBorder="1" applyAlignment="1">
      <alignment horizontal="left" vertical="top"/>
    </xf>
    <xf numFmtId="0" fontId="15" fillId="0" borderId="0" xfId="0" applyFont="1" applyAlignment="1">
      <alignment horizontal="left" vertical="center"/>
    </xf>
    <xf numFmtId="0" fontId="12" fillId="0" borderId="43" xfId="0" applyFont="1" applyBorder="1" applyAlignment="1">
      <alignment horizontal="right" vertical="top"/>
    </xf>
    <xf numFmtId="0" fontId="12" fillId="0" borderId="44" xfId="0" applyFont="1" applyBorder="1" applyAlignment="1">
      <alignment vertical="top"/>
    </xf>
    <xf numFmtId="0" fontId="10" fillId="0" borderId="37" xfId="0" applyFont="1" applyBorder="1" applyAlignment="1">
      <alignment horizontal="left" vertical="center" wrapText="1"/>
    </xf>
    <xf numFmtId="0" fontId="21" fillId="6" borderId="0" xfId="0" applyFont="1" applyFill="1" applyAlignment="1">
      <alignment vertical="center" wrapText="1"/>
    </xf>
    <xf numFmtId="0" fontId="12" fillId="0" borderId="0" xfId="0" applyFont="1" applyAlignment="1">
      <alignment horizontal="left" vertical="center" wrapText="1"/>
    </xf>
    <xf numFmtId="0" fontId="10" fillId="0" borderId="44" xfId="0" applyFont="1" applyBorder="1" applyAlignment="1">
      <alignment vertical="center"/>
    </xf>
    <xf numFmtId="0" fontId="10" fillId="0" borderId="43" xfId="0" applyFont="1" applyBorder="1" applyAlignment="1">
      <alignment horizontal="right" vertical="top"/>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2" fillId="0" borderId="42" xfId="0" applyFont="1" applyBorder="1" applyAlignment="1">
      <alignment vertical="center" wrapText="1"/>
    </xf>
    <xf numFmtId="0" fontId="12" fillId="0" borderId="44" xfId="0" applyFont="1" applyBorder="1" applyAlignment="1">
      <alignment vertical="top" wrapText="1"/>
    </xf>
    <xf numFmtId="0" fontId="12" fillId="0" borderId="13" xfId="0" applyFont="1" applyBorder="1" applyAlignment="1">
      <alignment vertical="center" wrapText="1"/>
    </xf>
    <xf numFmtId="0" fontId="10"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wrapText="1" indent="1"/>
    </xf>
    <xf numFmtId="0" fontId="12" fillId="0" borderId="0" xfId="0" applyFont="1" applyAlignment="1">
      <alignment horizontal="right" vertical="center"/>
    </xf>
    <xf numFmtId="0" fontId="4" fillId="0" borderId="2" xfId="0" applyFont="1" applyBorder="1" applyAlignment="1">
      <alignment horizontal="center" vertical="center"/>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9" xfId="0" applyFont="1" applyBorder="1" applyAlignment="1">
      <alignment horizontal="left" vertical="center" wrapText="1"/>
    </xf>
    <xf numFmtId="0" fontId="4" fillId="0" borderId="0" xfId="0" applyFont="1" applyAlignment="1">
      <alignment horizontal="left" vertical="center" wrapText="1"/>
    </xf>
    <xf numFmtId="0" fontId="6" fillId="4" borderId="53"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5" xfId="0" applyFont="1" applyFill="1" applyBorder="1" applyAlignment="1">
      <alignment horizontal="center" vertical="center"/>
    </xf>
    <xf numFmtId="0" fontId="6" fillId="2" borderId="56"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2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2" borderId="4"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shrinkToFit="1"/>
      <protection locked="0"/>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2" xfId="0" applyFont="1" applyFill="1" applyBorder="1" applyAlignment="1" applyProtection="1">
      <alignment horizontal="left" vertical="center" indent="1"/>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7" xfId="0" applyFont="1" applyBorder="1" applyAlignment="1">
      <alignment horizontal="center" vertical="center"/>
    </xf>
    <xf numFmtId="0" fontId="4" fillId="2" borderId="4"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18" xfId="0" applyFont="1" applyFill="1" applyBorder="1" applyAlignment="1">
      <alignment horizontal="center" vertical="center" textRotation="255"/>
    </xf>
    <xf numFmtId="0" fontId="4" fillId="4" borderId="19" xfId="0" applyFont="1" applyFill="1" applyBorder="1" applyAlignment="1">
      <alignment horizontal="center" vertical="center" textRotation="255"/>
    </xf>
    <xf numFmtId="0" fontId="4" fillId="4" borderId="20" xfId="0" applyFont="1" applyFill="1" applyBorder="1" applyAlignment="1">
      <alignment horizontal="center" vertical="center" textRotation="255"/>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3" borderId="7"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4" borderId="14" xfId="0" applyFont="1" applyFill="1" applyBorder="1" applyAlignment="1">
      <alignment horizontal="center" vertical="center" textRotation="255"/>
    </xf>
    <xf numFmtId="0" fontId="4" fillId="4" borderId="45" xfId="0" applyFont="1" applyFill="1" applyBorder="1" applyAlignment="1">
      <alignment horizontal="center" vertical="center" textRotation="255"/>
    </xf>
    <xf numFmtId="0" fontId="4" fillId="4" borderId="15" xfId="0" applyFont="1" applyFill="1" applyBorder="1" applyAlignment="1">
      <alignment horizontal="center" vertical="center" textRotation="255"/>
    </xf>
    <xf numFmtId="0" fontId="4" fillId="7" borderId="4" xfId="0" applyFont="1" applyFill="1" applyBorder="1" applyAlignment="1">
      <alignment horizontal="center" vertical="center" textRotation="255"/>
    </xf>
    <xf numFmtId="0" fontId="4" fillId="7" borderId="2" xfId="0" applyFont="1" applyFill="1" applyBorder="1" applyAlignment="1">
      <alignment horizontal="center" vertical="center" textRotation="255"/>
    </xf>
    <xf numFmtId="0" fontId="4" fillId="7" borderId="9" xfId="0" applyFont="1" applyFill="1" applyBorder="1" applyAlignment="1">
      <alignment horizontal="center" vertical="center" textRotation="255"/>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2" fillId="8" borderId="2" xfId="0" applyFont="1" applyFill="1" applyBorder="1" applyAlignment="1">
      <alignment horizontal="center" vertical="center" textRotation="255"/>
    </xf>
    <xf numFmtId="0" fontId="10" fillId="8" borderId="2" xfId="0" applyFont="1" applyFill="1" applyBorder="1" applyAlignment="1">
      <alignment horizontal="center" vertical="center" textRotation="255"/>
    </xf>
    <xf numFmtId="0" fontId="12" fillId="0" borderId="0" xfId="0" applyFont="1" applyAlignment="1">
      <alignment horizontal="left" vertical="top"/>
    </xf>
    <xf numFmtId="0" fontId="12" fillId="0" borderId="44" xfId="0" applyFont="1" applyBorder="1" applyAlignment="1">
      <alignment horizontal="left" vertical="top"/>
    </xf>
    <xf numFmtId="0" fontId="12" fillId="0" borderId="0" xfId="0" applyFont="1" applyAlignment="1">
      <alignment horizontal="left" vertical="top" shrinkToFi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2" fillId="0" borderId="40" xfId="0" applyFont="1" applyBorder="1" applyAlignment="1">
      <alignment horizontal="left" vertical="center" wrapText="1" indent="1"/>
    </xf>
    <xf numFmtId="0" fontId="12" fillId="0" borderId="41" xfId="0" applyFont="1" applyBorder="1" applyAlignment="1">
      <alignment horizontal="left" vertical="center" wrapText="1" indent="1"/>
    </xf>
    <xf numFmtId="0" fontId="4" fillId="0" borderId="0" xfId="0" applyFont="1" applyAlignment="1">
      <alignment horizontal="distributed" vertical="center"/>
    </xf>
    <xf numFmtId="0" fontId="4" fillId="0" borderId="0" xfId="0" applyFont="1" applyAlignment="1">
      <alignment horizontal="left" vertical="center"/>
    </xf>
    <xf numFmtId="0" fontId="12" fillId="0" borderId="0" xfId="0" applyFont="1" applyAlignment="1">
      <alignment horizontal="left" vertical="top" wrapText="1"/>
    </xf>
    <xf numFmtId="0" fontId="4" fillId="0" borderId="38" xfId="0" applyFont="1" applyBorder="1" applyAlignment="1">
      <alignment horizontal="left" vertical="center"/>
    </xf>
    <xf numFmtId="0" fontId="12" fillId="0" borderId="50" xfId="0" applyFont="1" applyBorder="1" applyAlignment="1">
      <alignment horizontal="left" vertical="top" wrapText="1"/>
    </xf>
    <xf numFmtId="0" fontId="12" fillId="0" borderId="51" xfId="0" applyFont="1" applyBorder="1" applyAlignment="1">
      <alignment horizontal="left" vertical="top" wrapText="1"/>
    </xf>
    <xf numFmtId="0" fontId="12" fillId="0" borderId="49" xfId="0" applyFont="1" applyBorder="1" applyAlignment="1">
      <alignment horizontal="left" vertical="top"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2" fillId="0" borderId="42" xfId="0" applyFont="1" applyBorder="1" applyAlignment="1">
      <alignment horizontal="left" vertical="center" wrapText="1" indent="1"/>
    </xf>
    <xf numFmtId="0" fontId="12" fillId="0" borderId="43"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44" xfId="0" applyFont="1" applyBorder="1" applyAlignment="1">
      <alignment horizontal="left" vertical="center" wrapText="1" indent="1"/>
    </xf>
    <xf numFmtId="0" fontId="12" fillId="0" borderId="37" xfId="0" applyFont="1" applyBorder="1" applyAlignment="1">
      <alignment horizontal="left" vertical="center" wrapText="1" indent="1"/>
    </xf>
    <xf numFmtId="0" fontId="12" fillId="0" borderId="38" xfId="0" applyFont="1" applyBorder="1" applyAlignment="1">
      <alignment horizontal="left" vertical="center" wrapText="1" indent="1"/>
    </xf>
    <xf numFmtId="0" fontId="12" fillId="0" borderId="39" xfId="0" applyFont="1" applyBorder="1" applyAlignment="1">
      <alignment horizontal="left" vertical="center" wrapText="1" indent="1"/>
    </xf>
    <xf numFmtId="0" fontId="12" fillId="0" borderId="40" xfId="0" applyFont="1" applyBorder="1" applyAlignment="1">
      <alignment horizontal="right" vertical="center"/>
    </xf>
    <xf numFmtId="0" fontId="12" fillId="0" borderId="41" xfId="0" applyFont="1" applyBorder="1" applyAlignment="1">
      <alignment horizontal="right" vertical="center"/>
    </xf>
    <xf numFmtId="0" fontId="12" fillId="0" borderId="42" xfId="0" applyFont="1" applyBorder="1" applyAlignment="1">
      <alignment horizontal="right" vertical="center"/>
    </xf>
    <xf numFmtId="0" fontId="12" fillId="0" borderId="43" xfId="0" applyFont="1" applyBorder="1" applyAlignment="1">
      <alignment horizontal="right" vertical="center"/>
    </xf>
    <xf numFmtId="0" fontId="12" fillId="0" borderId="0" xfId="0" applyFont="1" applyAlignment="1">
      <alignment horizontal="right" vertical="center"/>
    </xf>
    <xf numFmtId="0" fontId="12" fillId="0" borderId="44" xfId="0" applyFont="1" applyBorder="1" applyAlignment="1">
      <alignment horizontal="right" vertical="center"/>
    </xf>
    <xf numFmtId="0" fontId="12" fillId="0" borderId="37" xfId="0" applyFont="1" applyBorder="1" applyAlignment="1">
      <alignment horizontal="right" vertical="center"/>
    </xf>
    <xf numFmtId="0" fontId="12" fillId="0" borderId="38" xfId="0" applyFont="1" applyBorder="1" applyAlignment="1">
      <alignment horizontal="right" vertical="center"/>
    </xf>
    <xf numFmtId="0" fontId="12" fillId="0" borderId="39" xfId="0" applyFont="1" applyBorder="1" applyAlignment="1">
      <alignment horizontal="right" vertical="center"/>
    </xf>
    <xf numFmtId="0" fontId="12" fillId="0" borderId="14" xfId="0" applyFont="1" applyBorder="1" applyAlignment="1">
      <alignment horizontal="left" vertical="center" wrapText="1"/>
    </xf>
    <xf numFmtId="0" fontId="15" fillId="0" borderId="0" xfId="0" applyFont="1" applyAlignment="1">
      <alignment horizontal="center" vertical="center"/>
    </xf>
    <xf numFmtId="0" fontId="12" fillId="8" borderId="2" xfId="0" applyFont="1" applyFill="1" applyBorder="1" applyAlignment="1">
      <alignment horizontal="center" vertical="center" textRotation="255"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40" xfId="0" applyFont="1" applyBorder="1" applyAlignment="1">
      <alignment horizontal="left"/>
    </xf>
    <xf numFmtId="0" fontId="12" fillId="0" borderId="41" xfId="0" applyFont="1" applyBorder="1" applyAlignment="1">
      <alignment horizontal="left"/>
    </xf>
    <xf numFmtId="0" fontId="12" fillId="0" borderId="42" xfId="0" applyFont="1" applyBorder="1" applyAlignment="1">
      <alignment horizontal="left"/>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2" fillId="8" borderId="42" xfId="0" applyFont="1" applyFill="1" applyBorder="1" applyAlignment="1">
      <alignment horizontal="left" vertical="center" wrapText="1"/>
    </xf>
    <xf numFmtId="0" fontId="12" fillId="8" borderId="43"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44" xfId="0" applyFont="1" applyFill="1" applyBorder="1" applyAlignment="1">
      <alignment horizontal="left" vertical="center" wrapText="1"/>
    </xf>
    <xf numFmtId="0" fontId="12" fillId="8" borderId="37" xfId="0" applyFont="1" applyFill="1" applyBorder="1" applyAlignment="1">
      <alignment horizontal="left" vertical="center" wrapText="1"/>
    </xf>
    <xf numFmtId="0" fontId="12" fillId="8" borderId="38" xfId="0" applyFont="1" applyFill="1" applyBorder="1" applyAlignment="1">
      <alignment horizontal="left" vertical="center" wrapText="1"/>
    </xf>
    <xf numFmtId="0" fontId="12" fillId="8" borderId="39" xfId="0" applyFont="1" applyFill="1" applyBorder="1" applyAlignment="1">
      <alignment horizontal="left" vertical="center" wrapText="1"/>
    </xf>
    <xf numFmtId="0" fontId="12" fillId="8" borderId="2"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15" fillId="0" borderId="2" xfId="0" applyFont="1" applyBorder="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9" fillId="0" borderId="46" xfId="0" applyFont="1" applyBorder="1" applyAlignment="1">
      <alignment horizontal="center" vertical="center"/>
    </xf>
    <xf numFmtId="0" fontId="4" fillId="8" borderId="40" xfId="0" applyFont="1" applyFill="1" applyBorder="1" applyAlignment="1">
      <alignment horizontal="center" vertical="center"/>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0" fontId="4" fillId="8" borderId="37" xfId="0" applyFont="1" applyFill="1" applyBorder="1" applyAlignment="1">
      <alignment horizontal="center" vertical="center"/>
    </xf>
    <xf numFmtId="0" fontId="4" fillId="8" borderId="38" xfId="0" applyFont="1" applyFill="1" applyBorder="1" applyAlignment="1">
      <alignment horizontal="center" vertical="center"/>
    </xf>
    <xf numFmtId="0" fontId="4" fillId="8" borderId="39" xfId="0" applyFont="1" applyFill="1" applyBorder="1" applyAlignment="1">
      <alignment horizontal="center" vertical="center"/>
    </xf>
    <xf numFmtId="0" fontId="15" fillId="0" borderId="12" xfId="0" applyFont="1" applyBorder="1" applyAlignment="1">
      <alignment horizontal="distributed" vertical="center" indent="2"/>
    </xf>
    <xf numFmtId="0" fontId="15" fillId="0" borderId="13" xfId="0" applyFont="1" applyBorder="1" applyAlignment="1">
      <alignment horizontal="distributed" vertical="center" indent="2"/>
    </xf>
    <xf numFmtId="0" fontId="4" fillId="8" borderId="40" xfId="0" applyFont="1" applyFill="1" applyBorder="1" applyAlignment="1">
      <alignment horizontal="center" vertical="center" textRotation="255"/>
    </xf>
    <xf numFmtId="0" fontId="4" fillId="8" borderId="42" xfId="0" applyFont="1" applyFill="1" applyBorder="1" applyAlignment="1">
      <alignment horizontal="center" vertical="center" textRotation="255"/>
    </xf>
    <xf numFmtId="0" fontId="4" fillId="8" borderId="43" xfId="0" applyFont="1" applyFill="1" applyBorder="1" applyAlignment="1">
      <alignment horizontal="center" vertical="center" textRotation="255"/>
    </xf>
    <xf numFmtId="0" fontId="4" fillId="8" borderId="44" xfId="0" applyFont="1" applyFill="1" applyBorder="1" applyAlignment="1">
      <alignment horizontal="center" vertical="center" textRotation="255"/>
    </xf>
    <xf numFmtId="0" fontId="4" fillId="8" borderId="37" xfId="0" applyFont="1" applyFill="1" applyBorder="1" applyAlignment="1">
      <alignment horizontal="center" vertical="center" textRotation="255"/>
    </xf>
    <xf numFmtId="0" fontId="4" fillId="8" borderId="39" xfId="0" applyFont="1" applyFill="1" applyBorder="1" applyAlignment="1">
      <alignment horizontal="center" vertical="center" textRotation="255"/>
    </xf>
    <xf numFmtId="0" fontId="4" fillId="8" borderId="31" xfId="0" applyFont="1" applyFill="1" applyBorder="1" applyAlignment="1">
      <alignment horizontal="center" vertical="center"/>
    </xf>
    <xf numFmtId="0" fontId="4" fillId="8" borderId="32" xfId="0" applyFont="1" applyFill="1" applyBorder="1" applyAlignment="1">
      <alignment horizontal="center" vertical="center"/>
    </xf>
    <xf numFmtId="0" fontId="4" fillId="8" borderId="33" xfId="0" applyFont="1" applyFill="1" applyBorder="1" applyAlignment="1">
      <alignment horizontal="center" vertical="center"/>
    </xf>
    <xf numFmtId="0" fontId="4" fillId="8" borderId="34" xfId="0" applyFont="1" applyFill="1" applyBorder="1" applyAlignment="1">
      <alignment horizontal="center" vertical="center"/>
    </xf>
    <xf numFmtId="0" fontId="4" fillId="8" borderId="35" xfId="0" applyFont="1" applyFill="1" applyBorder="1" applyAlignment="1">
      <alignment horizontal="center" vertical="center"/>
    </xf>
    <xf numFmtId="0" fontId="4" fillId="8" borderId="36" xfId="0" applyFont="1" applyFill="1" applyBorder="1" applyAlignment="1">
      <alignment horizontal="center" vertical="center"/>
    </xf>
    <xf numFmtId="0" fontId="15" fillId="0" borderId="14" xfId="0" applyFont="1" applyBorder="1" applyAlignment="1">
      <alignment horizontal="left" indent="1"/>
    </xf>
    <xf numFmtId="0" fontId="15" fillId="0" borderId="15" xfId="0" applyFont="1" applyBorder="1" applyAlignment="1">
      <alignment horizontal="left" vertical="top" indent="1"/>
    </xf>
    <xf numFmtId="0" fontId="4" fillId="8" borderId="2" xfId="0" applyFont="1" applyFill="1" applyBorder="1" applyAlignment="1">
      <alignment horizontal="center" vertical="center"/>
    </xf>
    <xf numFmtId="0" fontId="4" fillId="8" borderId="40" xfId="0" applyFont="1" applyFill="1" applyBorder="1" applyAlignment="1">
      <alignment horizontal="center" vertical="center" textRotation="255" wrapText="1"/>
    </xf>
    <xf numFmtId="0" fontId="4" fillId="8" borderId="42" xfId="0" applyFont="1" applyFill="1" applyBorder="1" applyAlignment="1">
      <alignment horizontal="center" vertical="center" textRotation="255" wrapText="1"/>
    </xf>
    <xf numFmtId="0" fontId="4" fillId="8" borderId="43" xfId="0" applyFont="1" applyFill="1" applyBorder="1" applyAlignment="1">
      <alignment horizontal="center" vertical="center" textRotation="255" wrapText="1"/>
    </xf>
    <xf numFmtId="0" fontId="4" fillId="8" borderId="44" xfId="0" applyFont="1" applyFill="1" applyBorder="1" applyAlignment="1">
      <alignment horizontal="center" vertical="center" textRotation="255" wrapText="1"/>
    </xf>
    <xf numFmtId="0" fontId="4" fillId="8" borderId="37" xfId="0" applyFont="1" applyFill="1" applyBorder="1" applyAlignment="1">
      <alignment horizontal="center" vertical="center" textRotation="255" wrapText="1"/>
    </xf>
    <xf numFmtId="0" fontId="4" fillId="8" borderId="39" xfId="0" applyFont="1" applyFill="1" applyBorder="1" applyAlignment="1">
      <alignment horizontal="center" vertical="center" textRotation="255"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47" xfId="0" applyFont="1" applyBorder="1" applyAlignment="1">
      <alignment horizontal="center" vertical="center"/>
    </xf>
    <xf numFmtId="0" fontId="15" fillId="0" borderId="52" xfId="0" applyFont="1" applyBorder="1" applyAlignment="1">
      <alignment horizontal="center" vertical="center"/>
    </xf>
    <xf numFmtId="0" fontId="15" fillId="0" borderId="48"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12" fillId="0" borderId="0" xfId="0" applyFont="1" applyAlignment="1">
      <alignment horizontal="left" vertical="center" wrapText="1"/>
    </xf>
    <xf numFmtId="0" fontId="21" fillId="6" borderId="0" xfId="0" applyFont="1" applyFill="1" applyAlignment="1">
      <alignment horizontal="left" vertical="center" wrapText="1"/>
    </xf>
  </cellXfs>
  <cellStyles count="3">
    <cellStyle name="標準" xfId="0" builtinId="0"/>
    <cellStyle name="標準 2" xfId="1" xr:uid="{550131DD-14CF-4E70-85FF-EE3BA939D311}"/>
    <cellStyle name="標準 3" xfId="2" xr:uid="{1BE6744A-3337-4609-B8E7-878FAB9CFD6F}"/>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M93"/>
  <sheetViews>
    <sheetView showGridLines="0" tabSelected="1" zoomScale="120" zoomScaleNormal="120" workbookViewId="0">
      <selection activeCell="G8" sqref="G8:U8"/>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27"/>
    <col min="47" max="60" width="4" style="14"/>
    <col min="61" max="64" width="4" style="27"/>
    <col min="65" max="16384" width="4" style="3"/>
  </cols>
  <sheetData>
    <row r="1" spans="1:51" ht="18.75" customHeight="1" x14ac:dyDescent="0.2">
      <c r="B1" s="46" t="s">
        <v>636</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51" ht="7.5" customHeight="1" thickBot="1" x14ac:dyDescent="0.25"/>
    <row r="3" spans="1:51" ht="18.75" customHeight="1" thickTop="1" x14ac:dyDescent="0.2">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8"/>
    </row>
    <row r="4" spans="1:51" ht="18.75" customHeight="1" x14ac:dyDescent="0.2">
      <c r="B4" s="19" t="s">
        <v>563</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20"/>
    </row>
    <row r="5" spans="1:51" ht="18.75" customHeight="1" x14ac:dyDescent="0.2">
      <c r="B5" s="19" t="s">
        <v>0</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20"/>
    </row>
    <row r="6" spans="1:51" ht="18.75" customHeight="1" thickBot="1" x14ac:dyDescent="0.25">
      <c r="B6" s="21"/>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3"/>
    </row>
    <row r="7" spans="1:51" ht="18.75" customHeight="1" thickTop="1" x14ac:dyDescent="0.2"/>
    <row r="8" spans="1:51" ht="18.75" customHeight="1" x14ac:dyDescent="0.2">
      <c r="B8" s="76" t="s">
        <v>567</v>
      </c>
      <c r="C8" s="76"/>
      <c r="D8" s="76"/>
      <c r="E8" s="76"/>
      <c r="F8" s="76"/>
      <c r="G8" s="136"/>
      <c r="H8" s="137"/>
      <c r="I8" s="137"/>
      <c r="J8" s="137"/>
      <c r="K8" s="137"/>
      <c r="L8" s="137"/>
      <c r="M8" s="137"/>
      <c r="N8" s="137"/>
      <c r="O8" s="137"/>
      <c r="P8" s="137"/>
      <c r="Q8" s="137"/>
      <c r="R8" s="137"/>
      <c r="S8" s="137"/>
      <c r="T8" s="137"/>
      <c r="U8" s="138"/>
      <c r="V8" s="3" t="s">
        <v>575</v>
      </c>
      <c r="AN8" s="3"/>
      <c r="AO8" s="3"/>
      <c r="AP8" s="3"/>
      <c r="AQ8" s="3"/>
      <c r="AR8" s="3"/>
      <c r="AS8" s="3"/>
      <c r="AT8" s="3"/>
      <c r="AU8" s="52" t="s">
        <v>576</v>
      </c>
      <c r="AV8" s="52" t="s">
        <v>577</v>
      </c>
      <c r="AW8" s="52" t="s">
        <v>574</v>
      </c>
    </row>
    <row r="9" spans="1:51" ht="18.75" customHeight="1" x14ac:dyDescent="0.2">
      <c r="B9" s="76" t="s">
        <v>433</v>
      </c>
      <c r="C9" s="76"/>
      <c r="D9" s="76"/>
      <c r="E9" s="76"/>
      <c r="F9" s="76"/>
      <c r="G9" s="113"/>
      <c r="H9" s="113"/>
      <c r="I9" s="113"/>
      <c r="J9" s="113"/>
      <c r="K9" s="113"/>
      <c r="L9" s="113"/>
      <c r="V9" s="3" t="s">
        <v>578</v>
      </c>
    </row>
    <row r="11" spans="1:51" ht="18.75" customHeight="1" thickBot="1" x14ac:dyDescent="0.25">
      <c r="A11" s="9" t="s">
        <v>376</v>
      </c>
      <c r="B11" s="6"/>
      <c r="C11" s="6"/>
      <c r="D11" s="6"/>
      <c r="E11" s="6"/>
      <c r="F11" s="6"/>
      <c r="G11" s="6"/>
      <c r="H11" s="6"/>
      <c r="I11" s="6"/>
      <c r="J11" s="6"/>
      <c r="K11" s="6"/>
    </row>
    <row r="12" spans="1:51" ht="9" customHeight="1" thickTop="1" thickBot="1" x14ac:dyDescent="0.25"/>
    <row r="13" spans="1:51" ht="18.75" customHeight="1" x14ac:dyDescent="0.2">
      <c r="B13" s="130" t="s">
        <v>372</v>
      </c>
      <c r="C13" s="94" t="s">
        <v>1</v>
      </c>
      <c r="D13" s="94"/>
      <c r="E13" s="94"/>
      <c r="F13" s="94"/>
      <c r="G13" s="142"/>
      <c r="H13" s="142"/>
      <c r="I13" s="142"/>
      <c r="J13" s="142"/>
      <c r="K13" s="142"/>
      <c r="L13" s="142"/>
      <c r="M13" s="142"/>
      <c r="N13" s="142"/>
      <c r="O13" s="142"/>
      <c r="P13" s="142"/>
      <c r="Q13" s="142"/>
      <c r="R13" s="142"/>
      <c r="S13" s="142"/>
      <c r="T13" s="142"/>
      <c r="U13" s="143"/>
    </row>
    <row r="14" spans="1:51" ht="18.75" customHeight="1" x14ac:dyDescent="0.2">
      <c r="B14" s="131"/>
      <c r="C14" s="76" t="s">
        <v>3</v>
      </c>
      <c r="D14" s="76"/>
      <c r="E14" s="76"/>
      <c r="F14" s="76"/>
      <c r="G14" s="77"/>
      <c r="H14" s="77"/>
      <c r="I14" s="77"/>
      <c r="J14" s="77"/>
      <c r="K14" s="77"/>
      <c r="L14" s="77"/>
      <c r="M14" s="77"/>
      <c r="N14" s="77"/>
      <c r="O14" s="77"/>
      <c r="P14" s="77"/>
      <c r="Q14" s="77"/>
      <c r="R14" s="77"/>
      <c r="S14" s="77"/>
      <c r="T14" s="77"/>
      <c r="U14" s="78"/>
    </row>
    <row r="15" spans="1:51" ht="18.75" customHeight="1" x14ac:dyDescent="0.2">
      <c r="B15" s="131"/>
      <c r="C15" s="76" t="s">
        <v>637</v>
      </c>
      <c r="D15" s="76"/>
      <c r="E15" s="76"/>
      <c r="F15" s="76"/>
      <c r="G15" s="77"/>
      <c r="H15" s="77"/>
      <c r="I15" s="77"/>
      <c r="J15" s="77"/>
      <c r="K15" s="77"/>
      <c r="L15" s="77"/>
      <c r="M15" s="77"/>
      <c r="N15" s="77"/>
      <c r="O15" s="77"/>
      <c r="P15" s="77"/>
      <c r="Q15" s="77"/>
      <c r="R15" s="77"/>
      <c r="S15" s="77"/>
      <c r="T15" s="77"/>
      <c r="U15" s="78"/>
      <c r="V15" s="3" t="s">
        <v>640</v>
      </c>
      <c r="AU15" s="14" t="s">
        <v>638</v>
      </c>
      <c r="AV15" s="14" t="s">
        <v>639</v>
      </c>
    </row>
    <row r="16" spans="1:51" ht="18.75" customHeight="1" x14ac:dyDescent="0.2">
      <c r="B16" s="131"/>
      <c r="C16" s="76" t="s">
        <v>4</v>
      </c>
      <c r="D16" s="76"/>
      <c r="E16" s="76"/>
      <c r="F16" s="76"/>
      <c r="G16" s="113" t="s">
        <v>365</v>
      </c>
      <c r="H16" s="113"/>
      <c r="I16" s="113"/>
      <c r="J16" s="113"/>
      <c r="K16" s="113"/>
      <c r="L16" s="76" t="s">
        <v>6</v>
      </c>
      <c r="M16" s="76"/>
      <c r="N16" s="113"/>
      <c r="O16" s="113"/>
      <c r="P16" s="76" t="s">
        <v>7</v>
      </c>
      <c r="Q16" s="76"/>
      <c r="R16" s="113"/>
      <c r="S16" s="113"/>
      <c r="T16" s="76" t="s">
        <v>8</v>
      </c>
      <c r="U16" s="127"/>
      <c r="V16" s="3" t="s">
        <v>9</v>
      </c>
      <c r="AU16" s="14" t="s">
        <v>363</v>
      </c>
      <c r="AV16" s="14" t="s">
        <v>364</v>
      </c>
      <c r="AW16" s="14" t="s">
        <v>365</v>
      </c>
      <c r="AX16" s="14" t="s">
        <v>366</v>
      </c>
      <c r="AY16" s="14" t="s">
        <v>367</v>
      </c>
    </row>
    <row r="17" spans="1:52" ht="18.75" customHeight="1" x14ac:dyDescent="0.2">
      <c r="B17" s="131"/>
      <c r="C17" s="76" t="s">
        <v>10</v>
      </c>
      <c r="D17" s="76"/>
      <c r="E17" s="76"/>
      <c r="F17" s="76"/>
      <c r="G17" s="113"/>
      <c r="H17" s="113"/>
      <c r="I17" s="113"/>
      <c r="J17" s="113"/>
      <c r="K17" s="113"/>
      <c r="L17" s="113"/>
      <c r="M17" s="113"/>
      <c r="N17" s="113"/>
      <c r="O17" s="113"/>
      <c r="P17" s="113"/>
      <c r="Q17" s="113"/>
      <c r="R17" s="113"/>
      <c r="S17" s="113"/>
      <c r="T17" s="113"/>
      <c r="U17" s="144"/>
      <c r="V17" s="3" t="s">
        <v>641</v>
      </c>
    </row>
    <row r="18" spans="1:52" ht="18.75" customHeight="1" x14ac:dyDescent="0.2">
      <c r="B18" s="131"/>
      <c r="C18" s="76" t="s">
        <v>362</v>
      </c>
      <c r="D18" s="76"/>
      <c r="E18" s="76"/>
      <c r="F18" s="76"/>
      <c r="G18" s="133" t="str">
        <f>_xlfn.IFNA(VLOOKUP(G17,郵便番号,2,TRUE),"東京都")</f>
        <v>東京都</v>
      </c>
      <c r="H18" s="134"/>
      <c r="I18" s="135"/>
      <c r="J18" s="145"/>
      <c r="K18" s="146"/>
      <c r="L18" s="146"/>
      <c r="M18" s="146"/>
      <c r="N18" s="146"/>
      <c r="O18" s="146"/>
      <c r="P18" s="146"/>
      <c r="Q18" s="146"/>
      <c r="R18" s="146"/>
      <c r="S18" s="146"/>
      <c r="T18" s="146"/>
      <c r="U18" s="147"/>
    </row>
    <row r="19" spans="1:52" ht="18.75" customHeight="1" x14ac:dyDescent="0.2">
      <c r="B19" s="131"/>
      <c r="C19" s="76"/>
      <c r="D19" s="76"/>
      <c r="E19" s="76"/>
      <c r="F19" s="76"/>
      <c r="G19" s="129" t="s">
        <v>368</v>
      </c>
      <c r="H19" s="129"/>
      <c r="I19" s="129"/>
      <c r="J19" s="148"/>
      <c r="K19" s="148"/>
      <c r="L19" s="148"/>
      <c r="M19" s="148"/>
      <c r="N19" s="148"/>
      <c r="O19" s="148"/>
      <c r="P19" s="148"/>
      <c r="Q19" s="148"/>
      <c r="R19" s="148"/>
      <c r="S19" s="148"/>
      <c r="T19" s="148"/>
      <c r="U19" s="149"/>
    </row>
    <row r="20" spans="1:52" ht="18.75" customHeight="1" thickBot="1" x14ac:dyDescent="0.25">
      <c r="B20" s="132"/>
      <c r="C20" s="80" t="s">
        <v>11</v>
      </c>
      <c r="D20" s="80"/>
      <c r="E20" s="80"/>
      <c r="F20" s="80"/>
      <c r="G20" s="102"/>
      <c r="H20" s="102"/>
      <c r="I20" s="102"/>
      <c r="J20" s="102"/>
      <c r="K20" s="102"/>
      <c r="L20" s="102"/>
      <c r="M20" s="102"/>
      <c r="N20" s="102"/>
      <c r="O20" s="102"/>
      <c r="P20" s="102"/>
      <c r="Q20" s="102"/>
      <c r="R20" s="102"/>
      <c r="S20" s="102"/>
      <c r="T20" s="102"/>
      <c r="U20" s="103"/>
      <c r="V20" s="3" t="s">
        <v>641</v>
      </c>
    </row>
    <row r="22" spans="1:52" ht="18.75" customHeight="1" thickBot="1" x14ac:dyDescent="0.25">
      <c r="A22" s="9" t="s">
        <v>580</v>
      </c>
      <c r="B22" s="6"/>
      <c r="C22" s="6"/>
      <c r="D22" s="6"/>
      <c r="E22" s="6"/>
      <c r="F22" s="6"/>
      <c r="G22" s="6"/>
      <c r="H22" s="6"/>
      <c r="I22" s="6"/>
      <c r="J22" s="6"/>
      <c r="K22" s="6"/>
      <c r="L22" s="9"/>
      <c r="M22" s="6"/>
      <c r="N22" s="6"/>
      <c r="O22"/>
    </row>
    <row r="23" spans="1:52" ht="18.75" customHeight="1" thickTop="1" thickBot="1" x14ac:dyDescent="0.25"/>
    <row r="24" spans="1:52" ht="18.75" customHeight="1" x14ac:dyDescent="0.2">
      <c r="B24" s="139" t="s">
        <v>569</v>
      </c>
      <c r="C24" s="94" t="s">
        <v>1</v>
      </c>
      <c r="D24" s="94"/>
      <c r="E24" s="94"/>
      <c r="F24" s="94"/>
      <c r="G24" s="155"/>
      <c r="H24" s="155"/>
      <c r="I24" s="155"/>
      <c r="J24" s="155"/>
      <c r="K24" s="155"/>
      <c r="L24" s="155"/>
      <c r="M24" s="155"/>
      <c r="N24" s="155"/>
      <c r="O24" s="155"/>
      <c r="P24" s="155"/>
      <c r="Q24" s="155"/>
      <c r="R24" s="155"/>
      <c r="S24" s="155"/>
      <c r="T24" s="155"/>
      <c r="U24" s="156"/>
    </row>
    <row r="25" spans="1:52" ht="18.75" customHeight="1" x14ac:dyDescent="0.2">
      <c r="B25" s="140"/>
      <c r="C25" s="76" t="s">
        <v>3</v>
      </c>
      <c r="D25" s="76"/>
      <c r="E25" s="76"/>
      <c r="F25" s="76"/>
      <c r="G25" s="96"/>
      <c r="H25" s="96"/>
      <c r="I25" s="96"/>
      <c r="J25" s="96"/>
      <c r="K25" s="96"/>
      <c r="L25" s="96"/>
      <c r="M25" s="96"/>
      <c r="N25" s="96"/>
      <c r="O25" s="96"/>
      <c r="P25" s="96"/>
      <c r="Q25" s="96"/>
      <c r="R25" s="96"/>
      <c r="S25" s="96"/>
      <c r="T25" s="96"/>
      <c r="U25" s="150"/>
    </row>
    <row r="26" spans="1:52" ht="18.75" customHeight="1" x14ac:dyDescent="0.2">
      <c r="B26" s="140"/>
      <c r="C26" s="76" t="s">
        <v>374</v>
      </c>
      <c r="D26" s="76"/>
      <c r="E26" s="76"/>
      <c r="F26" s="76"/>
      <c r="G26" s="118"/>
      <c r="H26" s="119"/>
      <c r="I26" s="119"/>
      <c r="J26" s="119"/>
      <c r="K26" s="120"/>
      <c r="L26" s="133" t="s">
        <v>375</v>
      </c>
      <c r="M26" s="134"/>
      <c r="N26" s="134"/>
      <c r="O26" s="134"/>
      <c r="P26" s="135"/>
      <c r="Q26" s="118"/>
      <c r="R26" s="119"/>
      <c r="S26" s="119"/>
      <c r="T26" s="119"/>
      <c r="U26" s="157"/>
      <c r="V26" s="3" t="s">
        <v>12</v>
      </c>
      <c r="AU26" s="14" t="s">
        <v>377</v>
      </c>
      <c r="AV26" s="14" t="s">
        <v>378</v>
      </c>
      <c r="AW26" s="14" t="s">
        <v>379</v>
      </c>
      <c r="AX26" s="14" t="s">
        <v>380</v>
      </c>
      <c r="AY26" s="14" t="s">
        <v>381</v>
      </c>
      <c r="AZ26" s="14" t="s">
        <v>382</v>
      </c>
    </row>
    <row r="27" spans="1:52" ht="18.75" customHeight="1" x14ac:dyDescent="0.2">
      <c r="B27" s="140"/>
      <c r="C27" s="76" t="s">
        <v>10</v>
      </c>
      <c r="D27" s="76"/>
      <c r="E27" s="76"/>
      <c r="F27" s="76"/>
      <c r="G27" s="96"/>
      <c r="H27" s="96"/>
      <c r="I27" s="96"/>
      <c r="J27" s="96"/>
      <c r="K27" s="96"/>
      <c r="L27" s="96"/>
      <c r="M27" s="96"/>
      <c r="N27" s="96"/>
      <c r="O27" s="96"/>
      <c r="P27" s="96"/>
      <c r="Q27" s="96"/>
      <c r="R27" s="96"/>
      <c r="S27" s="96"/>
      <c r="T27" s="96"/>
      <c r="U27" s="150"/>
      <c r="V27" s="3" t="s">
        <v>641</v>
      </c>
    </row>
    <row r="28" spans="1:52" ht="18.75" customHeight="1" x14ac:dyDescent="0.2">
      <c r="B28" s="140"/>
      <c r="C28" s="76" t="s">
        <v>362</v>
      </c>
      <c r="D28" s="76"/>
      <c r="E28" s="76"/>
      <c r="F28" s="76"/>
      <c r="G28" s="124" t="str">
        <f>_xlfn.IFNA(VLOOKUP(G27,郵便番号,2,TRUE),"東京都")</f>
        <v>東京都</v>
      </c>
      <c r="H28" s="125"/>
      <c r="I28" s="126"/>
      <c r="J28" s="121"/>
      <c r="K28" s="122"/>
      <c r="L28" s="122"/>
      <c r="M28" s="122"/>
      <c r="N28" s="122"/>
      <c r="O28" s="122"/>
      <c r="P28" s="122"/>
      <c r="Q28" s="122"/>
      <c r="R28" s="122"/>
      <c r="S28" s="122"/>
      <c r="T28" s="122"/>
      <c r="U28" s="123"/>
    </row>
    <row r="29" spans="1:52" ht="18.75" customHeight="1" x14ac:dyDescent="0.2">
      <c r="B29" s="140"/>
      <c r="C29" s="76"/>
      <c r="D29" s="76"/>
      <c r="E29" s="76"/>
      <c r="F29" s="76"/>
      <c r="G29" s="129" t="s">
        <v>368</v>
      </c>
      <c r="H29" s="129"/>
      <c r="I29" s="129"/>
      <c r="J29" s="151"/>
      <c r="K29" s="151"/>
      <c r="L29" s="151"/>
      <c r="M29" s="151"/>
      <c r="N29" s="151"/>
      <c r="O29" s="151"/>
      <c r="P29" s="151"/>
      <c r="Q29" s="151"/>
      <c r="R29" s="151"/>
      <c r="S29" s="151"/>
      <c r="T29" s="151"/>
      <c r="U29" s="152"/>
    </row>
    <row r="30" spans="1:52" ht="18.75" customHeight="1" thickBot="1" x14ac:dyDescent="0.25">
      <c r="B30" s="141"/>
      <c r="C30" s="80" t="s">
        <v>11</v>
      </c>
      <c r="D30" s="80"/>
      <c r="E30" s="80"/>
      <c r="F30" s="80"/>
      <c r="G30" s="153"/>
      <c r="H30" s="153"/>
      <c r="I30" s="153"/>
      <c r="J30" s="153"/>
      <c r="K30" s="153"/>
      <c r="L30" s="153"/>
      <c r="M30" s="153"/>
      <c r="N30" s="153"/>
      <c r="O30" s="153"/>
      <c r="P30" s="153"/>
      <c r="Q30" s="153"/>
      <c r="R30" s="153"/>
      <c r="S30" s="153"/>
      <c r="T30" s="153"/>
      <c r="U30" s="154"/>
      <c r="V30" s="3" t="s">
        <v>641</v>
      </c>
    </row>
    <row r="32" spans="1:52" ht="18.75" customHeight="1" thickBot="1" x14ac:dyDescent="0.25">
      <c r="A32" s="9" t="s">
        <v>581</v>
      </c>
      <c r="B32" s="6"/>
      <c r="C32" s="6"/>
      <c r="D32" s="6"/>
      <c r="E32" s="6"/>
      <c r="F32" s="6"/>
      <c r="G32" s="6"/>
      <c r="H32" s="6"/>
      <c r="I32" s="6"/>
      <c r="J32" s="6"/>
      <c r="K32" s="6"/>
      <c r="L32" s="9"/>
      <c r="M32" s="9"/>
      <c r="N32" s="9"/>
      <c r="O32" s="9"/>
      <c r="P32" s="9"/>
      <c r="Q32" s="9"/>
      <c r="R32" s="9"/>
      <c r="S32" s="9"/>
      <c r="T32" s="9"/>
    </row>
    <row r="33" spans="2:48" ht="8.25" customHeight="1" thickTop="1" x14ac:dyDescent="0.2">
      <c r="G33" s="11" t="str">
        <f>G13 &amp; ""</f>
        <v/>
      </c>
    </row>
    <row r="34" spans="2:48" ht="18.75" customHeight="1" x14ac:dyDescent="0.2">
      <c r="B34" s="158" t="s">
        <v>588</v>
      </c>
      <c r="C34" s="115" t="s">
        <v>582</v>
      </c>
      <c r="D34" s="116"/>
      <c r="E34" s="116"/>
      <c r="F34" s="116"/>
      <c r="G34" s="116"/>
      <c r="H34" s="116"/>
      <c r="I34" s="116"/>
      <c r="J34" s="116"/>
      <c r="K34" s="116"/>
      <c r="L34" s="116"/>
      <c r="M34" s="116"/>
      <c r="N34" s="116"/>
      <c r="O34" s="116"/>
      <c r="P34" s="116"/>
      <c r="Q34" s="116"/>
      <c r="R34" s="117"/>
      <c r="S34" s="113"/>
      <c r="T34" s="113"/>
      <c r="U34" s="113"/>
      <c r="V34" s="3" t="s">
        <v>642</v>
      </c>
      <c r="W34" s="4"/>
      <c r="AU34" s="14" t="s">
        <v>590</v>
      </c>
      <c r="AV34" s="14" t="s">
        <v>591</v>
      </c>
    </row>
    <row r="35" spans="2:48" ht="18.75" customHeight="1" x14ac:dyDescent="0.2">
      <c r="B35" s="159"/>
      <c r="C35" s="115" t="s">
        <v>583</v>
      </c>
      <c r="D35" s="116"/>
      <c r="E35" s="116"/>
      <c r="F35" s="116"/>
      <c r="G35" s="116"/>
      <c r="H35" s="116"/>
      <c r="I35" s="116"/>
      <c r="J35" s="116"/>
      <c r="K35" s="116"/>
      <c r="L35" s="116"/>
      <c r="M35" s="116"/>
      <c r="N35" s="116"/>
      <c r="O35" s="116"/>
      <c r="P35" s="116"/>
      <c r="Q35" s="116"/>
      <c r="R35" s="117"/>
      <c r="S35" s="113"/>
      <c r="T35" s="113"/>
      <c r="U35" s="113"/>
      <c r="V35" s="3" t="s">
        <v>642</v>
      </c>
    </row>
    <row r="36" spans="2:48" ht="18.75" customHeight="1" x14ac:dyDescent="0.2">
      <c r="B36" s="159"/>
      <c r="C36" s="115" t="s">
        <v>373</v>
      </c>
      <c r="D36" s="116"/>
      <c r="E36" s="116"/>
      <c r="F36" s="116"/>
      <c r="G36" s="116"/>
      <c r="H36" s="116"/>
      <c r="I36" s="116"/>
      <c r="J36" s="116"/>
      <c r="K36" s="116"/>
      <c r="L36" s="116"/>
      <c r="M36" s="116"/>
      <c r="N36" s="116"/>
      <c r="O36" s="116"/>
      <c r="P36" s="116"/>
      <c r="Q36" s="116"/>
      <c r="R36" s="117"/>
      <c r="S36" s="113"/>
      <c r="T36" s="113"/>
      <c r="U36" s="113"/>
      <c r="V36" s="3" t="s">
        <v>642</v>
      </c>
    </row>
    <row r="37" spans="2:48" ht="18.75" customHeight="1" x14ac:dyDescent="0.2">
      <c r="B37" s="159"/>
      <c r="C37" s="115" t="s">
        <v>584</v>
      </c>
      <c r="D37" s="116"/>
      <c r="E37" s="116"/>
      <c r="F37" s="116"/>
      <c r="G37" s="116"/>
      <c r="H37" s="116"/>
      <c r="I37" s="116"/>
      <c r="J37" s="116"/>
      <c r="K37" s="116"/>
      <c r="L37" s="116"/>
      <c r="M37" s="116"/>
      <c r="N37" s="116"/>
      <c r="O37" s="116"/>
      <c r="P37" s="116"/>
      <c r="Q37" s="116"/>
      <c r="R37" s="117"/>
      <c r="S37" s="113"/>
      <c r="T37" s="113"/>
      <c r="U37" s="113"/>
      <c r="V37" s="3" t="s">
        <v>642</v>
      </c>
      <c r="AU37" s="14" t="s">
        <v>370</v>
      </c>
      <c r="AV37" s="14" t="s">
        <v>371</v>
      </c>
    </row>
    <row r="38" spans="2:48" ht="18.75" customHeight="1" x14ac:dyDescent="0.2">
      <c r="B38" s="159"/>
      <c r="C38" s="115" t="s">
        <v>585</v>
      </c>
      <c r="D38" s="116"/>
      <c r="E38" s="116"/>
      <c r="F38" s="116"/>
      <c r="G38" s="116"/>
      <c r="H38" s="116"/>
      <c r="I38" s="116"/>
      <c r="J38" s="116"/>
      <c r="K38" s="116"/>
      <c r="L38" s="116"/>
      <c r="M38" s="116"/>
      <c r="N38" s="116"/>
      <c r="O38" s="116"/>
      <c r="P38" s="116"/>
      <c r="Q38" s="116"/>
      <c r="R38" s="117"/>
      <c r="S38" s="113"/>
      <c r="T38" s="113"/>
      <c r="U38" s="113"/>
      <c r="V38" s="3" t="s">
        <v>642</v>
      </c>
      <c r="AU38" s="14" t="s">
        <v>370</v>
      </c>
      <c r="AV38" s="14" t="s">
        <v>371</v>
      </c>
    </row>
    <row r="39" spans="2:48" ht="18.75" customHeight="1" x14ac:dyDescent="0.2">
      <c r="B39" s="159"/>
      <c r="C39" s="106" t="s">
        <v>587</v>
      </c>
      <c r="D39" s="106"/>
      <c r="E39" s="106"/>
      <c r="F39" s="106"/>
      <c r="G39" s="76" t="s">
        <v>2</v>
      </c>
      <c r="H39" s="76"/>
      <c r="I39" s="76"/>
      <c r="J39" s="76"/>
      <c r="K39" s="96"/>
      <c r="L39" s="96"/>
      <c r="M39" s="96"/>
      <c r="N39" s="96"/>
      <c r="O39" s="96"/>
      <c r="P39" s="96"/>
      <c r="Q39" s="96"/>
      <c r="R39" s="96"/>
      <c r="S39" s="96"/>
      <c r="T39" s="96"/>
      <c r="U39" s="96"/>
      <c r="V39" s="3" t="s">
        <v>593</v>
      </c>
    </row>
    <row r="40" spans="2:48" ht="18.75" customHeight="1" x14ac:dyDescent="0.2">
      <c r="B40" s="159"/>
      <c r="C40" s="106"/>
      <c r="D40" s="106"/>
      <c r="E40" s="106"/>
      <c r="F40" s="106"/>
      <c r="G40" s="76" t="s">
        <v>3</v>
      </c>
      <c r="H40" s="76"/>
      <c r="I40" s="76"/>
      <c r="J40" s="76"/>
      <c r="K40" s="96"/>
      <c r="L40" s="96"/>
      <c r="M40" s="96"/>
      <c r="N40" s="96"/>
      <c r="O40" s="96"/>
      <c r="P40" s="96"/>
      <c r="Q40" s="96"/>
      <c r="R40" s="96"/>
      <c r="S40" s="96"/>
      <c r="T40" s="96"/>
      <c r="U40" s="96"/>
      <c r="V40" s="3" t="s">
        <v>594</v>
      </c>
    </row>
    <row r="41" spans="2:48" ht="18.75" customHeight="1" x14ac:dyDescent="0.2">
      <c r="B41" s="159"/>
      <c r="C41" s="106"/>
      <c r="D41" s="106"/>
      <c r="E41" s="106"/>
      <c r="F41" s="106"/>
      <c r="G41" s="76" t="s">
        <v>432</v>
      </c>
      <c r="H41" s="76"/>
      <c r="I41" s="76"/>
      <c r="J41" s="76"/>
      <c r="K41" s="96" t="s">
        <v>365</v>
      </c>
      <c r="L41" s="96"/>
      <c r="M41" s="96"/>
      <c r="N41" s="96"/>
      <c r="O41" s="8" t="s">
        <v>6</v>
      </c>
      <c r="P41" s="96"/>
      <c r="Q41" s="96"/>
      <c r="R41" s="8" t="s">
        <v>7</v>
      </c>
      <c r="S41" s="96"/>
      <c r="T41" s="96"/>
      <c r="U41" s="8" t="s">
        <v>8</v>
      </c>
    </row>
    <row r="42" spans="2:48" ht="18.75" customHeight="1" x14ac:dyDescent="0.2">
      <c r="B42" s="159"/>
      <c r="C42" s="106"/>
      <c r="D42" s="106"/>
      <c r="E42" s="106"/>
      <c r="F42" s="106"/>
      <c r="G42" s="76" t="s">
        <v>433</v>
      </c>
      <c r="H42" s="76"/>
      <c r="I42" s="76"/>
      <c r="J42" s="76"/>
      <c r="K42" s="96"/>
      <c r="L42" s="96"/>
      <c r="M42" s="96"/>
      <c r="N42" s="96"/>
      <c r="O42" s="96"/>
      <c r="P42" s="96"/>
      <c r="Q42" s="96"/>
      <c r="R42" s="96"/>
      <c r="S42" s="96"/>
      <c r="T42" s="96"/>
      <c r="U42" s="96"/>
    </row>
    <row r="43" spans="2:48" ht="18.75" customHeight="1" x14ac:dyDescent="0.2">
      <c r="B43" s="159"/>
      <c r="C43" s="106"/>
      <c r="D43" s="106"/>
      <c r="E43" s="106"/>
      <c r="F43" s="106"/>
      <c r="G43" s="76" t="s">
        <v>586</v>
      </c>
      <c r="H43" s="76"/>
      <c r="I43" s="76"/>
      <c r="J43" s="76"/>
      <c r="K43" s="96"/>
      <c r="L43" s="96"/>
      <c r="M43" s="96"/>
      <c r="N43" s="96"/>
      <c r="O43" s="96"/>
      <c r="P43" s="96"/>
      <c r="Q43" s="96"/>
      <c r="R43" s="96"/>
      <c r="S43" s="96"/>
      <c r="T43" s="96"/>
      <c r="U43" s="96"/>
    </row>
    <row r="44" spans="2:48" ht="18.75" customHeight="1" x14ac:dyDescent="0.2">
      <c r="B44" s="159"/>
      <c r="C44" s="106"/>
      <c r="D44" s="106"/>
      <c r="E44" s="106"/>
      <c r="F44" s="106"/>
      <c r="G44" s="76" t="s">
        <v>2</v>
      </c>
      <c r="H44" s="76"/>
      <c r="I44" s="76"/>
      <c r="J44" s="76"/>
      <c r="K44" s="96"/>
      <c r="L44" s="96"/>
      <c r="M44" s="96"/>
      <c r="N44" s="96"/>
      <c r="O44" s="96"/>
      <c r="P44" s="96"/>
      <c r="Q44" s="96"/>
      <c r="R44" s="96"/>
      <c r="S44" s="96"/>
      <c r="T44" s="96"/>
      <c r="U44" s="96"/>
    </row>
    <row r="45" spans="2:48" ht="18.75" customHeight="1" x14ac:dyDescent="0.2">
      <c r="B45" s="159"/>
      <c r="C45" s="106"/>
      <c r="D45" s="106"/>
      <c r="E45" s="106"/>
      <c r="F45" s="106"/>
      <c r="G45" s="76" t="s">
        <v>3</v>
      </c>
      <c r="H45" s="76"/>
      <c r="I45" s="76"/>
      <c r="J45" s="76"/>
      <c r="K45" s="96"/>
      <c r="L45" s="96"/>
      <c r="M45" s="96"/>
      <c r="N45" s="96"/>
      <c r="O45" s="96"/>
      <c r="P45" s="96"/>
      <c r="Q45" s="96"/>
      <c r="R45" s="96"/>
      <c r="S45" s="96"/>
      <c r="T45" s="96"/>
      <c r="U45" s="96"/>
    </row>
    <row r="46" spans="2:48" ht="18.75" customHeight="1" x14ac:dyDescent="0.2">
      <c r="B46" s="159"/>
      <c r="C46" s="106"/>
      <c r="D46" s="106"/>
      <c r="E46" s="106"/>
      <c r="F46" s="106"/>
      <c r="G46" s="76" t="s">
        <v>432</v>
      </c>
      <c r="H46" s="76"/>
      <c r="I46" s="76"/>
      <c r="J46" s="76"/>
      <c r="K46" s="96" t="s">
        <v>5</v>
      </c>
      <c r="L46" s="96"/>
      <c r="M46" s="96"/>
      <c r="N46" s="96"/>
      <c r="O46" s="8" t="s">
        <v>6</v>
      </c>
      <c r="P46" s="96"/>
      <c r="Q46" s="96"/>
      <c r="R46" s="8" t="s">
        <v>7</v>
      </c>
      <c r="S46" s="96"/>
      <c r="T46" s="96"/>
      <c r="U46" s="8" t="s">
        <v>8</v>
      </c>
    </row>
    <row r="47" spans="2:48" ht="18.75" customHeight="1" x14ac:dyDescent="0.2">
      <c r="B47" s="159"/>
      <c r="C47" s="106"/>
      <c r="D47" s="106"/>
      <c r="E47" s="106"/>
      <c r="F47" s="106"/>
      <c r="G47" s="76" t="s">
        <v>433</v>
      </c>
      <c r="H47" s="76"/>
      <c r="I47" s="76"/>
      <c r="J47" s="76"/>
      <c r="K47" s="96"/>
      <c r="L47" s="96"/>
      <c r="M47" s="96"/>
      <c r="N47" s="96"/>
      <c r="O47" s="96"/>
      <c r="P47" s="96"/>
      <c r="Q47" s="96"/>
      <c r="R47" s="96"/>
      <c r="S47" s="96"/>
      <c r="T47" s="96"/>
      <c r="U47" s="96"/>
    </row>
    <row r="48" spans="2:48" ht="18.75" customHeight="1" x14ac:dyDescent="0.2">
      <c r="B48" s="159"/>
      <c r="C48" s="106"/>
      <c r="D48" s="106"/>
      <c r="E48" s="106"/>
      <c r="F48" s="106"/>
      <c r="G48" s="76" t="s">
        <v>586</v>
      </c>
      <c r="H48" s="76"/>
      <c r="I48" s="76"/>
      <c r="J48" s="76"/>
      <c r="K48" s="96"/>
      <c r="L48" s="96"/>
      <c r="M48" s="96"/>
      <c r="N48" s="96"/>
      <c r="O48" s="96"/>
      <c r="P48" s="96"/>
      <c r="Q48" s="96"/>
      <c r="R48" s="96"/>
      <c r="S48" s="96"/>
      <c r="T48" s="96"/>
      <c r="U48" s="96"/>
    </row>
    <row r="49" spans="1:48" ht="18.75" customHeight="1" x14ac:dyDescent="0.2">
      <c r="B49" s="159"/>
      <c r="C49" s="106" t="s">
        <v>589</v>
      </c>
      <c r="D49" s="106"/>
      <c r="E49" s="106"/>
      <c r="F49" s="106"/>
      <c r="G49" s="76" t="s">
        <v>2</v>
      </c>
      <c r="H49" s="76"/>
      <c r="I49" s="76"/>
      <c r="J49" s="76"/>
      <c r="K49" s="96"/>
      <c r="L49" s="96"/>
      <c r="M49" s="96"/>
      <c r="N49" s="96"/>
      <c r="O49" s="96"/>
      <c r="P49" s="96"/>
      <c r="Q49" s="96"/>
      <c r="R49" s="96"/>
      <c r="S49" s="96"/>
      <c r="T49" s="96"/>
      <c r="U49" s="96"/>
      <c r="V49" s="3" t="s">
        <v>593</v>
      </c>
    </row>
    <row r="50" spans="1:48" ht="18.75" customHeight="1" x14ac:dyDescent="0.2">
      <c r="B50" s="159"/>
      <c r="C50" s="106"/>
      <c r="D50" s="106"/>
      <c r="E50" s="106"/>
      <c r="F50" s="106"/>
      <c r="G50" s="76" t="s">
        <v>3</v>
      </c>
      <c r="H50" s="76"/>
      <c r="I50" s="76"/>
      <c r="J50" s="76"/>
      <c r="K50" s="96"/>
      <c r="L50" s="96"/>
      <c r="M50" s="96"/>
      <c r="N50" s="96"/>
      <c r="O50" s="96"/>
      <c r="P50" s="96"/>
      <c r="Q50" s="96"/>
      <c r="R50" s="96"/>
      <c r="S50" s="96"/>
      <c r="T50" s="96"/>
      <c r="U50" s="96"/>
      <c r="V50" s="3" t="s">
        <v>594</v>
      </c>
    </row>
    <row r="51" spans="1:48" ht="18.75" customHeight="1" x14ac:dyDescent="0.2">
      <c r="B51" s="159"/>
      <c r="C51" s="106"/>
      <c r="D51" s="106"/>
      <c r="E51" s="106"/>
      <c r="F51" s="106"/>
      <c r="G51" s="76" t="s">
        <v>432</v>
      </c>
      <c r="H51" s="76"/>
      <c r="I51" s="76"/>
      <c r="J51" s="76"/>
      <c r="K51" s="96" t="s">
        <v>5</v>
      </c>
      <c r="L51" s="96"/>
      <c r="M51" s="96"/>
      <c r="N51" s="96"/>
      <c r="O51" s="8" t="s">
        <v>6</v>
      </c>
      <c r="P51" s="96"/>
      <c r="Q51" s="96"/>
      <c r="R51" s="8" t="s">
        <v>7</v>
      </c>
      <c r="S51" s="96"/>
      <c r="T51" s="96"/>
      <c r="U51" s="8" t="s">
        <v>8</v>
      </c>
    </row>
    <row r="52" spans="1:48" ht="18.75" customHeight="1" x14ac:dyDescent="0.2">
      <c r="B52" s="159"/>
      <c r="C52" s="106"/>
      <c r="D52" s="106"/>
      <c r="E52" s="106"/>
      <c r="F52" s="106"/>
      <c r="G52" s="76" t="s">
        <v>433</v>
      </c>
      <c r="H52" s="76"/>
      <c r="I52" s="76"/>
      <c r="J52" s="76"/>
      <c r="K52" s="96"/>
      <c r="L52" s="96"/>
      <c r="M52" s="96"/>
      <c r="N52" s="96"/>
      <c r="O52" s="96"/>
      <c r="P52" s="96"/>
      <c r="Q52" s="96"/>
      <c r="R52" s="96"/>
      <c r="S52" s="96"/>
      <c r="T52" s="96"/>
      <c r="U52" s="96"/>
    </row>
    <row r="53" spans="1:48" ht="18.75" customHeight="1" x14ac:dyDescent="0.2">
      <c r="B53" s="159"/>
      <c r="C53" s="106"/>
      <c r="D53" s="106"/>
      <c r="E53" s="106"/>
      <c r="F53" s="106"/>
      <c r="G53" s="76" t="s">
        <v>586</v>
      </c>
      <c r="H53" s="76"/>
      <c r="I53" s="76"/>
      <c r="J53" s="76"/>
      <c r="K53" s="96"/>
      <c r="L53" s="96"/>
      <c r="M53" s="96"/>
      <c r="N53" s="96"/>
      <c r="O53" s="96"/>
      <c r="P53" s="96"/>
      <c r="Q53" s="96"/>
      <c r="R53" s="96"/>
      <c r="S53" s="96"/>
      <c r="T53" s="96"/>
      <c r="U53" s="96"/>
    </row>
    <row r="54" spans="1:48" ht="18.75" customHeight="1" x14ac:dyDescent="0.2">
      <c r="B54" s="159"/>
      <c r="C54" s="106"/>
      <c r="D54" s="106"/>
      <c r="E54" s="106"/>
      <c r="F54" s="106"/>
      <c r="G54" s="76" t="s">
        <v>2</v>
      </c>
      <c r="H54" s="76"/>
      <c r="I54" s="76"/>
      <c r="J54" s="76"/>
      <c r="K54" s="96"/>
      <c r="L54" s="96"/>
      <c r="M54" s="96"/>
      <c r="N54" s="96"/>
      <c r="O54" s="96"/>
      <c r="P54" s="96"/>
      <c r="Q54" s="96"/>
      <c r="R54" s="96"/>
      <c r="S54" s="96"/>
      <c r="T54" s="96"/>
      <c r="U54" s="96"/>
    </row>
    <row r="55" spans="1:48" ht="18.75" customHeight="1" x14ac:dyDescent="0.2">
      <c r="B55" s="159"/>
      <c r="C55" s="106"/>
      <c r="D55" s="106"/>
      <c r="E55" s="106"/>
      <c r="F55" s="106"/>
      <c r="G55" s="76" t="s">
        <v>3</v>
      </c>
      <c r="H55" s="76"/>
      <c r="I55" s="76"/>
      <c r="J55" s="76"/>
      <c r="K55" s="96"/>
      <c r="L55" s="96"/>
      <c r="M55" s="96"/>
      <c r="N55" s="96"/>
      <c r="O55" s="96"/>
      <c r="P55" s="96"/>
      <c r="Q55" s="96"/>
      <c r="R55" s="96"/>
      <c r="S55" s="96"/>
      <c r="T55" s="96"/>
      <c r="U55" s="96"/>
    </row>
    <row r="56" spans="1:48" ht="18.75" customHeight="1" x14ac:dyDescent="0.2">
      <c r="B56" s="159"/>
      <c r="C56" s="106"/>
      <c r="D56" s="106"/>
      <c r="E56" s="106"/>
      <c r="F56" s="106"/>
      <c r="G56" s="76" t="s">
        <v>432</v>
      </c>
      <c r="H56" s="76"/>
      <c r="I56" s="76"/>
      <c r="J56" s="76"/>
      <c r="K56" s="96" t="s">
        <v>5</v>
      </c>
      <c r="L56" s="96"/>
      <c r="M56" s="96"/>
      <c r="N56" s="96"/>
      <c r="O56" s="8" t="s">
        <v>6</v>
      </c>
      <c r="P56" s="96"/>
      <c r="Q56" s="96"/>
      <c r="R56" s="8" t="s">
        <v>7</v>
      </c>
      <c r="S56" s="96"/>
      <c r="T56" s="96"/>
      <c r="U56" s="8" t="s">
        <v>8</v>
      </c>
    </row>
    <row r="57" spans="1:48" ht="18.75" customHeight="1" x14ac:dyDescent="0.2">
      <c r="B57" s="159"/>
      <c r="C57" s="106"/>
      <c r="D57" s="106"/>
      <c r="E57" s="106"/>
      <c r="F57" s="106"/>
      <c r="G57" s="76" t="s">
        <v>433</v>
      </c>
      <c r="H57" s="76"/>
      <c r="I57" s="76"/>
      <c r="J57" s="76"/>
      <c r="K57" s="96"/>
      <c r="L57" s="96"/>
      <c r="M57" s="96"/>
      <c r="N57" s="96"/>
      <c r="O57" s="96"/>
      <c r="P57" s="96"/>
      <c r="Q57" s="96"/>
      <c r="R57" s="96"/>
      <c r="S57" s="96"/>
      <c r="T57" s="96"/>
      <c r="U57" s="96"/>
    </row>
    <row r="58" spans="1:48" ht="18.75" customHeight="1" x14ac:dyDescent="0.2">
      <c r="B58" s="159"/>
      <c r="C58" s="106"/>
      <c r="D58" s="106"/>
      <c r="E58" s="106"/>
      <c r="F58" s="106"/>
      <c r="G58" s="76" t="s">
        <v>586</v>
      </c>
      <c r="H58" s="76"/>
      <c r="I58" s="76"/>
      <c r="J58" s="76"/>
      <c r="K58" s="96"/>
      <c r="L58" s="96"/>
      <c r="M58" s="96"/>
      <c r="N58" s="96"/>
      <c r="O58" s="96"/>
      <c r="P58" s="96"/>
      <c r="Q58" s="96"/>
      <c r="R58" s="96"/>
      <c r="S58" s="96"/>
      <c r="T58" s="96"/>
      <c r="U58" s="96"/>
    </row>
    <row r="59" spans="1:48" ht="18.75" customHeight="1" x14ac:dyDescent="0.2">
      <c r="B59" s="160"/>
      <c r="C59" s="115" t="s">
        <v>592</v>
      </c>
      <c r="D59" s="116"/>
      <c r="E59" s="116"/>
      <c r="F59" s="116"/>
      <c r="G59" s="116"/>
      <c r="H59" s="116"/>
      <c r="I59" s="116"/>
      <c r="J59" s="116"/>
      <c r="K59" s="116"/>
      <c r="L59" s="116"/>
      <c r="M59" s="116"/>
      <c r="N59" s="116"/>
      <c r="O59" s="116"/>
      <c r="P59" s="116"/>
      <c r="Q59" s="116"/>
      <c r="R59" s="117"/>
      <c r="S59" s="113"/>
      <c r="T59" s="113"/>
      <c r="U59" s="113"/>
      <c r="V59" s="3" t="s">
        <v>642</v>
      </c>
      <c r="AU59" s="14" t="s">
        <v>370</v>
      </c>
      <c r="AV59" s="14" t="s">
        <v>371</v>
      </c>
    </row>
    <row r="60" spans="1:48" ht="18.75" customHeight="1" x14ac:dyDescent="0.2">
      <c r="C60" s="10"/>
      <c r="D60" s="10"/>
      <c r="E60" s="10"/>
      <c r="F60" s="10"/>
      <c r="G60" s="5"/>
      <c r="H60" s="5"/>
      <c r="I60" s="5"/>
      <c r="J60" s="5"/>
      <c r="K60"/>
      <c r="L60"/>
      <c r="M60"/>
      <c r="N60"/>
      <c r="O60"/>
      <c r="P60"/>
      <c r="Q60"/>
      <c r="R60"/>
      <c r="S60"/>
      <c r="T60"/>
      <c r="U60"/>
    </row>
    <row r="61" spans="1:48" ht="18.75" customHeight="1" thickBot="1" x14ac:dyDescent="0.25">
      <c r="A61" s="9" t="s">
        <v>604</v>
      </c>
      <c r="B61" s="6"/>
      <c r="C61" s="6"/>
      <c r="D61" s="6"/>
      <c r="E61" s="6"/>
      <c r="F61" s="6"/>
      <c r="G61" s="6"/>
      <c r="H61" s="6"/>
      <c r="I61" s="6"/>
      <c r="J61" s="6"/>
      <c r="K61" s="6"/>
      <c r="L61" s="9"/>
      <c r="M61" s="9"/>
      <c r="N61" s="9"/>
      <c r="O61" s="9"/>
      <c r="P61" s="9"/>
      <c r="Q61" s="9"/>
      <c r="R61" s="9"/>
      <c r="S61" s="9"/>
      <c r="T61" s="9"/>
      <c r="U61" s="9"/>
      <c r="V61" s="9"/>
      <c r="W61" s="9"/>
      <c r="X61" s="9"/>
    </row>
    <row r="62" spans="1:48" ht="8.25" customHeight="1" thickTop="1" thickBot="1" x14ac:dyDescent="0.25">
      <c r="A62" s="12"/>
      <c r="L62" s="12"/>
      <c r="M62" s="12"/>
      <c r="N62" s="12"/>
      <c r="O62" s="12"/>
      <c r="P62" s="12"/>
      <c r="Q62" s="12"/>
      <c r="R62" s="12"/>
      <c r="S62" s="12"/>
      <c r="T62" s="12"/>
    </row>
    <row r="63" spans="1:48" ht="18.75" customHeight="1" x14ac:dyDescent="0.2">
      <c r="B63" s="130" t="s">
        <v>605</v>
      </c>
      <c r="C63" s="161" t="s">
        <v>369</v>
      </c>
      <c r="D63" s="7" t="s">
        <v>359</v>
      </c>
      <c r="E63" s="128"/>
      <c r="F63" s="128"/>
      <c r="G63" s="128"/>
      <c r="H63" s="128"/>
      <c r="I63" s="128"/>
      <c r="J63" s="128"/>
      <c r="K63" s="128"/>
      <c r="L63" s="128"/>
      <c r="M63" s="128"/>
      <c r="N63" s="128"/>
      <c r="O63" s="128"/>
      <c r="P63" s="128"/>
      <c r="Q63" s="128"/>
      <c r="R63" s="128"/>
      <c r="S63" s="164"/>
      <c r="T63" s="164"/>
      <c r="U63" s="165"/>
      <c r="V63" s="3" t="s">
        <v>608</v>
      </c>
      <c r="AU63" s="14" t="s">
        <v>606</v>
      </c>
      <c r="AV63" s="14" t="s">
        <v>607</v>
      </c>
    </row>
    <row r="64" spans="1:48" ht="18.75" customHeight="1" x14ac:dyDescent="0.2">
      <c r="B64" s="131"/>
      <c r="C64" s="162"/>
      <c r="D64" s="8" t="s">
        <v>360</v>
      </c>
      <c r="E64" s="114"/>
      <c r="F64" s="114"/>
      <c r="G64" s="114"/>
      <c r="H64" s="114"/>
      <c r="I64" s="114"/>
      <c r="J64" s="114"/>
      <c r="K64" s="114"/>
      <c r="L64" s="114"/>
      <c r="M64" s="114"/>
      <c r="N64" s="114"/>
      <c r="O64" s="114"/>
      <c r="P64" s="114"/>
      <c r="Q64" s="114"/>
      <c r="R64" s="114"/>
      <c r="S64" s="166"/>
      <c r="T64" s="166"/>
      <c r="U64" s="167"/>
      <c r="V64" s="3" t="s">
        <v>446</v>
      </c>
    </row>
    <row r="65" spans="1:65" ht="18.75" customHeight="1" x14ac:dyDescent="0.2">
      <c r="B65" s="131"/>
      <c r="C65" s="162"/>
      <c r="D65" s="8" t="s">
        <v>361</v>
      </c>
      <c r="E65" s="114"/>
      <c r="F65" s="114"/>
      <c r="G65" s="114"/>
      <c r="H65" s="114"/>
      <c r="I65" s="114"/>
      <c r="J65" s="114"/>
      <c r="K65" s="114"/>
      <c r="L65" s="114"/>
      <c r="M65" s="114"/>
      <c r="N65" s="114"/>
      <c r="O65" s="114"/>
      <c r="P65" s="114"/>
      <c r="Q65" s="114"/>
      <c r="R65" s="114"/>
      <c r="S65" s="166"/>
      <c r="T65" s="166"/>
      <c r="U65" s="167"/>
      <c r="V65"/>
      <c r="AN65" s="3"/>
      <c r="AU65" s="27"/>
      <c r="BI65" s="14"/>
      <c r="BM65" s="27"/>
    </row>
    <row r="66" spans="1:65" ht="18.75" customHeight="1" x14ac:dyDescent="0.2">
      <c r="B66" s="131"/>
      <c r="C66" s="162"/>
      <c r="D66" s="8" t="s">
        <v>600</v>
      </c>
      <c r="E66" s="114"/>
      <c r="F66" s="114"/>
      <c r="G66" s="114"/>
      <c r="H66" s="114"/>
      <c r="I66" s="114"/>
      <c r="J66" s="114"/>
      <c r="K66" s="114"/>
      <c r="L66" s="114"/>
      <c r="M66" s="114"/>
      <c r="N66" s="114"/>
      <c r="O66" s="114"/>
      <c r="P66" s="114"/>
      <c r="Q66" s="114"/>
      <c r="R66" s="114"/>
      <c r="S66" s="166"/>
      <c r="T66" s="166"/>
      <c r="U66" s="167"/>
      <c r="V66"/>
      <c r="AN66" s="3"/>
      <c r="AU66" s="27"/>
      <c r="BI66" s="14"/>
      <c r="BM66" s="27"/>
    </row>
    <row r="67" spans="1:65" ht="18.75" customHeight="1" x14ac:dyDescent="0.2">
      <c r="B67" s="131"/>
      <c r="C67" s="162"/>
      <c r="D67" s="8" t="s">
        <v>601</v>
      </c>
      <c r="E67" s="114"/>
      <c r="F67" s="114"/>
      <c r="G67" s="114"/>
      <c r="H67" s="114"/>
      <c r="I67" s="114"/>
      <c r="J67" s="114"/>
      <c r="K67" s="114"/>
      <c r="L67" s="114"/>
      <c r="M67" s="114"/>
      <c r="N67" s="114"/>
      <c r="O67" s="114"/>
      <c r="P67" s="114"/>
      <c r="Q67" s="114"/>
      <c r="R67" s="114"/>
      <c r="S67" s="166"/>
      <c r="T67" s="166"/>
      <c r="U67" s="167"/>
      <c r="V67"/>
      <c r="AN67" s="3"/>
      <c r="AU67" s="27"/>
      <c r="BI67" s="14"/>
      <c r="BM67" s="27"/>
    </row>
    <row r="68" spans="1:65" ht="18.75" customHeight="1" thickBot="1" x14ac:dyDescent="0.25">
      <c r="B68" s="132"/>
      <c r="C68" s="163"/>
      <c r="D68" s="51" t="s">
        <v>602</v>
      </c>
      <c r="E68" s="101"/>
      <c r="F68" s="101"/>
      <c r="G68" s="101"/>
      <c r="H68" s="101"/>
      <c r="I68" s="101"/>
      <c r="J68" s="101"/>
      <c r="K68" s="101"/>
      <c r="L68" s="101"/>
      <c r="M68" s="101"/>
      <c r="N68" s="101"/>
      <c r="O68" s="101"/>
      <c r="P68" s="101"/>
      <c r="Q68" s="101"/>
      <c r="R68" s="101"/>
      <c r="S68" s="168"/>
      <c r="T68" s="168"/>
      <c r="U68" s="169"/>
      <c r="V68"/>
      <c r="AN68" s="3"/>
      <c r="AU68" s="27"/>
      <c r="BI68" s="14"/>
      <c r="BM68" s="27"/>
    </row>
    <row r="69" spans="1:65" ht="18.75" customHeight="1" x14ac:dyDescent="0.2">
      <c r="C69" s="10"/>
      <c r="D69" s="10"/>
      <c r="E69" s="10"/>
      <c r="F69" s="10"/>
      <c r="G69" s="5"/>
      <c r="H69" s="5"/>
      <c r="I69" s="5"/>
      <c r="J69" s="5"/>
      <c r="K69"/>
      <c r="L69"/>
      <c r="M69"/>
      <c r="N69"/>
      <c r="O69"/>
      <c r="P69"/>
      <c r="Q69"/>
      <c r="R69"/>
      <c r="S69"/>
      <c r="T69"/>
      <c r="U69"/>
    </row>
    <row r="70" spans="1:65" ht="18.75" customHeight="1" x14ac:dyDescent="0.2">
      <c r="C70" s="10"/>
      <c r="D70" s="10"/>
      <c r="E70" s="10"/>
      <c r="F70" s="10"/>
      <c r="G70" s="5"/>
      <c r="H70" s="5"/>
      <c r="I70" s="5"/>
      <c r="J70" s="5"/>
      <c r="K70"/>
      <c r="L70"/>
      <c r="M70"/>
      <c r="N70"/>
      <c r="O70"/>
      <c r="P70"/>
      <c r="Q70"/>
      <c r="R70"/>
      <c r="S70"/>
      <c r="T70"/>
      <c r="U70"/>
    </row>
    <row r="71" spans="1:65" ht="18.75" customHeight="1" x14ac:dyDescent="0.2">
      <c r="C71" s="10"/>
      <c r="D71" s="10"/>
      <c r="E71" s="10"/>
      <c r="F71" s="10"/>
      <c r="G71" s="5"/>
      <c r="H71" s="5"/>
      <c r="I71" s="5"/>
      <c r="J71" s="5"/>
      <c r="K71"/>
      <c r="L71"/>
      <c r="M71"/>
      <c r="N71"/>
      <c r="O71"/>
      <c r="P71"/>
      <c r="Q71"/>
      <c r="R71"/>
      <c r="S71"/>
      <c r="T71"/>
      <c r="U71"/>
    </row>
    <row r="72" spans="1:65" ht="18.75" customHeight="1" thickBot="1" x14ac:dyDescent="0.25">
      <c r="A72" s="9" t="s">
        <v>622</v>
      </c>
      <c r="B72" s="6"/>
      <c r="C72" s="6"/>
      <c r="D72" s="6"/>
      <c r="E72" s="6"/>
      <c r="F72" s="6"/>
      <c r="G72" s="6"/>
      <c r="H72" s="6"/>
      <c r="I72" s="6"/>
      <c r="J72" s="6"/>
      <c r="K72" s="6"/>
      <c r="L72" s="9"/>
      <c r="M72" s="6"/>
      <c r="N72" s="6"/>
      <c r="O72" s="6"/>
      <c r="P72" s="9"/>
      <c r="Q72" s="9"/>
      <c r="R72" s="9"/>
      <c r="S72" s="9"/>
      <c r="T72" s="9"/>
      <c r="U72" s="9"/>
      <c r="V72" s="9"/>
    </row>
    <row r="73" spans="1:65" ht="10.5" customHeight="1" thickTop="1" thickBot="1" x14ac:dyDescent="0.25">
      <c r="A73" s="12"/>
      <c r="L73" s="12"/>
      <c r="P73" s="5"/>
      <c r="Q73" s="5"/>
      <c r="R73" s="5"/>
      <c r="S73" s="5"/>
      <c r="T73" s="5"/>
      <c r="U73" s="5"/>
    </row>
    <row r="74" spans="1:65" ht="18.75" customHeight="1" x14ac:dyDescent="0.2">
      <c r="B74" s="104" t="s">
        <v>434</v>
      </c>
      <c r="C74" s="94"/>
      <c r="D74" s="94"/>
      <c r="E74" s="94"/>
      <c r="F74" s="94"/>
      <c r="G74" s="91" t="str">
        <f>IF(J74="","令和又は西暦",IF(J74&lt;20,"令和","西暦"))</f>
        <v>令和又は西暦</v>
      </c>
      <c r="H74" s="92"/>
      <c r="I74" s="93"/>
      <c r="J74" s="89"/>
      <c r="K74" s="90"/>
      <c r="L74" s="94" t="s">
        <v>6</v>
      </c>
      <c r="M74" s="94"/>
      <c r="N74" s="100"/>
      <c r="O74" s="100"/>
      <c r="P74" s="94" t="s">
        <v>7</v>
      </c>
      <c r="Q74" s="94"/>
      <c r="R74" s="100"/>
      <c r="S74" s="100"/>
      <c r="T74" s="94" t="s">
        <v>8</v>
      </c>
      <c r="U74" s="95"/>
      <c r="V74" s="3" t="s">
        <v>562</v>
      </c>
    </row>
    <row r="75" spans="1:65" ht="31.5" customHeight="1" x14ac:dyDescent="0.2">
      <c r="B75" s="105" t="s">
        <v>435</v>
      </c>
      <c r="C75" s="106"/>
      <c r="D75" s="106"/>
      <c r="E75" s="106"/>
      <c r="F75" s="106"/>
      <c r="G75" s="109"/>
      <c r="H75" s="109"/>
      <c r="I75" s="109"/>
      <c r="J75" s="109"/>
      <c r="K75" s="109"/>
      <c r="L75" s="109"/>
      <c r="M75" s="109"/>
      <c r="N75" s="109"/>
      <c r="O75" s="109"/>
      <c r="P75" s="109"/>
      <c r="Q75" s="109"/>
      <c r="R75" s="109"/>
      <c r="S75" s="109"/>
      <c r="T75" s="109"/>
      <c r="U75" s="110"/>
      <c r="V75" s="3" t="s">
        <v>442</v>
      </c>
      <c r="AU75" s="14" t="s">
        <v>436</v>
      </c>
      <c r="AV75" s="14" t="s">
        <v>437</v>
      </c>
      <c r="AW75" s="14" t="s">
        <v>438</v>
      </c>
      <c r="AX75" s="14" t="s">
        <v>382</v>
      </c>
      <c r="AY75" s="14" t="s">
        <v>439</v>
      </c>
    </row>
    <row r="76" spans="1:65" ht="31.5" customHeight="1" thickBot="1" x14ac:dyDescent="0.25">
      <c r="B76" s="107"/>
      <c r="C76" s="108"/>
      <c r="D76" s="108"/>
      <c r="E76" s="108"/>
      <c r="F76" s="108"/>
      <c r="G76" s="80" t="s">
        <v>382</v>
      </c>
      <c r="H76" s="80"/>
      <c r="I76" s="80"/>
      <c r="J76" s="111"/>
      <c r="K76" s="111"/>
      <c r="L76" s="111"/>
      <c r="M76" s="111"/>
      <c r="N76" s="111"/>
      <c r="O76" s="111"/>
      <c r="P76" s="111"/>
      <c r="Q76" s="111"/>
      <c r="R76" s="111"/>
      <c r="S76" s="111"/>
      <c r="T76" s="111"/>
      <c r="U76" s="112"/>
      <c r="V76" s="3" t="str">
        <f>IF(LEFT(G75,2)="その","　※その他の理由を入力してください。","")</f>
        <v/>
      </c>
    </row>
    <row r="79" spans="1:65" ht="18.75" customHeight="1" thickBot="1" x14ac:dyDescent="0.25">
      <c r="A79" s="9" t="s">
        <v>440</v>
      </c>
      <c r="B79" s="6"/>
      <c r="C79" s="6"/>
      <c r="D79" s="6"/>
      <c r="E79" s="6"/>
      <c r="F79" s="6"/>
      <c r="G79" s="6"/>
      <c r="H79" s="6"/>
      <c r="I79" s="6"/>
      <c r="J79" s="6"/>
      <c r="K79" s="6"/>
      <c r="L79" s="9"/>
      <c r="AC79" s="13"/>
    </row>
    <row r="80" spans="1:65" ht="8.25" customHeight="1" thickTop="1" thickBot="1" x14ac:dyDescent="0.25"/>
    <row r="81" spans="2:49" ht="111.75" customHeight="1" x14ac:dyDescent="0.2">
      <c r="B81" s="97" t="s">
        <v>626</v>
      </c>
      <c r="C81" s="98"/>
      <c r="D81" s="98"/>
      <c r="E81" s="98"/>
      <c r="F81" s="98"/>
      <c r="G81" s="98"/>
      <c r="H81" s="98"/>
      <c r="I81" s="98"/>
      <c r="J81" s="98"/>
      <c r="K81" s="98"/>
      <c r="L81" s="98"/>
      <c r="M81" s="98"/>
      <c r="N81" s="98"/>
      <c r="O81" s="98"/>
      <c r="P81" s="98"/>
      <c r="Q81" s="98"/>
      <c r="R81" s="98"/>
      <c r="S81" s="98"/>
      <c r="T81" s="98"/>
      <c r="U81" s="99"/>
      <c r="V81" s="81" t="s">
        <v>629</v>
      </c>
      <c r="W81" s="82"/>
      <c r="X81" s="82"/>
      <c r="Y81" s="82"/>
      <c r="Z81" s="82"/>
      <c r="AA81" s="82"/>
      <c r="AB81" s="82"/>
      <c r="AC81" s="82"/>
      <c r="AD81" s="82"/>
      <c r="AE81" s="82"/>
      <c r="AF81" s="82"/>
      <c r="AG81" s="82"/>
      <c r="AH81" s="82"/>
      <c r="AI81" s="82"/>
      <c r="AJ81" s="82"/>
      <c r="AK81" s="82"/>
      <c r="AL81" s="82"/>
      <c r="AM81" s="82"/>
      <c r="AN81" s="82"/>
      <c r="AO81" s="82"/>
    </row>
    <row r="82" spans="2:49" ht="18.75" customHeight="1" thickBot="1" x14ac:dyDescent="0.25">
      <c r="B82" s="83" t="s">
        <v>462</v>
      </c>
      <c r="C82" s="84"/>
      <c r="D82" s="84"/>
      <c r="E82" s="84"/>
      <c r="F82" s="84"/>
      <c r="G82" s="84"/>
      <c r="H82" s="84"/>
      <c r="I82" s="84"/>
      <c r="J82" s="85"/>
      <c r="K82" s="86"/>
      <c r="L82" s="87"/>
      <c r="M82" s="87"/>
      <c r="N82" s="87"/>
      <c r="O82" s="87"/>
      <c r="P82" s="87"/>
      <c r="Q82" s="87"/>
      <c r="R82" s="87"/>
      <c r="S82" s="87"/>
      <c r="T82" s="87"/>
      <c r="U82" s="88"/>
      <c r="V82" s="3" t="s">
        <v>627</v>
      </c>
      <c r="AU82" s="14" t="s">
        <v>460</v>
      </c>
      <c r="AV82" s="14" t="s">
        <v>628</v>
      </c>
      <c r="AW82" s="14" t="s">
        <v>461</v>
      </c>
    </row>
    <row r="83" spans="2:49" ht="18.75" customHeight="1" x14ac:dyDescent="0.2">
      <c r="B83" s="104" t="s">
        <v>441</v>
      </c>
      <c r="C83" s="94"/>
      <c r="D83" s="94"/>
      <c r="E83" s="94"/>
      <c r="F83" s="94"/>
      <c r="G83" s="91" t="str">
        <f>IF(J83="","令和又は西暦",IF(J83&lt;20,"令和","西暦"))</f>
        <v>令和又は西暦</v>
      </c>
      <c r="H83" s="92"/>
      <c r="I83" s="93"/>
      <c r="J83" s="89"/>
      <c r="K83" s="90"/>
      <c r="L83" s="94" t="s">
        <v>6</v>
      </c>
      <c r="M83" s="94"/>
      <c r="N83" s="100"/>
      <c r="O83" s="100"/>
      <c r="P83" s="94" t="s">
        <v>7</v>
      </c>
      <c r="Q83" s="94"/>
      <c r="R83" s="100"/>
      <c r="S83" s="100"/>
      <c r="T83" s="94" t="s">
        <v>8</v>
      </c>
      <c r="U83" s="95"/>
      <c r="V83" s="3" t="s">
        <v>443</v>
      </c>
    </row>
    <row r="84" spans="2:49" ht="18.75" customHeight="1" thickBot="1" x14ac:dyDescent="0.25">
      <c r="B84" s="79" t="str">
        <f>IF(LEFT(K82,2)="本人","代理人","患者")&amp;"署名"</f>
        <v>患者署名</v>
      </c>
      <c r="C84" s="80"/>
      <c r="D84" s="80"/>
      <c r="E84" s="80"/>
      <c r="F84" s="80"/>
      <c r="G84" s="102"/>
      <c r="H84" s="102"/>
      <c r="I84" s="102"/>
      <c r="J84" s="102"/>
      <c r="K84" s="102"/>
      <c r="L84" s="102"/>
      <c r="M84" s="102"/>
      <c r="N84" s="102"/>
      <c r="O84" s="102"/>
      <c r="P84" s="102"/>
      <c r="Q84" s="102"/>
      <c r="R84" s="102"/>
      <c r="S84" s="102"/>
      <c r="T84" s="102"/>
      <c r="U84" s="103"/>
      <c r="V84" s="3" t="str">
        <f>"　※"&amp;IF(LEFT(K82,2)="本人","代理人","患者")&amp;"氏名を入力してください。"</f>
        <v>　※患者氏名を入力してください。</v>
      </c>
    </row>
    <row r="85" spans="2:49" ht="18.75" customHeight="1" thickBot="1" x14ac:dyDescent="0.25"/>
    <row r="86" spans="2:49" ht="18.75" customHeight="1" thickTop="1" x14ac:dyDescent="0.2">
      <c r="B86" s="16"/>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8"/>
    </row>
    <row r="87" spans="2:49" ht="18.75" customHeight="1" x14ac:dyDescent="0.2">
      <c r="B87" s="19" t="s">
        <v>444</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20"/>
    </row>
    <row r="88" spans="2:49" ht="18.75" customHeight="1" x14ac:dyDescent="0.2">
      <c r="B88" s="19" t="s">
        <v>445</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20"/>
    </row>
    <row r="89" spans="2:49" ht="18.75" customHeight="1" x14ac:dyDescent="0.2">
      <c r="B89" s="19" t="s">
        <v>564</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20"/>
    </row>
    <row r="90" spans="2:49" ht="18.75" customHeight="1" x14ac:dyDescent="0.2">
      <c r="B90" s="19"/>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20"/>
    </row>
    <row r="91" spans="2:49" ht="18.75" customHeight="1" x14ac:dyDescent="0.2">
      <c r="B91" s="19"/>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20"/>
    </row>
    <row r="92" spans="2:49" ht="18.75" customHeight="1" thickBot="1" x14ac:dyDescent="0.25">
      <c r="B92" s="21"/>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3"/>
    </row>
    <row r="93" spans="2:49" ht="18.75" customHeight="1" thickTop="1" x14ac:dyDescent="0.2"/>
  </sheetData>
  <sheetProtection algorithmName="SHA-512" hashValue="QNMe33QbU3rdaMP6bKAeLX77eKAwriATZIhDn3tYDUNmOUU3bbGloeNYe2rLis0cYJa26viExOSPQNVSpj7LiQ==" saltValue="iLIzO24VQUihivdHy0y1FQ==" spinCount="100000" sheet="1" selectLockedCells="1"/>
  <mergeCells count="153">
    <mergeCell ref="E67:R67"/>
    <mergeCell ref="B63:B68"/>
    <mergeCell ref="C63:C68"/>
    <mergeCell ref="S63:U63"/>
    <mergeCell ref="S64:U64"/>
    <mergeCell ref="S65:U65"/>
    <mergeCell ref="S66:U66"/>
    <mergeCell ref="S67:U67"/>
    <mergeCell ref="S68:U68"/>
    <mergeCell ref="B8:F8"/>
    <mergeCell ref="G8:U8"/>
    <mergeCell ref="B24:B30"/>
    <mergeCell ref="G43:J43"/>
    <mergeCell ref="K43:U43"/>
    <mergeCell ref="C20:F20"/>
    <mergeCell ref="G13:U13"/>
    <mergeCell ref="G14:U14"/>
    <mergeCell ref="G17:U17"/>
    <mergeCell ref="J18:U18"/>
    <mergeCell ref="J19:U19"/>
    <mergeCell ref="G27:U27"/>
    <mergeCell ref="G29:I29"/>
    <mergeCell ref="J29:U29"/>
    <mergeCell ref="G30:U30"/>
    <mergeCell ref="C24:F24"/>
    <mergeCell ref="C25:F25"/>
    <mergeCell ref="C26:F26"/>
    <mergeCell ref="G24:U24"/>
    <mergeCell ref="G25:U25"/>
    <mergeCell ref="Q26:U26"/>
    <mergeCell ref="L26:P26"/>
    <mergeCell ref="B34:B59"/>
    <mergeCell ref="G58:J58"/>
    <mergeCell ref="T16:U16"/>
    <mergeCell ref="E63:R63"/>
    <mergeCell ref="G20:U20"/>
    <mergeCell ref="G19:I19"/>
    <mergeCell ref="B13:B20"/>
    <mergeCell ref="C13:F13"/>
    <mergeCell ref="C14:F14"/>
    <mergeCell ref="C16:F16"/>
    <mergeCell ref="C17:F17"/>
    <mergeCell ref="C18:F19"/>
    <mergeCell ref="C35:R35"/>
    <mergeCell ref="C36:R36"/>
    <mergeCell ref="C37:R37"/>
    <mergeCell ref="C38:R38"/>
    <mergeCell ref="G18:I18"/>
    <mergeCell ref="C59:R59"/>
    <mergeCell ref="S59:U59"/>
    <mergeCell ref="K58:U58"/>
    <mergeCell ref="C39:F48"/>
    <mergeCell ref="C49:F58"/>
    <mergeCell ref="S34:U34"/>
    <mergeCell ref="S35:U35"/>
    <mergeCell ref="S36:U36"/>
    <mergeCell ref="S37:U37"/>
    <mergeCell ref="B9:F9"/>
    <mergeCell ref="G9:L9"/>
    <mergeCell ref="E64:R64"/>
    <mergeCell ref="E65:R65"/>
    <mergeCell ref="G16:H16"/>
    <mergeCell ref="I16:K16"/>
    <mergeCell ref="N16:O16"/>
    <mergeCell ref="R16:S16"/>
    <mergeCell ref="L16:M16"/>
    <mergeCell ref="P16:Q16"/>
    <mergeCell ref="S38:U38"/>
    <mergeCell ref="C34:R34"/>
    <mergeCell ref="G26:K26"/>
    <mergeCell ref="J28:U28"/>
    <mergeCell ref="C27:F27"/>
    <mergeCell ref="C28:F29"/>
    <mergeCell ref="C30:F30"/>
    <mergeCell ref="G28:I28"/>
    <mergeCell ref="M41:N41"/>
    <mergeCell ref="G55:J55"/>
    <mergeCell ref="K55:U55"/>
    <mergeCell ref="G47:J47"/>
    <mergeCell ref="K47:U47"/>
    <mergeCell ref="G49:J49"/>
    <mergeCell ref="G50:J50"/>
    <mergeCell ref="P41:Q41"/>
    <mergeCell ref="G48:J48"/>
    <mergeCell ref="K48:U48"/>
    <mergeCell ref="K53:U53"/>
    <mergeCell ref="G84:U84"/>
    <mergeCell ref="B83:F83"/>
    <mergeCell ref="L83:M83"/>
    <mergeCell ref="N83:O83"/>
    <mergeCell ref="G83:I83"/>
    <mergeCell ref="J83:K83"/>
    <mergeCell ref="B74:F74"/>
    <mergeCell ref="B75:F76"/>
    <mergeCell ref="G75:U75"/>
    <mergeCell ref="G76:I76"/>
    <mergeCell ref="J76:U76"/>
    <mergeCell ref="L74:M74"/>
    <mergeCell ref="N74:O74"/>
    <mergeCell ref="P74:Q74"/>
    <mergeCell ref="R74:S74"/>
    <mergeCell ref="K46:L46"/>
    <mergeCell ref="M46:N46"/>
    <mergeCell ref="P46:Q46"/>
    <mergeCell ref="E66:R66"/>
    <mergeCell ref="K45:U45"/>
    <mergeCell ref="G46:J46"/>
    <mergeCell ref="S46:T46"/>
    <mergeCell ref="G57:J57"/>
    <mergeCell ref="K57:U57"/>
    <mergeCell ref="B81:U81"/>
    <mergeCell ref="P83:Q83"/>
    <mergeCell ref="R83:S83"/>
    <mergeCell ref="T83:U83"/>
    <mergeCell ref="G56:J56"/>
    <mergeCell ref="K56:L56"/>
    <mergeCell ref="M56:N56"/>
    <mergeCell ref="P56:Q56"/>
    <mergeCell ref="S56:T56"/>
    <mergeCell ref="M51:N51"/>
    <mergeCell ref="P51:Q51"/>
    <mergeCell ref="S51:T51"/>
    <mergeCell ref="G52:J52"/>
    <mergeCell ref="K52:U52"/>
    <mergeCell ref="G54:J54"/>
    <mergeCell ref="K54:U54"/>
    <mergeCell ref="G53:J53"/>
    <mergeCell ref="E68:R68"/>
    <mergeCell ref="K49:U49"/>
    <mergeCell ref="C15:F15"/>
    <mergeCell ref="G15:U15"/>
    <mergeCell ref="B84:F84"/>
    <mergeCell ref="V81:AO81"/>
    <mergeCell ref="B82:J82"/>
    <mergeCell ref="K82:U82"/>
    <mergeCell ref="J74:K74"/>
    <mergeCell ref="G74:I74"/>
    <mergeCell ref="T74:U74"/>
    <mergeCell ref="G42:J42"/>
    <mergeCell ref="K39:U39"/>
    <mergeCell ref="K40:U40"/>
    <mergeCell ref="K42:U42"/>
    <mergeCell ref="G44:J44"/>
    <mergeCell ref="K44:U44"/>
    <mergeCell ref="S41:T41"/>
    <mergeCell ref="G39:J39"/>
    <mergeCell ref="G40:J40"/>
    <mergeCell ref="G41:J41"/>
    <mergeCell ref="K41:L41"/>
    <mergeCell ref="K50:U50"/>
    <mergeCell ref="G51:J51"/>
    <mergeCell ref="K51:L51"/>
    <mergeCell ref="G45:J45"/>
  </mergeCells>
  <phoneticPr fontId="2"/>
  <conditionalFormatting sqref="G24:U25 G26:K26 G27:U27 J28:U29 G30:U30">
    <cfRule type="expression" dxfId="4" priority="1">
      <formula>NOW()-DATEVALUE($G$16&amp;$I$16&amp;$L$16&amp;$N$16&amp;$P$16&amp;$R$16&amp;$T$16)&lt;6583</formula>
    </cfRule>
  </conditionalFormatting>
  <conditionalFormatting sqref="G75:U75">
    <cfRule type="expression" dxfId="3" priority="10">
      <formula>DATEVALUE(IF($J$74&lt;10,"R","") &amp; $J$74 &amp; "/" &amp; $N$74 &amp; "/" &amp; $R$74)&lt;NOW()-31</formula>
    </cfRule>
  </conditionalFormatting>
  <conditionalFormatting sqref="J76:U76">
    <cfRule type="expression" dxfId="2" priority="9">
      <formula>$G$75="その他"</formula>
    </cfRule>
  </conditionalFormatting>
  <conditionalFormatting sqref="K39:U40 K41:N41 P41:Q41 S41:T41 K42:U45 K46:N46 P46:Q46 S46:T46 K47:U50 K51:N51 P51:Q51 S51:T51 K52:U55 K56:N56 P56:Q56 S56:T56 K57:U58">
    <cfRule type="expression" dxfId="1" priority="2">
      <formula>$S$38="はい"</formula>
    </cfRule>
  </conditionalFormatting>
  <conditionalFormatting sqref="Q26:U26">
    <cfRule type="expression" dxfId="0" priority="19">
      <formula>$G$26="その他"</formula>
    </cfRule>
  </conditionalFormatting>
  <dataValidations count="17">
    <dataValidation type="list" allowBlank="1" showInputMessage="1" showErrorMessage="1" sqref="E63:R68" xr:uid="{31BC70F0-4BE8-4AFA-98B6-FC1727D46CCB}">
      <formula1>指定難病</formula1>
    </dataValidation>
    <dataValidation type="list" allowBlank="1" showInputMessage="1" showErrorMessage="1" sqref="G16:H16 K56 K51 K46 K41" xr:uid="{9BF2A488-6DFE-43B4-AC6E-96D36CD8A6FF}">
      <formula1>$AU$16:$AY$16</formula1>
    </dataValidation>
    <dataValidation type="list" allowBlank="1" showInputMessage="1" showErrorMessage="1" sqref="G26:K26" xr:uid="{D2C18CFC-3203-460E-93B8-5BEC46C4CC2F}">
      <formula1>$AU$26:$AZ$26</formula1>
    </dataValidation>
    <dataValidation type="list" allowBlank="1" showInputMessage="1" showErrorMessage="1" sqref="G75:U75" xr:uid="{14E97659-6360-410F-B565-022A05BA18ED}">
      <formula1>$AU$75:$AY$75</formula1>
    </dataValidation>
    <dataValidation type="whole" imeMode="disabled" allowBlank="1" showInputMessage="1" showErrorMessage="1" sqref="N74:O74 N83:O83 N16:O16 P41:Q41 P46:Q46 P51:Q51 P56:Q56" xr:uid="{77219F7C-E093-4014-8F87-4EA68C9CD965}">
      <formula1>1</formula1>
      <formula2>12</formula2>
    </dataValidation>
    <dataValidation type="whole" imeMode="disabled" allowBlank="1" showInputMessage="1" showErrorMessage="1" sqref="R74:S74 R83:S83 R16:S16 S41:T41 S46:T46 S51:T51 S56:T56" xr:uid="{13F5891C-EF0A-4D5C-BE34-5947856A07CA}">
      <formula1>1</formula1>
      <formula2>31</formula2>
    </dataValidation>
    <dataValidation type="textLength" imeMode="disabled" allowBlank="1" showInputMessage="1" showErrorMessage="1" sqref="G20:U20 G30:U30" xr:uid="{A72D8F81-8816-4F71-97E8-3BC89879ED50}">
      <formula1>8</formula1>
      <formula2>20</formula2>
    </dataValidation>
    <dataValidation imeMode="fullKatakana" allowBlank="1" showInputMessage="1" showErrorMessage="1" sqref="G25:U25 K40:U40 K45:U45 K50:U50 K55:U55 G14:U14" xr:uid="{2751B625-07FB-4433-B44D-CB5B507093E5}"/>
    <dataValidation type="textLength" imeMode="disabled" allowBlank="1" showInputMessage="1" showErrorMessage="1" sqref="G17:U17 G27:U27" xr:uid="{7B87B327-484E-462E-99C1-F7EB2A5F8628}">
      <formula1>8</formula1>
      <formula2>8</formula2>
    </dataValidation>
    <dataValidation type="whole" imeMode="disabled" allowBlank="1" showInputMessage="1" showErrorMessage="1" sqref="I16:K16 M41:N41 M46:N46 M51:N51 M56:N56" xr:uid="{7C531B2F-D172-4CAC-827E-DBD0219B2331}">
      <formula1>1</formula1>
      <formula2>64</formula2>
    </dataValidation>
    <dataValidation type="whole" imeMode="disabled" operator="notBetween" allowBlank="1" showInputMessage="1" showErrorMessage="1" sqref="J83:K83 J74:K74" xr:uid="{61E595CF-0479-4E13-8994-EF78C5B73A13}">
      <formula1>20</formula1>
      <formula2>2020</formula2>
    </dataValidation>
    <dataValidation type="textLength" imeMode="disabled" operator="equal" allowBlank="1" showInputMessage="1" showErrorMessage="1" sqref="G9:L9 K57:U57 K42:U42 K52:U52 K47:U47" xr:uid="{04E18940-240B-410C-8ADF-4AE9033A5C2A}">
      <formula1>7</formula1>
    </dataValidation>
    <dataValidation type="list" allowBlank="1" showInputMessage="1" showErrorMessage="1" sqref="G8:U8" xr:uid="{6942F99B-4703-4A07-99EA-ECB6B4695DF6}">
      <formula1>$AU$13:$AW$13</formula1>
    </dataValidation>
    <dataValidation type="list" allowBlank="1" showInputMessage="1" showErrorMessage="1" sqref="S34:S35 S59:U59 S36:U38" xr:uid="{D07CFCE9-2E56-45D0-B2A6-06131D388F4F}">
      <formula1>$AU$34:$AV$34</formula1>
    </dataValidation>
    <dataValidation type="list" allowBlank="1" showInputMessage="1" showErrorMessage="1" sqref="S63:U68" xr:uid="{9088D9DE-7364-47D7-BEC9-19C6C3C03D6A}">
      <formula1>$AU$63:$AV$63</formula1>
    </dataValidation>
    <dataValidation type="list" allowBlank="1" showInputMessage="1" showErrorMessage="1" sqref="K82:U82" xr:uid="{C8BCB11C-1FEE-424D-83FA-8F274E74EF1C}">
      <formula1>$AU$82:$AW$82</formula1>
    </dataValidation>
    <dataValidation type="list" imeMode="fullKatakana" allowBlank="1" showInputMessage="1" showErrorMessage="1" sqref="G15:U15" xr:uid="{385E1FBD-167C-4D07-839A-2937FB028971}">
      <formula1>$AU$15:$AV$15</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23"/>
  <sheetViews>
    <sheetView showGridLines="0" view="pageBreakPreview" zoomScale="130" zoomScaleNormal="120" zoomScaleSheetLayoutView="130" workbookViewId="0"/>
  </sheetViews>
  <sheetFormatPr defaultColWidth="2.83203125" defaultRowHeight="12.75" customHeight="1" x14ac:dyDescent="0.2"/>
  <cols>
    <col min="1" max="5" width="2.83203125" style="24"/>
    <col min="6" max="6" width="2.83203125" style="24" customWidth="1"/>
    <col min="7" max="9" width="2.83203125" style="24"/>
    <col min="10" max="10" width="2.83203125" style="24" customWidth="1"/>
    <col min="11" max="24" width="2.83203125" style="24"/>
    <col min="25" max="25" width="2.83203125" style="24" customWidth="1"/>
    <col min="26" max="38" width="2.83203125" style="24"/>
    <col min="39" max="39" width="2.83203125" style="24" customWidth="1"/>
    <col min="40" max="40" width="1" style="24" customWidth="1"/>
    <col min="41" max="16384" width="2.83203125" style="24"/>
  </cols>
  <sheetData>
    <row r="1" spans="1:69" ht="12.75" customHeight="1" x14ac:dyDescent="0.2">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49" t="s">
        <v>621</v>
      </c>
    </row>
    <row r="2" spans="1:69" ht="12.75" customHeight="1" x14ac:dyDescent="0.2">
      <c r="A2" s="28" t="s">
        <v>568</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O2" s="54" t="s">
        <v>611</v>
      </c>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row>
    <row r="3" spans="1:69" ht="3.75" customHeight="1" x14ac:dyDescent="0.2">
      <c r="A3" s="28"/>
      <c r="B3" s="29"/>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O3" s="54"/>
      <c r="AP3" s="284" t="s">
        <v>625</v>
      </c>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row>
    <row r="4" spans="1:69" ht="11.25" customHeight="1" x14ac:dyDescent="0.2">
      <c r="A4" s="28"/>
      <c r="B4" s="31"/>
      <c r="C4" s="213" t="s">
        <v>573</v>
      </c>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8"/>
      <c r="AO4" s="5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row>
    <row r="5" spans="1:69" ht="7.5" customHeight="1" x14ac:dyDescent="0.2">
      <c r="A5" s="28"/>
      <c r="B5" s="31"/>
      <c r="C5" s="28"/>
      <c r="D5" s="28"/>
      <c r="E5" s="28"/>
      <c r="F5" s="28"/>
      <c r="G5" s="28"/>
      <c r="H5" s="28"/>
      <c r="I5" s="28"/>
      <c r="J5" s="28"/>
      <c r="K5" s="28"/>
      <c r="L5" s="28"/>
      <c r="M5" s="28"/>
      <c r="N5" s="55"/>
      <c r="O5" s="55"/>
      <c r="P5" s="55"/>
      <c r="Q5" s="55"/>
      <c r="R5" s="55"/>
      <c r="S5" s="55"/>
      <c r="T5" s="55"/>
      <c r="U5" s="55"/>
      <c r="V5" s="55"/>
      <c r="W5" s="55"/>
      <c r="X5" s="55"/>
      <c r="Y5" s="55"/>
      <c r="Z5" s="55"/>
      <c r="AA5" s="55"/>
      <c r="AB5" s="55"/>
      <c r="AC5" s="55"/>
      <c r="AD5" s="55"/>
      <c r="AE5" s="28"/>
      <c r="AF5" s="28"/>
      <c r="AG5" s="28"/>
      <c r="AH5" s="28"/>
      <c r="AI5" s="28"/>
      <c r="AJ5" s="28"/>
      <c r="AK5" s="28"/>
      <c r="AL5" s="28"/>
      <c r="AM5" s="28"/>
      <c r="AO5" s="5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row>
    <row r="6" spans="1:69" ht="17.25" customHeight="1" x14ac:dyDescent="0.2">
      <c r="A6" s="28"/>
      <c r="B6" s="31"/>
      <c r="C6" s="175" t="s">
        <v>595</v>
      </c>
      <c r="D6" s="214" t="s">
        <v>596</v>
      </c>
      <c r="E6" s="175"/>
      <c r="F6" s="175"/>
      <c r="G6" s="38" t="str">
        <f>IF(入力してください!S34=入力してください!AU34,"☑","□")</f>
        <v>□</v>
      </c>
      <c r="H6" s="215" t="s">
        <v>613</v>
      </c>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6"/>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row>
    <row r="7" spans="1:69" ht="17.25" customHeight="1" x14ac:dyDescent="0.2">
      <c r="A7" s="28"/>
      <c r="B7" s="31"/>
      <c r="C7" s="175"/>
      <c r="D7" s="175"/>
      <c r="E7" s="175"/>
      <c r="F7" s="175"/>
      <c r="G7" s="38" t="str">
        <f>IF(入力してください!S35=入力してください!AU34,"☑","□")</f>
        <v>□</v>
      </c>
      <c r="H7" s="215" t="s">
        <v>614</v>
      </c>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6"/>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row>
    <row r="8" spans="1:69" ht="12.75" customHeight="1" x14ac:dyDescent="0.15">
      <c r="A8" s="28"/>
      <c r="B8" s="31"/>
      <c r="C8" s="175"/>
      <c r="D8" s="175"/>
      <c r="E8" s="175"/>
      <c r="F8" s="175"/>
      <c r="G8" s="217" t="s">
        <v>579</v>
      </c>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9"/>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row>
    <row r="9" spans="1:69" ht="77.25" customHeight="1" x14ac:dyDescent="0.2">
      <c r="A9" s="28"/>
      <c r="B9" s="31"/>
      <c r="C9" s="175"/>
      <c r="D9" s="175"/>
      <c r="E9" s="175"/>
      <c r="F9" s="175"/>
      <c r="G9" s="35" t="str">
        <f>IF(入力してください!S36=入力してください!AU34,"☑","□")</f>
        <v>□</v>
      </c>
      <c r="H9" s="180" t="s">
        <v>615</v>
      </c>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1"/>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row>
    <row r="10" spans="1:69" ht="27" customHeight="1" x14ac:dyDescent="0.2">
      <c r="A10" s="28"/>
      <c r="B10" s="31"/>
      <c r="C10" s="175"/>
      <c r="D10" s="175"/>
      <c r="E10" s="175"/>
      <c r="F10" s="175"/>
      <c r="G10" s="38" t="str">
        <f>IF(入力してください!S37=入力してください!AU34,"☑","□")</f>
        <v>□</v>
      </c>
      <c r="H10" s="170" t="s">
        <v>620</v>
      </c>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1"/>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row>
    <row r="11" spans="1:69" ht="27" customHeight="1" x14ac:dyDescent="0.2">
      <c r="A11" s="28"/>
      <c r="B11" s="31"/>
      <c r="C11" s="175"/>
      <c r="D11" s="175"/>
      <c r="E11" s="175"/>
      <c r="F11" s="175"/>
      <c r="G11" s="38" t="str">
        <f>IF(入力してください!S38=入力してください!AU34,"☑","□")</f>
        <v>□</v>
      </c>
      <c r="H11" s="170" t="s">
        <v>616</v>
      </c>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1"/>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row>
    <row r="12" spans="1:69" ht="15" customHeight="1" x14ac:dyDescent="0.2">
      <c r="A12" s="28"/>
      <c r="B12" s="31"/>
      <c r="C12" s="175"/>
      <c r="D12" s="175"/>
      <c r="E12" s="175"/>
      <c r="F12" s="175"/>
      <c r="G12" s="220" t="s">
        <v>597</v>
      </c>
      <c r="H12" s="221"/>
      <c r="I12" s="221"/>
      <c r="J12" s="221"/>
      <c r="K12" s="222"/>
      <c r="L12" s="229" t="s">
        <v>3</v>
      </c>
      <c r="M12" s="229"/>
      <c r="N12" s="229"/>
      <c r="O12" s="229"/>
      <c r="P12" s="133" t="str">
        <f>入力してください!K40 &amp; ""</f>
        <v/>
      </c>
      <c r="Q12" s="134"/>
      <c r="R12" s="134"/>
      <c r="S12" s="134"/>
      <c r="T12" s="134"/>
      <c r="U12" s="134"/>
      <c r="V12" s="134"/>
      <c r="W12" s="135"/>
      <c r="X12" s="229" t="s">
        <v>432</v>
      </c>
      <c r="Y12" s="229"/>
      <c r="Z12" s="229"/>
      <c r="AA12" s="229"/>
      <c r="AB12" s="76" t="str">
        <f>IF(入力してください!M41&lt;&gt;"",入力してください!K41 &amp; 入力してください!M41 &amp; "年" &amp; 入力してください!P41 &amp; "月" &amp; 入力してください!S41 &amp; "日","")</f>
        <v/>
      </c>
      <c r="AC12" s="76"/>
      <c r="AD12" s="76"/>
      <c r="AE12" s="76"/>
      <c r="AF12" s="76"/>
      <c r="AG12" s="76"/>
      <c r="AH12" s="76"/>
      <c r="AI12" s="229" t="s">
        <v>586</v>
      </c>
      <c r="AJ12" s="229"/>
      <c r="AK12" s="76" t="str">
        <f>入力してください!K43&amp;""</f>
        <v/>
      </c>
      <c r="AL12" s="76"/>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row>
    <row r="13" spans="1:69" ht="15" customHeight="1" x14ac:dyDescent="0.2">
      <c r="A13" s="28"/>
      <c r="B13" s="31"/>
      <c r="C13" s="175"/>
      <c r="D13" s="175"/>
      <c r="E13" s="175"/>
      <c r="F13" s="175"/>
      <c r="G13" s="223"/>
      <c r="H13" s="224"/>
      <c r="I13" s="224"/>
      <c r="J13" s="224"/>
      <c r="K13" s="225"/>
      <c r="L13" s="229" t="s">
        <v>450</v>
      </c>
      <c r="M13" s="229"/>
      <c r="N13" s="229"/>
      <c r="O13" s="229"/>
      <c r="P13" s="133" t="str">
        <f>入力してください!K39 &amp; ""</f>
        <v/>
      </c>
      <c r="Q13" s="134"/>
      <c r="R13" s="134"/>
      <c r="S13" s="134"/>
      <c r="T13" s="134"/>
      <c r="U13" s="134"/>
      <c r="V13" s="134"/>
      <c r="W13" s="135"/>
      <c r="X13" s="229" t="s">
        <v>452</v>
      </c>
      <c r="Y13" s="229"/>
      <c r="Z13" s="229"/>
      <c r="AA13" s="229"/>
      <c r="AB13" s="76" t="str">
        <f>入力してください!K42 &amp; ""</f>
        <v/>
      </c>
      <c r="AC13" s="76"/>
      <c r="AD13" s="76"/>
      <c r="AE13" s="76"/>
      <c r="AF13" s="76"/>
      <c r="AG13" s="76"/>
      <c r="AH13" s="76"/>
      <c r="AI13" s="229"/>
      <c r="AJ13" s="229"/>
      <c r="AK13" s="76"/>
      <c r="AL13" s="76"/>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row>
    <row r="14" spans="1:69" ht="15" customHeight="1" x14ac:dyDescent="0.2">
      <c r="A14" s="28"/>
      <c r="B14" s="31"/>
      <c r="C14" s="175"/>
      <c r="D14" s="175"/>
      <c r="E14" s="175"/>
      <c r="F14" s="175"/>
      <c r="G14" s="223"/>
      <c r="H14" s="224"/>
      <c r="I14" s="224"/>
      <c r="J14" s="224"/>
      <c r="K14" s="225"/>
      <c r="L14" s="229" t="s">
        <v>3</v>
      </c>
      <c r="M14" s="229"/>
      <c r="N14" s="229"/>
      <c r="O14" s="229"/>
      <c r="P14" s="133" t="str">
        <f>入力してください!K45 &amp; ""</f>
        <v/>
      </c>
      <c r="Q14" s="134"/>
      <c r="R14" s="134"/>
      <c r="S14" s="134"/>
      <c r="T14" s="134"/>
      <c r="U14" s="134"/>
      <c r="V14" s="134"/>
      <c r="W14" s="135"/>
      <c r="X14" s="229" t="s">
        <v>432</v>
      </c>
      <c r="Y14" s="229"/>
      <c r="Z14" s="229"/>
      <c r="AA14" s="229"/>
      <c r="AB14" s="76" t="str">
        <f>IF(入力してください!M46&lt;&gt;"",入力してください!K46 &amp; 入力してください!M46 &amp; "年" &amp; 入力してください!P46 &amp; "月" &amp; 入力してください!S46 &amp; "日","")</f>
        <v/>
      </c>
      <c r="AC14" s="76"/>
      <c r="AD14" s="76"/>
      <c r="AE14" s="76"/>
      <c r="AF14" s="76"/>
      <c r="AG14" s="76"/>
      <c r="AH14" s="76"/>
      <c r="AI14" s="229" t="s">
        <v>586</v>
      </c>
      <c r="AJ14" s="229"/>
      <c r="AK14" s="76" t="str">
        <f>入力してください!K48&amp;""</f>
        <v/>
      </c>
      <c r="AL14" s="76"/>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row>
    <row r="15" spans="1:69" ht="15" customHeight="1" x14ac:dyDescent="0.2">
      <c r="A15" s="28"/>
      <c r="B15" s="31"/>
      <c r="C15" s="175"/>
      <c r="D15" s="175"/>
      <c r="E15" s="175"/>
      <c r="F15" s="175"/>
      <c r="G15" s="226"/>
      <c r="H15" s="227"/>
      <c r="I15" s="227"/>
      <c r="J15" s="227"/>
      <c r="K15" s="228"/>
      <c r="L15" s="229" t="s">
        <v>450</v>
      </c>
      <c r="M15" s="229"/>
      <c r="N15" s="229"/>
      <c r="O15" s="229"/>
      <c r="P15" s="133" t="str">
        <f>入力してください!K44 &amp; ""</f>
        <v/>
      </c>
      <c r="Q15" s="134"/>
      <c r="R15" s="134"/>
      <c r="S15" s="134"/>
      <c r="T15" s="134"/>
      <c r="U15" s="134"/>
      <c r="V15" s="134"/>
      <c r="W15" s="135"/>
      <c r="X15" s="229" t="s">
        <v>452</v>
      </c>
      <c r="Y15" s="229"/>
      <c r="Z15" s="229"/>
      <c r="AA15" s="229"/>
      <c r="AB15" s="76" t="str">
        <f>入力してください!K47 &amp; ""</f>
        <v/>
      </c>
      <c r="AC15" s="76"/>
      <c r="AD15" s="76"/>
      <c r="AE15" s="76"/>
      <c r="AF15" s="76"/>
      <c r="AG15" s="76"/>
      <c r="AH15" s="76"/>
      <c r="AI15" s="229"/>
      <c r="AJ15" s="229"/>
      <c r="AK15" s="76"/>
      <c r="AL15" s="76"/>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row>
    <row r="16" spans="1:69" ht="15" customHeight="1" x14ac:dyDescent="0.2">
      <c r="A16" s="28"/>
      <c r="B16" s="31"/>
      <c r="C16" s="175"/>
      <c r="D16" s="175"/>
      <c r="E16" s="175"/>
      <c r="F16" s="175"/>
      <c r="G16" s="220" t="s">
        <v>451</v>
      </c>
      <c r="H16" s="221"/>
      <c r="I16" s="221"/>
      <c r="J16" s="221"/>
      <c r="K16" s="222"/>
      <c r="L16" s="229" t="s">
        <v>3</v>
      </c>
      <c r="M16" s="229"/>
      <c r="N16" s="229"/>
      <c r="O16" s="229"/>
      <c r="P16" s="133" t="str">
        <f>入力してください!K50 &amp; ""</f>
        <v/>
      </c>
      <c r="Q16" s="134"/>
      <c r="R16" s="134"/>
      <c r="S16" s="134"/>
      <c r="T16" s="134"/>
      <c r="U16" s="134"/>
      <c r="V16" s="134"/>
      <c r="W16" s="135"/>
      <c r="X16" s="229" t="s">
        <v>432</v>
      </c>
      <c r="Y16" s="229"/>
      <c r="Z16" s="229"/>
      <c r="AA16" s="229"/>
      <c r="AB16" s="76" t="str">
        <f>IF(入力してください!M51&lt;&gt;"",入力してください!K51 &amp; 入力してください!M51 &amp; "年" &amp; 入力してください!P51 &amp; "月" &amp; 入力してください!S51 &amp; "日","")</f>
        <v/>
      </c>
      <c r="AC16" s="76"/>
      <c r="AD16" s="76"/>
      <c r="AE16" s="76"/>
      <c r="AF16" s="76"/>
      <c r="AG16" s="76"/>
      <c r="AH16" s="76"/>
      <c r="AI16" s="229" t="s">
        <v>586</v>
      </c>
      <c r="AJ16" s="229"/>
      <c r="AK16" s="76" t="str">
        <f>入力してください!K53&amp;""</f>
        <v/>
      </c>
      <c r="AL16" s="76"/>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row>
    <row r="17" spans="1:69" ht="15" customHeight="1" x14ac:dyDescent="0.2">
      <c r="A17" s="28"/>
      <c r="B17" s="31"/>
      <c r="C17" s="175"/>
      <c r="D17" s="175"/>
      <c r="E17" s="175"/>
      <c r="F17" s="175"/>
      <c r="G17" s="223"/>
      <c r="H17" s="224"/>
      <c r="I17" s="224"/>
      <c r="J17" s="224"/>
      <c r="K17" s="225"/>
      <c r="L17" s="229" t="s">
        <v>450</v>
      </c>
      <c r="M17" s="229"/>
      <c r="N17" s="229"/>
      <c r="O17" s="229"/>
      <c r="P17" s="133" t="str">
        <f>入力してください!K49 &amp; ""</f>
        <v/>
      </c>
      <c r="Q17" s="134"/>
      <c r="R17" s="134"/>
      <c r="S17" s="134"/>
      <c r="T17" s="134"/>
      <c r="U17" s="134"/>
      <c r="V17" s="134"/>
      <c r="W17" s="135"/>
      <c r="X17" s="229" t="s">
        <v>452</v>
      </c>
      <c r="Y17" s="229"/>
      <c r="Z17" s="229"/>
      <c r="AA17" s="229"/>
      <c r="AB17" s="76" t="str">
        <f>入力してください!K52 &amp; ""</f>
        <v/>
      </c>
      <c r="AC17" s="76"/>
      <c r="AD17" s="76"/>
      <c r="AE17" s="76"/>
      <c r="AF17" s="76"/>
      <c r="AG17" s="76"/>
      <c r="AH17" s="76"/>
      <c r="AI17" s="229"/>
      <c r="AJ17" s="229"/>
      <c r="AK17" s="76"/>
      <c r="AL17" s="76"/>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row>
    <row r="18" spans="1:69" ht="15" customHeight="1" x14ac:dyDescent="0.2">
      <c r="A18" s="28"/>
      <c r="B18" s="31"/>
      <c r="C18" s="175"/>
      <c r="D18" s="175"/>
      <c r="E18" s="175"/>
      <c r="F18" s="175"/>
      <c r="G18" s="223"/>
      <c r="H18" s="224"/>
      <c r="I18" s="224"/>
      <c r="J18" s="224"/>
      <c r="K18" s="225"/>
      <c r="L18" s="229" t="s">
        <v>3</v>
      </c>
      <c r="M18" s="229"/>
      <c r="N18" s="229"/>
      <c r="O18" s="229"/>
      <c r="P18" s="133" t="str">
        <f>入力してください!K55 &amp; ""</f>
        <v/>
      </c>
      <c r="Q18" s="134"/>
      <c r="R18" s="134"/>
      <c r="S18" s="134"/>
      <c r="T18" s="134"/>
      <c r="U18" s="134"/>
      <c r="V18" s="134"/>
      <c r="W18" s="135"/>
      <c r="X18" s="229" t="s">
        <v>432</v>
      </c>
      <c r="Y18" s="229"/>
      <c r="Z18" s="229"/>
      <c r="AA18" s="229"/>
      <c r="AB18" s="76" t="str">
        <f>IF(入力してください!M56&lt;&gt;"",入力してください!K56 &amp; 入力してください!M56 &amp; "年" &amp; 入力してください!P56 &amp; "月" &amp; 入力してください!S56 &amp; "日","")</f>
        <v/>
      </c>
      <c r="AC18" s="76"/>
      <c r="AD18" s="76"/>
      <c r="AE18" s="76"/>
      <c r="AF18" s="76"/>
      <c r="AG18" s="76"/>
      <c r="AH18" s="76"/>
      <c r="AI18" s="229" t="s">
        <v>586</v>
      </c>
      <c r="AJ18" s="229"/>
      <c r="AK18" s="76" t="str">
        <f>入力してください!K58&amp;""</f>
        <v/>
      </c>
      <c r="AL18" s="76"/>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row>
    <row r="19" spans="1:69" ht="15" customHeight="1" x14ac:dyDescent="0.2">
      <c r="A19" s="28"/>
      <c r="B19" s="31"/>
      <c r="C19" s="175"/>
      <c r="D19" s="175"/>
      <c r="E19" s="175"/>
      <c r="F19" s="175"/>
      <c r="G19" s="226"/>
      <c r="H19" s="227"/>
      <c r="I19" s="227"/>
      <c r="J19" s="227"/>
      <c r="K19" s="228"/>
      <c r="L19" s="229" t="s">
        <v>450</v>
      </c>
      <c r="M19" s="229"/>
      <c r="N19" s="229"/>
      <c r="O19" s="229"/>
      <c r="P19" s="133" t="str">
        <f>入力してください!K54 &amp; ""</f>
        <v/>
      </c>
      <c r="Q19" s="134"/>
      <c r="R19" s="134"/>
      <c r="S19" s="134"/>
      <c r="T19" s="134"/>
      <c r="U19" s="134"/>
      <c r="V19" s="134"/>
      <c r="W19" s="135"/>
      <c r="X19" s="229" t="s">
        <v>452</v>
      </c>
      <c r="Y19" s="229"/>
      <c r="Z19" s="229"/>
      <c r="AA19" s="229"/>
      <c r="AB19" s="76" t="str">
        <f>入力してください!K57 &amp; ""</f>
        <v/>
      </c>
      <c r="AC19" s="76"/>
      <c r="AD19" s="76"/>
      <c r="AE19" s="76"/>
      <c r="AF19" s="76"/>
      <c r="AG19" s="76"/>
      <c r="AH19" s="76"/>
      <c r="AI19" s="229"/>
      <c r="AJ19" s="229"/>
      <c r="AK19" s="76"/>
      <c r="AL19" s="76"/>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row>
    <row r="20" spans="1:69" ht="29.25" customHeight="1" x14ac:dyDescent="0.2">
      <c r="A20" s="28"/>
      <c r="B20" s="31"/>
      <c r="C20" s="175"/>
      <c r="D20" s="175"/>
      <c r="E20" s="175"/>
      <c r="F20" s="175"/>
      <c r="G20" s="38" t="str">
        <f>IF(入力してください!S59=入力してください!AU34,"☑","□")</f>
        <v>□</v>
      </c>
      <c r="H20" s="170" t="s">
        <v>617</v>
      </c>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1"/>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row>
    <row r="21" spans="1:69" ht="16.5" customHeight="1" x14ac:dyDescent="0.2">
      <c r="A21" s="28"/>
      <c r="B21" s="31"/>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row>
    <row r="22" spans="1:69" ht="12.75" customHeight="1" x14ac:dyDescent="0.2">
      <c r="B22" s="25"/>
      <c r="C22" s="28" t="s">
        <v>612</v>
      </c>
    </row>
    <row r="23" spans="1:69" ht="19.5" customHeight="1" x14ac:dyDescent="0.2">
      <c r="A23" s="28"/>
      <c r="B23" s="31"/>
      <c r="C23" s="59" t="s">
        <v>565</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55"/>
      <c r="AN23" s="55"/>
    </row>
    <row r="24" spans="1:69" ht="16.5" customHeight="1" x14ac:dyDescent="0.2">
      <c r="A24" s="28"/>
      <c r="B24" s="31"/>
      <c r="C24" s="133" t="s">
        <v>572</v>
      </c>
      <c r="D24" s="134"/>
      <c r="E24" s="134"/>
      <c r="F24" s="134"/>
      <c r="G24" s="134"/>
      <c r="H24" s="251" t="str">
        <f>IF(入力してください!J83&lt;&gt;"","令和" &amp; IF(入力してください!J83&gt;2020,入力してください!J83-2018,入力してください!J83) &amp; "年"&amp;入力してください!N83&amp;"月"&amp;入力してください!R83&amp;"日","年    月    日")</f>
        <v>年    月    日</v>
      </c>
      <c r="I24" s="251"/>
      <c r="J24" s="251"/>
      <c r="K24" s="251"/>
      <c r="L24" s="251"/>
      <c r="M24" s="251"/>
      <c r="N24" s="251"/>
      <c r="O24" s="251"/>
      <c r="P24" s="251"/>
      <c r="Q24" s="252"/>
      <c r="R24" s="28"/>
      <c r="S24" s="28"/>
      <c r="T24" s="28"/>
      <c r="U24" s="28"/>
      <c r="V24" s="28"/>
      <c r="W24" s="28"/>
      <c r="X24" s="28"/>
      <c r="Y24" s="28"/>
      <c r="Z24" s="28"/>
      <c r="AA24" s="28"/>
      <c r="AB24" s="28"/>
      <c r="AC24" s="28"/>
      <c r="AD24" s="28"/>
      <c r="AE24" s="28"/>
      <c r="AF24" s="28"/>
      <c r="AG24" s="28"/>
      <c r="AH24" s="28"/>
      <c r="AI24" s="28"/>
      <c r="AJ24" s="28"/>
      <c r="AK24" s="28"/>
      <c r="AL24" s="28"/>
      <c r="AM24" s="55"/>
      <c r="AN24" s="55"/>
    </row>
    <row r="25" spans="1:69" ht="19.5" customHeight="1" x14ac:dyDescent="0.2">
      <c r="A25" s="28"/>
      <c r="B25" s="31"/>
      <c r="C25" s="253" t="s">
        <v>372</v>
      </c>
      <c r="D25" s="254"/>
      <c r="E25" s="259" t="s">
        <v>3</v>
      </c>
      <c r="F25" s="260"/>
      <c r="G25" s="260"/>
      <c r="H25" s="260"/>
      <c r="I25" s="260"/>
      <c r="J25" s="260"/>
      <c r="K25" s="261"/>
      <c r="L25" s="238" t="str">
        <f>入力してください!G14 &amp; ""</f>
        <v/>
      </c>
      <c r="M25" s="239"/>
      <c r="N25" s="239"/>
      <c r="O25" s="239"/>
      <c r="P25" s="239"/>
      <c r="Q25" s="239"/>
      <c r="R25" s="239"/>
      <c r="S25" s="239"/>
      <c r="T25" s="239"/>
      <c r="U25" s="239"/>
      <c r="V25" s="239"/>
      <c r="W25" s="239"/>
      <c r="X25" s="239"/>
      <c r="Y25" s="239"/>
      <c r="Z25" s="239"/>
      <c r="AA25" s="239"/>
      <c r="AB25" s="239"/>
      <c r="AC25" s="239"/>
      <c r="AD25" s="239"/>
      <c r="AE25" s="239"/>
      <c r="AF25" s="240"/>
      <c r="AG25" s="234" t="s">
        <v>637</v>
      </c>
      <c r="AH25" s="234"/>
      <c r="AI25" s="234"/>
      <c r="AJ25" s="236" t="str">
        <f>入力してください!G15&amp;""</f>
        <v/>
      </c>
      <c r="AK25" s="236"/>
      <c r="AL25" s="236"/>
      <c r="AM25" s="55"/>
      <c r="AN25" s="55"/>
      <c r="AO25" s="55"/>
      <c r="AP25" s="55"/>
      <c r="AQ25" s="55"/>
      <c r="AR25" s="55"/>
      <c r="AS25" s="55"/>
      <c r="AT25" s="55"/>
    </row>
    <row r="26" spans="1:69" ht="23.25" customHeight="1" x14ac:dyDescent="0.2">
      <c r="A26" s="28"/>
      <c r="B26" s="31"/>
      <c r="C26" s="255"/>
      <c r="D26" s="256"/>
      <c r="E26" s="262" t="s">
        <v>2</v>
      </c>
      <c r="F26" s="263"/>
      <c r="G26" s="263"/>
      <c r="H26" s="263"/>
      <c r="I26" s="263"/>
      <c r="J26" s="263"/>
      <c r="K26" s="264"/>
      <c r="L26" s="241" t="str">
        <f>入力してください!G13 &amp; ""</f>
        <v/>
      </c>
      <c r="M26" s="242"/>
      <c r="N26" s="242"/>
      <c r="O26" s="242"/>
      <c r="P26" s="242"/>
      <c r="Q26" s="242"/>
      <c r="R26" s="242"/>
      <c r="S26" s="242"/>
      <c r="T26" s="242"/>
      <c r="U26" s="242"/>
      <c r="V26" s="242"/>
      <c r="W26" s="242"/>
      <c r="X26" s="242"/>
      <c r="Y26" s="242"/>
      <c r="Z26" s="242"/>
      <c r="AA26" s="242"/>
      <c r="AB26" s="242"/>
      <c r="AC26" s="242"/>
      <c r="AD26" s="242"/>
      <c r="AE26" s="242"/>
      <c r="AF26" s="243"/>
      <c r="AG26" s="235"/>
      <c r="AH26" s="235"/>
      <c r="AI26" s="235"/>
      <c r="AJ26" s="237"/>
      <c r="AK26" s="237"/>
      <c r="AL26" s="237"/>
      <c r="AM26" s="55"/>
      <c r="AN26" s="55"/>
      <c r="AO26" s="55"/>
      <c r="AP26" s="55"/>
      <c r="AQ26" s="55"/>
      <c r="AR26" s="55"/>
      <c r="AS26" s="55"/>
      <c r="AT26" s="55"/>
    </row>
    <row r="27" spans="1:69" ht="18.75" customHeight="1" x14ac:dyDescent="0.15">
      <c r="A27" s="28"/>
      <c r="B27" s="31"/>
      <c r="C27" s="255"/>
      <c r="D27" s="256"/>
      <c r="E27" s="245" t="s">
        <v>362</v>
      </c>
      <c r="F27" s="246"/>
      <c r="G27" s="246"/>
      <c r="H27" s="246"/>
      <c r="I27" s="246"/>
      <c r="J27" s="246"/>
      <c r="K27" s="247"/>
      <c r="L27" s="265" t="str">
        <f>入力してください!G18 &amp;入力してください!J18&amp;""</f>
        <v>東京都</v>
      </c>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55"/>
      <c r="AN27" s="55"/>
    </row>
    <row r="28" spans="1:69" ht="18.75" customHeight="1" x14ac:dyDescent="0.2">
      <c r="A28" s="28"/>
      <c r="B28" s="31"/>
      <c r="C28" s="255"/>
      <c r="D28" s="256"/>
      <c r="E28" s="248"/>
      <c r="F28" s="249"/>
      <c r="G28" s="249"/>
      <c r="H28" s="249"/>
      <c r="I28" s="249"/>
      <c r="J28" s="249"/>
      <c r="K28" s="250"/>
      <c r="L28" s="266" t="str">
        <f>入力してください!J19 &amp; ""</f>
        <v/>
      </c>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55"/>
      <c r="AN28" s="55"/>
    </row>
    <row r="29" spans="1:69" ht="29.25" customHeight="1" x14ac:dyDescent="0.2">
      <c r="A29" s="28"/>
      <c r="B29" s="31"/>
      <c r="C29" s="257"/>
      <c r="D29" s="258"/>
      <c r="E29" s="230" t="s">
        <v>447</v>
      </c>
      <c r="F29" s="231"/>
      <c r="G29" s="231"/>
      <c r="H29" s="231"/>
      <c r="I29" s="231"/>
      <c r="J29" s="231"/>
      <c r="K29" s="232"/>
      <c r="L29" s="233" t="str">
        <f>入力してください!G20 &amp; ""</f>
        <v/>
      </c>
      <c r="M29" s="233"/>
      <c r="N29" s="233"/>
      <c r="O29" s="233"/>
      <c r="P29" s="233"/>
      <c r="Q29" s="233"/>
      <c r="R29" s="233"/>
      <c r="S29" s="233"/>
      <c r="T29" s="233"/>
      <c r="U29" s="233"/>
      <c r="V29" s="233"/>
      <c r="W29" s="267" t="s">
        <v>566</v>
      </c>
      <c r="X29" s="267"/>
      <c r="Y29" s="267"/>
      <c r="Z29" s="267"/>
      <c r="AA29" s="267"/>
      <c r="AB29" s="267"/>
      <c r="AC29" s="267"/>
      <c r="AD29" s="233" t="str">
        <f>IF(入力してください!I16&lt;&gt;"",入力してください!G16 &amp; 入力してください!I16 &amp; "年" &amp; 入力してください!N16 &amp; "月" &amp; 入力してください!R16 &amp; "日","年　　月　　日")</f>
        <v>年　　月　　日</v>
      </c>
      <c r="AE29" s="233"/>
      <c r="AF29" s="233"/>
      <c r="AG29" s="233"/>
      <c r="AH29" s="233"/>
      <c r="AI29" s="233"/>
      <c r="AJ29" s="233"/>
      <c r="AK29" s="233"/>
      <c r="AL29" s="233"/>
      <c r="AM29" s="55"/>
      <c r="AN29" s="55"/>
    </row>
    <row r="30" spans="1:69" ht="18" customHeight="1" x14ac:dyDescent="0.2">
      <c r="A30" s="28"/>
      <c r="B30" s="31"/>
      <c r="C30" s="268" t="s">
        <v>618</v>
      </c>
      <c r="D30" s="269"/>
      <c r="E30" s="259" t="s">
        <v>3</v>
      </c>
      <c r="F30" s="260"/>
      <c r="G30" s="260"/>
      <c r="H30" s="260"/>
      <c r="I30" s="260"/>
      <c r="J30" s="260"/>
      <c r="K30" s="261"/>
      <c r="L30" s="238" t="str">
        <f>入力してください!G25&amp;""</f>
        <v/>
      </c>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40"/>
      <c r="AM30" s="55"/>
      <c r="AN30" s="55"/>
    </row>
    <row r="31" spans="1:69" ht="23.25" customHeight="1" x14ac:dyDescent="0.2">
      <c r="A31" s="55"/>
      <c r="B31" s="56"/>
      <c r="C31" s="270"/>
      <c r="D31" s="271"/>
      <c r="E31" s="262" t="s">
        <v>570</v>
      </c>
      <c r="F31" s="263"/>
      <c r="G31" s="263"/>
      <c r="H31" s="263"/>
      <c r="I31" s="263"/>
      <c r="J31" s="263"/>
      <c r="K31" s="264"/>
      <c r="L31" s="244" t="str">
        <f>入力してください!G24&amp;""</f>
        <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55"/>
      <c r="AN31" s="55"/>
    </row>
    <row r="32" spans="1:69" ht="18.75" customHeight="1" x14ac:dyDescent="0.15">
      <c r="A32" s="55"/>
      <c r="B32" s="56"/>
      <c r="C32" s="270"/>
      <c r="D32" s="271"/>
      <c r="E32" s="245" t="s">
        <v>571</v>
      </c>
      <c r="F32" s="246"/>
      <c r="G32" s="246"/>
      <c r="H32" s="246"/>
      <c r="I32" s="246"/>
      <c r="J32" s="246"/>
      <c r="K32" s="247"/>
      <c r="L32" s="265" t="str">
        <f>入力してください!G28 &amp;入力してください!J28&amp;""</f>
        <v>東京都</v>
      </c>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55"/>
      <c r="AN32" s="55"/>
    </row>
    <row r="33" spans="1:43" ht="18.75" customHeight="1" x14ac:dyDescent="0.2">
      <c r="A33" s="55"/>
      <c r="B33" s="56"/>
      <c r="C33" s="270"/>
      <c r="D33" s="271"/>
      <c r="E33" s="248"/>
      <c r="F33" s="249"/>
      <c r="G33" s="249"/>
      <c r="H33" s="249"/>
      <c r="I33" s="249"/>
      <c r="J33" s="249"/>
      <c r="K33" s="250"/>
      <c r="L33" s="266" t="str">
        <f>入力してください!J29&amp;""</f>
        <v/>
      </c>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55"/>
      <c r="AN33" s="55"/>
    </row>
    <row r="34" spans="1:43" ht="29.25" customHeight="1" x14ac:dyDescent="0.2">
      <c r="A34" s="55"/>
      <c r="B34" s="56"/>
      <c r="C34" s="270"/>
      <c r="D34" s="271"/>
      <c r="E34" s="230" t="s">
        <v>447</v>
      </c>
      <c r="F34" s="231"/>
      <c r="G34" s="231"/>
      <c r="H34" s="231"/>
      <c r="I34" s="231"/>
      <c r="J34" s="231"/>
      <c r="K34" s="232"/>
      <c r="L34" s="274" t="str">
        <f>入力してください!G30&amp;""</f>
        <v/>
      </c>
      <c r="M34" s="275"/>
      <c r="N34" s="275"/>
      <c r="O34" s="275"/>
      <c r="P34" s="275"/>
      <c r="Q34" s="275"/>
      <c r="R34" s="275"/>
      <c r="S34" s="275"/>
      <c r="T34" s="275"/>
      <c r="U34" s="275"/>
      <c r="V34" s="275"/>
      <c r="W34" s="276"/>
      <c r="X34" s="277"/>
      <c r="Y34" s="277"/>
      <c r="Z34" s="277"/>
      <c r="AA34" s="277"/>
      <c r="AB34" s="277"/>
      <c r="AC34" s="277"/>
      <c r="AD34" s="277"/>
      <c r="AE34" s="277"/>
      <c r="AF34" s="277"/>
      <c r="AG34" s="277"/>
      <c r="AH34" s="277"/>
      <c r="AI34" s="277"/>
      <c r="AJ34" s="277"/>
      <c r="AK34" s="277"/>
      <c r="AL34" s="278"/>
      <c r="AM34" s="55"/>
      <c r="AN34" s="55"/>
    </row>
    <row r="35" spans="1:43" ht="29.25" customHeight="1" x14ac:dyDescent="0.2">
      <c r="A35" s="55"/>
      <c r="B35" s="56"/>
      <c r="C35" s="272"/>
      <c r="D35" s="273"/>
      <c r="E35" s="230" t="s">
        <v>448</v>
      </c>
      <c r="F35" s="231"/>
      <c r="G35" s="231"/>
      <c r="H35" s="231"/>
      <c r="I35" s="231"/>
      <c r="J35" s="231"/>
      <c r="K35" s="232"/>
      <c r="L35" s="233" t="str">
        <f>入力してください!G26 &amp; IF(入力してください!G26="その他","（" &amp; 入力してください!Q26 &amp; "）","")</f>
        <v/>
      </c>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8"/>
      <c r="AN35" s="28"/>
      <c r="AO35" s="28"/>
      <c r="AP35" s="55"/>
      <c r="AQ35" s="55"/>
    </row>
    <row r="36" spans="1:43" ht="19.5" customHeight="1" x14ac:dyDescent="0.2">
      <c r="A36" s="28"/>
      <c r="B36" s="31"/>
      <c r="C36" s="267" t="s">
        <v>567</v>
      </c>
      <c r="D36" s="267"/>
      <c r="E36" s="267"/>
      <c r="F36" s="267"/>
      <c r="G36" s="267"/>
      <c r="H36" s="267"/>
      <c r="I36" s="267"/>
      <c r="J36" s="267"/>
      <c r="K36" s="267"/>
      <c r="L36" s="279" t="str">
        <f>MID(入力してください!G8,1,1)</f>
        <v/>
      </c>
      <c r="M36" s="280"/>
      <c r="N36" s="279" t="str">
        <f>MID(入力してください!G8,2,1)</f>
        <v/>
      </c>
      <c r="O36" s="280"/>
      <c r="P36" s="279" t="str">
        <f>MID(入力してください!G8,3,1)</f>
        <v/>
      </c>
      <c r="Q36" s="280"/>
      <c r="R36" s="279" t="str">
        <f>MID(入力してください!G8,4,1)</f>
        <v/>
      </c>
      <c r="S36" s="280"/>
      <c r="T36" s="279" t="str">
        <f>MID(入力してください!G8,5,1)</f>
        <v/>
      </c>
      <c r="U36" s="280"/>
      <c r="V36" s="279" t="str">
        <f>MID(入力してください!G8,6,1)</f>
        <v/>
      </c>
      <c r="W36" s="280"/>
      <c r="X36" s="279" t="str">
        <f>MID(入力してください!G8,7,1)</f>
        <v/>
      </c>
      <c r="Y36" s="280"/>
      <c r="Z36" s="279" t="str">
        <f>MID(入力してください!G8,8,1)</f>
        <v/>
      </c>
      <c r="AA36" s="280"/>
      <c r="AB36" s="28"/>
      <c r="AC36" s="28"/>
      <c r="AD36" s="28"/>
      <c r="AE36" s="28"/>
      <c r="AF36" s="28"/>
      <c r="AG36" s="28"/>
      <c r="AH36" s="28"/>
      <c r="AI36" s="28"/>
      <c r="AJ36" s="28"/>
      <c r="AK36" s="28"/>
      <c r="AL36" s="32"/>
      <c r="AM36" s="55"/>
      <c r="AN36" s="55"/>
    </row>
    <row r="37" spans="1:43" ht="19.5" customHeight="1" x14ac:dyDescent="0.2">
      <c r="A37" s="28"/>
      <c r="B37" s="31"/>
      <c r="C37" s="267" t="s">
        <v>433</v>
      </c>
      <c r="D37" s="267"/>
      <c r="E37" s="267"/>
      <c r="F37" s="267"/>
      <c r="G37" s="267"/>
      <c r="H37" s="267"/>
      <c r="I37" s="267"/>
      <c r="J37" s="267"/>
      <c r="K37" s="267"/>
      <c r="L37" s="279" t="str">
        <f>MID(入力してください!G9,1,1)</f>
        <v/>
      </c>
      <c r="M37" s="280"/>
      <c r="N37" s="279" t="str">
        <f>MID(入力してください!G9,2,1)</f>
        <v/>
      </c>
      <c r="O37" s="280"/>
      <c r="P37" s="279" t="str">
        <f>MID(入力してください!G9,3,1)</f>
        <v/>
      </c>
      <c r="Q37" s="280"/>
      <c r="R37" s="279" t="str">
        <f>MID(入力してください!G9,4,1)</f>
        <v/>
      </c>
      <c r="S37" s="280"/>
      <c r="T37" s="279" t="str">
        <f>MID(入力してください!G9,5,1)</f>
        <v/>
      </c>
      <c r="U37" s="280"/>
      <c r="V37" s="279" t="str">
        <f>MID(入力してください!G9,6,1)</f>
        <v/>
      </c>
      <c r="W37" s="280"/>
      <c r="X37" s="279" t="str">
        <f>MID(入力してください!G9,7,1)</f>
        <v/>
      </c>
      <c r="Y37" s="280"/>
      <c r="Z37" s="281"/>
      <c r="AA37" s="282"/>
      <c r="AB37" s="36"/>
      <c r="AC37" s="36"/>
      <c r="AD37" s="36"/>
      <c r="AE37" s="36"/>
      <c r="AF37" s="36"/>
      <c r="AG37" s="36"/>
      <c r="AH37" s="36"/>
      <c r="AI37" s="36"/>
      <c r="AJ37" s="36"/>
      <c r="AK37" s="36"/>
      <c r="AL37" s="37"/>
      <c r="AM37" s="55"/>
      <c r="AN37" s="55"/>
    </row>
    <row r="38" spans="1:43" ht="7.5" customHeight="1" x14ac:dyDescent="0.2">
      <c r="A38" s="28"/>
      <c r="B38" s="40"/>
      <c r="C38" s="36"/>
      <c r="D38" s="50"/>
      <c r="E38" s="50"/>
      <c r="F38" s="50"/>
      <c r="G38" s="50"/>
      <c r="H38" s="50"/>
      <c r="I38" s="50"/>
      <c r="J38" s="50"/>
      <c r="K38" s="50"/>
      <c r="L38" s="57"/>
      <c r="M38" s="57"/>
      <c r="N38" s="57"/>
      <c r="O38" s="57"/>
      <c r="P38" s="57"/>
      <c r="Q38" s="57"/>
      <c r="R38" s="57"/>
      <c r="S38" s="57"/>
      <c r="T38" s="36"/>
      <c r="U38" s="36"/>
      <c r="V38" s="36"/>
      <c r="W38" s="36"/>
      <c r="X38" s="36"/>
      <c r="Y38" s="36"/>
      <c r="Z38" s="36"/>
      <c r="AA38" s="36"/>
      <c r="AB38" s="36"/>
      <c r="AC38" s="36"/>
      <c r="AD38" s="36"/>
      <c r="AE38" s="36"/>
      <c r="AF38" s="36"/>
      <c r="AG38" s="36"/>
      <c r="AH38" s="36"/>
      <c r="AI38" s="36"/>
      <c r="AJ38" s="36"/>
      <c r="AK38" s="36"/>
      <c r="AL38" s="36"/>
      <c r="AM38" s="58"/>
      <c r="AN38" s="55"/>
    </row>
    <row r="39" spans="1:43" ht="7.5" customHeight="1" x14ac:dyDescent="0.2">
      <c r="A39" s="28"/>
      <c r="B39" s="28"/>
      <c r="C39" s="28"/>
      <c r="D39" s="53"/>
      <c r="E39" s="53"/>
      <c r="F39" s="53"/>
      <c r="G39" s="53"/>
      <c r="H39" s="53"/>
      <c r="I39" s="53"/>
      <c r="J39" s="53"/>
      <c r="K39" s="53"/>
      <c r="L39" s="5"/>
      <c r="M39" s="5"/>
      <c r="N39" s="5"/>
      <c r="O39" s="5"/>
      <c r="P39" s="5"/>
      <c r="Q39" s="5"/>
      <c r="R39" s="5"/>
      <c r="S39" s="5"/>
      <c r="T39" s="28"/>
      <c r="U39" s="28"/>
      <c r="V39" s="28"/>
      <c r="W39" s="28"/>
      <c r="X39" s="28"/>
      <c r="Y39" s="28"/>
      <c r="Z39" s="28"/>
      <c r="AA39" s="28"/>
      <c r="AB39" s="28"/>
      <c r="AC39" s="28"/>
      <c r="AD39" s="28"/>
      <c r="AE39" s="28"/>
      <c r="AF39" s="28"/>
      <c r="AG39" s="28"/>
      <c r="AH39" s="28"/>
      <c r="AI39" s="28"/>
      <c r="AJ39" s="28"/>
      <c r="AK39" s="28"/>
      <c r="AL39" s="28"/>
      <c r="AM39" s="55"/>
      <c r="AN39" s="55"/>
    </row>
    <row r="40" spans="1:43" ht="19.5" customHeight="1" x14ac:dyDescent="0.2">
      <c r="C40" s="283" t="s">
        <v>619</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row>
    <row r="42" spans="1:43" ht="11.25" customHeight="1" x14ac:dyDescent="0.2">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49" t="s">
        <v>621</v>
      </c>
    </row>
    <row r="43" spans="1:43" ht="12.75" customHeight="1" x14ac:dyDescent="0.2">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row>
    <row r="44" spans="1:43" ht="22.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4"/>
    </row>
    <row r="45" spans="1:43" ht="18" customHeight="1" x14ac:dyDescent="0.2">
      <c r="A45" s="28"/>
      <c r="B45" s="175" t="s">
        <v>598</v>
      </c>
      <c r="C45" s="176" t="s">
        <v>599</v>
      </c>
      <c r="D45" s="176"/>
      <c r="E45" s="175" t="s">
        <v>603</v>
      </c>
      <c r="F45" s="175"/>
      <c r="G45" s="33" t="s">
        <v>359</v>
      </c>
      <c r="H45" s="170" t="str">
        <f>入力してください!E63 &amp; ""</f>
        <v/>
      </c>
      <c r="I45" s="170"/>
      <c r="J45" s="170"/>
      <c r="K45" s="170"/>
      <c r="L45" s="170"/>
      <c r="M45" s="170"/>
      <c r="N45" s="170"/>
      <c r="O45" s="170"/>
      <c r="P45" s="170"/>
      <c r="Q45" s="170"/>
      <c r="R45" s="170"/>
      <c r="S45" s="170"/>
      <c r="T45" s="170"/>
      <c r="U45" s="170"/>
      <c r="V45" s="170"/>
      <c r="W45" s="170"/>
      <c r="X45" s="170"/>
      <c r="Y45" s="170"/>
      <c r="Z45" s="170"/>
      <c r="AA45" s="170"/>
      <c r="AB45" s="170"/>
      <c r="AC45" s="171"/>
      <c r="AD45" s="172" t="str">
        <f>入力してください!S63&amp;""</f>
        <v/>
      </c>
      <c r="AE45" s="173"/>
      <c r="AF45" s="173"/>
      <c r="AG45" s="173"/>
      <c r="AH45" s="173"/>
      <c r="AI45" s="173"/>
      <c r="AJ45" s="173"/>
      <c r="AK45" s="173"/>
      <c r="AL45" s="174"/>
      <c r="AM45" s="26"/>
    </row>
    <row r="46" spans="1:43" ht="18" customHeight="1" x14ac:dyDescent="0.2">
      <c r="A46" s="28"/>
      <c r="B46" s="175"/>
      <c r="C46" s="176"/>
      <c r="D46" s="176"/>
      <c r="E46" s="175"/>
      <c r="F46" s="175"/>
      <c r="G46" s="33" t="s">
        <v>360</v>
      </c>
      <c r="H46" s="170" t="str">
        <f>入力してください!E64 &amp; ""</f>
        <v/>
      </c>
      <c r="I46" s="170"/>
      <c r="J46" s="170"/>
      <c r="K46" s="170"/>
      <c r="L46" s="170"/>
      <c r="M46" s="170"/>
      <c r="N46" s="170"/>
      <c r="O46" s="170"/>
      <c r="P46" s="170"/>
      <c r="Q46" s="170"/>
      <c r="R46" s="170"/>
      <c r="S46" s="170"/>
      <c r="T46" s="170"/>
      <c r="U46" s="170"/>
      <c r="V46" s="170"/>
      <c r="W46" s="170"/>
      <c r="X46" s="170"/>
      <c r="Y46" s="170"/>
      <c r="Z46" s="170"/>
      <c r="AA46" s="170"/>
      <c r="AB46" s="170"/>
      <c r="AC46" s="171"/>
      <c r="AD46" s="172" t="str">
        <f>入力してください!S64&amp;""</f>
        <v/>
      </c>
      <c r="AE46" s="173"/>
      <c r="AF46" s="173"/>
      <c r="AG46" s="173"/>
      <c r="AH46" s="173"/>
      <c r="AI46" s="173"/>
      <c r="AJ46" s="173"/>
      <c r="AK46" s="173"/>
      <c r="AL46" s="174"/>
      <c r="AM46" s="26"/>
    </row>
    <row r="47" spans="1:43" ht="18" customHeight="1" x14ac:dyDescent="0.2">
      <c r="A47" s="28"/>
      <c r="B47" s="175"/>
      <c r="C47" s="176"/>
      <c r="D47" s="176"/>
      <c r="E47" s="175"/>
      <c r="F47" s="175"/>
      <c r="G47" s="33" t="s">
        <v>361</v>
      </c>
      <c r="H47" s="170" t="str">
        <f>入力してください!E65 &amp; ""</f>
        <v/>
      </c>
      <c r="I47" s="170"/>
      <c r="J47" s="170"/>
      <c r="K47" s="170"/>
      <c r="L47" s="170"/>
      <c r="M47" s="170"/>
      <c r="N47" s="170"/>
      <c r="O47" s="170"/>
      <c r="P47" s="170"/>
      <c r="Q47" s="170"/>
      <c r="R47" s="170"/>
      <c r="S47" s="170"/>
      <c r="T47" s="170"/>
      <c r="U47" s="170"/>
      <c r="V47" s="170"/>
      <c r="W47" s="170"/>
      <c r="X47" s="170"/>
      <c r="Y47" s="170"/>
      <c r="Z47" s="170"/>
      <c r="AA47" s="170"/>
      <c r="AB47" s="170"/>
      <c r="AC47" s="171"/>
      <c r="AD47" s="172" t="str">
        <f>入力してください!S65&amp;""</f>
        <v/>
      </c>
      <c r="AE47" s="173"/>
      <c r="AF47" s="173"/>
      <c r="AG47" s="173"/>
      <c r="AH47" s="173"/>
      <c r="AI47" s="173"/>
      <c r="AJ47" s="173"/>
      <c r="AK47" s="173"/>
      <c r="AL47" s="174"/>
      <c r="AM47" s="26"/>
    </row>
    <row r="48" spans="1:43" ht="18" customHeight="1" x14ac:dyDescent="0.2">
      <c r="A48" s="28"/>
      <c r="B48" s="175"/>
      <c r="C48" s="176"/>
      <c r="D48" s="176"/>
      <c r="E48" s="175"/>
      <c r="F48" s="175"/>
      <c r="G48" s="33" t="s">
        <v>600</v>
      </c>
      <c r="H48" s="170" t="str">
        <f>入力してください!E66 &amp; ""</f>
        <v/>
      </c>
      <c r="I48" s="170"/>
      <c r="J48" s="170"/>
      <c r="K48" s="170"/>
      <c r="L48" s="170"/>
      <c r="M48" s="170"/>
      <c r="N48" s="170"/>
      <c r="O48" s="170"/>
      <c r="P48" s="170"/>
      <c r="Q48" s="170"/>
      <c r="R48" s="170"/>
      <c r="S48" s="170"/>
      <c r="T48" s="170"/>
      <c r="U48" s="170"/>
      <c r="V48" s="170"/>
      <c r="W48" s="170"/>
      <c r="X48" s="170"/>
      <c r="Y48" s="170"/>
      <c r="Z48" s="170"/>
      <c r="AA48" s="170"/>
      <c r="AB48" s="170"/>
      <c r="AC48" s="171"/>
      <c r="AD48" s="172" t="str">
        <f>入力してください!S66&amp;""</f>
        <v/>
      </c>
      <c r="AE48" s="173"/>
      <c r="AF48" s="173"/>
      <c r="AG48" s="173"/>
      <c r="AH48" s="173"/>
      <c r="AI48" s="173"/>
      <c r="AJ48" s="173"/>
      <c r="AK48" s="173"/>
      <c r="AL48" s="174"/>
      <c r="AM48" s="26"/>
    </row>
    <row r="49" spans="1:39" ht="18" customHeight="1" x14ac:dyDescent="0.2">
      <c r="A49" s="28"/>
      <c r="B49" s="175"/>
      <c r="C49" s="176"/>
      <c r="D49" s="176"/>
      <c r="E49" s="175"/>
      <c r="F49" s="175"/>
      <c r="G49" s="33" t="s">
        <v>601</v>
      </c>
      <c r="H49" s="170" t="str">
        <f>入力してください!E67 &amp; ""</f>
        <v/>
      </c>
      <c r="I49" s="170"/>
      <c r="J49" s="170"/>
      <c r="K49" s="170"/>
      <c r="L49" s="170"/>
      <c r="M49" s="170"/>
      <c r="N49" s="170"/>
      <c r="O49" s="170"/>
      <c r="P49" s="170"/>
      <c r="Q49" s="170"/>
      <c r="R49" s="170"/>
      <c r="S49" s="170"/>
      <c r="T49" s="170"/>
      <c r="U49" s="170"/>
      <c r="V49" s="170"/>
      <c r="W49" s="170"/>
      <c r="X49" s="170"/>
      <c r="Y49" s="170"/>
      <c r="Z49" s="170"/>
      <c r="AA49" s="170"/>
      <c r="AB49" s="170"/>
      <c r="AC49" s="171"/>
      <c r="AD49" s="172" t="str">
        <f>入力してください!S67&amp;""</f>
        <v/>
      </c>
      <c r="AE49" s="173"/>
      <c r="AF49" s="173"/>
      <c r="AG49" s="173"/>
      <c r="AH49" s="173"/>
      <c r="AI49" s="173"/>
      <c r="AJ49" s="173"/>
      <c r="AK49" s="173"/>
      <c r="AL49" s="174"/>
      <c r="AM49" s="26"/>
    </row>
    <row r="50" spans="1:39" ht="18" customHeight="1" x14ac:dyDescent="0.2">
      <c r="A50" s="28"/>
      <c r="B50" s="175"/>
      <c r="C50" s="176"/>
      <c r="D50" s="176"/>
      <c r="E50" s="175"/>
      <c r="F50" s="175"/>
      <c r="G50" s="33" t="s">
        <v>602</v>
      </c>
      <c r="H50" s="170" t="str">
        <f>入力してください!E68 &amp; ""</f>
        <v/>
      </c>
      <c r="I50" s="170"/>
      <c r="J50" s="170"/>
      <c r="K50" s="170"/>
      <c r="L50" s="170"/>
      <c r="M50" s="170"/>
      <c r="N50" s="170"/>
      <c r="O50" s="170"/>
      <c r="P50" s="170"/>
      <c r="Q50" s="170"/>
      <c r="R50" s="170"/>
      <c r="S50" s="170"/>
      <c r="T50" s="170"/>
      <c r="U50" s="170"/>
      <c r="V50" s="170"/>
      <c r="W50" s="170"/>
      <c r="X50" s="170"/>
      <c r="Y50" s="170"/>
      <c r="Z50" s="170"/>
      <c r="AA50" s="170"/>
      <c r="AB50" s="170"/>
      <c r="AC50" s="171"/>
      <c r="AD50" s="172" t="str">
        <f>入力してください!S68&amp;""</f>
        <v/>
      </c>
      <c r="AE50" s="173"/>
      <c r="AF50" s="173"/>
      <c r="AG50" s="173"/>
      <c r="AH50" s="173"/>
      <c r="AI50" s="173"/>
      <c r="AJ50" s="173"/>
      <c r="AK50" s="173"/>
      <c r="AL50" s="174"/>
      <c r="AM50" s="26"/>
    </row>
    <row r="51" spans="1:39" ht="29.25" customHeight="1" x14ac:dyDescent="0.2">
      <c r="B51" s="175"/>
      <c r="C51" s="176"/>
      <c r="D51" s="176"/>
      <c r="E51" s="182" t="s">
        <v>449</v>
      </c>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71"/>
      <c r="AM51" s="26"/>
    </row>
    <row r="52" spans="1:39" ht="72" customHeight="1" x14ac:dyDescent="0.2">
      <c r="B52" s="175"/>
      <c r="C52" s="176"/>
      <c r="D52" s="176"/>
      <c r="E52" s="184" t="s">
        <v>630</v>
      </c>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69"/>
      <c r="AM52" s="26"/>
    </row>
    <row r="53" spans="1:39" ht="33" customHeight="1" x14ac:dyDescent="0.2">
      <c r="B53" s="175"/>
      <c r="C53" s="176"/>
      <c r="D53" s="176"/>
      <c r="E53" s="25"/>
      <c r="F53" s="72"/>
      <c r="G53" s="186"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53" s="186"/>
      <c r="I53" s="186"/>
      <c r="J53" s="186"/>
      <c r="K53" s="186"/>
      <c r="L53" s="186"/>
      <c r="M53" s="186"/>
      <c r="N53" s="72"/>
      <c r="O53" s="72"/>
      <c r="P53" s="72"/>
      <c r="Q53" s="73" t="s">
        <v>631</v>
      </c>
      <c r="R53" s="72"/>
      <c r="S53" s="72"/>
      <c r="T53" s="72"/>
      <c r="U53" s="187" t="str">
        <f>IF(入力してください!K82="同意する",入力してください!G84,"") &amp; ""</f>
        <v/>
      </c>
      <c r="V53" s="187"/>
      <c r="W53" s="187"/>
      <c r="X53" s="187"/>
      <c r="Y53" s="187"/>
      <c r="Z53" s="187"/>
      <c r="AA53" s="187"/>
      <c r="AB53" s="187"/>
      <c r="AC53" s="187"/>
      <c r="AD53" s="187"/>
      <c r="AE53" s="72"/>
      <c r="AF53" s="72"/>
      <c r="AG53" s="72"/>
      <c r="AH53" s="72"/>
      <c r="AI53" s="72"/>
      <c r="AJ53" s="72"/>
      <c r="AK53" s="72"/>
      <c r="AL53" s="65"/>
      <c r="AM53" s="26"/>
    </row>
    <row r="54" spans="1:39" ht="24.75" customHeight="1" x14ac:dyDescent="0.2">
      <c r="B54" s="175"/>
      <c r="C54" s="176"/>
      <c r="D54" s="176"/>
      <c r="E54" s="66" t="s">
        <v>632</v>
      </c>
      <c r="F54" s="188" t="s">
        <v>633</v>
      </c>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70"/>
      <c r="AM54" s="26"/>
    </row>
    <row r="55" spans="1:39" ht="27.75" customHeight="1" x14ac:dyDescent="0.2">
      <c r="B55" s="175"/>
      <c r="C55" s="176"/>
      <c r="D55" s="176"/>
      <c r="E55" s="62"/>
      <c r="F55" s="36" t="s">
        <v>634</v>
      </c>
      <c r="G55" s="67"/>
      <c r="H55" s="67"/>
      <c r="I55" s="67"/>
      <c r="J55" s="67"/>
      <c r="K55" s="189" t="str">
        <f>IF(LEFT(入力してください!K82,2)="本人",入力してください!G84,"") &amp; ""</f>
        <v/>
      </c>
      <c r="L55" s="189"/>
      <c r="M55" s="189"/>
      <c r="N55" s="189"/>
      <c r="O55" s="189"/>
      <c r="P55" s="189"/>
      <c r="Q55" s="189"/>
      <c r="R55" s="189"/>
      <c r="S55" s="189"/>
      <c r="T55" s="189"/>
      <c r="U55" s="189"/>
      <c r="V55" s="189"/>
      <c r="W55" s="189"/>
      <c r="X55" s="67"/>
      <c r="Y55" s="67"/>
      <c r="Z55" s="67"/>
      <c r="AA55" s="67"/>
      <c r="AB55" s="67"/>
      <c r="AC55" s="67"/>
      <c r="AD55" s="67"/>
      <c r="AE55" s="67"/>
      <c r="AF55" s="67"/>
      <c r="AG55" s="67"/>
      <c r="AH55" s="67"/>
      <c r="AI55" s="67"/>
      <c r="AJ55" s="67"/>
      <c r="AK55" s="67"/>
      <c r="AL55" s="68"/>
      <c r="AM55" s="26"/>
    </row>
    <row r="56" spans="1:39" ht="24.7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32"/>
    </row>
    <row r="57" spans="1:39" ht="15" customHeight="1" x14ac:dyDescent="0.2">
      <c r="A57" s="28"/>
      <c r="B57" s="28"/>
      <c r="C57" s="28" t="s">
        <v>609</v>
      </c>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32"/>
    </row>
    <row r="58" spans="1:39" ht="15" customHeight="1" x14ac:dyDescent="0.2">
      <c r="A58" s="28"/>
      <c r="B58" s="28"/>
      <c r="C58" s="28" t="s">
        <v>610</v>
      </c>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32"/>
    </row>
    <row r="59" spans="1:39" ht="1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32"/>
    </row>
    <row r="60" spans="1:39" ht="37.5" customHeight="1" x14ac:dyDescent="0.2">
      <c r="A60" s="28"/>
      <c r="B60" s="28"/>
      <c r="C60" s="184" t="s">
        <v>457</v>
      </c>
      <c r="D60" s="185"/>
      <c r="E60" s="185"/>
      <c r="F60" s="196"/>
      <c r="G60" s="203" t="str">
        <f>IF(入力してください!J74&lt;&gt;"","令和" &amp; IF(入力してください!J74&gt;2020,入力してください!J74-2018,入力してください!J74) &amp; "年" &amp; 入力してください!N74 &amp; "月" &amp; 入力してください!R74 &amp; "日", "年　　月　　日")</f>
        <v>年　　月　　日</v>
      </c>
      <c r="H60" s="204"/>
      <c r="I60" s="204"/>
      <c r="J60" s="204"/>
      <c r="K60" s="204"/>
      <c r="L60" s="205"/>
      <c r="M60" s="212" t="s">
        <v>453</v>
      </c>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32"/>
    </row>
    <row r="61" spans="1:39" ht="12.75" customHeight="1" x14ac:dyDescent="0.2">
      <c r="A61" s="28"/>
      <c r="B61" s="28"/>
      <c r="C61" s="197"/>
      <c r="D61" s="198"/>
      <c r="E61" s="198"/>
      <c r="F61" s="199"/>
      <c r="G61" s="206"/>
      <c r="H61" s="207"/>
      <c r="I61" s="207"/>
      <c r="J61" s="207"/>
      <c r="K61" s="207"/>
      <c r="L61" s="208"/>
      <c r="M61" s="60" t="str">
        <f>IF(LEFT(入力してください!G75,2)="臨床","☑","□")</f>
        <v>□</v>
      </c>
      <c r="N61" s="177" t="s">
        <v>454</v>
      </c>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8"/>
      <c r="AM61" s="32"/>
    </row>
    <row r="62" spans="1:39" ht="12.75" customHeight="1" x14ac:dyDescent="0.2">
      <c r="A62" s="28"/>
      <c r="B62" s="28"/>
      <c r="C62" s="197"/>
      <c r="D62" s="198"/>
      <c r="E62" s="198"/>
      <c r="F62" s="199"/>
      <c r="G62" s="206"/>
      <c r="H62" s="207"/>
      <c r="I62" s="207"/>
      <c r="J62" s="207"/>
      <c r="K62" s="207"/>
      <c r="L62" s="208"/>
      <c r="M62" s="60" t="str">
        <f>IF(LEFT(入力してください!G75,2)="症状","☑","□")</f>
        <v>□</v>
      </c>
      <c r="N62" s="177" t="s">
        <v>455</v>
      </c>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8"/>
      <c r="AM62" s="32"/>
    </row>
    <row r="63" spans="1:39" ht="12.75" customHeight="1" x14ac:dyDescent="0.2">
      <c r="A63" s="28"/>
      <c r="B63" s="28"/>
      <c r="C63" s="197"/>
      <c r="D63" s="198"/>
      <c r="E63" s="198"/>
      <c r="F63" s="199"/>
      <c r="G63" s="206"/>
      <c r="H63" s="207"/>
      <c r="I63" s="207"/>
      <c r="J63" s="207"/>
      <c r="K63" s="207"/>
      <c r="L63" s="208"/>
      <c r="M63" s="60" t="str">
        <f>IF(LEFT(入力してください!G75,2)="大規","☑","□")</f>
        <v>□</v>
      </c>
      <c r="N63" s="177" t="s">
        <v>456</v>
      </c>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8"/>
      <c r="AM63" s="32"/>
    </row>
    <row r="64" spans="1:39" ht="12.75" customHeight="1" x14ac:dyDescent="0.2">
      <c r="A64" s="28"/>
      <c r="B64" s="28"/>
      <c r="C64" s="197"/>
      <c r="D64" s="198"/>
      <c r="E64" s="198"/>
      <c r="F64" s="199"/>
      <c r="G64" s="206"/>
      <c r="H64" s="207"/>
      <c r="I64" s="207"/>
      <c r="J64" s="207"/>
      <c r="K64" s="207"/>
      <c r="L64" s="208"/>
      <c r="M64" s="60" t="str">
        <f>IF(LEFT(入力してください!G75,2)="その","☑","□")</f>
        <v>□</v>
      </c>
      <c r="N64" s="179" t="str">
        <f>"その他〔" &amp; 入力してください!J76</f>
        <v>その他〔</v>
      </c>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61" t="s">
        <v>458</v>
      </c>
      <c r="AM64" s="32"/>
    </row>
    <row r="65" spans="1:68" ht="31.5" customHeight="1" x14ac:dyDescent="0.2">
      <c r="A65" s="28"/>
      <c r="B65" s="28"/>
      <c r="C65" s="200"/>
      <c r="D65" s="201"/>
      <c r="E65" s="201"/>
      <c r="F65" s="202"/>
      <c r="G65" s="209"/>
      <c r="H65" s="210"/>
      <c r="I65" s="210"/>
      <c r="J65" s="210"/>
      <c r="K65" s="210"/>
      <c r="L65" s="211"/>
      <c r="M65" s="39" t="str">
        <f>IF(LEFT(入力してください!G75,2)="特段","☑","□")</f>
        <v>□</v>
      </c>
      <c r="N65" s="180" t="s">
        <v>463</v>
      </c>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1"/>
      <c r="AM65" s="32"/>
    </row>
    <row r="66" spans="1:68" ht="3.75" customHeight="1" x14ac:dyDescent="0.2">
      <c r="A66" s="28"/>
      <c r="B66" s="28"/>
      <c r="C66" s="74"/>
      <c r="D66" s="74"/>
      <c r="E66" s="74"/>
      <c r="F66" s="74"/>
      <c r="G66" s="75"/>
      <c r="H66" s="75"/>
      <c r="I66" s="75"/>
      <c r="J66" s="75"/>
      <c r="K66" s="75"/>
      <c r="L66" s="75"/>
      <c r="M66" s="75"/>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32"/>
    </row>
    <row r="67" spans="1:68" ht="74.25" customHeight="1" x14ac:dyDescent="0.2">
      <c r="A67" s="28"/>
      <c r="B67" s="28"/>
      <c r="C67" s="190" t="s">
        <v>459</v>
      </c>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2"/>
      <c r="AM67" s="32"/>
    </row>
    <row r="68" spans="1:68" ht="33.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32"/>
    </row>
    <row r="69" spans="1:68" ht="15.75" customHeight="1" x14ac:dyDescent="0.2">
      <c r="AH69" s="193" t="s">
        <v>635</v>
      </c>
      <c r="AI69" s="194"/>
      <c r="AJ69" s="194"/>
      <c r="AK69" s="194"/>
      <c r="AL69" s="195"/>
      <c r="AM69" s="26"/>
    </row>
    <row r="70" spans="1:68" ht="19.5" customHeight="1" x14ac:dyDescent="0.2">
      <c r="A70" s="28"/>
      <c r="B70" s="28"/>
      <c r="C70" s="55"/>
      <c r="D70" s="55"/>
      <c r="E70" s="55"/>
      <c r="F70" s="55"/>
      <c r="G70" s="55"/>
      <c r="H70" s="55"/>
      <c r="I70" s="55"/>
      <c r="J70" s="55"/>
      <c r="K70" s="55"/>
      <c r="L70" s="55"/>
      <c r="M70" s="55"/>
      <c r="N70" s="55"/>
      <c r="O70" s="55"/>
      <c r="P70" s="55"/>
      <c r="Q70" s="55"/>
      <c r="R70" s="55"/>
      <c r="S70" s="55"/>
      <c r="T70" s="55"/>
      <c r="U70" s="28"/>
      <c r="V70" s="28"/>
      <c r="W70" s="28"/>
      <c r="X70" s="28"/>
      <c r="Y70" s="28"/>
      <c r="Z70" s="28"/>
      <c r="AA70" s="28"/>
      <c r="AB70" s="28"/>
      <c r="AC70" s="28"/>
      <c r="AD70" s="28"/>
      <c r="AE70" s="28"/>
      <c r="AF70" s="28"/>
      <c r="AG70" s="41"/>
      <c r="AH70" s="42"/>
      <c r="AI70" s="73"/>
      <c r="AJ70" s="73"/>
      <c r="AK70" s="73"/>
      <c r="AL70" s="41"/>
      <c r="AM70" s="32"/>
    </row>
    <row r="71" spans="1:68" ht="21" customHeight="1" x14ac:dyDescent="0.2">
      <c r="A71" s="28"/>
      <c r="B71" s="28"/>
      <c r="C71" s="55"/>
      <c r="D71" s="55"/>
      <c r="E71" s="55"/>
      <c r="F71" s="55"/>
      <c r="G71" s="55"/>
      <c r="H71" s="55"/>
      <c r="I71" s="55"/>
      <c r="J71" s="55"/>
      <c r="K71" s="55"/>
      <c r="L71" s="55"/>
      <c r="M71" s="55"/>
      <c r="N71" s="55"/>
      <c r="O71" s="55"/>
      <c r="P71" s="55"/>
      <c r="Q71" s="55"/>
      <c r="R71" s="55"/>
      <c r="S71" s="55"/>
      <c r="T71" s="55"/>
      <c r="U71" s="28"/>
      <c r="V71" s="28"/>
      <c r="W71" s="28"/>
      <c r="X71" s="28"/>
      <c r="Y71" s="28"/>
      <c r="Z71" s="28"/>
      <c r="AA71" s="28"/>
      <c r="AB71" s="28"/>
      <c r="AC71" s="28"/>
      <c r="AD71" s="28"/>
      <c r="AE71" s="28"/>
      <c r="AF71" s="28"/>
      <c r="AG71" s="41"/>
      <c r="AH71" s="42"/>
      <c r="AI71" s="73"/>
      <c r="AJ71" s="73"/>
      <c r="AK71" s="73"/>
      <c r="AL71" s="41"/>
      <c r="AM71" s="32"/>
    </row>
    <row r="72" spans="1:68" ht="12.75" customHeight="1" x14ac:dyDescent="0.2">
      <c r="A72" s="28"/>
      <c r="B72" s="28"/>
      <c r="C72" s="55"/>
      <c r="D72" s="55"/>
      <c r="E72" s="55"/>
      <c r="F72" s="55"/>
      <c r="G72" s="55"/>
      <c r="H72" s="55"/>
      <c r="I72" s="55"/>
      <c r="J72" s="55"/>
      <c r="K72" s="55"/>
      <c r="L72" s="55"/>
      <c r="M72" s="55"/>
      <c r="N72" s="55"/>
      <c r="O72" s="55"/>
      <c r="P72" s="55"/>
      <c r="Q72" s="55"/>
      <c r="R72" s="55"/>
      <c r="S72" s="55"/>
      <c r="T72" s="55"/>
      <c r="U72" s="28"/>
      <c r="V72" s="28"/>
      <c r="W72" s="28"/>
      <c r="X72" s="28"/>
      <c r="Y72" s="28"/>
      <c r="Z72" s="28"/>
      <c r="AA72" s="28"/>
      <c r="AB72" s="28"/>
      <c r="AC72" s="28"/>
      <c r="AD72" s="28"/>
      <c r="AE72" s="28"/>
      <c r="AF72" s="28"/>
      <c r="AG72" s="41"/>
      <c r="AH72" s="43"/>
      <c r="AI72" s="44"/>
      <c r="AJ72" s="44"/>
      <c r="AK72" s="44"/>
      <c r="AL72" s="45"/>
      <c r="AM72" s="32"/>
    </row>
    <row r="73" spans="1:68" ht="12.75" customHeight="1" x14ac:dyDescent="0.2">
      <c r="A73" s="28"/>
      <c r="B73" s="28"/>
      <c r="C73" s="55"/>
      <c r="D73" s="55"/>
      <c r="E73" s="55"/>
      <c r="F73" s="55"/>
      <c r="G73" s="55"/>
      <c r="H73" s="55"/>
      <c r="I73" s="55"/>
      <c r="J73" s="55"/>
      <c r="K73" s="55"/>
      <c r="L73" s="55"/>
      <c r="M73" s="55"/>
      <c r="N73" s="55"/>
      <c r="O73" s="55"/>
      <c r="P73" s="55"/>
      <c r="Q73" s="55"/>
      <c r="R73" s="55"/>
      <c r="S73" s="55"/>
      <c r="T73" s="55"/>
      <c r="U73" s="28"/>
      <c r="V73" s="28"/>
      <c r="W73" s="28"/>
      <c r="X73" s="28"/>
      <c r="Y73" s="28"/>
      <c r="Z73" s="28"/>
      <c r="AA73" s="28"/>
      <c r="AB73" s="28"/>
      <c r="AC73" s="28"/>
      <c r="AD73" s="28"/>
      <c r="AE73" s="28"/>
      <c r="AF73" s="28"/>
      <c r="AG73" s="28"/>
      <c r="AH73" s="28"/>
      <c r="AI73" s="28"/>
      <c r="AJ73" s="28"/>
      <c r="AK73" s="28"/>
      <c r="AL73" s="28"/>
      <c r="AM73" s="32"/>
    </row>
    <row r="74" spans="1:68" ht="6.7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7"/>
    </row>
    <row r="75" spans="1:68" ht="12.75"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row>
    <row r="76" spans="1:68" ht="12.75"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49" t="s">
        <v>623</v>
      </c>
    </row>
    <row r="77" spans="1:68" ht="12.75" customHeight="1" x14ac:dyDescent="0.2">
      <c r="A77" s="28" t="s">
        <v>568</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O77" s="54" t="s">
        <v>611</v>
      </c>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row>
    <row r="78" spans="1:68" ht="3.75" customHeight="1" x14ac:dyDescent="0.2">
      <c r="A78" s="28"/>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row>
    <row r="79" spans="1:68" ht="11.25" customHeight="1" x14ac:dyDescent="0.2">
      <c r="A79" s="28"/>
      <c r="B79" s="31"/>
      <c r="C79" s="213" t="s">
        <v>573</v>
      </c>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8"/>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row>
    <row r="80" spans="1:68" ht="7.5" customHeight="1" x14ac:dyDescent="0.2">
      <c r="A80" s="28"/>
      <c r="B80" s="31"/>
      <c r="C80" s="28"/>
      <c r="D80" s="28"/>
      <c r="E80" s="28"/>
      <c r="F80" s="28"/>
      <c r="G80" s="28"/>
      <c r="H80" s="28"/>
      <c r="I80" s="28"/>
      <c r="J80" s="28"/>
      <c r="K80" s="28"/>
      <c r="L80" s="28"/>
      <c r="M80" s="28"/>
      <c r="N80" s="55"/>
      <c r="O80" s="55"/>
      <c r="P80" s="55"/>
      <c r="Q80" s="55"/>
      <c r="R80" s="55"/>
      <c r="S80" s="55"/>
      <c r="T80" s="55"/>
      <c r="U80" s="55"/>
      <c r="V80" s="55"/>
      <c r="W80" s="55"/>
      <c r="X80" s="55"/>
      <c r="Y80" s="55"/>
      <c r="Z80" s="55"/>
      <c r="AA80" s="55"/>
      <c r="AB80" s="55"/>
      <c r="AC80" s="55"/>
      <c r="AD80" s="55"/>
      <c r="AE80" s="28"/>
      <c r="AF80" s="28"/>
      <c r="AG80" s="28"/>
      <c r="AH80" s="28"/>
      <c r="AI80" s="28"/>
      <c r="AJ80" s="28"/>
      <c r="AK80" s="28"/>
      <c r="AL80" s="28"/>
      <c r="AM80" s="28"/>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row>
    <row r="81" spans="1:39" ht="17.25" customHeight="1" x14ac:dyDescent="0.2">
      <c r="A81" s="28"/>
      <c r="B81" s="31"/>
      <c r="C81" s="175" t="s">
        <v>595</v>
      </c>
      <c r="D81" s="214" t="s">
        <v>596</v>
      </c>
      <c r="E81" s="175"/>
      <c r="F81" s="175"/>
      <c r="G81" s="38" t="str">
        <f>IF(入力してください!S34=入力してください!AU34,"☑","□")</f>
        <v>□</v>
      </c>
      <c r="H81" s="215" t="s">
        <v>613</v>
      </c>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6"/>
    </row>
    <row r="82" spans="1:39" ht="17.25" customHeight="1" x14ac:dyDescent="0.2">
      <c r="A82" s="28"/>
      <c r="B82" s="31"/>
      <c r="C82" s="175"/>
      <c r="D82" s="175"/>
      <c r="E82" s="175"/>
      <c r="F82" s="175"/>
      <c r="G82" s="38" t="str">
        <f>IF(入力してください!S35=入力してください!AU34,"☑","□")</f>
        <v>□</v>
      </c>
      <c r="H82" s="215" t="s">
        <v>614</v>
      </c>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6"/>
    </row>
    <row r="83" spans="1:39" ht="12.75" customHeight="1" x14ac:dyDescent="0.15">
      <c r="A83" s="28"/>
      <c r="B83" s="31"/>
      <c r="C83" s="175"/>
      <c r="D83" s="175"/>
      <c r="E83" s="175"/>
      <c r="F83" s="175"/>
      <c r="G83" s="217" t="s">
        <v>579</v>
      </c>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9"/>
    </row>
    <row r="84" spans="1:39" ht="77.25" customHeight="1" x14ac:dyDescent="0.2">
      <c r="A84" s="28"/>
      <c r="B84" s="31"/>
      <c r="C84" s="175"/>
      <c r="D84" s="175"/>
      <c r="E84" s="175"/>
      <c r="F84" s="175"/>
      <c r="G84" s="35" t="str">
        <f>IF(入力してください!S36=入力してください!AU34,"☑","□")</f>
        <v>□</v>
      </c>
      <c r="H84" s="180" t="s">
        <v>615</v>
      </c>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80"/>
      <c r="AI84" s="180"/>
      <c r="AJ84" s="180"/>
      <c r="AK84" s="180"/>
      <c r="AL84" s="181"/>
    </row>
    <row r="85" spans="1:39" ht="27" customHeight="1" x14ac:dyDescent="0.2">
      <c r="A85" s="28"/>
      <c r="B85" s="31"/>
      <c r="C85" s="175"/>
      <c r="D85" s="175"/>
      <c r="E85" s="175"/>
      <c r="F85" s="175"/>
      <c r="G85" s="38" t="str">
        <f>IF(入力してください!S37=入力してください!AU34,"☑","□")</f>
        <v>□</v>
      </c>
      <c r="H85" s="170" t="s">
        <v>620</v>
      </c>
      <c r="I85" s="170"/>
      <c r="J85" s="170"/>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1"/>
    </row>
    <row r="86" spans="1:39" ht="27" customHeight="1" x14ac:dyDescent="0.2">
      <c r="A86" s="28"/>
      <c r="B86" s="31"/>
      <c r="C86" s="175"/>
      <c r="D86" s="175"/>
      <c r="E86" s="175"/>
      <c r="F86" s="175"/>
      <c r="G86" s="38" t="str">
        <f>IF(入力してください!S38=入力してください!AU34,"☑","□")</f>
        <v>□</v>
      </c>
      <c r="H86" s="170" t="s">
        <v>616</v>
      </c>
      <c r="I86" s="170"/>
      <c r="J86" s="170"/>
      <c r="K86" s="170"/>
      <c r="L86" s="170"/>
      <c r="M86" s="170"/>
      <c r="N86" s="170"/>
      <c r="O86" s="170"/>
      <c r="P86" s="170"/>
      <c r="Q86" s="170"/>
      <c r="R86" s="170"/>
      <c r="S86" s="170"/>
      <c r="T86" s="170"/>
      <c r="U86" s="170"/>
      <c r="V86" s="170"/>
      <c r="W86" s="170"/>
      <c r="X86" s="170"/>
      <c r="Y86" s="170"/>
      <c r="Z86" s="170"/>
      <c r="AA86" s="170"/>
      <c r="AB86" s="170"/>
      <c r="AC86" s="170"/>
      <c r="AD86" s="170"/>
      <c r="AE86" s="170"/>
      <c r="AF86" s="170"/>
      <c r="AG86" s="170"/>
      <c r="AH86" s="170"/>
      <c r="AI86" s="170"/>
      <c r="AJ86" s="170"/>
      <c r="AK86" s="170"/>
      <c r="AL86" s="171"/>
    </row>
    <row r="87" spans="1:39" ht="15" customHeight="1" x14ac:dyDescent="0.2">
      <c r="A87" s="28"/>
      <c r="B87" s="31"/>
      <c r="C87" s="175"/>
      <c r="D87" s="175"/>
      <c r="E87" s="175"/>
      <c r="F87" s="175"/>
      <c r="G87" s="220" t="s">
        <v>597</v>
      </c>
      <c r="H87" s="221"/>
      <c r="I87" s="221"/>
      <c r="J87" s="221"/>
      <c r="K87" s="222"/>
      <c r="L87" s="229" t="s">
        <v>3</v>
      </c>
      <c r="M87" s="229"/>
      <c r="N87" s="229"/>
      <c r="O87" s="229"/>
      <c r="P87" s="133" t="str">
        <f>入力してください!K40 &amp; ""</f>
        <v/>
      </c>
      <c r="Q87" s="134"/>
      <c r="R87" s="134"/>
      <c r="S87" s="134"/>
      <c r="T87" s="134"/>
      <c r="U87" s="134"/>
      <c r="V87" s="134"/>
      <c r="W87" s="135"/>
      <c r="X87" s="229" t="s">
        <v>432</v>
      </c>
      <c r="Y87" s="229"/>
      <c r="Z87" s="229"/>
      <c r="AA87" s="229"/>
      <c r="AB87" s="76" t="str">
        <f>IF(入力してください!M41&lt;&gt;"",入力してください!K41 &amp; 入力してください!M41 &amp; "年" &amp; 入力してください!P41 &amp; "月" &amp; 入力してください!S41 &amp; "日","")</f>
        <v/>
      </c>
      <c r="AC87" s="76"/>
      <c r="AD87" s="76"/>
      <c r="AE87" s="76"/>
      <c r="AF87" s="76"/>
      <c r="AG87" s="76"/>
      <c r="AH87" s="76"/>
      <c r="AI87" s="229" t="s">
        <v>586</v>
      </c>
      <c r="AJ87" s="229"/>
      <c r="AK87" s="76" t="str">
        <f>入力してください!K43&amp;""</f>
        <v/>
      </c>
      <c r="AL87" s="76"/>
    </row>
    <row r="88" spans="1:39" ht="15" customHeight="1" x14ac:dyDescent="0.2">
      <c r="A88" s="28"/>
      <c r="B88" s="31"/>
      <c r="C88" s="175"/>
      <c r="D88" s="175"/>
      <c r="E88" s="175"/>
      <c r="F88" s="175"/>
      <c r="G88" s="223"/>
      <c r="H88" s="224"/>
      <c r="I88" s="224"/>
      <c r="J88" s="224"/>
      <c r="K88" s="225"/>
      <c r="L88" s="229" t="s">
        <v>450</v>
      </c>
      <c r="M88" s="229"/>
      <c r="N88" s="229"/>
      <c r="O88" s="229"/>
      <c r="P88" s="133" t="str">
        <f>入力してください!K39 &amp; ""</f>
        <v/>
      </c>
      <c r="Q88" s="134"/>
      <c r="R88" s="134"/>
      <c r="S88" s="134"/>
      <c r="T88" s="134"/>
      <c r="U88" s="134"/>
      <c r="V88" s="134"/>
      <c r="W88" s="135"/>
      <c r="X88" s="229" t="s">
        <v>452</v>
      </c>
      <c r="Y88" s="229"/>
      <c r="Z88" s="229"/>
      <c r="AA88" s="229"/>
      <c r="AB88" s="76" t="str">
        <f>入力してください!K42 &amp; ""</f>
        <v/>
      </c>
      <c r="AC88" s="76"/>
      <c r="AD88" s="76"/>
      <c r="AE88" s="76"/>
      <c r="AF88" s="76"/>
      <c r="AG88" s="76"/>
      <c r="AH88" s="76"/>
      <c r="AI88" s="229"/>
      <c r="AJ88" s="229"/>
      <c r="AK88" s="76"/>
      <c r="AL88" s="76"/>
    </row>
    <row r="89" spans="1:39" ht="15" customHeight="1" x14ac:dyDescent="0.2">
      <c r="A89" s="28"/>
      <c r="B89" s="31"/>
      <c r="C89" s="175"/>
      <c r="D89" s="175"/>
      <c r="E89" s="175"/>
      <c r="F89" s="175"/>
      <c r="G89" s="223"/>
      <c r="H89" s="224"/>
      <c r="I89" s="224"/>
      <c r="J89" s="224"/>
      <c r="K89" s="225"/>
      <c r="L89" s="229" t="s">
        <v>3</v>
      </c>
      <c r="M89" s="229"/>
      <c r="N89" s="229"/>
      <c r="O89" s="229"/>
      <c r="P89" s="133" t="str">
        <f>入力してください!K45 &amp; ""</f>
        <v/>
      </c>
      <c r="Q89" s="134"/>
      <c r="R89" s="134"/>
      <c r="S89" s="134"/>
      <c r="T89" s="134"/>
      <c r="U89" s="134"/>
      <c r="V89" s="134"/>
      <c r="W89" s="135"/>
      <c r="X89" s="229" t="s">
        <v>432</v>
      </c>
      <c r="Y89" s="229"/>
      <c r="Z89" s="229"/>
      <c r="AA89" s="229"/>
      <c r="AB89" s="76" t="str">
        <f>IF(入力してください!M46&lt;&gt;"",入力してください!K46 &amp; 入力してください!M46 &amp; "年" &amp; 入力してください!P46 &amp; "月" &amp; 入力してください!S46 &amp; "日","")</f>
        <v/>
      </c>
      <c r="AC89" s="76"/>
      <c r="AD89" s="76"/>
      <c r="AE89" s="76"/>
      <c r="AF89" s="76"/>
      <c r="AG89" s="76"/>
      <c r="AH89" s="76"/>
      <c r="AI89" s="229" t="s">
        <v>586</v>
      </c>
      <c r="AJ89" s="229"/>
      <c r="AK89" s="76" t="str">
        <f>入力してください!K48&amp;""</f>
        <v/>
      </c>
      <c r="AL89" s="76"/>
    </row>
    <row r="90" spans="1:39" ht="15" customHeight="1" x14ac:dyDescent="0.2">
      <c r="A90" s="28"/>
      <c r="B90" s="31"/>
      <c r="C90" s="175"/>
      <c r="D90" s="175"/>
      <c r="E90" s="175"/>
      <c r="F90" s="175"/>
      <c r="G90" s="226"/>
      <c r="H90" s="227"/>
      <c r="I90" s="227"/>
      <c r="J90" s="227"/>
      <c r="K90" s="228"/>
      <c r="L90" s="229" t="s">
        <v>450</v>
      </c>
      <c r="M90" s="229"/>
      <c r="N90" s="229"/>
      <c r="O90" s="229"/>
      <c r="P90" s="133" t="str">
        <f>入力してください!K44 &amp; ""</f>
        <v/>
      </c>
      <c r="Q90" s="134"/>
      <c r="R90" s="134"/>
      <c r="S90" s="134"/>
      <c r="T90" s="134"/>
      <c r="U90" s="134"/>
      <c r="V90" s="134"/>
      <c r="W90" s="135"/>
      <c r="X90" s="229" t="s">
        <v>452</v>
      </c>
      <c r="Y90" s="229"/>
      <c r="Z90" s="229"/>
      <c r="AA90" s="229"/>
      <c r="AB90" s="76" t="str">
        <f>入力してください!K47 &amp; ""</f>
        <v/>
      </c>
      <c r="AC90" s="76"/>
      <c r="AD90" s="76"/>
      <c r="AE90" s="76"/>
      <c r="AF90" s="76"/>
      <c r="AG90" s="76"/>
      <c r="AH90" s="76"/>
      <c r="AI90" s="229"/>
      <c r="AJ90" s="229"/>
      <c r="AK90" s="76"/>
      <c r="AL90" s="76"/>
    </row>
    <row r="91" spans="1:39" ht="15" customHeight="1" x14ac:dyDescent="0.2">
      <c r="A91" s="28"/>
      <c r="B91" s="31"/>
      <c r="C91" s="175"/>
      <c r="D91" s="175"/>
      <c r="E91" s="175"/>
      <c r="F91" s="175"/>
      <c r="G91" s="220" t="s">
        <v>451</v>
      </c>
      <c r="H91" s="221"/>
      <c r="I91" s="221"/>
      <c r="J91" s="221"/>
      <c r="K91" s="222"/>
      <c r="L91" s="229" t="s">
        <v>3</v>
      </c>
      <c r="M91" s="229"/>
      <c r="N91" s="229"/>
      <c r="O91" s="229"/>
      <c r="P91" s="133" t="str">
        <f>入力してください!K50 &amp; ""</f>
        <v/>
      </c>
      <c r="Q91" s="134"/>
      <c r="R91" s="134"/>
      <c r="S91" s="134"/>
      <c r="T91" s="134"/>
      <c r="U91" s="134"/>
      <c r="V91" s="134"/>
      <c r="W91" s="135"/>
      <c r="X91" s="229" t="s">
        <v>432</v>
      </c>
      <c r="Y91" s="229"/>
      <c r="Z91" s="229"/>
      <c r="AA91" s="229"/>
      <c r="AB91" s="76" t="str">
        <f>IF(入力してください!M51&lt;&gt;"",入力してください!K51 &amp; 入力してください!M51 &amp; "年" &amp; 入力してください!P51 &amp; "月" &amp; 入力してください!S51 &amp; "日","")</f>
        <v/>
      </c>
      <c r="AC91" s="76"/>
      <c r="AD91" s="76"/>
      <c r="AE91" s="76"/>
      <c r="AF91" s="76"/>
      <c r="AG91" s="76"/>
      <c r="AH91" s="76"/>
      <c r="AI91" s="229" t="s">
        <v>586</v>
      </c>
      <c r="AJ91" s="229"/>
      <c r="AK91" s="76" t="str">
        <f>入力してください!K53&amp;""</f>
        <v/>
      </c>
      <c r="AL91" s="76"/>
    </row>
    <row r="92" spans="1:39" ht="15" customHeight="1" x14ac:dyDescent="0.2">
      <c r="A92" s="28"/>
      <c r="B92" s="31"/>
      <c r="C92" s="175"/>
      <c r="D92" s="175"/>
      <c r="E92" s="175"/>
      <c r="F92" s="175"/>
      <c r="G92" s="223"/>
      <c r="H92" s="224"/>
      <c r="I92" s="224"/>
      <c r="J92" s="224"/>
      <c r="K92" s="225"/>
      <c r="L92" s="229" t="s">
        <v>450</v>
      </c>
      <c r="M92" s="229"/>
      <c r="N92" s="229"/>
      <c r="O92" s="229"/>
      <c r="P92" s="133" t="str">
        <f>入力してください!K49 &amp; ""</f>
        <v/>
      </c>
      <c r="Q92" s="134"/>
      <c r="R92" s="134"/>
      <c r="S92" s="134"/>
      <c r="T92" s="134"/>
      <c r="U92" s="134"/>
      <c r="V92" s="134"/>
      <c r="W92" s="135"/>
      <c r="X92" s="229" t="s">
        <v>452</v>
      </c>
      <c r="Y92" s="229"/>
      <c r="Z92" s="229"/>
      <c r="AA92" s="229"/>
      <c r="AB92" s="76" t="str">
        <f>入力してください!K52 &amp; ""</f>
        <v/>
      </c>
      <c r="AC92" s="76"/>
      <c r="AD92" s="76"/>
      <c r="AE92" s="76"/>
      <c r="AF92" s="76"/>
      <c r="AG92" s="76"/>
      <c r="AH92" s="76"/>
      <c r="AI92" s="229"/>
      <c r="AJ92" s="229"/>
      <c r="AK92" s="76"/>
      <c r="AL92" s="76"/>
    </row>
    <row r="93" spans="1:39" ht="15" customHeight="1" x14ac:dyDescent="0.2">
      <c r="A93" s="28"/>
      <c r="B93" s="31"/>
      <c r="C93" s="175"/>
      <c r="D93" s="175"/>
      <c r="E93" s="175"/>
      <c r="F93" s="175"/>
      <c r="G93" s="223"/>
      <c r="H93" s="224"/>
      <c r="I93" s="224"/>
      <c r="J93" s="224"/>
      <c r="K93" s="225"/>
      <c r="L93" s="229" t="s">
        <v>3</v>
      </c>
      <c r="M93" s="229"/>
      <c r="N93" s="229"/>
      <c r="O93" s="229"/>
      <c r="P93" s="133" t="str">
        <f>入力してください!K55 &amp; ""</f>
        <v/>
      </c>
      <c r="Q93" s="134"/>
      <c r="R93" s="134"/>
      <c r="S93" s="134"/>
      <c r="T93" s="134"/>
      <c r="U93" s="134"/>
      <c r="V93" s="134"/>
      <c r="W93" s="135"/>
      <c r="X93" s="229" t="s">
        <v>432</v>
      </c>
      <c r="Y93" s="229"/>
      <c r="Z93" s="229"/>
      <c r="AA93" s="229"/>
      <c r="AB93" s="76" t="str">
        <f>IF(入力してください!M56&lt;&gt;"",入力してください!K56 &amp; 入力してください!M56 &amp; "年" &amp; 入力してください!P56 &amp; "月" &amp; 入力してください!S56 &amp; "日","")</f>
        <v/>
      </c>
      <c r="AC93" s="76"/>
      <c r="AD93" s="76"/>
      <c r="AE93" s="76"/>
      <c r="AF93" s="76"/>
      <c r="AG93" s="76"/>
      <c r="AH93" s="76"/>
      <c r="AI93" s="229" t="s">
        <v>586</v>
      </c>
      <c r="AJ93" s="229"/>
      <c r="AK93" s="76" t="str">
        <f>入力してください!K58&amp;""</f>
        <v/>
      </c>
      <c r="AL93" s="76"/>
    </row>
    <row r="94" spans="1:39" ht="15" customHeight="1" x14ac:dyDescent="0.2">
      <c r="A94" s="28"/>
      <c r="B94" s="31"/>
      <c r="C94" s="175"/>
      <c r="D94" s="175"/>
      <c r="E94" s="175"/>
      <c r="F94" s="175"/>
      <c r="G94" s="226"/>
      <c r="H94" s="227"/>
      <c r="I94" s="227"/>
      <c r="J94" s="227"/>
      <c r="K94" s="228"/>
      <c r="L94" s="229" t="s">
        <v>450</v>
      </c>
      <c r="M94" s="229"/>
      <c r="N94" s="229"/>
      <c r="O94" s="229"/>
      <c r="P94" s="133" t="str">
        <f>入力してください!K54 &amp; ""</f>
        <v/>
      </c>
      <c r="Q94" s="134"/>
      <c r="R94" s="134"/>
      <c r="S94" s="134"/>
      <c r="T94" s="134"/>
      <c r="U94" s="134"/>
      <c r="V94" s="134"/>
      <c r="W94" s="135"/>
      <c r="X94" s="229" t="s">
        <v>452</v>
      </c>
      <c r="Y94" s="229"/>
      <c r="Z94" s="229"/>
      <c r="AA94" s="229"/>
      <c r="AB94" s="76" t="str">
        <f>入力してください!K57 &amp; ""</f>
        <v/>
      </c>
      <c r="AC94" s="76"/>
      <c r="AD94" s="76"/>
      <c r="AE94" s="76"/>
      <c r="AF94" s="76"/>
      <c r="AG94" s="76"/>
      <c r="AH94" s="76"/>
      <c r="AI94" s="229"/>
      <c r="AJ94" s="229"/>
      <c r="AK94" s="76"/>
      <c r="AL94" s="76"/>
    </row>
    <row r="95" spans="1:39" ht="29.25" customHeight="1" x14ac:dyDescent="0.2">
      <c r="A95" s="28"/>
      <c r="B95" s="31"/>
      <c r="C95" s="175"/>
      <c r="D95" s="175"/>
      <c r="E95" s="175"/>
      <c r="F95" s="175"/>
      <c r="G95" s="38" t="str">
        <f>IF(入力してください!S59=入力してください!AU34,"☑","□")</f>
        <v>□</v>
      </c>
      <c r="H95" s="170" t="s">
        <v>617</v>
      </c>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1"/>
    </row>
    <row r="96" spans="1:39" ht="16.5" customHeight="1" x14ac:dyDescent="0.2">
      <c r="A96" s="28"/>
      <c r="B96" s="3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row>
    <row r="97" spans="1:46" ht="12.75" customHeight="1" x14ac:dyDescent="0.2">
      <c r="B97" s="25"/>
      <c r="C97" s="28" t="s">
        <v>612</v>
      </c>
    </row>
    <row r="98" spans="1:46" ht="19.5" customHeight="1" x14ac:dyDescent="0.2">
      <c r="A98" s="28"/>
      <c r="B98" s="31"/>
      <c r="C98" s="59" t="s">
        <v>565</v>
      </c>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55"/>
      <c r="AN98" s="55"/>
    </row>
    <row r="99" spans="1:46" ht="16.5" customHeight="1" x14ac:dyDescent="0.2">
      <c r="A99" s="28"/>
      <c r="B99" s="31"/>
      <c r="C99" s="133" t="s">
        <v>572</v>
      </c>
      <c r="D99" s="134"/>
      <c r="E99" s="134"/>
      <c r="F99" s="134"/>
      <c r="G99" s="134"/>
      <c r="H99" s="251" t="str">
        <f>IF(入力してください!J83&lt;&gt;"","令和" &amp; IF(入力してください!J83&gt;2020,入力してください!J83-2018,入力してください!J83) &amp; "年"&amp;入力してください!N83&amp;"月"&amp;入力してください!R83&amp;"日","年    月    日")</f>
        <v>年    月    日</v>
      </c>
      <c r="I99" s="251"/>
      <c r="J99" s="251"/>
      <c r="K99" s="251"/>
      <c r="L99" s="251"/>
      <c r="M99" s="251"/>
      <c r="N99" s="251"/>
      <c r="O99" s="251"/>
      <c r="P99" s="251"/>
      <c r="Q99" s="252"/>
      <c r="R99" s="28"/>
      <c r="S99" s="28"/>
      <c r="T99" s="28"/>
      <c r="U99" s="28"/>
      <c r="V99" s="28"/>
      <c r="W99" s="28"/>
      <c r="X99" s="28"/>
      <c r="Y99" s="28"/>
      <c r="Z99" s="28"/>
      <c r="AA99" s="28"/>
      <c r="AB99" s="28"/>
      <c r="AC99" s="28"/>
      <c r="AD99" s="28"/>
      <c r="AE99" s="28"/>
      <c r="AF99" s="28"/>
      <c r="AG99" s="28"/>
      <c r="AH99" s="28"/>
      <c r="AI99" s="28"/>
      <c r="AJ99" s="28"/>
      <c r="AK99" s="28"/>
      <c r="AL99" s="28"/>
      <c r="AM99" s="55"/>
      <c r="AN99" s="55"/>
    </row>
    <row r="100" spans="1:46" ht="19.5" customHeight="1" x14ac:dyDescent="0.2">
      <c r="A100" s="28"/>
      <c r="B100" s="31"/>
      <c r="C100" s="253" t="s">
        <v>372</v>
      </c>
      <c r="D100" s="254"/>
      <c r="E100" s="259" t="s">
        <v>3</v>
      </c>
      <c r="F100" s="260"/>
      <c r="G100" s="260"/>
      <c r="H100" s="260"/>
      <c r="I100" s="260"/>
      <c r="J100" s="260"/>
      <c r="K100" s="261"/>
      <c r="L100" s="238" t="str">
        <f>入力してください!G14 &amp; ""</f>
        <v/>
      </c>
      <c r="M100" s="239"/>
      <c r="N100" s="239"/>
      <c r="O100" s="239"/>
      <c r="P100" s="239"/>
      <c r="Q100" s="239"/>
      <c r="R100" s="239"/>
      <c r="S100" s="239"/>
      <c r="T100" s="239"/>
      <c r="U100" s="239"/>
      <c r="V100" s="239"/>
      <c r="W100" s="239"/>
      <c r="X100" s="239"/>
      <c r="Y100" s="239"/>
      <c r="Z100" s="239"/>
      <c r="AA100" s="239"/>
      <c r="AB100" s="239"/>
      <c r="AC100" s="239"/>
      <c r="AD100" s="239"/>
      <c r="AE100" s="239"/>
      <c r="AF100" s="240"/>
      <c r="AG100" s="234" t="s">
        <v>637</v>
      </c>
      <c r="AH100" s="234"/>
      <c r="AI100" s="234"/>
      <c r="AJ100" s="236" t="str">
        <f>入力してください!G15&amp;""</f>
        <v/>
      </c>
      <c r="AK100" s="236"/>
      <c r="AL100" s="236"/>
      <c r="AM100" s="55"/>
      <c r="AN100" s="55"/>
      <c r="AO100" s="55"/>
      <c r="AP100" s="55"/>
      <c r="AQ100" s="55"/>
      <c r="AR100" s="55"/>
      <c r="AS100" s="55"/>
      <c r="AT100" s="55"/>
    </row>
    <row r="101" spans="1:46" ht="23.25" customHeight="1" x14ac:dyDescent="0.2">
      <c r="A101" s="28"/>
      <c r="B101" s="31"/>
      <c r="C101" s="255"/>
      <c r="D101" s="256"/>
      <c r="E101" s="262" t="s">
        <v>2</v>
      </c>
      <c r="F101" s="263"/>
      <c r="G101" s="263"/>
      <c r="H101" s="263"/>
      <c r="I101" s="263"/>
      <c r="J101" s="263"/>
      <c r="K101" s="264"/>
      <c r="L101" s="241" t="str">
        <f>入力してください!G13 &amp; ""</f>
        <v/>
      </c>
      <c r="M101" s="242"/>
      <c r="N101" s="242"/>
      <c r="O101" s="242"/>
      <c r="P101" s="242"/>
      <c r="Q101" s="242"/>
      <c r="R101" s="242"/>
      <c r="S101" s="242"/>
      <c r="T101" s="242"/>
      <c r="U101" s="242"/>
      <c r="V101" s="242"/>
      <c r="W101" s="242"/>
      <c r="X101" s="242"/>
      <c r="Y101" s="242"/>
      <c r="Z101" s="242"/>
      <c r="AA101" s="242"/>
      <c r="AB101" s="242"/>
      <c r="AC101" s="242"/>
      <c r="AD101" s="242"/>
      <c r="AE101" s="242"/>
      <c r="AF101" s="243"/>
      <c r="AG101" s="235"/>
      <c r="AH101" s="235"/>
      <c r="AI101" s="235"/>
      <c r="AJ101" s="237"/>
      <c r="AK101" s="237"/>
      <c r="AL101" s="237"/>
      <c r="AM101" s="55"/>
      <c r="AN101" s="55"/>
      <c r="AO101" s="55"/>
      <c r="AP101" s="55"/>
      <c r="AQ101" s="55"/>
      <c r="AR101" s="55"/>
      <c r="AS101" s="55"/>
      <c r="AT101" s="55"/>
    </row>
    <row r="102" spans="1:46" ht="18.75" customHeight="1" x14ac:dyDescent="0.15">
      <c r="A102" s="28"/>
      <c r="B102" s="31"/>
      <c r="C102" s="255"/>
      <c r="D102" s="256"/>
      <c r="E102" s="245" t="s">
        <v>362</v>
      </c>
      <c r="F102" s="246"/>
      <c r="G102" s="246"/>
      <c r="H102" s="246"/>
      <c r="I102" s="246"/>
      <c r="J102" s="246"/>
      <c r="K102" s="247"/>
      <c r="L102" s="265" t="str">
        <f>入力してください!G18 &amp;入力してください!J18&amp;""</f>
        <v>東京都</v>
      </c>
      <c r="M102" s="265"/>
      <c r="N102" s="265"/>
      <c r="O102" s="265"/>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55"/>
      <c r="AN102" s="55"/>
    </row>
    <row r="103" spans="1:46" ht="18.75" customHeight="1" x14ac:dyDescent="0.2">
      <c r="A103" s="28"/>
      <c r="B103" s="31"/>
      <c r="C103" s="255"/>
      <c r="D103" s="256"/>
      <c r="E103" s="248"/>
      <c r="F103" s="249"/>
      <c r="G103" s="249"/>
      <c r="H103" s="249"/>
      <c r="I103" s="249"/>
      <c r="J103" s="249"/>
      <c r="K103" s="250"/>
      <c r="L103" s="266" t="str">
        <f>入力してください!J19 &amp; ""</f>
        <v/>
      </c>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55"/>
      <c r="AN103" s="55"/>
    </row>
    <row r="104" spans="1:46" ht="29.25" customHeight="1" x14ac:dyDescent="0.2">
      <c r="A104" s="28"/>
      <c r="B104" s="31"/>
      <c r="C104" s="257"/>
      <c r="D104" s="258"/>
      <c r="E104" s="230" t="s">
        <v>447</v>
      </c>
      <c r="F104" s="231"/>
      <c r="G104" s="231"/>
      <c r="H104" s="231"/>
      <c r="I104" s="231"/>
      <c r="J104" s="231"/>
      <c r="K104" s="232"/>
      <c r="L104" s="233" t="str">
        <f>入力してください!G20 &amp; ""</f>
        <v/>
      </c>
      <c r="M104" s="233"/>
      <c r="N104" s="233"/>
      <c r="O104" s="233"/>
      <c r="P104" s="233"/>
      <c r="Q104" s="233"/>
      <c r="R104" s="233"/>
      <c r="S104" s="233"/>
      <c r="T104" s="233"/>
      <c r="U104" s="233"/>
      <c r="V104" s="233"/>
      <c r="W104" s="267" t="s">
        <v>566</v>
      </c>
      <c r="X104" s="267"/>
      <c r="Y104" s="267"/>
      <c r="Z104" s="267"/>
      <c r="AA104" s="267"/>
      <c r="AB104" s="267"/>
      <c r="AC104" s="267"/>
      <c r="AD104" s="233" t="str">
        <f>IF(入力してください!I16&lt;&gt;"",入力してください!G16 &amp; 入力してください!I16 &amp; "年" &amp; 入力してください!N16 &amp; "月" &amp; 入力してください!R16 &amp; "日","年　　月　　日")</f>
        <v>年　　月　　日</v>
      </c>
      <c r="AE104" s="233"/>
      <c r="AF104" s="233"/>
      <c r="AG104" s="233"/>
      <c r="AH104" s="233"/>
      <c r="AI104" s="233"/>
      <c r="AJ104" s="233"/>
      <c r="AK104" s="233"/>
      <c r="AL104" s="233"/>
      <c r="AM104" s="55"/>
      <c r="AN104" s="55"/>
    </row>
    <row r="105" spans="1:46" ht="18" customHeight="1" x14ac:dyDescent="0.2">
      <c r="A105" s="28"/>
      <c r="B105" s="31"/>
      <c r="C105" s="268" t="s">
        <v>618</v>
      </c>
      <c r="D105" s="269"/>
      <c r="E105" s="259" t="s">
        <v>3</v>
      </c>
      <c r="F105" s="260"/>
      <c r="G105" s="260"/>
      <c r="H105" s="260"/>
      <c r="I105" s="260"/>
      <c r="J105" s="260"/>
      <c r="K105" s="261"/>
      <c r="L105" s="238" t="str">
        <f>入力してください!G25&amp;""</f>
        <v/>
      </c>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40"/>
      <c r="AM105" s="55"/>
      <c r="AN105" s="55"/>
    </row>
    <row r="106" spans="1:46" ht="23.25" customHeight="1" x14ac:dyDescent="0.2">
      <c r="A106" s="55"/>
      <c r="B106" s="56"/>
      <c r="C106" s="270"/>
      <c r="D106" s="271"/>
      <c r="E106" s="262" t="s">
        <v>570</v>
      </c>
      <c r="F106" s="263"/>
      <c r="G106" s="263"/>
      <c r="H106" s="263"/>
      <c r="I106" s="263"/>
      <c r="J106" s="263"/>
      <c r="K106" s="264"/>
      <c r="L106" s="244" t="str">
        <f>入力してください!G24&amp;""</f>
        <v/>
      </c>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55"/>
      <c r="AN106" s="55"/>
    </row>
    <row r="107" spans="1:46" ht="18.75" customHeight="1" x14ac:dyDescent="0.15">
      <c r="A107" s="55"/>
      <c r="B107" s="56"/>
      <c r="C107" s="270"/>
      <c r="D107" s="271"/>
      <c r="E107" s="245" t="s">
        <v>571</v>
      </c>
      <c r="F107" s="246"/>
      <c r="G107" s="246"/>
      <c r="H107" s="246"/>
      <c r="I107" s="246"/>
      <c r="J107" s="246"/>
      <c r="K107" s="247"/>
      <c r="L107" s="265" t="str">
        <f>入力してください!G28 &amp;入力してください!J28&amp;""</f>
        <v>東京都</v>
      </c>
      <c r="M107" s="265"/>
      <c r="N107" s="265"/>
      <c r="O107" s="265"/>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55"/>
      <c r="AN107" s="55"/>
    </row>
    <row r="108" spans="1:46" ht="18.75" customHeight="1" x14ac:dyDescent="0.2">
      <c r="A108" s="55"/>
      <c r="B108" s="56"/>
      <c r="C108" s="270"/>
      <c r="D108" s="271"/>
      <c r="E108" s="248"/>
      <c r="F108" s="249"/>
      <c r="G108" s="249"/>
      <c r="H108" s="249"/>
      <c r="I108" s="249"/>
      <c r="J108" s="249"/>
      <c r="K108" s="250"/>
      <c r="L108" s="266" t="str">
        <f>入力してください!J29&amp;""</f>
        <v/>
      </c>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55"/>
      <c r="AN108" s="55"/>
    </row>
    <row r="109" spans="1:46" ht="29.25" customHeight="1" x14ac:dyDescent="0.2">
      <c r="A109" s="55"/>
      <c r="B109" s="56"/>
      <c r="C109" s="270"/>
      <c r="D109" s="271"/>
      <c r="E109" s="230" t="s">
        <v>447</v>
      </c>
      <c r="F109" s="231"/>
      <c r="G109" s="231"/>
      <c r="H109" s="231"/>
      <c r="I109" s="231"/>
      <c r="J109" s="231"/>
      <c r="K109" s="232"/>
      <c r="L109" s="274" t="str">
        <f>入力してください!G30&amp;""</f>
        <v/>
      </c>
      <c r="M109" s="275"/>
      <c r="N109" s="275"/>
      <c r="O109" s="275"/>
      <c r="P109" s="275"/>
      <c r="Q109" s="275"/>
      <c r="R109" s="275"/>
      <c r="S109" s="275"/>
      <c r="T109" s="275"/>
      <c r="U109" s="275"/>
      <c r="V109" s="275"/>
      <c r="W109" s="276"/>
      <c r="X109" s="277"/>
      <c r="Y109" s="277"/>
      <c r="Z109" s="277"/>
      <c r="AA109" s="277"/>
      <c r="AB109" s="277"/>
      <c r="AC109" s="277"/>
      <c r="AD109" s="277"/>
      <c r="AE109" s="277"/>
      <c r="AF109" s="277"/>
      <c r="AG109" s="277"/>
      <c r="AH109" s="277"/>
      <c r="AI109" s="277"/>
      <c r="AJ109" s="277"/>
      <c r="AK109" s="277"/>
      <c r="AL109" s="278"/>
      <c r="AM109" s="55"/>
      <c r="AN109" s="55"/>
    </row>
    <row r="110" spans="1:46" ht="29.25" customHeight="1" x14ac:dyDescent="0.2">
      <c r="A110" s="55"/>
      <c r="B110" s="56"/>
      <c r="C110" s="272"/>
      <c r="D110" s="273"/>
      <c r="E110" s="230" t="s">
        <v>448</v>
      </c>
      <c r="F110" s="231"/>
      <c r="G110" s="231"/>
      <c r="H110" s="231"/>
      <c r="I110" s="231"/>
      <c r="J110" s="231"/>
      <c r="K110" s="232"/>
      <c r="L110" s="233" t="str">
        <f>入力してください!G26 &amp; IF(入力してください!G26="その他","（" &amp; 入力してください!Q26 &amp; "）","")</f>
        <v/>
      </c>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8"/>
      <c r="AN110" s="28"/>
      <c r="AO110" s="28"/>
      <c r="AP110" s="55"/>
      <c r="AQ110" s="55"/>
    </row>
    <row r="111" spans="1:46" ht="19.5" customHeight="1" x14ac:dyDescent="0.2">
      <c r="A111" s="28"/>
      <c r="B111" s="31"/>
      <c r="C111" s="267" t="s">
        <v>567</v>
      </c>
      <c r="D111" s="267"/>
      <c r="E111" s="267"/>
      <c r="F111" s="267"/>
      <c r="G111" s="267"/>
      <c r="H111" s="267"/>
      <c r="I111" s="267"/>
      <c r="J111" s="267"/>
      <c r="K111" s="267"/>
      <c r="L111" s="279" t="str">
        <f>MID(入力してください!G8,1,1)</f>
        <v/>
      </c>
      <c r="M111" s="280"/>
      <c r="N111" s="279" t="str">
        <f>MID(入力してください!G8,2,1)</f>
        <v/>
      </c>
      <c r="O111" s="280"/>
      <c r="P111" s="279" t="str">
        <f>MID(入力してください!G8,3,1)</f>
        <v/>
      </c>
      <c r="Q111" s="280"/>
      <c r="R111" s="279" t="str">
        <f>MID(入力してください!G8,4,1)</f>
        <v/>
      </c>
      <c r="S111" s="280"/>
      <c r="T111" s="279" t="str">
        <f>MID(入力してください!G8,5,1)</f>
        <v/>
      </c>
      <c r="U111" s="280"/>
      <c r="V111" s="279" t="str">
        <f>MID(入力してください!G8,6,1)</f>
        <v/>
      </c>
      <c r="W111" s="280"/>
      <c r="X111" s="279" t="str">
        <f>MID(入力してください!G8,7,1)</f>
        <v/>
      </c>
      <c r="Y111" s="280"/>
      <c r="Z111" s="279" t="str">
        <f>MID(入力してください!G8,8,1)</f>
        <v/>
      </c>
      <c r="AA111" s="280"/>
      <c r="AB111" s="28"/>
      <c r="AC111" s="28"/>
      <c r="AD111" s="28"/>
      <c r="AE111" s="28"/>
      <c r="AF111" s="28"/>
      <c r="AG111" s="28"/>
      <c r="AH111" s="28"/>
      <c r="AI111" s="28"/>
      <c r="AJ111" s="28"/>
      <c r="AK111" s="28"/>
      <c r="AL111" s="32"/>
      <c r="AM111" s="55"/>
      <c r="AN111" s="55"/>
    </row>
    <row r="112" spans="1:46" ht="19.5" customHeight="1" x14ac:dyDescent="0.2">
      <c r="A112" s="28"/>
      <c r="B112" s="31"/>
      <c r="C112" s="267" t="s">
        <v>433</v>
      </c>
      <c r="D112" s="267"/>
      <c r="E112" s="267"/>
      <c r="F112" s="267"/>
      <c r="G112" s="267"/>
      <c r="H112" s="267"/>
      <c r="I112" s="267"/>
      <c r="J112" s="267"/>
      <c r="K112" s="267"/>
      <c r="L112" s="279" t="str">
        <f>MID(入力してください!G9,1,1)</f>
        <v/>
      </c>
      <c r="M112" s="280"/>
      <c r="N112" s="279" t="str">
        <f>MID(入力してください!G9,2,1)</f>
        <v/>
      </c>
      <c r="O112" s="280"/>
      <c r="P112" s="279" t="str">
        <f>MID(入力してください!G9,3,1)</f>
        <v/>
      </c>
      <c r="Q112" s="280"/>
      <c r="R112" s="279" t="str">
        <f>MID(入力してください!G9,4,1)</f>
        <v/>
      </c>
      <c r="S112" s="280"/>
      <c r="T112" s="279" t="str">
        <f>MID(入力してください!G9,5,1)</f>
        <v/>
      </c>
      <c r="U112" s="280"/>
      <c r="V112" s="279" t="str">
        <f>MID(入力してください!G9,6,1)</f>
        <v/>
      </c>
      <c r="W112" s="280"/>
      <c r="X112" s="279" t="str">
        <f>MID(入力してください!G9,7,1)</f>
        <v/>
      </c>
      <c r="Y112" s="280"/>
      <c r="Z112" s="281"/>
      <c r="AA112" s="282"/>
      <c r="AB112" s="36"/>
      <c r="AC112" s="36"/>
      <c r="AD112" s="36"/>
      <c r="AE112" s="36"/>
      <c r="AF112" s="36"/>
      <c r="AG112" s="36"/>
      <c r="AH112" s="36"/>
      <c r="AI112" s="36"/>
      <c r="AJ112" s="36"/>
      <c r="AK112" s="36"/>
      <c r="AL112" s="37"/>
      <c r="AM112" s="55"/>
      <c r="AN112" s="55"/>
    </row>
    <row r="113" spans="1:40" ht="7.5" customHeight="1" x14ac:dyDescent="0.2">
      <c r="A113" s="28"/>
      <c r="B113" s="40"/>
      <c r="C113" s="36"/>
      <c r="D113" s="50"/>
      <c r="E113" s="50"/>
      <c r="F113" s="50"/>
      <c r="G113" s="50"/>
      <c r="H113" s="50"/>
      <c r="I113" s="50"/>
      <c r="J113" s="50"/>
      <c r="K113" s="50"/>
      <c r="L113" s="57"/>
      <c r="M113" s="57"/>
      <c r="N113" s="57"/>
      <c r="O113" s="57"/>
      <c r="P113" s="57"/>
      <c r="Q113" s="57"/>
      <c r="R113" s="57"/>
      <c r="S113" s="57"/>
      <c r="T113" s="36"/>
      <c r="U113" s="36"/>
      <c r="V113" s="36"/>
      <c r="W113" s="36"/>
      <c r="X113" s="36"/>
      <c r="Y113" s="36"/>
      <c r="Z113" s="36"/>
      <c r="AA113" s="36"/>
      <c r="AB113" s="36"/>
      <c r="AC113" s="36"/>
      <c r="AD113" s="36"/>
      <c r="AE113" s="36"/>
      <c r="AF113" s="36"/>
      <c r="AG113" s="36"/>
      <c r="AH113" s="36"/>
      <c r="AI113" s="36"/>
      <c r="AJ113" s="36"/>
      <c r="AK113" s="36"/>
      <c r="AL113" s="36"/>
      <c r="AM113" s="58"/>
      <c r="AN113" s="55"/>
    </row>
    <row r="114" spans="1:40" ht="7.5" customHeight="1" x14ac:dyDescent="0.2">
      <c r="A114" s="28"/>
      <c r="B114" s="28"/>
      <c r="C114" s="28"/>
      <c r="D114" s="53"/>
      <c r="E114" s="53"/>
      <c r="F114" s="53"/>
      <c r="G114" s="53"/>
      <c r="H114" s="53"/>
      <c r="I114" s="53"/>
      <c r="J114" s="53"/>
      <c r="K114" s="53"/>
      <c r="L114" s="5"/>
      <c r="M114" s="5"/>
      <c r="N114" s="5"/>
      <c r="O114" s="5"/>
      <c r="P114" s="5"/>
      <c r="Q114" s="5"/>
      <c r="R114" s="5"/>
      <c r="S114" s="5"/>
      <c r="T114" s="28"/>
      <c r="U114" s="28"/>
      <c r="V114" s="28"/>
      <c r="W114" s="28"/>
      <c r="X114" s="28"/>
      <c r="Y114" s="28"/>
      <c r="Z114" s="28"/>
      <c r="AA114" s="28"/>
      <c r="AB114" s="28"/>
      <c r="AC114" s="28"/>
      <c r="AD114" s="28"/>
      <c r="AE114" s="28"/>
      <c r="AF114" s="28"/>
      <c r="AG114" s="28"/>
      <c r="AH114" s="28"/>
      <c r="AI114" s="28"/>
      <c r="AJ114" s="28"/>
      <c r="AK114" s="28"/>
      <c r="AL114" s="28"/>
      <c r="AM114" s="55"/>
      <c r="AN114" s="55"/>
    </row>
    <row r="115" spans="1:40" ht="19.5" customHeight="1" x14ac:dyDescent="0.2">
      <c r="C115" s="283" t="s">
        <v>619</v>
      </c>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row>
    <row r="117" spans="1:40" ht="11.2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49" t="s">
        <v>623</v>
      </c>
    </row>
    <row r="118" spans="1:40" ht="12.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row>
    <row r="119" spans="1:40" ht="22.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4"/>
    </row>
    <row r="120" spans="1:40" ht="18" customHeight="1" x14ac:dyDescent="0.2">
      <c r="A120" s="28"/>
      <c r="B120" s="175" t="s">
        <v>598</v>
      </c>
      <c r="C120" s="176" t="s">
        <v>599</v>
      </c>
      <c r="D120" s="176"/>
      <c r="E120" s="175" t="s">
        <v>603</v>
      </c>
      <c r="F120" s="175"/>
      <c r="G120" s="33" t="s">
        <v>359</v>
      </c>
      <c r="H120" s="170" t="str">
        <f>入力してください!E63 &amp; ""</f>
        <v/>
      </c>
      <c r="I120" s="170"/>
      <c r="J120" s="170"/>
      <c r="K120" s="170"/>
      <c r="L120" s="170"/>
      <c r="M120" s="170"/>
      <c r="N120" s="170"/>
      <c r="O120" s="170"/>
      <c r="P120" s="170"/>
      <c r="Q120" s="170"/>
      <c r="R120" s="170"/>
      <c r="S120" s="170"/>
      <c r="T120" s="170"/>
      <c r="U120" s="170"/>
      <c r="V120" s="170"/>
      <c r="W120" s="170"/>
      <c r="X120" s="170"/>
      <c r="Y120" s="170"/>
      <c r="Z120" s="170"/>
      <c r="AA120" s="170"/>
      <c r="AB120" s="170"/>
      <c r="AC120" s="171"/>
      <c r="AD120" s="172" t="str">
        <f>入力してください!S63&amp;""</f>
        <v/>
      </c>
      <c r="AE120" s="173"/>
      <c r="AF120" s="173"/>
      <c r="AG120" s="173"/>
      <c r="AH120" s="173"/>
      <c r="AI120" s="173"/>
      <c r="AJ120" s="173"/>
      <c r="AK120" s="173"/>
      <c r="AL120" s="174"/>
      <c r="AM120" s="26"/>
    </row>
    <row r="121" spans="1:40" ht="18" customHeight="1" x14ac:dyDescent="0.2">
      <c r="A121" s="28"/>
      <c r="B121" s="175"/>
      <c r="C121" s="176"/>
      <c r="D121" s="176"/>
      <c r="E121" s="175"/>
      <c r="F121" s="175"/>
      <c r="G121" s="33" t="s">
        <v>360</v>
      </c>
      <c r="H121" s="170" t="str">
        <f>入力してください!E64 &amp; ""</f>
        <v/>
      </c>
      <c r="I121" s="170"/>
      <c r="J121" s="170"/>
      <c r="K121" s="170"/>
      <c r="L121" s="170"/>
      <c r="M121" s="170"/>
      <c r="N121" s="170"/>
      <c r="O121" s="170"/>
      <c r="P121" s="170"/>
      <c r="Q121" s="170"/>
      <c r="R121" s="170"/>
      <c r="S121" s="170"/>
      <c r="T121" s="170"/>
      <c r="U121" s="170"/>
      <c r="V121" s="170"/>
      <c r="W121" s="170"/>
      <c r="X121" s="170"/>
      <c r="Y121" s="170"/>
      <c r="Z121" s="170"/>
      <c r="AA121" s="170"/>
      <c r="AB121" s="170"/>
      <c r="AC121" s="171"/>
      <c r="AD121" s="172" t="str">
        <f>入力してください!S64&amp;""</f>
        <v/>
      </c>
      <c r="AE121" s="173"/>
      <c r="AF121" s="173"/>
      <c r="AG121" s="173"/>
      <c r="AH121" s="173"/>
      <c r="AI121" s="173"/>
      <c r="AJ121" s="173"/>
      <c r="AK121" s="173"/>
      <c r="AL121" s="174"/>
      <c r="AM121" s="26"/>
    </row>
    <row r="122" spans="1:40" ht="18" customHeight="1" x14ac:dyDescent="0.2">
      <c r="A122" s="28"/>
      <c r="B122" s="175"/>
      <c r="C122" s="176"/>
      <c r="D122" s="176"/>
      <c r="E122" s="175"/>
      <c r="F122" s="175"/>
      <c r="G122" s="33" t="s">
        <v>361</v>
      </c>
      <c r="H122" s="170" t="str">
        <f>入力してください!E65 &amp; ""</f>
        <v/>
      </c>
      <c r="I122" s="170"/>
      <c r="J122" s="170"/>
      <c r="K122" s="170"/>
      <c r="L122" s="170"/>
      <c r="M122" s="170"/>
      <c r="N122" s="170"/>
      <c r="O122" s="170"/>
      <c r="P122" s="170"/>
      <c r="Q122" s="170"/>
      <c r="R122" s="170"/>
      <c r="S122" s="170"/>
      <c r="T122" s="170"/>
      <c r="U122" s="170"/>
      <c r="V122" s="170"/>
      <c r="W122" s="170"/>
      <c r="X122" s="170"/>
      <c r="Y122" s="170"/>
      <c r="Z122" s="170"/>
      <c r="AA122" s="170"/>
      <c r="AB122" s="170"/>
      <c r="AC122" s="171"/>
      <c r="AD122" s="172" t="str">
        <f>入力してください!S65&amp;""</f>
        <v/>
      </c>
      <c r="AE122" s="173"/>
      <c r="AF122" s="173"/>
      <c r="AG122" s="173"/>
      <c r="AH122" s="173"/>
      <c r="AI122" s="173"/>
      <c r="AJ122" s="173"/>
      <c r="AK122" s="173"/>
      <c r="AL122" s="174"/>
      <c r="AM122" s="26"/>
    </row>
    <row r="123" spans="1:40" ht="18" customHeight="1" x14ac:dyDescent="0.2">
      <c r="A123" s="28"/>
      <c r="B123" s="175"/>
      <c r="C123" s="176"/>
      <c r="D123" s="176"/>
      <c r="E123" s="175"/>
      <c r="F123" s="175"/>
      <c r="G123" s="33" t="s">
        <v>600</v>
      </c>
      <c r="H123" s="170" t="str">
        <f>入力してください!E66 &amp; ""</f>
        <v/>
      </c>
      <c r="I123" s="170"/>
      <c r="J123" s="170"/>
      <c r="K123" s="170"/>
      <c r="L123" s="170"/>
      <c r="M123" s="170"/>
      <c r="N123" s="170"/>
      <c r="O123" s="170"/>
      <c r="P123" s="170"/>
      <c r="Q123" s="170"/>
      <c r="R123" s="170"/>
      <c r="S123" s="170"/>
      <c r="T123" s="170"/>
      <c r="U123" s="170"/>
      <c r="V123" s="170"/>
      <c r="W123" s="170"/>
      <c r="X123" s="170"/>
      <c r="Y123" s="170"/>
      <c r="Z123" s="170"/>
      <c r="AA123" s="170"/>
      <c r="AB123" s="170"/>
      <c r="AC123" s="171"/>
      <c r="AD123" s="172" t="str">
        <f>入力してください!S66&amp;""</f>
        <v/>
      </c>
      <c r="AE123" s="173"/>
      <c r="AF123" s="173"/>
      <c r="AG123" s="173"/>
      <c r="AH123" s="173"/>
      <c r="AI123" s="173"/>
      <c r="AJ123" s="173"/>
      <c r="AK123" s="173"/>
      <c r="AL123" s="174"/>
      <c r="AM123" s="26"/>
    </row>
    <row r="124" spans="1:40" ht="18" customHeight="1" x14ac:dyDescent="0.2">
      <c r="A124" s="28"/>
      <c r="B124" s="175"/>
      <c r="C124" s="176"/>
      <c r="D124" s="176"/>
      <c r="E124" s="175"/>
      <c r="F124" s="175"/>
      <c r="G124" s="33" t="s">
        <v>601</v>
      </c>
      <c r="H124" s="170" t="str">
        <f>入力してください!E67 &amp; ""</f>
        <v/>
      </c>
      <c r="I124" s="170"/>
      <c r="J124" s="170"/>
      <c r="K124" s="170"/>
      <c r="L124" s="170"/>
      <c r="M124" s="170"/>
      <c r="N124" s="170"/>
      <c r="O124" s="170"/>
      <c r="P124" s="170"/>
      <c r="Q124" s="170"/>
      <c r="R124" s="170"/>
      <c r="S124" s="170"/>
      <c r="T124" s="170"/>
      <c r="U124" s="170"/>
      <c r="V124" s="170"/>
      <c r="W124" s="170"/>
      <c r="X124" s="170"/>
      <c r="Y124" s="170"/>
      <c r="Z124" s="170"/>
      <c r="AA124" s="170"/>
      <c r="AB124" s="170"/>
      <c r="AC124" s="171"/>
      <c r="AD124" s="172" t="str">
        <f>入力してください!S67&amp;""</f>
        <v/>
      </c>
      <c r="AE124" s="173"/>
      <c r="AF124" s="173"/>
      <c r="AG124" s="173"/>
      <c r="AH124" s="173"/>
      <c r="AI124" s="173"/>
      <c r="AJ124" s="173"/>
      <c r="AK124" s="173"/>
      <c r="AL124" s="174"/>
      <c r="AM124" s="26"/>
    </row>
    <row r="125" spans="1:40" ht="18" customHeight="1" x14ac:dyDescent="0.2">
      <c r="A125" s="28"/>
      <c r="B125" s="175"/>
      <c r="C125" s="176"/>
      <c r="D125" s="176"/>
      <c r="E125" s="175"/>
      <c r="F125" s="175"/>
      <c r="G125" s="33" t="s">
        <v>602</v>
      </c>
      <c r="H125" s="170" t="str">
        <f>入力してください!E68 &amp; ""</f>
        <v/>
      </c>
      <c r="I125" s="170"/>
      <c r="J125" s="170"/>
      <c r="K125" s="170"/>
      <c r="L125" s="170"/>
      <c r="M125" s="170"/>
      <c r="N125" s="170"/>
      <c r="O125" s="170"/>
      <c r="P125" s="170"/>
      <c r="Q125" s="170"/>
      <c r="R125" s="170"/>
      <c r="S125" s="170"/>
      <c r="T125" s="170"/>
      <c r="U125" s="170"/>
      <c r="V125" s="170"/>
      <c r="W125" s="170"/>
      <c r="X125" s="170"/>
      <c r="Y125" s="170"/>
      <c r="Z125" s="170"/>
      <c r="AA125" s="170"/>
      <c r="AB125" s="170"/>
      <c r="AC125" s="171"/>
      <c r="AD125" s="172" t="str">
        <f>入力してください!S68&amp;""</f>
        <v/>
      </c>
      <c r="AE125" s="173"/>
      <c r="AF125" s="173"/>
      <c r="AG125" s="173"/>
      <c r="AH125" s="173"/>
      <c r="AI125" s="173"/>
      <c r="AJ125" s="173"/>
      <c r="AK125" s="173"/>
      <c r="AL125" s="174"/>
      <c r="AM125" s="26"/>
    </row>
    <row r="126" spans="1:40" ht="29.25" customHeight="1" x14ac:dyDescent="0.2">
      <c r="B126" s="175"/>
      <c r="C126" s="176"/>
      <c r="D126" s="176"/>
      <c r="E126" s="182" t="s">
        <v>449</v>
      </c>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71"/>
      <c r="AM126" s="26"/>
    </row>
    <row r="127" spans="1:40" ht="72" customHeight="1" x14ac:dyDescent="0.2">
      <c r="B127" s="175"/>
      <c r="C127" s="176"/>
      <c r="D127" s="176"/>
      <c r="E127" s="184" t="s">
        <v>630</v>
      </c>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69"/>
      <c r="AM127" s="26"/>
    </row>
    <row r="128" spans="1:40" ht="33" customHeight="1" x14ac:dyDescent="0.2">
      <c r="B128" s="175"/>
      <c r="C128" s="176"/>
      <c r="D128" s="176"/>
      <c r="E128" s="25"/>
      <c r="F128" s="72"/>
      <c r="G128" s="186"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128" s="186"/>
      <c r="I128" s="186"/>
      <c r="J128" s="186"/>
      <c r="K128" s="186"/>
      <c r="L128" s="186"/>
      <c r="M128" s="186"/>
      <c r="N128" s="72"/>
      <c r="O128" s="72"/>
      <c r="P128" s="72"/>
      <c r="Q128" s="73" t="s">
        <v>631</v>
      </c>
      <c r="R128" s="72"/>
      <c r="S128" s="72"/>
      <c r="T128" s="72"/>
      <c r="U128" s="187" t="str">
        <f>IF(入力してください!K82="同意する",入力してください!G84,"") &amp; ""</f>
        <v/>
      </c>
      <c r="V128" s="187"/>
      <c r="W128" s="187"/>
      <c r="X128" s="187"/>
      <c r="Y128" s="187"/>
      <c r="Z128" s="187"/>
      <c r="AA128" s="187"/>
      <c r="AB128" s="187"/>
      <c r="AC128" s="187"/>
      <c r="AD128" s="187"/>
      <c r="AE128" s="72"/>
      <c r="AF128" s="72"/>
      <c r="AG128" s="72"/>
      <c r="AH128" s="72"/>
      <c r="AI128" s="72"/>
      <c r="AJ128" s="72"/>
      <c r="AK128" s="72"/>
      <c r="AL128" s="65"/>
      <c r="AM128" s="26"/>
    </row>
    <row r="129" spans="1:39" ht="24.75" customHeight="1" x14ac:dyDescent="0.2">
      <c r="B129" s="175"/>
      <c r="C129" s="176"/>
      <c r="D129" s="176"/>
      <c r="E129" s="66" t="s">
        <v>632</v>
      </c>
      <c r="F129" s="188" t="s">
        <v>633</v>
      </c>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8"/>
      <c r="AJ129" s="188"/>
      <c r="AK129" s="188"/>
      <c r="AL129" s="70"/>
      <c r="AM129" s="26"/>
    </row>
    <row r="130" spans="1:39" ht="27.75" customHeight="1" x14ac:dyDescent="0.2">
      <c r="B130" s="175"/>
      <c r="C130" s="176"/>
      <c r="D130" s="176"/>
      <c r="E130" s="62"/>
      <c r="F130" s="36" t="s">
        <v>634</v>
      </c>
      <c r="G130" s="67"/>
      <c r="H130" s="67"/>
      <c r="I130" s="67"/>
      <c r="J130" s="67"/>
      <c r="K130" s="189" t="str">
        <f>IF(LEFT(入力してください!K82,2)="本人",入力してください!G84,"") &amp; ""</f>
        <v/>
      </c>
      <c r="L130" s="189"/>
      <c r="M130" s="189"/>
      <c r="N130" s="189"/>
      <c r="O130" s="189"/>
      <c r="P130" s="189"/>
      <c r="Q130" s="189"/>
      <c r="R130" s="189"/>
      <c r="S130" s="189"/>
      <c r="T130" s="189"/>
      <c r="U130" s="189"/>
      <c r="V130" s="189"/>
      <c r="W130" s="189"/>
      <c r="X130" s="67"/>
      <c r="Y130" s="67"/>
      <c r="Z130" s="67"/>
      <c r="AA130" s="67"/>
      <c r="AB130" s="67"/>
      <c r="AC130" s="67"/>
      <c r="AD130" s="67"/>
      <c r="AE130" s="67"/>
      <c r="AF130" s="67"/>
      <c r="AG130" s="67"/>
      <c r="AH130" s="67"/>
      <c r="AI130" s="67"/>
      <c r="AJ130" s="67"/>
      <c r="AK130" s="67"/>
      <c r="AL130" s="68"/>
      <c r="AM130" s="26"/>
    </row>
    <row r="131" spans="1:39" ht="24.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32"/>
    </row>
    <row r="132" spans="1:39" ht="15" customHeight="1" x14ac:dyDescent="0.2">
      <c r="A132" s="28"/>
      <c r="B132" s="28"/>
      <c r="C132" s="28" t="s">
        <v>609</v>
      </c>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32"/>
    </row>
    <row r="133" spans="1:39" ht="15" customHeight="1" x14ac:dyDescent="0.2">
      <c r="A133" s="28"/>
      <c r="B133" s="28"/>
      <c r="C133" s="28" t="s">
        <v>610</v>
      </c>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32"/>
    </row>
    <row r="134" spans="1:39" ht="1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32"/>
    </row>
    <row r="135" spans="1:39" ht="37.5" customHeight="1" x14ac:dyDescent="0.2">
      <c r="A135" s="28"/>
      <c r="B135" s="28"/>
      <c r="C135" s="184" t="s">
        <v>457</v>
      </c>
      <c r="D135" s="185"/>
      <c r="E135" s="185"/>
      <c r="F135" s="196"/>
      <c r="G135" s="203" t="str">
        <f>IF(入力してください!J74&lt;&gt;"","令和" &amp; IF(入力してください!J74&gt;2020,入力してください!J74-2018,入力してください!J74) &amp; "年" &amp; 入力してください!N74 &amp; "月" &amp; 入力してください!R74 &amp; "日", "年　　月　　日")</f>
        <v>年　　月　　日</v>
      </c>
      <c r="H135" s="204"/>
      <c r="I135" s="204"/>
      <c r="J135" s="204"/>
      <c r="K135" s="204"/>
      <c r="L135" s="205"/>
      <c r="M135" s="212" t="s">
        <v>453</v>
      </c>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32"/>
    </row>
    <row r="136" spans="1:39" ht="12.75" customHeight="1" x14ac:dyDescent="0.2">
      <c r="A136" s="28"/>
      <c r="B136" s="28"/>
      <c r="C136" s="197"/>
      <c r="D136" s="198"/>
      <c r="E136" s="198"/>
      <c r="F136" s="199"/>
      <c r="G136" s="206"/>
      <c r="H136" s="207"/>
      <c r="I136" s="207"/>
      <c r="J136" s="207"/>
      <c r="K136" s="207"/>
      <c r="L136" s="208"/>
      <c r="M136" s="60" t="str">
        <f>IF(LEFT(入力してください!G75,2)="臨床","☑","□")</f>
        <v>□</v>
      </c>
      <c r="N136" s="177" t="s">
        <v>454</v>
      </c>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8"/>
      <c r="AM136" s="32"/>
    </row>
    <row r="137" spans="1:39" ht="12.75" customHeight="1" x14ac:dyDescent="0.2">
      <c r="A137" s="28"/>
      <c r="B137" s="28"/>
      <c r="C137" s="197"/>
      <c r="D137" s="198"/>
      <c r="E137" s="198"/>
      <c r="F137" s="199"/>
      <c r="G137" s="206"/>
      <c r="H137" s="207"/>
      <c r="I137" s="207"/>
      <c r="J137" s="207"/>
      <c r="K137" s="207"/>
      <c r="L137" s="208"/>
      <c r="M137" s="60" t="str">
        <f>IF(LEFT(入力してください!G75,2)="症状","☑","□")</f>
        <v>□</v>
      </c>
      <c r="N137" s="177" t="s">
        <v>455</v>
      </c>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8"/>
      <c r="AM137" s="32"/>
    </row>
    <row r="138" spans="1:39" ht="12.75" customHeight="1" x14ac:dyDescent="0.2">
      <c r="A138" s="28"/>
      <c r="B138" s="28"/>
      <c r="C138" s="197"/>
      <c r="D138" s="198"/>
      <c r="E138" s="198"/>
      <c r="F138" s="199"/>
      <c r="G138" s="206"/>
      <c r="H138" s="207"/>
      <c r="I138" s="207"/>
      <c r="J138" s="207"/>
      <c r="K138" s="207"/>
      <c r="L138" s="208"/>
      <c r="M138" s="60" t="str">
        <f>IF(LEFT(入力してください!G75,2)="大規","☑","□")</f>
        <v>□</v>
      </c>
      <c r="N138" s="177" t="s">
        <v>456</v>
      </c>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8"/>
      <c r="AM138" s="32"/>
    </row>
    <row r="139" spans="1:39" ht="12.75" customHeight="1" x14ac:dyDescent="0.2">
      <c r="A139" s="28"/>
      <c r="B139" s="28"/>
      <c r="C139" s="197"/>
      <c r="D139" s="198"/>
      <c r="E139" s="198"/>
      <c r="F139" s="199"/>
      <c r="G139" s="206"/>
      <c r="H139" s="207"/>
      <c r="I139" s="207"/>
      <c r="J139" s="207"/>
      <c r="K139" s="207"/>
      <c r="L139" s="208"/>
      <c r="M139" s="60" t="str">
        <f>IF(LEFT(入力してください!G75,2)="その","☑","□")</f>
        <v>□</v>
      </c>
      <c r="N139" s="179" t="str">
        <f>"その他〔" &amp; 入力してください!J76</f>
        <v>その他〔</v>
      </c>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61" t="s">
        <v>458</v>
      </c>
      <c r="AM139" s="32"/>
    </row>
    <row r="140" spans="1:39" ht="31.5" customHeight="1" x14ac:dyDescent="0.2">
      <c r="A140" s="28"/>
      <c r="B140" s="28"/>
      <c r="C140" s="200"/>
      <c r="D140" s="201"/>
      <c r="E140" s="201"/>
      <c r="F140" s="202"/>
      <c r="G140" s="209"/>
      <c r="H140" s="210"/>
      <c r="I140" s="210"/>
      <c r="J140" s="210"/>
      <c r="K140" s="210"/>
      <c r="L140" s="211"/>
      <c r="M140" s="39" t="str">
        <f>IF(LEFT(入力してください!G75,2)="特段","☑","□")</f>
        <v>□</v>
      </c>
      <c r="N140" s="180" t="s">
        <v>463</v>
      </c>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1"/>
      <c r="AM140" s="32"/>
    </row>
    <row r="141" spans="1:39" ht="3.75" customHeight="1" x14ac:dyDescent="0.2">
      <c r="A141" s="28"/>
      <c r="B141" s="28"/>
      <c r="C141" s="74"/>
      <c r="D141" s="74"/>
      <c r="E141" s="74"/>
      <c r="F141" s="74"/>
      <c r="G141" s="75"/>
      <c r="H141" s="75"/>
      <c r="I141" s="75"/>
      <c r="J141" s="75"/>
      <c r="K141" s="75"/>
      <c r="L141" s="75"/>
      <c r="M141" s="75"/>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32"/>
    </row>
    <row r="142" spans="1:39" ht="74.25" customHeight="1" x14ac:dyDescent="0.2">
      <c r="A142" s="28"/>
      <c r="B142" s="28"/>
      <c r="C142" s="190" t="s">
        <v>459</v>
      </c>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2"/>
      <c r="AM142" s="32"/>
    </row>
    <row r="143" spans="1:39" ht="33.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32"/>
    </row>
    <row r="144" spans="1:39" ht="15.75" customHeight="1" x14ac:dyDescent="0.2">
      <c r="AH144" s="193" t="s">
        <v>635</v>
      </c>
      <c r="AI144" s="194"/>
      <c r="AJ144" s="194"/>
      <c r="AK144" s="194"/>
      <c r="AL144" s="195"/>
      <c r="AM144" s="26"/>
    </row>
    <row r="145" spans="1:68" ht="19.5" customHeight="1" x14ac:dyDescent="0.2">
      <c r="A145" s="28"/>
      <c r="B145" s="28"/>
      <c r="C145" s="55"/>
      <c r="D145" s="55"/>
      <c r="E145" s="55"/>
      <c r="F145" s="55"/>
      <c r="G145" s="55"/>
      <c r="H145" s="55"/>
      <c r="I145" s="55"/>
      <c r="J145" s="55"/>
      <c r="K145" s="55"/>
      <c r="L145" s="55"/>
      <c r="M145" s="55"/>
      <c r="N145" s="55"/>
      <c r="O145" s="55"/>
      <c r="P145" s="55"/>
      <c r="Q145" s="55"/>
      <c r="R145" s="55"/>
      <c r="S145" s="55"/>
      <c r="T145" s="55"/>
      <c r="U145" s="28"/>
      <c r="V145" s="28"/>
      <c r="W145" s="28"/>
      <c r="X145" s="28"/>
      <c r="Y145" s="28"/>
      <c r="Z145" s="28"/>
      <c r="AA145" s="28"/>
      <c r="AB145" s="28"/>
      <c r="AC145" s="28"/>
      <c r="AD145" s="28"/>
      <c r="AE145" s="28"/>
      <c r="AF145" s="28"/>
      <c r="AG145" s="41"/>
      <c r="AH145" s="42"/>
      <c r="AI145" s="73"/>
      <c r="AJ145" s="73"/>
      <c r="AK145" s="73"/>
      <c r="AL145" s="41"/>
      <c r="AM145" s="32"/>
    </row>
    <row r="146" spans="1:68" ht="21" customHeight="1" x14ac:dyDescent="0.2">
      <c r="A146" s="28"/>
      <c r="B146" s="28"/>
      <c r="C146" s="55"/>
      <c r="D146" s="55"/>
      <c r="E146" s="55"/>
      <c r="F146" s="55"/>
      <c r="G146" s="55"/>
      <c r="H146" s="55"/>
      <c r="I146" s="55"/>
      <c r="J146" s="55"/>
      <c r="K146" s="55"/>
      <c r="L146" s="55"/>
      <c r="M146" s="55"/>
      <c r="N146" s="55"/>
      <c r="O146" s="55"/>
      <c r="P146" s="55"/>
      <c r="Q146" s="55"/>
      <c r="R146" s="55"/>
      <c r="S146" s="55"/>
      <c r="T146" s="55"/>
      <c r="U146" s="28"/>
      <c r="V146" s="28"/>
      <c r="W146" s="28"/>
      <c r="X146" s="28"/>
      <c r="Y146" s="28"/>
      <c r="Z146" s="28"/>
      <c r="AA146" s="28"/>
      <c r="AB146" s="28"/>
      <c r="AC146" s="28"/>
      <c r="AD146" s="28"/>
      <c r="AE146" s="28"/>
      <c r="AF146" s="28"/>
      <c r="AG146" s="41"/>
      <c r="AH146" s="42"/>
      <c r="AI146" s="73"/>
      <c r="AJ146" s="73"/>
      <c r="AK146" s="73"/>
      <c r="AL146" s="41"/>
      <c r="AM146" s="32"/>
    </row>
    <row r="147" spans="1:68" ht="12.75" customHeight="1" x14ac:dyDescent="0.2">
      <c r="A147" s="28"/>
      <c r="B147" s="28"/>
      <c r="C147" s="55"/>
      <c r="D147" s="55"/>
      <c r="E147" s="55"/>
      <c r="F147" s="55"/>
      <c r="G147" s="55"/>
      <c r="H147" s="55"/>
      <c r="I147" s="55"/>
      <c r="J147" s="55"/>
      <c r="K147" s="55"/>
      <c r="L147" s="55"/>
      <c r="M147" s="55"/>
      <c r="N147" s="55"/>
      <c r="O147" s="55"/>
      <c r="P147" s="55"/>
      <c r="Q147" s="55"/>
      <c r="R147" s="55"/>
      <c r="S147" s="55"/>
      <c r="T147" s="55"/>
      <c r="U147" s="28"/>
      <c r="V147" s="28"/>
      <c r="W147" s="28"/>
      <c r="X147" s="28"/>
      <c r="Y147" s="28"/>
      <c r="Z147" s="28"/>
      <c r="AA147" s="28"/>
      <c r="AB147" s="28"/>
      <c r="AC147" s="28"/>
      <c r="AD147" s="28"/>
      <c r="AE147" s="28"/>
      <c r="AF147" s="28"/>
      <c r="AG147" s="41"/>
      <c r="AH147" s="43"/>
      <c r="AI147" s="44"/>
      <c r="AJ147" s="44"/>
      <c r="AK147" s="44"/>
      <c r="AL147" s="45"/>
      <c r="AM147" s="32"/>
    </row>
    <row r="148" spans="1:68" ht="12.75" customHeight="1" x14ac:dyDescent="0.2">
      <c r="A148" s="28"/>
      <c r="B148" s="28"/>
      <c r="C148" s="55"/>
      <c r="D148" s="55"/>
      <c r="E148" s="55"/>
      <c r="F148" s="55"/>
      <c r="G148" s="55"/>
      <c r="H148" s="55"/>
      <c r="I148" s="55"/>
      <c r="J148" s="55"/>
      <c r="K148" s="55"/>
      <c r="L148" s="55"/>
      <c r="M148" s="55"/>
      <c r="N148" s="55"/>
      <c r="O148" s="55"/>
      <c r="P148" s="55"/>
      <c r="Q148" s="55"/>
      <c r="R148" s="55"/>
      <c r="S148" s="55"/>
      <c r="T148" s="55"/>
      <c r="U148" s="28"/>
      <c r="V148" s="28"/>
      <c r="W148" s="28"/>
      <c r="X148" s="28"/>
      <c r="Y148" s="28"/>
      <c r="Z148" s="28"/>
      <c r="AA148" s="28"/>
      <c r="AB148" s="28"/>
      <c r="AC148" s="28"/>
      <c r="AD148" s="28"/>
      <c r="AE148" s="28"/>
      <c r="AF148" s="28"/>
      <c r="AG148" s="28"/>
      <c r="AH148" s="28"/>
      <c r="AI148" s="28"/>
      <c r="AJ148" s="28"/>
      <c r="AK148" s="28"/>
      <c r="AL148" s="28"/>
      <c r="AM148" s="32"/>
    </row>
    <row r="149" spans="1:68" ht="6.7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7"/>
    </row>
    <row r="150" spans="1:68" ht="12.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49" t="s">
        <v>624</v>
      </c>
    </row>
    <row r="151" spans="1:68" ht="12.75" customHeight="1" x14ac:dyDescent="0.2">
      <c r="A151" s="28" t="s">
        <v>568</v>
      </c>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O151" s="54" t="s">
        <v>611</v>
      </c>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row>
    <row r="152" spans="1:68" ht="3.75" customHeight="1" x14ac:dyDescent="0.2">
      <c r="A152" s="28"/>
      <c r="B152" s="29"/>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row>
    <row r="153" spans="1:68" ht="11.25" customHeight="1" x14ac:dyDescent="0.2">
      <c r="A153" s="28"/>
      <c r="B153" s="31"/>
      <c r="C153" s="213" t="s">
        <v>573</v>
      </c>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8"/>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row>
    <row r="154" spans="1:68" ht="7.5" customHeight="1" x14ac:dyDescent="0.2">
      <c r="A154" s="28"/>
      <c r="B154" s="31"/>
      <c r="C154" s="28"/>
      <c r="D154" s="28"/>
      <c r="E154" s="28"/>
      <c r="F154" s="28"/>
      <c r="G154" s="28"/>
      <c r="H154" s="28"/>
      <c r="I154" s="28"/>
      <c r="J154" s="28"/>
      <c r="K154" s="28"/>
      <c r="L154" s="28"/>
      <c r="M154" s="28"/>
      <c r="N154" s="55"/>
      <c r="O154" s="55"/>
      <c r="P154" s="55"/>
      <c r="Q154" s="55"/>
      <c r="R154" s="55"/>
      <c r="S154" s="55"/>
      <c r="T154" s="55"/>
      <c r="U154" s="55"/>
      <c r="V154" s="55"/>
      <c r="W154" s="55"/>
      <c r="X154" s="55"/>
      <c r="Y154" s="55"/>
      <c r="Z154" s="55"/>
      <c r="AA154" s="55"/>
      <c r="AB154" s="55"/>
      <c r="AC154" s="55"/>
      <c r="AD154" s="55"/>
      <c r="AE154" s="28"/>
      <c r="AF154" s="28"/>
      <c r="AG154" s="28"/>
      <c r="AH154" s="28"/>
      <c r="AI154" s="28"/>
      <c r="AJ154" s="28"/>
      <c r="AK154" s="28"/>
      <c r="AL154" s="28"/>
      <c r="AM154" s="28"/>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row>
    <row r="155" spans="1:68" ht="17.25" customHeight="1" x14ac:dyDescent="0.2">
      <c r="A155" s="28"/>
      <c r="B155" s="31"/>
      <c r="C155" s="175" t="s">
        <v>595</v>
      </c>
      <c r="D155" s="214" t="s">
        <v>596</v>
      </c>
      <c r="E155" s="175"/>
      <c r="F155" s="175"/>
      <c r="G155" s="38" t="str">
        <f>IF(入力してください!S34=入力してください!AU34,"☑","□")</f>
        <v>□</v>
      </c>
      <c r="H155" s="215" t="s">
        <v>613</v>
      </c>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6"/>
    </row>
    <row r="156" spans="1:68" ht="17.25" customHeight="1" x14ac:dyDescent="0.2">
      <c r="A156" s="28"/>
      <c r="B156" s="31"/>
      <c r="C156" s="175"/>
      <c r="D156" s="175"/>
      <c r="E156" s="175"/>
      <c r="F156" s="175"/>
      <c r="G156" s="38" t="str">
        <f>IF(入力してください!S35=入力してください!AU34,"☑","□")</f>
        <v>□</v>
      </c>
      <c r="H156" s="215" t="s">
        <v>614</v>
      </c>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6"/>
    </row>
    <row r="157" spans="1:68" ht="12.75" customHeight="1" x14ac:dyDescent="0.15">
      <c r="A157" s="28"/>
      <c r="B157" s="31"/>
      <c r="C157" s="175"/>
      <c r="D157" s="175"/>
      <c r="E157" s="175"/>
      <c r="F157" s="175"/>
      <c r="G157" s="217" t="s">
        <v>579</v>
      </c>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9"/>
    </row>
    <row r="158" spans="1:68" ht="77.25" customHeight="1" x14ac:dyDescent="0.2">
      <c r="A158" s="28"/>
      <c r="B158" s="31"/>
      <c r="C158" s="175"/>
      <c r="D158" s="175"/>
      <c r="E158" s="175"/>
      <c r="F158" s="175"/>
      <c r="G158" s="35" t="str">
        <f>IF(入力してください!S36=入力してください!AU34,"☑","□")</f>
        <v>□</v>
      </c>
      <c r="H158" s="180" t="s">
        <v>615</v>
      </c>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1"/>
    </row>
    <row r="159" spans="1:68" ht="27" customHeight="1" x14ac:dyDescent="0.2">
      <c r="A159" s="28"/>
      <c r="B159" s="31"/>
      <c r="C159" s="175"/>
      <c r="D159" s="175"/>
      <c r="E159" s="175"/>
      <c r="F159" s="175"/>
      <c r="G159" s="38" t="str">
        <f>IF(入力してください!S37=入力してください!AU34,"☑","□")</f>
        <v>□</v>
      </c>
      <c r="H159" s="170" t="s">
        <v>620</v>
      </c>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1"/>
    </row>
    <row r="160" spans="1:68" ht="27" customHeight="1" x14ac:dyDescent="0.2">
      <c r="A160" s="28"/>
      <c r="B160" s="31"/>
      <c r="C160" s="175"/>
      <c r="D160" s="175"/>
      <c r="E160" s="175"/>
      <c r="F160" s="175"/>
      <c r="G160" s="38" t="str">
        <f>IF(入力してください!S38=入力してください!AU34,"☑","□")</f>
        <v>□</v>
      </c>
      <c r="H160" s="170" t="s">
        <v>616</v>
      </c>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1"/>
    </row>
    <row r="161" spans="1:46" ht="15" customHeight="1" x14ac:dyDescent="0.2">
      <c r="A161" s="28"/>
      <c r="B161" s="31"/>
      <c r="C161" s="175"/>
      <c r="D161" s="175"/>
      <c r="E161" s="175"/>
      <c r="F161" s="175"/>
      <c r="G161" s="220" t="s">
        <v>597</v>
      </c>
      <c r="H161" s="221"/>
      <c r="I161" s="221"/>
      <c r="J161" s="221"/>
      <c r="K161" s="222"/>
      <c r="L161" s="229" t="s">
        <v>3</v>
      </c>
      <c r="M161" s="229"/>
      <c r="N161" s="229"/>
      <c r="O161" s="229"/>
      <c r="P161" s="133" t="str">
        <f>入力してください!K40 &amp; ""</f>
        <v/>
      </c>
      <c r="Q161" s="134"/>
      <c r="R161" s="134"/>
      <c r="S161" s="134"/>
      <c r="T161" s="134"/>
      <c r="U161" s="134"/>
      <c r="V161" s="134"/>
      <c r="W161" s="135"/>
      <c r="X161" s="229" t="s">
        <v>432</v>
      </c>
      <c r="Y161" s="229"/>
      <c r="Z161" s="229"/>
      <c r="AA161" s="229"/>
      <c r="AB161" s="76" t="str">
        <f>IF(入力してください!M41&lt;&gt;"",入力してください!K41 &amp; 入力してください!M41 &amp; "年" &amp; 入力してください!P41 &amp; "月" &amp; 入力してください!S41 &amp; "日","")</f>
        <v/>
      </c>
      <c r="AC161" s="76"/>
      <c r="AD161" s="76"/>
      <c r="AE161" s="76"/>
      <c r="AF161" s="76"/>
      <c r="AG161" s="76"/>
      <c r="AH161" s="76"/>
      <c r="AI161" s="229" t="s">
        <v>586</v>
      </c>
      <c r="AJ161" s="229"/>
      <c r="AK161" s="76" t="str">
        <f>入力してください!K43&amp;""</f>
        <v/>
      </c>
      <c r="AL161" s="76"/>
    </row>
    <row r="162" spans="1:46" ht="15" customHeight="1" x14ac:dyDescent="0.2">
      <c r="A162" s="28"/>
      <c r="B162" s="31"/>
      <c r="C162" s="175"/>
      <c r="D162" s="175"/>
      <c r="E162" s="175"/>
      <c r="F162" s="175"/>
      <c r="G162" s="223"/>
      <c r="H162" s="224"/>
      <c r="I162" s="224"/>
      <c r="J162" s="224"/>
      <c r="K162" s="225"/>
      <c r="L162" s="229" t="s">
        <v>450</v>
      </c>
      <c r="M162" s="229"/>
      <c r="N162" s="229"/>
      <c r="O162" s="229"/>
      <c r="P162" s="133" t="str">
        <f>入力してください!K39 &amp; ""</f>
        <v/>
      </c>
      <c r="Q162" s="134"/>
      <c r="R162" s="134"/>
      <c r="S162" s="134"/>
      <c r="T162" s="134"/>
      <c r="U162" s="134"/>
      <c r="V162" s="134"/>
      <c r="W162" s="135"/>
      <c r="X162" s="229" t="s">
        <v>452</v>
      </c>
      <c r="Y162" s="229"/>
      <c r="Z162" s="229"/>
      <c r="AA162" s="229"/>
      <c r="AB162" s="76" t="str">
        <f>入力してください!K42 &amp; ""</f>
        <v/>
      </c>
      <c r="AC162" s="76"/>
      <c r="AD162" s="76"/>
      <c r="AE162" s="76"/>
      <c r="AF162" s="76"/>
      <c r="AG162" s="76"/>
      <c r="AH162" s="76"/>
      <c r="AI162" s="229"/>
      <c r="AJ162" s="229"/>
      <c r="AK162" s="76"/>
      <c r="AL162" s="76"/>
    </row>
    <row r="163" spans="1:46" ht="15" customHeight="1" x14ac:dyDescent="0.2">
      <c r="A163" s="28"/>
      <c r="B163" s="31"/>
      <c r="C163" s="175"/>
      <c r="D163" s="175"/>
      <c r="E163" s="175"/>
      <c r="F163" s="175"/>
      <c r="G163" s="223"/>
      <c r="H163" s="224"/>
      <c r="I163" s="224"/>
      <c r="J163" s="224"/>
      <c r="K163" s="225"/>
      <c r="L163" s="229" t="s">
        <v>3</v>
      </c>
      <c r="M163" s="229"/>
      <c r="N163" s="229"/>
      <c r="O163" s="229"/>
      <c r="P163" s="133" t="str">
        <f>入力してください!K45 &amp; ""</f>
        <v/>
      </c>
      <c r="Q163" s="134"/>
      <c r="R163" s="134"/>
      <c r="S163" s="134"/>
      <c r="T163" s="134"/>
      <c r="U163" s="134"/>
      <c r="V163" s="134"/>
      <c r="W163" s="135"/>
      <c r="X163" s="229" t="s">
        <v>432</v>
      </c>
      <c r="Y163" s="229"/>
      <c r="Z163" s="229"/>
      <c r="AA163" s="229"/>
      <c r="AB163" s="76" t="str">
        <f>IF(入力してください!M46&lt;&gt;"",入力してください!K46 &amp; 入力してください!M46 &amp; "年" &amp; 入力してください!P46 &amp; "月" &amp; 入力してください!S46 &amp; "日","")</f>
        <v/>
      </c>
      <c r="AC163" s="76"/>
      <c r="AD163" s="76"/>
      <c r="AE163" s="76"/>
      <c r="AF163" s="76"/>
      <c r="AG163" s="76"/>
      <c r="AH163" s="76"/>
      <c r="AI163" s="229" t="s">
        <v>586</v>
      </c>
      <c r="AJ163" s="229"/>
      <c r="AK163" s="76" t="str">
        <f>入力してください!K48&amp;""</f>
        <v/>
      </c>
      <c r="AL163" s="76"/>
    </row>
    <row r="164" spans="1:46" ht="15" customHeight="1" x14ac:dyDescent="0.2">
      <c r="A164" s="28"/>
      <c r="B164" s="31"/>
      <c r="C164" s="175"/>
      <c r="D164" s="175"/>
      <c r="E164" s="175"/>
      <c r="F164" s="175"/>
      <c r="G164" s="226"/>
      <c r="H164" s="227"/>
      <c r="I164" s="227"/>
      <c r="J164" s="227"/>
      <c r="K164" s="228"/>
      <c r="L164" s="229" t="s">
        <v>450</v>
      </c>
      <c r="M164" s="229"/>
      <c r="N164" s="229"/>
      <c r="O164" s="229"/>
      <c r="P164" s="133" t="str">
        <f>入力してください!K44 &amp; ""</f>
        <v/>
      </c>
      <c r="Q164" s="134"/>
      <c r="R164" s="134"/>
      <c r="S164" s="134"/>
      <c r="T164" s="134"/>
      <c r="U164" s="134"/>
      <c r="V164" s="134"/>
      <c r="W164" s="135"/>
      <c r="X164" s="229" t="s">
        <v>452</v>
      </c>
      <c r="Y164" s="229"/>
      <c r="Z164" s="229"/>
      <c r="AA164" s="229"/>
      <c r="AB164" s="76" t="str">
        <f>入力してください!K47 &amp; ""</f>
        <v/>
      </c>
      <c r="AC164" s="76"/>
      <c r="AD164" s="76"/>
      <c r="AE164" s="76"/>
      <c r="AF164" s="76"/>
      <c r="AG164" s="76"/>
      <c r="AH164" s="76"/>
      <c r="AI164" s="229"/>
      <c r="AJ164" s="229"/>
      <c r="AK164" s="76"/>
      <c r="AL164" s="76"/>
    </row>
    <row r="165" spans="1:46" ht="15" customHeight="1" x14ac:dyDescent="0.2">
      <c r="A165" s="28"/>
      <c r="B165" s="31"/>
      <c r="C165" s="175"/>
      <c r="D165" s="175"/>
      <c r="E165" s="175"/>
      <c r="F165" s="175"/>
      <c r="G165" s="220" t="s">
        <v>451</v>
      </c>
      <c r="H165" s="221"/>
      <c r="I165" s="221"/>
      <c r="J165" s="221"/>
      <c r="K165" s="222"/>
      <c r="L165" s="229" t="s">
        <v>3</v>
      </c>
      <c r="M165" s="229"/>
      <c r="N165" s="229"/>
      <c r="O165" s="229"/>
      <c r="P165" s="133" t="str">
        <f>入力してください!K50 &amp; ""</f>
        <v/>
      </c>
      <c r="Q165" s="134"/>
      <c r="R165" s="134"/>
      <c r="S165" s="134"/>
      <c r="T165" s="134"/>
      <c r="U165" s="134"/>
      <c r="V165" s="134"/>
      <c r="W165" s="135"/>
      <c r="X165" s="229" t="s">
        <v>432</v>
      </c>
      <c r="Y165" s="229"/>
      <c r="Z165" s="229"/>
      <c r="AA165" s="229"/>
      <c r="AB165" s="76" t="str">
        <f>IF(入力してください!M51&lt;&gt;"",入力してください!K51 &amp; 入力してください!M51 &amp; "年" &amp; 入力してください!P51 &amp; "月" &amp; 入力してください!S51 &amp; "日","")</f>
        <v/>
      </c>
      <c r="AC165" s="76"/>
      <c r="AD165" s="76"/>
      <c r="AE165" s="76"/>
      <c r="AF165" s="76"/>
      <c r="AG165" s="76"/>
      <c r="AH165" s="76"/>
      <c r="AI165" s="229" t="s">
        <v>586</v>
      </c>
      <c r="AJ165" s="229"/>
      <c r="AK165" s="76" t="str">
        <f>入力してください!K53&amp;""</f>
        <v/>
      </c>
      <c r="AL165" s="76"/>
    </row>
    <row r="166" spans="1:46" ht="15" customHeight="1" x14ac:dyDescent="0.2">
      <c r="A166" s="28"/>
      <c r="B166" s="31"/>
      <c r="C166" s="175"/>
      <c r="D166" s="175"/>
      <c r="E166" s="175"/>
      <c r="F166" s="175"/>
      <c r="G166" s="223"/>
      <c r="H166" s="224"/>
      <c r="I166" s="224"/>
      <c r="J166" s="224"/>
      <c r="K166" s="225"/>
      <c r="L166" s="229" t="s">
        <v>450</v>
      </c>
      <c r="M166" s="229"/>
      <c r="N166" s="229"/>
      <c r="O166" s="229"/>
      <c r="P166" s="133" t="str">
        <f>入力してください!K49 &amp; ""</f>
        <v/>
      </c>
      <c r="Q166" s="134"/>
      <c r="R166" s="134"/>
      <c r="S166" s="134"/>
      <c r="T166" s="134"/>
      <c r="U166" s="134"/>
      <c r="V166" s="134"/>
      <c r="W166" s="135"/>
      <c r="X166" s="229" t="s">
        <v>452</v>
      </c>
      <c r="Y166" s="229"/>
      <c r="Z166" s="229"/>
      <c r="AA166" s="229"/>
      <c r="AB166" s="76" t="str">
        <f>入力してください!K52 &amp; ""</f>
        <v/>
      </c>
      <c r="AC166" s="76"/>
      <c r="AD166" s="76"/>
      <c r="AE166" s="76"/>
      <c r="AF166" s="76"/>
      <c r="AG166" s="76"/>
      <c r="AH166" s="76"/>
      <c r="AI166" s="229"/>
      <c r="AJ166" s="229"/>
      <c r="AK166" s="76"/>
      <c r="AL166" s="76"/>
    </row>
    <row r="167" spans="1:46" ht="15" customHeight="1" x14ac:dyDescent="0.2">
      <c r="A167" s="28"/>
      <c r="B167" s="31"/>
      <c r="C167" s="175"/>
      <c r="D167" s="175"/>
      <c r="E167" s="175"/>
      <c r="F167" s="175"/>
      <c r="G167" s="223"/>
      <c r="H167" s="224"/>
      <c r="I167" s="224"/>
      <c r="J167" s="224"/>
      <c r="K167" s="225"/>
      <c r="L167" s="229" t="s">
        <v>3</v>
      </c>
      <c r="M167" s="229"/>
      <c r="N167" s="229"/>
      <c r="O167" s="229"/>
      <c r="P167" s="133" t="str">
        <f>入力してください!K55 &amp; ""</f>
        <v/>
      </c>
      <c r="Q167" s="134"/>
      <c r="R167" s="134"/>
      <c r="S167" s="134"/>
      <c r="T167" s="134"/>
      <c r="U167" s="134"/>
      <c r="V167" s="134"/>
      <c r="W167" s="135"/>
      <c r="X167" s="229" t="s">
        <v>432</v>
      </c>
      <c r="Y167" s="229"/>
      <c r="Z167" s="229"/>
      <c r="AA167" s="229"/>
      <c r="AB167" s="76" t="str">
        <f>IF(入力してください!M56&lt;&gt;"",入力してください!K56 &amp; 入力してください!M56 &amp; "年" &amp; 入力してください!P56 &amp; "月" &amp; 入力してください!S56 &amp; "日","")</f>
        <v/>
      </c>
      <c r="AC167" s="76"/>
      <c r="AD167" s="76"/>
      <c r="AE167" s="76"/>
      <c r="AF167" s="76"/>
      <c r="AG167" s="76"/>
      <c r="AH167" s="76"/>
      <c r="AI167" s="229" t="s">
        <v>586</v>
      </c>
      <c r="AJ167" s="229"/>
      <c r="AK167" s="76" t="str">
        <f>入力してください!K58&amp;""</f>
        <v/>
      </c>
      <c r="AL167" s="76"/>
    </row>
    <row r="168" spans="1:46" ht="15" customHeight="1" x14ac:dyDescent="0.2">
      <c r="A168" s="28"/>
      <c r="B168" s="31"/>
      <c r="C168" s="175"/>
      <c r="D168" s="175"/>
      <c r="E168" s="175"/>
      <c r="F168" s="175"/>
      <c r="G168" s="226"/>
      <c r="H168" s="227"/>
      <c r="I168" s="227"/>
      <c r="J168" s="227"/>
      <c r="K168" s="228"/>
      <c r="L168" s="229" t="s">
        <v>450</v>
      </c>
      <c r="M168" s="229"/>
      <c r="N168" s="229"/>
      <c r="O168" s="229"/>
      <c r="P168" s="133" t="str">
        <f>入力してください!K54 &amp; ""</f>
        <v/>
      </c>
      <c r="Q168" s="134"/>
      <c r="R168" s="134"/>
      <c r="S168" s="134"/>
      <c r="T168" s="134"/>
      <c r="U168" s="134"/>
      <c r="V168" s="134"/>
      <c r="W168" s="135"/>
      <c r="X168" s="229" t="s">
        <v>452</v>
      </c>
      <c r="Y168" s="229"/>
      <c r="Z168" s="229"/>
      <c r="AA168" s="229"/>
      <c r="AB168" s="76" t="str">
        <f>入力してください!K57 &amp; ""</f>
        <v/>
      </c>
      <c r="AC168" s="76"/>
      <c r="AD168" s="76"/>
      <c r="AE168" s="76"/>
      <c r="AF168" s="76"/>
      <c r="AG168" s="76"/>
      <c r="AH168" s="76"/>
      <c r="AI168" s="229"/>
      <c r="AJ168" s="229"/>
      <c r="AK168" s="76"/>
      <c r="AL168" s="76"/>
    </row>
    <row r="169" spans="1:46" ht="29.25" customHeight="1" x14ac:dyDescent="0.2">
      <c r="A169" s="28"/>
      <c r="B169" s="31"/>
      <c r="C169" s="175"/>
      <c r="D169" s="175"/>
      <c r="E169" s="175"/>
      <c r="F169" s="175"/>
      <c r="G169" s="38" t="str">
        <f>IF(入力してください!S59=入力してください!AU34,"☑","□")</f>
        <v>□</v>
      </c>
      <c r="H169" s="170" t="s">
        <v>617</v>
      </c>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1"/>
    </row>
    <row r="170" spans="1:46" ht="16.5" customHeight="1" x14ac:dyDescent="0.2">
      <c r="A170" s="28"/>
      <c r="B170" s="31"/>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row>
    <row r="171" spans="1:46" ht="12.75" customHeight="1" x14ac:dyDescent="0.2">
      <c r="B171" s="25"/>
      <c r="C171" s="28" t="s">
        <v>612</v>
      </c>
    </row>
    <row r="172" spans="1:46" ht="19.5" customHeight="1" x14ac:dyDescent="0.2">
      <c r="A172" s="28"/>
      <c r="B172" s="31"/>
      <c r="C172" s="59" t="s">
        <v>565</v>
      </c>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55"/>
      <c r="AN172" s="55"/>
    </row>
    <row r="173" spans="1:46" ht="16.5" customHeight="1" x14ac:dyDescent="0.2">
      <c r="A173" s="28"/>
      <c r="B173" s="31"/>
      <c r="C173" s="133" t="s">
        <v>572</v>
      </c>
      <c r="D173" s="134"/>
      <c r="E173" s="134"/>
      <c r="F173" s="134"/>
      <c r="G173" s="134"/>
      <c r="H173" s="251" t="str">
        <f>IF(入力してください!J83&lt;&gt;"","令和" &amp; IF(入力してください!J83&gt;2020,入力してください!J83-2018,入力してください!J83) &amp; "年"&amp;入力してください!N83&amp;"月"&amp;入力してください!R83&amp;"日","年    月    日")</f>
        <v>年    月    日</v>
      </c>
      <c r="I173" s="251"/>
      <c r="J173" s="251"/>
      <c r="K173" s="251"/>
      <c r="L173" s="251"/>
      <c r="M173" s="251"/>
      <c r="N173" s="251"/>
      <c r="O173" s="251"/>
      <c r="P173" s="251"/>
      <c r="Q173" s="252"/>
      <c r="R173" s="28"/>
      <c r="S173" s="28"/>
      <c r="T173" s="28"/>
      <c r="U173" s="28"/>
      <c r="V173" s="28"/>
      <c r="W173" s="28"/>
      <c r="X173" s="28"/>
      <c r="Y173" s="28"/>
      <c r="Z173" s="28"/>
      <c r="AA173" s="28"/>
      <c r="AB173" s="28"/>
      <c r="AC173" s="28"/>
      <c r="AD173" s="28"/>
      <c r="AE173" s="28"/>
      <c r="AF173" s="28"/>
      <c r="AG173" s="28"/>
      <c r="AH173" s="28"/>
      <c r="AI173" s="28"/>
      <c r="AJ173" s="28"/>
      <c r="AK173" s="28"/>
      <c r="AL173" s="28"/>
      <c r="AM173" s="55"/>
      <c r="AN173" s="55"/>
    </row>
    <row r="174" spans="1:46" ht="19.5" customHeight="1" x14ac:dyDescent="0.2">
      <c r="A174" s="28"/>
      <c r="B174" s="31"/>
      <c r="C174" s="253" t="s">
        <v>372</v>
      </c>
      <c r="D174" s="254"/>
      <c r="E174" s="259" t="s">
        <v>3</v>
      </c>
      <c r="F174" s="260"/>
      <c r="G174" s="260"/>
      <c r="H174" s="260"/>
      <c r="I174" s="260"/>
      <c r="J174" s="260"/>
      <c r="K174" s="261"/>
      <c r="L174" s="238" t="str">
        <f>入力してください!G14 &amp; ""</f>
        <v/>
      </c>
      <c r="M174" s="239"/>
      <c r="N174" s="239"/>
      <c r="O174" s="239"/>
      <c r="P174" s="239"/>
      <c r="Q174" s="239"/>
      <c r="R174" s="239"/>
      <c r="S174" s="239"/>
      <c r="T174" s="239"/>
      <c r="U174" s="239"/>
      <c r="V174" s="239"/>
      <c r="W174" s="239"/>
      <c r="X174" s="239"/>
      <c r="Y174" s="239"/>
      <c r="Z174" s="239"/>
      <c r="AA174" s="239"/>
      <c r="AB174" s="239"/>
      <c r="AC174" s="239"/>
      <c r="AD174" s="239"/>
      <c r="AE174" s="239"/>
      <c r="AF174" s="240"/>
      <c r="AG174" s="234" t="s">
        <v>637</v>
      </c>
      <c r="AH174" s="234"/>
      <c r="AI174" s="234"/>
      <c r="AJ174" s="236" t="str">
        <f>入力してください!G15&amp;""</f>
        <v/>
      </c>
      <c r="AK174" s="236"/>
      <c r="AL174" s="236"/>
      <c r="AM174" s="55"/>
      <c r="AN174" s="55"/>
      <c r="AO174" s="55"/>
      <c r="AP174" s="55"/>
      <c r="AQ174" s="55"/>
      <c r="AR174" s="55"/>
      <c r="AS174" s="55"/>
      <c r="AT174" s="55"/>
    </row>
    <row r="175" spans="1:46" ht="23.25" customHeight="1" x14ac:dyDescent="0.2">
      <c r="A175" s="28"/>
      <c r="B175" s="31"/>
      <c r="C175" s="255"/>
      <c r="D175" s="256"/>
      <c r="E175" s="262" t="s">
        <v>2</v>
      </c>
      <c r="F175" s="263"/>
      <c r="G175" s="263"/>
      <c r="H175" s="263"/>
      <c r="I175" s="263"/>
      <c r="J175" s="263"/>
      <c r="K175" s="264"/>
      <c r="L175" s="241" t="str">
        <f>入力してください!G13 &amp; ""</f>
        <v/>
      </c>
      <c r="M175" s="242"/>
      <c r="N175" s="242"/>
      <c r="O175" s="242"/>
      <c r="P175" s="242"/>
      <c r="Q175" s="242"/>
      <c r="R175" s="242"/>
      <c r="S175" s="242"/>
      <c r="T175" s="242"/>
      <c r="U175" s="242"/>
      <c r="V175" s="242"/>
      <c r="W175" s="242"/>
      <c r="X175" s="242"/>
      <c r="Y175" s="242"/>
      <c r="Z175" s="242"/>
      <c r="AA175" s="242"/>
      <c r="AB175" s="242"/>
      <c r="AC175" s="242"/>
      <c r="AD175" s="242"/>
      <c r="AE175" s="242"/>
      <c r="AF175" s="243"/>
      <c r="AG175" s="235"/>
      <c r="AH175" s="235"/>
      <c r="AI175" s="235"/>
      <c r="AJ175" s="237"/>
      <c r="AK175" s="237"/>
      <c r="AL175" s="237"/>
      <c r="AM175" s="55"/>
      <c r="AN175" s="55"/>
      <c r="AO175" s="55"/>
      <c r="AP175" s="55"/>
      <c r="AQ175" s="55"/>
      <c r="AR175" s="55"/>
      <c r="AS175" s="55"/>
      <c r="AT175" s="55"/>
    </row>
    <row r="176" spans="1:46" ht="18.75" customHeight="1" x14ac:dyDescent="0.15">
      <c r="A176" s="28"/>
      <c r="B176" s="31"/>
      <c r="C176" s="255"/>
      <c r="D176" s="256"/>
      <c r="E176" s="245" t="s">
        <v>362</v>
      </c>
      <c r="F176" s="246"/>
      <c r="G176" s="246"/>
      <c r="H176" s="246"/>
      <c r="I176" s="246"/>
      <c r="J176" s="246"/>
      <c r="K176" s="247"/>
      <c r="L176" s="265" t="str">
        <f>入力してください!G18 &amp;入力してください!J18&amp;""</f>
        <v>東京都</v>
      </c>
      <c r="M176" s="265"/>
      <c r="N176" s="265"/>
      <c r="O176" s="265"/>
      <c r="P176" s="265"/>
      <c r="Q176" s="265"/>
      <c r="R176" s="265"/>
      <c r="S176" s="265"/>
      <c r="T176" s="265"/>
      <c r="U176" s="265"/>
      <c r="V176" s="265"/>
      <c r="W176" s="265"/>
      <c r="X176" s="265"/>
      <c r="Y176" s="265"/>
      <c r="Z176" s="265"/>
      <c r="AA176" s="265"/>
      <c r="AB176" s="265"/>
      <c r="AC176" s="265"/>
      <c r="AD176" s="265"/>
      <c r="AE176" s="265"/>
      <c r="AF176" s="265"/>
      <c r="AG176" s="265"/>
      <c r="AH176" s="265"/>
      <c r="AI176" s="265"/>
      <c r="AJ176" s="265"/>
      <c r="AK176" s="265"/>
      <c r="AL176" s="265"/>
      <c r="AM176" s="55"/>
      <c r="AN176" s="55"/>
    </row>
    <row r="177" spans="1:43" ht="18.75" customHeight="1" x14ac:dyDescent="0.2">
      <c r="A177" s="28"/>
      <c r="B177" s="31"/>
      <c r="C177" s="255"/>
      <c r="D177" s="256"/>
      <c r="E177" s="248"/>
      <c r="F177" s="249"/>
      <c r="G177" s="249"/>
      <c r="H177" s="249"/>
      <c r="I177" s="249"/>
      <c r="J177" s="249"/>
      <c r="K177" s="250"/>
      <c r="L177" s="266" t="str">
        <f>入力してください!J19 &amp; ""</f>
        <v/>
      </c>
      <c r="M177" s="266"/>
      <c r="N177" s="266"/>
      <c r="O177" s="266"/>
      <c r="P177" s="266"/>
      <c r="Q177" s="266"/>
      <c r="R177" s="266"/>
      <c r="S177" s="266"/>
      <c r="T177" s="266"/>
      <c r="U177" s="266"/>
      <c r="V177" s="266"/>
      <c r="W177" s="266"/>
      <c r="X177" s="266"/>
      <c r="Y177" s="266"/>
      <c r="Z177" s="266"/>
      <c r="AA177" s="266"/>
      <c r="AB177" s="266"/>
      <c r="AC177" s="266"/>
      <c r="AD177" s="266"/>
      <c r="AE177" s="266"/>
      <c r="AF177" s="266"/>
      <c r="AG177" s="266"/>
      <c r="AH177" s="266"/>
      <c r="AI177" s="266"/>
      <c r="AJ177" s="266"/>
      <c r="AK177" s="266"/>
      <c r="AL177" s="266"/>
      <c r="AM177" s="55"/>
      <c r="AN177" s="55"/>
    </row>
    <row r="178" spans="1:43" ht="29.25" customHeight="1" x14ac:dyDescent="0.2">
      <c r="A178" s="28"/>
      <c r="B178" s="31"/>
      <c r="C178" s="257"/>
      <c r="D178" s="258"/>
      <c r="E178" s="230" t="s">
        <v>447</v>
      </c>
      <c r="F178" s="231"/>
      <c r="G178" s="231"/>
      <c r="H178" s="231"/>
      <c r="I178" s="231"/>
      <c r="J178" s="231"/>
      <c r="K178" s="232"/>
      <c r="L178" s="233" t="str">
        <f>入力してください!G20 &amp; ""</f>
        <v/>
      </c>
      <c r="M178" s="233"/>
      <c r="N178" s="233"/>
      <c r="O178" s="233"/>
      <c r="P178" s="233"/>
      <c r="Q178" s="233"/>
      <c r="R178" s="233"/>
      <c r="S178" s="233"/>
      <c r="T178" s="233"/>
      <c r="U178" s="233"/>
      <c r="V178" s="233"/>
      <c r="W178" s="267" t="s">
        <v>566</v>
      </c>
      <c r="X178" s="267"/>
      <c r="Y178" s="267"/>
      <c r="Z178" s="267"/>
      <c r="AA178" s="267"/>
      <c r="AB178" s="267"/>
      <c r="AC178" s="267"/>
      <c r="AD178" s="233" t="str">
        <f>IF(入力してください!I16&lt;&gt;"",入力してください!G16 &amp; 入力してください!I16 &amp; "年" &amp; 入力してください!N16 &amp; "月" &amp; 入力してください!R16 &amp; "日","年　　月　　日")</f>
        <v>年　　月　　日</v>
      </c>
      <c r="AE178" s="233"/>
      <c r="AF178" s="233"/>
      <c r="AG178" s="233"/>
      <c r="AH178" s="233"/>
      <c r="AI178" s="233"/>
      <c r="AJ178" s="233"/>
      <c r="AK178" s="233"/>
      <c r="AL178" s="233"/>
      <c r="AM178" s="55"/>
      <c r="AN178" s="55"/>
    </row>
    <row r="179" spans="1:43" ht="18" customHeight="1" x14ac:dyDescent="0.2">
      <c r="A179" s="28"/>
      <c r="B179" s="31"/>
      <c r="C179" s="268" t="s">
        <v>618</v>
      </c>
      <c r="D179" s="269"/>
      <c r="E179" s="259" t="s">
        <v>3</v>
      </c>
      <c r="F179" s="260"/>
      <c r="G179" s="260"/>
      <c r="H179" s="260"/>
      <c r="I179" s="260"/>
      <c r="J179" s="260"/>
      <c r="K179" s="261"/>
      <c r="L179" s="238" t="str">
        <f>入力してください!G25&amp;""</f>
        <v/>
      </c>
      <c r="M179" s="239"/>
      <c r="N179" s="239"/>
      <c r="O179" s="239"/>
      <c r="P179" s="239"/>
      <c r="Q179" s="239"/>
      <c r="R179" s="239"/>
      <c r="S179" s="239"/>
      <c r="T179" s="239"/>
      <c r="U179" s="239"/>
      <c r="V179" s="239"/>
      <c r="W179" s="239"/>
      <c r="X179" s="239"/>
      <c r="Y179" s="239"/>
      <c r="Z179" s="239"/>
      <c r="AA179" s="239"/>
      <c r="AB179" s="239"/>
      <c r="AC179" s="239"/>
      <c r="AD179" s="239"/>
      <c r="AE179" s="239"/>
      <c r="AF179" s="239"/>
      <c r="AG179" s="239"/>
      <c r="AH179" s="239"/>
      <c r="AI179" s="239"/>
      <c r="AJ179" s="239"/>
      <c r="AK179" s="239"/>
      <c r="AL179" s="240"/>
      <c r="AM179" s="55"/>
      <c r="AN179" s="55"/>
    </row>
    <row r="180" spans="1:43" ht="23.25" customHeight="1" x14ac:dyDescent="0.2">
      <c r="A180" s="55"/>
      <c r="B180" s="56"/>
      <c r="C180" s="270"/>
      <c r="D180" s="271"/>
      <c r="E180" s="262" t="s">
        <v>570</v>
      </c>
      <c r="F180" s="263"/>
      <c r="G180" s="263"/>
      <c r="H180" s="263"/>
      <c r="I180" s="263"/>
      <c r="J180" s="263"/>
      <c r="K180" s="264"/>
      <c r="L180" s="244" t="str">
        <f>入力してください!G24&amp;""</f>
        <v/>
      </c>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55"/>
      <c r="AN180" s="55"/>
    </row>
    <row r="181" spans="1:43" ht="18.75" customHeight="1" x14ac:dyDescent="0.15">
      <c r="A181" s="55"/>
      <c r="B181" s="56"/>
      <c r="C181" s="270"/>
      <c r="D181" s="271"/>
      <c r="E181" s="245" t="s">
        <v>571</v>
      </c>
      <c r="F181" s="246"/>
      <c r="G181" s="246"/>
      <c r="H181" s="246"/>
      <c r="I181" s="246"/>
      <c r="J181" s="246"/>
      <c r="K181" s="247"/>
      <c r="L181" s="265" t="str">
        <f>入力してください!G28 &amp;入力してください!J28&amp;""</f>
        <v>東京都</v>
      </c>
      <c r="M181" s="265"/>
      <c r="N181" s="265"/>
      <c r="O181" s="265"/>
      <c r="P181" s="265"/>
      <c r="Q181" s="265"/>
      <c r="R181" s="265"/>
      <c r="S181" s="265"/>
      <c r="T181" s="265"/>
      <c r="U181" s="265"/>
      <c r="V181" s="265"/>
      <c r="W181" s="265"/>
      <c r="X181" s="265"/>
      <c r="Y181" s="265"/>
      <c r="Z181" s="265"/>
      <c r="AA181" s="265"/>
      <c r="AB181" s="265"/>
      <c r="AC181" s="265"/>
      <c r="AD181" s="265"/>
      <c r="AE181" s="265"/>
      <c r="AF181" s="265"/>
      <c r="AG181" s="265"/>
      <c r="AH181" s="265"/>
      <c r="AI181" s="265"/>
      <c r="AJ181" s="265"/>
      <c r="AK181" s="265"/>
      <c r="AL181" s="265"/>
      <c r="AM181" s="55"/>
      <c r="AN181" s="55"/>
    </row>
    <row r="182" spans="1:43" ht="18.75" customHeight="1" x14ac:dyDescent="0.2">
      <c r="A182" s="55"/>
      <c r="B182" s="56"/>
      <c r="C182" s="270"/>
      <c r="D182" s="271"/>
      <c r="E182" s="248"/>
      <c r="F182" s="249"/>
      <c r="G182" s="249"/>
      <c r="H182" s="249"/>
      <c r="I182" s="249"/>
      <c r="J182" s="249"/>
      <c r="K182" s="250"/>
      <c r="L182" s="266" t="str">
        <f>入力してください!J29&amp;""</f>
        <v/>
      </c>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66"/>
      <c r="AL182" s="266"/>
      <c r="AM182" s="55"/>
      <c r="AN182" s="55"/>
    </row>
    <row r="183" spans="1:43" ht="29.25" customHeight="1" x14ac:dyDescent="0.2">
      <c r="A183" s="55"/>
      <c r="B183" s="56"/>
      <c r="C183" s="270"/>
      <c r="D183" s="271"/>
      <c r="E183" s="230" t="s">
        <v>447</v>
      </c>
      <c r="F183" s="231"/>
      <c r="G183" s="231"/>
      <c r="H183" s="231"/>
      <c r="I183" s="231"/>
      <c r="J183" s="231"/>
      <c r="K183" s="232"/>
      <c r="L183" s="274" t="str">
        <f>入力してください!G30&amp;""</f>
        <v/>
      </c>
      <c r="M183" s="275"/>
      <c r="N183" s="275"/>
      <c r="O183" s="275"/>
      <c r="P183" s="275"/>
      <c r="Q183" s="275"/>
      <c r="R183" s="275"/>
      <c r="S183" s="275"/>
      <c r="T183" s="275"/>
      <c r="U183" s="275"/>
      <c r="V183" s="275"/>
      <c r="W183" s="276"/>
      <c r="X183" s="277"/>
      <c r="Y183" s="277"/>
      <c r="Z183" s="277"/>
      <c r="AA183" s="277"/>
      <c r="AB183" s="277"/>
      <c r="AC183" s="277"/>
      <c r="AD183" s="277"/>
      <c r="AE183" s="277"/>
      <c r="AF183" s="277"/>
      <c r="AG183" s="277"/>
      <c r="AH183" s="277"/>
      <c r="AI183" s="277"/>
      <c r="AJ183" s="277"/>
      <c r="AK183" s="277"/>
      <c r="AL183" s="278"/>
      <c r="AM183" s="55"/>
      <c r="AN183" s="55"/>
    </row>
    <row r="184" spans="1:43" ht="29.25" customHeight="1" x14ac:dyDescent="0.2">
      <c r="A184" s="55"/>
      <c r="B184" s="56"/>
      <c r="C184" s="272"/>
      <c r="D184" s="273"/>
      <c r="E184" s="230" t="s">
        <v>448</v>
      </c>
      <c r="F184" s="231"/>
      <c r="G184" s="231"/>
      <c r="H184" s="231"/>
      <c r="I184" s="231"/>
      <c r="J184" s="231"/>
      <c r="K184" s="232"/>
      <c r="L184" s="233" t="str">
        <f>入力してください!G26 &amp; IF(入力してください!G26="その他","（" &amp; 入力してください!Q26 &amp; "）","")</f>
        <v/>
      </c>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8"/>
      <c r="AN184" s="28"/>
      <c r="AO184" s="28"/>
      <c r="AP184" s="55"/>
      <c r="AQ184" s="55"/>
    </row>
    <row r="185" spans="1:43" ht="19.5" customHeight="1" x14ac:dyDescent="0.2">
      <c r="A185" s="28"/>
      <c r="B185" s="31"/>
      <c r="C185" s="267" t="s">
        <v>567</v>
      </c>
      <c r="D185" s="267"/>
      <c r="E185" s="267"/>
      <c r="F185" s="267"/>
      <c r="G185" s="267"/>
      <c r="H185" s="267"/>
      <c r="I185" s="267"/>
      <c r="J185" s="267"/>
      <c r="K185" s="267"/>
      <c r="L185" s="279" t="str">
        <f>MID(入力してください!G8,1,1)</f>
        <v/>
      </c>
      <c r="M185" s="280"/>
      <c r="N185" s="279" t="str">
        <f>MID(入力してください!G8,2,1)</f>
        <v/>
      </c>
      <c r="O185" s="280"/>
      <c r="P185" s="279" t="str">
        <f>MID(入力してください!G8,3,1)</f>
        <v/>
      </c>
      <c r="Q185" s="280"/>
      <c r="R185" s="279" t="str">
        <f>MID(入力してください!G8,4,1)</f>
        <v/>
      </c>
      <c r="S185" s="280"/>
      <c r="T185" s="279" t="str">
        <f>MID(入力してください!G8,5,1)</f>
        <v/>
      </c>
      <c r="U185" s="280"/>
      <c r="V185" s="279" t="str">
        <f>MID(入力してください!G8,6,1)</f>
        <v/>
      </c>
      <c r="W185" s="280"/>
      <c r="X185" s="279" t="str">
        <f>MID(入力してください!G8,7,1)</f>
        <v/>
      </c>
      <c r="Y185" s="280"/>
      <c r="Z185" s="279" t="str">
        <f>MID(入力してください!G8,8,1)</f>
        <v/>
      </c>
      <c r="AA185" s="280"/>
      <c r="AB185" s="28"/>
      <c r="AC185" s="28"/>
      <c r="AD185" s="28"/>
      <c r="AE185" s="28"/>
      <c r="AF185" s="28"/>
      <c r="AG185" s="28"/>
      <c r="AH185" s="28"/>
      <c r="AI185" s="28"/>
      <c r="AJ185" s="28"/>
      <c r="AK185" s="28"/>
      <c r="AL185" s="32"/>
      <c r="AM185" s="55"/>
      <c r="AN185" s="55"/>
    </row>
    <row r="186" spans="1:43" ht="19.5" customHeight="1" x14ac:dyDescent="0.2">
      <c r="A186" s="28"/>
      <c r="B186" s="31"/>
      <c r="C186" s="267" t="s">
        <v>433</v>
      </c>
      <c r="D186" s="267"/>
      <c r="E186" s="267"/>
      <c r="F186" s="267"/>
      <c r="G186" s="267"/>
      <c r="H186" s="267"/>
      <c r="I186" s="267"/>
      <c r="J186" s="267"/>
      <c r="K186" s="267"/>
      <c r="L186" s="279" t="str">
        <f>MID(入力してください!G9,1,1)</f>
        <v/>
      </c>
      <c r="M186" s="280"/>
      <c r="N186" s="279" t="str">
        <f>MID(入力してください!G9,2,1)</f>
        <v/>
      </c>
      <c r="O186" s="280"/>
      <c r="P186" s="279" t="str">
        <f>MID(入力してください!G9,3,1)</f>
        <v/>
      </c>
      <c r="Q186" s="280"/>
      <c r="R186" s="279" t="str">
        <f>MID(入力してください!G9,4,1)</f>
        <v/>
      </c>
      <c r="S186" s="280"/>
      <c r="T186" s="279" t="str">
        <f>MID(入力してください!G9,5,1)</f>
        <v/>
      </c>
      <c r="U186" s="280"/>
      <c r="V186" s="279" t="str">
        <f>MID(入力してください!G9,6,1)</f>
        <v/>
      </c>
      <c r="W186" s="280"/>
      <c r="X186" s="279" t="str">
        <f>MID(入力してください!G9,7,1)</f>
        <v/>
      </c>
      <c r="Y186" s="280"/>
      <c r="Z186" s="281"/>
      <c r="AA186" s="282"/>
      <c r="AB186" s="36"/>
      <c r="AC186" s="36"/>
      <c r="AD186" s="36"/>
      <c r="AE186" s="36"/>
      <c r="AF186" s="36"/>
      <c r="AG186" s="36"/>
      <c r="AH186" s="36"/>
      <c r="AI186" s="36"/>
      <c r="AJ186" s="36"/>
      <c r="AK186" s="36"/>
      <c r="AL186" s="37"/>
      <c r="AM186" s="55"/>
      <c r="AN186" s="55"/>
    </row>
    <row r="187" spans="1:43" ht="7.5" customHeight="1" x14ac:dyDescent="0.2">
      <c r="A187" s="28"/>
      <c r="B187" s="40"/>
      <c r="C187" s="36"/>
      <c r="D187" s="50"/>
      <c r="E187" s="50"/>
      <c r="F187" s="50"/>
      <c r="G187" s="50"/>
      <c r="H187" s="50"/>
      <c r="I187" s="50"/>
      <c r="J187" s="50"/>
      <c r="K187" s="50"/>
      <c r="L187" s="57"/>
      <c r="M187" s="57"/>
      <c r="N187" s="57"/>
      <c r="O187" s="57"/>
      <c r="P187" s="57"/>
      <c r="Q187" s="57"/>
      <c r="R187" s="57"/>
      <c r="S187" s="57"/>
      <c r="T187" s="36"/>
      <c r="U187" s="36"/>
      <c r="V187" s="36"/>
      <c r="W187" s="36"/>
      <c r="X187" s="36"/>
      <c r="Y187" s="36"/>
      <c r="Z187" s="36"/>
      <c r="AA187" s="36"/>
      <c r="AB187" s="36"/>
      <c r="AC187" s="36"/>
      <c r="AD187" s="36"/>
      <c r="AE187" s="36"/>
      <c r="AF187" s="36"/>
      <c r="AG187" s="36"/>
      <c r="AH187" s="36"/>
      <c r="AI187" s="36"/>
      <c r="AJ187" s="36"/>
      <c r="AK187" s="36"/>
      <c r="AL187" s="36"/>
      <c r="AM187" s="58"/>
      <c r="AN187" s="55"/>
    </row>
    <row r="188" spans="1:43" ht="7.5" customHeight="1" x14ac:dyDescent="0.2">
      <c r="A188" s="28"/>
      <c r="B188" s="28"/>
      <c r="C188" s="28"/>
      <c r="D188" s="53"/>
      <c r="E188" s="53"/>
      <c r="F188" s="53"/>
      <c r="G188" s="53"/>
      <c r="H188" s="53"/>
      <c r="I188" s="53"/>
      <c r="J188" s="53"/>
      <c r="K188" s="53"/>
      <c r="L188" s="5"/>
      <c r="M188" s="5"/>
      <c r="N188" s="5"/>
      <c r="O188" s="5"/>
      <c r="P188" s="5"/>
      <c r="Q188" s="5"/>
      <c r="R188" s="5"/>
      <c r="S188" s="5"/>
      <c r="T188" s="28"/>
      <c r="U188" s="28"/>
      <c r="V188" s="28"/>
      <c r="W188" s="28"/>
      <c r="X188" s="28"/>
      <c r="Y188" s="28"/>
      <c r="Z188" s="28"/>
      <c r="AA188" s="28"/>
      <c r="AB188" s="28"/>
      <c r="AC188" s="28"/>
      <c r="AD188" s="28"/>
      <c r="AE188" s="28"/>
      <c r="AF188" s="28"/>
      <c r="AG188" s="28"/>
      <c r="AH188" s="28"/>
      <c r="AI188" s="28"/>
      <c r="AJ188" s="28"/>
      <c r="AK188" s="28"/>
      <c r="AL188" s="28"/>
      <c r="AM188" s="55"/>
      <c r="AN188" s="55"/>
    </row>
    <row r="189" spans="1:43" ht="19.5" customHeight="1" x14ac:dyDescent="0.2">
      <c r="C189" s="283" t="s">
        <v>619</v>
      </c>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E189" s="283"/>
      <c r="AF189" s="283"/>
      <c r="AG189" s="283"/>
      <c r="AH189" s="283"/>
      <c r="AI189" s="283"/>
      <c r="AJ189" s="283"/>
      <c r="AK189" s="283"/>
      <c r="AL189" s="283"/>
      <c r="AM189" s="283"/>
    </row>
    <row r="191" spans="1:43" ht="11.25" customHeight="1" x14ac:dyDescent="0.2">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49" t="s">
        <v>624</v>
      </c>
    </row>
    <row r="192" spans="1:43" ht="12.75" customHeight="1" x14ac:dyDescent="0.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row>
    <row r="193" spans="1:39" ht="22.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4"/>
    </row>
    <row r="194" spans="1:39" ht="18" customHeight="1" x14ac:dyDescent="0.2">
      <c r="A194" s="28"/>
      <c r="B194" s="175" t="s">
        <v>598</v>
      </c>
      <c r="C194" s="176" t="s">
        <v>599</v>
      </c>
      <c r="D194" s="176"/>
      <c r="E194" s="175" t="s">
        <v>603</v>
      </c>
      <c r="F194" s="175"/>
      <c r="G194" s="33" t="s">
        <v>359</v>
      </c>
      <c r="H194" s="170" t="str">
        <f>入力してください!E63 &amp; ""</f>
        <v/>
      </c>
      <c r="I194" s="170"/>
      <c r="J194" s="170"/>
      <c r="K194" s="170"/>
      <c r="L194" s="170"/>
      <c r="M194" s="170"/>
      <c r="N194" s="170"/>
      <c r="O194" s="170"/>
      <c r="P194" s="170"/>
      <c r="Q194" s="170"/>
      <c r="R194" s="170"/>
      <c r="S194" s="170"/>
      <c r="T194" s="170"/>
      <c r="U194" s="170"/>
      <c r="V194" s="170"/>
      <c r="W194" s="170"/>
      <c r="X194" s="170"/>
      <c r="Y194" s="170"/>
      <c r="Z194" s="170"/>
      <c r="AA194" s="170"/>
      <c r="AB194" s="170"/>
      <c r="AC194" s="171"/>
      <c r="AD194" s="172" t="str">
        <f>入力してください!S63&amp;""</f>
        <v/>
      </c>
      <c r="AE194" s="173"/>
      <c r="AF194" s="173"/>
      <c r="AG194" s="173"/>
      <c r="AH194" s="173"/>
      <c r="AI194" s="173"/>
      <c r="AJ194" s="173"/>
      <c r="AK194" s="173"/>
      <c r="AL194" s="174"/>
      <c r="AM194" s="26"/>
    </row>
    <row r="195" spans="1:39" ht="18" customHeight="1" x14ac:dyDescent="0.2">
      <c r="A195" s="28"/>
      <c r="B195" s="175"/>
      <c r="C195" s="176"/>
      <c r="D195" s="176"/>
      <c r="E195" s="175"/>
      <c r="F195" s="175"/>
      <c r="G195" s="33" t="s">
        <v>360</v>
      </c>
      <c r="H195" s="170" t="str">
        <f>入力してください!E64 &amp; ""</f>
        <v/>
      </c>
      <c r="I195" s="170"/>
      <c r="J195" s="170"/>
      <c r="K195" s="170"/>
      <c r="L195" s="170"/>
      <c r="M195" s="170"/>
      <c r="N195" s="170"/>
      <c r="O195" s="170"/>
      <c r="P195" s="170"/>
      <c r="Q195" s="170"/>
      <c r="R195" s="170"/>
      <c r="S195" s="170"/>
      <c r="T195" s="170"/>
      <c r="U195" s="170"/>
      <c r="V195" s="170"/>
      <c r="W195" s="170"/>
      <c r="X195" s="170"/>
      <c r="Y195" s="170"/>
      <c r="Z195" s="170"/>
      <c r="AA195" s="170"/>
      <c r="AB195" s="170"/>
      <c r="AC195" s="171"/>
      <c r="AD195" s="172" t="str">
        <f>入力してください!S64&amp;""</f>
        <v/>
      </c>
      <c r="AE195" s="173"/>
      <c r="AF195" s="173"/>
      <c r="AG195" s="173"/>
      <c r="AH195" s="173"/>
      <c r="AI195" s="173"/>
      <c r="AJ195" s="173"/>
      <c r="AK195" s="173"/>
      <c r="AL195" s="174"/>
      <c r="AM195" s="26"/>
    </row>
    <row r="196" spans="1:39" ht="18" customHeight="1" x14ac:dyDescent="0.2">
      <c r="A196" s="28"/>
      <c r="B196" s="175"/>
      <c r="C196" s="176"/>
      <c r="D196" s="176"/>
      <c r="E196" s="175"/>
      <c r="F196" s="175"/>
      <c r="G196" s="33" t="s">
        <v>361</v>
      </c>
      <c r="H196" s="170" t="str">
        <f>入力してください!E65 &amp; ""</f>
        <v/>
      </c>
      <c r="I196" s="170"/>
      <c r="J196" s="170"/>
      <c r="K196" s="170"/>
      <c r="L196" s="170"/>
      <c r="M196" s="170"/>
      <c r="N196" s="170"/>
      <c r="O196" s="170"/>
      <c r="P196" s="170"/>
      <c r="Q196" s="170"/>
      <c r="R196" s="170"/>
      <c r="S196" s="170"/>
      <c r="T196" s="170"/>
      <c r="U196" s="170"/>
      <c r="V196" s="170"/>
      <c r="W196" s="170"/>
      <c r="X196" s="170"/>
      <c r="Y196" s="170"/>
      <c r="Z196" s="170"/>
      <c r="AA196" s="170"/>
      <c r="AB196" s="170"/>
      <c r="AC196" s="171"/>
      <c r="AD196" s="172" t="str">
        <f>入力してください!S65&amp;""</f>
        <v/>
      </c>
      <c r="AE196" s="173"/>
      <c r="AF196" s="173"/>
      <c r="AG196" s="173"/>
      <c r="AH196" s="173"/>
      <c r="AI196" s="173"/>
      <c r="AJ196" s="173"/>
      <c r="AK196" s="173"/>
      <c r="AL196" s="174"/>
      <c r="AM196" s="26"/>
    </row>
    <row r="197" spans="1:39" ht="18" customHeight="1" x14ac:dyDescent="0.2">
      <c r="A197" s="28"/>
      <c r="B197" s="175"/>
      <c r="C197" s="176"/>
      <c r="D197" s="176"/>
      <c r="E197" s="175"/>
      <c r="F197" s="175"/>
      <c r="G197" s="33" t="s">
        <v>600</v>
      </c>
      <c r="H197" s="170" t="str">
        <f>入力してください!E66 &amp; ""</f>
        <v/>
      </c>
      <c r="I197" s="170"/>
      <c r="J197" s="170"/>
      <c r="K197" s="170"/>
      <c r="L197" s="170"/>
      <c r="M197" s="170"/>
      <c r="N197" s="170"/>
      <c r="O197" s="170"/>
      <c r="P197" s="170"/>
      <c r="Q197" s="170"/>
      <c r="R197" s="170"/>
      <c r="S197" s="170"/>
      <c r="T197" s="170"/>
      <c r="U197" s="170"/>
      <c r="V197" s="170"/>
      <c r="W197" s="170"/>
      <c r="X197" s="170"/>
      <c r="Y197" s="170"/>
      <c r="Z197" s="170"/>
      <c r="AA197" s="170"/>
      <c r="AB197" s="170"/>
      <c r="AC197" s="171"/>
      <c r="AD197" s="172" t="str">
        <f>入力してください!S66&amp;""</f>
        <v/>
      </c>
      <c r="AE197" s="173"/>
      <c r="AF197" s="173"/>
      <c r="AG197" s="173"/>
      <c r="AH197" s="173"/>
      <c r="AI197" s="173"/>
      <c r="AJ197" s="173"/>
      <c r="AK197" s="173"/>
      <c r="AL197" s="174"/>
      <c r="AM197" s="26"/>
    </row>
    <row r="198" spans="1:39" ht="18" customHeight="1" x14ac:dyDescent="0.2">
      <c r="A198" s="28"/>
      <c r="B198" s="175"/>
      <c r="C198" s="176"/>
      <c r="D198" s="176"/>
      <c r="E198" s="175"/>
      <c r="F198" s="175"/>
      <c r="G198" s="33" t="s">
        <v>601</v>
      </c>
      <c r="H198" s="170" t="str">
        <f>入力してください!E67 &amp; ""</f>
        <v/>
      </c>
      <c r="I198" s="170"/>
      <c r="J198" s="170"/>
      <c r="K198" s="170"/>
      <c r="L198" s="170"/>
      <c r="M198" s="170"/>
      <c r="N198" s="170"/>
      <c r="O198" s="170"/>
      <c r="P198" s="170"/>
      <c r="Q198" s="170"/>
      <c r="R198" s="170"/>
      <c r="S198" s="170"/>
      <c r="T198" s="170"/>
      <c r="U198" s="170"/>
      <c r="V198" s="170"/>
      <c r="W198" s="170"/>
      <c r="X198" s="170"/>
      <c r="Y198" s="170"/>
      <c r="Z198" s="170"/>
      <c r="AA198" s="170"/>
      <c r="AB198" s="170"/>
      <c r="AC198" s="171"/>
      <c r="AD198" s="172" t="str">
        <f>入力してください!S67&amp;""</f>
        <v/>
      </c>
      <c r="AE198" s="173"/>
      <c r="AF198" s="173"/>
      <c r="AG198" s="173"/>
      <c r="AH198" s="173"/>
      <c r="AI198" s="173"/>
      <c r="AJ198" s="173"/>
      <c r="AK198" s="173"/>
      <c r="AL198" s="174"/>
      <c r="AM198" s="26"/>
    </row>
    <row r="199" spans="1:39" ht="18" customHeight="1" x14ac:dyDescent="0.2">
      <c r="A199" s="28"/>
      <c r="B199" s="175"/>
      <c r="C199" s="176"/>
      <c r="D199" s="176"/>
      <c r="E199" s="175"/>
      <c r="F199" s="175"/>
      <c r="G199" s="33" t="s">
        <v>602</v>
      </c>
      <c r="H199" s="170" t="str">
        <f>入力してください!E68 &amp; ""</f>
        <v/>
      </c>
      <c r="I199" s="170"/>
      <c r="J199" s="170"/>
      <c r="K199" s="170"/>
      <c r="L199" s="170"/>
      <c r="M199" s="170"/>
      <c r="N199" s="170"/>
      <c r="O199" s="170"/>
      <c r="P199" s="170"/>
      <c r="Q199" s="170"/>
      <c r="R199" s="170"/>
      <c r="S199" s="170"/>
      <c r="T199" s="170"/>
      <c r="U199" s="170"/>
      <c r="V199" s="170"/>
      <c r="W199" s="170"/>
      <c r="X199" s="170"/>
      <c r="Y199" s="170"/>
      <c r="Z199" s="170"/>
      <c r="AA199" s="170"/>
      <c r="AB199" s="170"/>
      <c r="AC199" s="171"/>
      <c r="AD199" s="172" t="str">
        <f>入力してください!S68&amp;""</f>
        <v/>
      </c>
      <c r="AE199" s="173"/>
      <c r="AF199" s="173"/>
      <c r="AG199" s="173"/>
      <c r="AH199" s="173"/>
      <c r="AI199" s="173"/>
      <c r="AJ199" s="173"/>
      <c r="AK199" s="173"/>
      <c r="AL199" s="174"/>
      <c r="AM199" s="26"/>
    </row>
    <row r="200" spans="1:39" ht="29.25" customHeight="1" x14ac:dyDescent="0.2">
      <c r="B200" s="175"/>
      <c r="C200" s="176"/>
      <c r="D200" s="176"/>
      <c r="E200" s="182" t="s">
        <v>449</v>
      </c>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c r="AB200" s="183"/>
      <c r="AC200" s="183"/>
      <c r="AD200" s="183"/>
      <c r="AE200" s="183"/>
      <c r="AF200" s="183"/>
      <c r="AG200" s="183"/>
      <c r="AH200" s="183"/>
      <c r="AI200" s="183"/>
      <c r="AJ200" s="183"/>
      <c r="AK200" s="183"/>
      <c r="AL200" s="71"/>
      <c r="AM200" s="26"/>
    </row>
    <row r="201" spans="1:39" ht="72" customHeight="1" x14ac:dyDescent="0.2">
      <c r="B201" s="175"/>
      <c r="C201" s="176"/>
      <c r="D201" s="176"/>
      <c r="E201" s="184" t="s">
        <v>630</v>
      </c>
      <c r="F201" s="185"/>
      <c r="G201" s="185"/>
      <c r="H201" s="185"/>
      <c r="I201" s="185"/>
      <c r="J201" s="185"/>
      <c r="K201" s="185"/>
      <c r="L201" s="185"/>
      <c r="M201" s="185"/>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c r="AK201" s="185"/>
      <c r="AL201" s="69"/>
      <c r="AM201" s="26"/>
    </row>
    <row r="202" spans="1:39" ht="33" customHeight="1" x14ac:dyDescent="0.2">
      <c r="B202" s="175"/>
      <c r="C202" s="176"/>
      <c r="D202" s="176"/>
      <c r="E202" s="25"/>
      <c r="F202" s="72"/>
      <c r="G202" s="186" t="str">
        <f>IF(AND(入力してください!J83&lt;&gt;"",RIGHT(入力してください!K82,2)="する"),"令和" &amp; IF(入力してください!J83&gt;2020,入力してください!L83-2018,入力してください!J83) &amp; "年"&amp;入力してください!N83&amp;"月"&amp;入力してください!R83&amp;"日","　年　月　日")</f>
        <v>　年　月　日</v>
      </c>
      <c r="H202" s="186"/>
      <c r="I202" s="186"/>
      <c r="J202" s="186"/>
      <c r="K202" s="186"/>
      <c r="L202" s="186"/>
      <c r="M202" s="186"/>
      <c r="N202" s="72"/>
      <c r="O202" s="72"/>
      <c r="P202" s="72"/>
      <c r="Q202" s="73" t="s">
        <v>631</v>
      </c>
      <c r="R202" s="72"/>
      <c r="S202" s="72"/>
      <c r="T202" s="72"/>
      <c r="U202" s="187" t="str">
        <f>IF(入力してください!K82="同意する",入力してください!G84,"") &amp; ""</f>
        <v/>
      </c>
      <c r="V202" s="187"/>
      <c r="W202" s="187"/>
      <c r="X202" s="187"/>
      <c r="Y202" s="187"/>
      <c r="Z202" s="187"/>
      <c r="AA202" s="187"/>
      <c r="AB202" s="187"/>
      <c r="AC202" s="187"/>
      <c r="AD202" s="187"/>
      <c r="AE202" s="72"/>
      <c r="AF202" s="72"/>
      <c r="AG202" s="72"/>
      <c r="AH202" s="72"/>
      <c r="AI202" s="72"/>
      <c r="AJ202" s="72"/>
      <c r="AK202" s="72"/>
      <c r="AL202" s="65"/>
      <c r="AM202" s="26"/>
    </row>
    <row r="203" spans="1:39" ht="24.75" customHeight="1" x14ac:dyDescent="0.2">
      <c r="B203" s="175"/>
      <c r="C203" s="176"/>
      <c r="D203" s="176"/>
      <c r="E203" s="66" t="s">
        <v>632</v>
      </c>
      <c r="F203" s="188" t="s">
        <v>633</v>
      </c>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G203" s="188"/>
      <c r="AH203" s="188"/>
      <c r="AI203" s="188"/>
      <c r="AJ203" s="188"/>
      <c r="AK203" s="188"/>
      <c r="AL203" s="70"/>
      <c r="AM203" s="26"/>
    </row>
    <row r="204" spans="1:39" ht="27.75" customHeight="1" x14ac:dyDescent="0.2">
      <c r="B204" s="175"/>
      <c r="C204" s="176"/>
      <c r="D204" s="176"/>
      <c r="E204" s="62"/>
      <c r="F204" s="36" t="s">
        <v>634</v>
      </c>
      <c r="G204" s="67"/>
      <c r="H204" s="67"/>
      <c r="I204" s="67"/>
      <c r="J204" s="67"/>
      <c r="K204" s="189" t="str">
        <f>IF(LEFT(入力してください!K82,2)="本人",入力してください!G84,"") &amp; ""</f>
        <v/>
      </c>
      <c r="L204" s="189"/>
      <c r="M204" s="189"/>
      <c r="N204" s="189"/>
      <c r="O204" s="189"/>
      <c r="P204" s="189"/>
      <c r="Q204" s="189"/>
      <c r="R204" s="189"/>
      <c r="S204" s="189"/>
      <c r="T204" s="189"/>
      <c r="U204" s="189"/>
      <c r="V204" s="189"/>
      <c r="W204" s="189"/>
      <c r="X204" s="67"/>
      <c r="Y204" s="67"/>
      <c r="Z204" s="67"/>
      <c r="AA204" s="67"/>
      <c r="AB204" s="67"/>
      <c r="AC204" s="67"/>
      <c r="AD204" s="67"/>
      <c r="AE204" s="67"/>
      <c r="AF204" s="67"/>
      <c r="AG204" s="67"/>
      <c r="AH204" s="67"/>
      <c r="AI204" s="67"/>
      <c r="AJ204" s="67"/>
      <c r="AK204" s="67"/>
      <c r="AL204" s="68"/>
      <c r="AM204" s="26"/>
    </row>
    <row r="205" spans="1:39" ht="24.75" customHeight="1" x14ac:dyDescent="0.2">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32"/>
    </row>
    <row r="206" spans="1:39" ht="15" customHeight="1" x14ac:dyDescent="0.2">
      <c r="A206" s="28"/>
      <c r="B206" s="28"/>
      <c r="C206" s="28" t="s">
        <v>609</v>
      </c>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32"/>
    </row>
    <row r="207" spans="1:39" ht="15" customHeight="1" x14ac:dyDescent="0.2">
      <c r="A207" s="28"/>
      <c r="B207" s="28"/>
      <c r="C207" s="28" t="s">
        <v>610</v>
      </c>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32"/>
    </row>
    <row r="208" spans="1:39" ht="15" customHeight="1" x14ac:dyDescent="0.2">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32"/>
    </row>
    <row r="209" spans="1:39" ht="37.5" customHeight="1" x14ac:dyDescent="0.2">
      <c r="A209" s="28"/>
      <c r="B209" s="28"/>
      <c r="C209" s="184" t="s">
        <v>457</v>
      </c>
      <c r="D209" s="185"/>
      <c r="E209" s="185"/>
      <c r="F209" s="196"/>
      <c r="G209" s="203" t="str">
        <f>IF(入力してください!J74&lt;&gt;"","令和" &amp; IF(入力してください!J74&gt;2020,入力してください!J74-2018,入力してください!J74) &amp; "年" &amp; 入力してください!N74 &amp; "月" &amp; 入力してください!R74 &amp; "日", "年　　月　　日")</f>
        <v>年　　月　　日</v>
      </c>
      <c r="H209" s="204"/>
      <c r="I209" s="204"/>
      <c r="J209" s="204"/>
      <c r="K209" s="204"/>
      <c r="L209" s="205"/>
      <c r="M209" s="212" t="s">
        <v>453</v>
      </c>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32"/>
    </row>
    <row r="210" spans="1:39" ht="12.75" customHeight="1" x14ac:dyDescent="0.2">
      <c r="A210" s="28"/>
      <c r="B210" s="28"/>
      <c r="C210" s="197"/>
      <c r="D210" s="198"/>
      <c r="E210" s="198"/>
      <c r="F210" s="199"/>
      <c r="G210" s="206"/>
      <c r="H210" s="207"/>
      <c r="I210" s="207"/>
      <c r="J210" s="207"/>
      <c r="K210" s="207"/>
      <c r="L210" s="208"/>
      <c r="M210" s="60" t="str">
        <f>IF(LEFT(入力してください!G75,2)="臨床","☑","□")</f>
        <v>□</v>
      </c>
      <c r="N210" s="177" t="s">
        <v>454</v>
      </c>
      <c r="O210" s="177"/>
      <c r="P210" s="177"/>
      <c r="Q210" s="177"/>
      <c r="R210" s="177"/>
      <c r="S210" s="177"/>
      <c r="T210" s="177"/>
      <c r="U210" s="177"/>
      <c r="V210" s="177"/>
      <c r="W210" s="177"/>
      <c r="X210" s="177"/>
      <c r="Y210" s="177"/>
      <c r="Z210" s="177"/>
      <c r="AA210" s="177"/>
      <c r="AB210" s="177"/>
      <c r="AC210" s="177"/>
      <c r="AD210" s="177"/>
      <c r="AE210" s="177"/>
      <c r="AF210" s="177"/>
      <c r="AG210" s="177"/>
      <c r="AH210" s="177"/>
      <c r="AI210" s="177"/>
      <c r="AJ210" s="177"/>
      <c r="AK210" s="177"/>
      <c r="AL210" s="178"/>
      <c r="AM210" s="32"/>
    </row>
    <row r="211" spans="1:39" ht="12.75" customHeight="1" x14ac:dyDescent="0.2">
      <c r="A211" s="28"/>
      <c r="B211" s="28"/>
      <c r="C211" s="197"/>
      <c r="D211" s="198"/>
      <c r="E211" s="198"/>
      <c r="F211" s="199"/>
      <c r="G211" s="206"/>
      <c r="H211" s="207"/>
      <c r="I211" s="207"/>
      <c r="J211" s="207"/>
      <c r="K211" s="207"/>
      <c r="L211" s="208"/>
      <c r="M211" s="60" t="str">
        <f>IF(LEFT(入力してください!G75,2)="症状","☑","□")</f>
        <v>□</v>
      </c>
      <c r="N211" s="177" t="s">
        <v>455</v>
      </c>
      <c r="O211" s="177"/>
      <c r="P211" s="177"/>
      <c r="Q211" s="177"/>
      <c r="R211" s="177"/>
      <c r="S211" s="177"/>
      <c r="T211" s="177"/>
      <c r="U211" s="177"/>
      <c r="V211" s="177"/>
      <c r="W211" s="177"/>
      <c r="X211" s="177"/>
      <c r="Y211" s="177"/>
      <c r="Z211" s="177"/>
      <c r="AA211" s="177"/>
      <c r="AB211" s="177"/>
      <c r="AC211" s="177"/>
      <c r="AD211" s="177"/>
      <c r="AE211" s="177"/>
      <c r="AF211" s="177"/>
      <c r="AG211" s="177"/>
      <c r="AH211" s="177"/>
      <c r="AI211" s="177"/>
      <c r="AJ211" s="177"/>
      <c r="AK211" s="177"/>
      <c r="AL211" s="178"/>
      <c r="AM211" s="32"/>
    </row>
    <row r="212" spans="1:39" ht="12.75" customHeight="1" x14ac:dyDescent="0.2">
      <c r="A212" s="28"/>
      <c r="B212" s="28"/>
      <c r="C212" s="197"/>
      <c r="D212" s="198"/>
      <c r="E212" s="198"/>
      <c r="F212" s="199"/>
      <c r="G212" s="206"/>
      <c r="H212" s="207"/>
      <c r="I212" s="207"/>
      <c r="J212" s="207"/>
      <c r="K212" s="207"/>
      <c r="L212" s="208"/>
      <c r="M212" s="60" t="str">
        <f>IF(LEFT(入力してください!G75,2)="大規","☑","□")</f>
        <v>□</v>
      </c>
      <c r="N212" s="177" t="s">
        <v>456</v>
      </c>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177"/>
      <c r="AL212" s="178"/>
      <c r="AM212" s="32"/>
    </row>
    <row r="213" spans="1:39" ht="12.75" customHeight="1" x14ac:dyDescent="0.2">
      <c r="A213" s="28"/>
      <c r="B213" s="28"/>
      <c r="C213" s="197"/>
      <c r="D213" s="198"/>
      <c r="E213" s="198"/>
      <c r="F213" s="199"/>
      <c r="G213" s="206"/>
      <c r="H213" s="207"/>
      <c r="I213" s="207"/>
      <c r="J213" s="207"/>
      <c r="K213" s="207"/>
      <c r="L213" s="208"/>
      <c r="M213" s="60" t="str">
        <f>IF(LEFT(入力してください!G75,2)="その","☑","□")</f>
        <v>□</v>
      </c>
      <c r="N213" s="179" t="str">
        <f>"その他〔" &amp; 入力してください!J76</f>
        <v>その他〔</v>
      </c>
      <c r="O213" s="179"/>
      <c r="P213" s="179"/>
      <c r="Q213" s="179"/>
      <c r="R213" s="179"/>
      <c r="S213" s="179"/>
      <c r="T213" s="179"/>
      <c r="U213" s="179"/>
      <c r="V213" s="179"/>
      <c r="W213" s="179"/>
      <c r="X213" s="179"/>
      <c r="Y213" s="179"/>
      <c r="Z213" s="179"/>
      <c r="AA213" s="179"/>
      <c r="AB213" s="179"/>
      <c r="AC213" s="179"/>
      <c r="AD213" s="179"/>
      <c r="AE213" s="179"/>
      <c r="AF213" s="179"/>
      <c r="AG213" s="179"/>
      <c r="AH213" s="179"/>
      <c r="AI213" s="179"/>
      <c r="AJ213" s="179"/>
      <c r="AK213" s="179"/>
      <c r="AL213" s="61" t="s">
        <v>458</v>
      </c>
      <c r="AM213" s="32"/>
    </row>
    <row r="214" spans="1:39" ht="31.5" customHeight="1" x14ac:dyDescent="0.2">
      <c r="A214" s="28"/>
      <c r="B214" s="28"/>
      <c r="C214" s="200"/>
      <c r="D214" s="201"/>
      <c r="E214" s="201"/>
      <c r="F214" s="202"/>
      <c r="G214" s="209"/>
      <c r="H214" s="210"/>
      <c r="I214" s="210"/>
      <c r="J214" s="210"/>
      <c r="K214" s="210"/>
      <c r="L214" s="211"/>
      <c r="M214" s="39" t="str">
        <f>IF(LEFT(入力してください!G75,2)="特段","☑","□")</f>
        <v>□</v>
      </c>
      <c r="N214" s="180" t="s">
        <v>463</v>
      </c>
      <c r="O214" s="180"/>
      <c r="P214" s="180"/>
      <c r="Q214" s="180"/>
      <c r="R214" s="180"/>
      <c r="S214" s="180"/>
      <c r="T214" s="180"/>
      <c r="U214" s="180"/>
      <c r="V214" s="180"/>
      <c r="W214" s="180"/>
      <c r="X214" s="180"/>
      <c r="Y214" s="180"/>
      <c r="Z214" s="180"/>
      <c r="AA214" s="180"/>
      <c r="AB214" s="180"/>
      <c r="AC214" s="180"/>
      <c r="AD214" s="180"/>
      <c r="AE214" s="180"/>
      <c r="AF214" s="180"/>
      <c r="AG214" s="180"/>
      <c r="AH214" s="180"/>
      <c r="AI214" s="180"/>
      <c r="AJ214" s="180"/>
      <c r="AK214" s="180"/>
      <c r="AL214" s="181"/>
      <c r="AM214" s="32"/>
    </row>
    <row r="215" spans="1:39" ht="3.75" customHeight="1" x14ac:dyDescent="0.2">
      <c r="A215" s="28"/>
      <c r="B215" s="28"/>
      <c r="C215" s="74"/>
      <c r="D215" s="74"/>
      <c r="E215" s="74"/>
      <c r="F215" s="74"/>
      <c r="G215" s="75"/>
      <c r="H215" s="75"/>
      <c r="I215" s="75"/>
      <c r="J215" s="75"/>
      <c r="K215" s="75"/>
      <c r="L215" s="75"/>
      <c r="M215" s="75"/>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32"/>
    </row>
    <row r="216" spans="1:39" ht="74.25" customHeight="1" x14ac:dyDescent="0.2">
      <c r="A216" s="28"/>
      <c r="B216" s="28"/>
      <c r="C216" s="190" t="s">
        <v>459</v>
      </c>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191"/>
      <c r="AD216" s="191"/>
      <c r="AE216" s="191"/>
      <c r="AF216" s="191"/>
      <c r="AG216" s="191"/>
      <c r="AH216" s="191"/>
      <c r="AI216" s="191"/>
      <c r="AJ216" s="191"/>
      <c r="AK216" s="191"/>
      <c r="AL216" s="192"/>
      <c r="AM216" s="32"/>
    </row>
    <row r="217" spans="1:39" ht="33.75" customHeight="1" x14ac:dyDescent="0.2">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32"/>
    </row>
    <row r="218" spans="1:39" ht="15.75" customHeight="1" x14ac:dyDescent="0.2">
      <c r="AH218" s="193" t="s">
        <v>635</v>
      </c>
      <c r="AI218" s="194"/>
      <c r="AJ218" s="194"/>
      <c r="AK218" s="194"/>
      <c r="AL218" s="195"/>
      <c r="AM218" s="26"/>
    </row>
    <row r="219" spans="1:39" ht="19.5" customHeight="1" x14ac:dyDescent="0.2">
      <c r="A219" s="28"/>
      <c r="B219" s="28"/>
      <c r="C219" s="55"/>
      <c r="D219" s="55"/>
      <c r="E219" s="55"/>
      <c r="F219" s="55"/>
      <c r="G219" s="55"/>
      <c r="H219" s="55"/>
      <c r="I219" s="55"/>
      <c r="J219" s="55"/>
      <c r="K219" s="55"/>
      <c r="L219" s="55"/>
      <c r="M219" s="55"/>
      <c r="N219" s="55"/>
      <c r="O219" s="55"/>
      <c r="P219" s="55"/>
      <c r="Q219" s="55"/>
      <c r="R219" s="55"/>
      <c r="S219" s="55"/>
      <c r="T219" s="55"/>
      <c r="U219" s="28"/>
      <c r="V219" s="28"/>
      <c r="W219" s="28"/>
      <c r="X219" s="28"/>
      <c r="Y219" s="28"/>
      <c r="Z219" s="28"/>
      <c r="AA219" s="28"/>
      <c r="AB219" s="28"/>
      <c r="AC219" s="28"/>
      <c r="AD219" s="28"/>
      <c r="AE219" s="28"/>
      <c r="AF219" s="28"/>
      <c r="AG219" s="41"/>
      <c r="AH219" s="42"/>
      <c r="AI219" s="73"/>
      <c r="AJ219" s="73"/>
      <c r="AK219" s="73"/>
      <c r="AL219" s="41"/>
      <c r="AM219" s="32"/>
    </row>
    <row r="220" spans="1:39" ht="21" customHeight="1" x14ac:dyDescent="0.2">
      <c r="A220" s="28"/>
      <c r="B220" s="28"/>
      <c r="C220" s="55"/>
      <c r="D220" s="55"/>
      <c r="E220" s="55"/>
      <c r="F220" s="55"/>
      <c r="G220" s="55"/>
      <c r="H220" s="55"/>
      <c r="I220" s="55"/>
      <c r="J220" s="55"/>
      <c r="K220" s="55"/>
      <c r="L220" s="55"/>
      <c r="M220" s="55"/>
      <c r="N220" s="55"/>
      <c r="O220" s="55"/>
      <c r="P220" s="55"/>
      <c r="Q220" s="55"/>
      <c r="R220" s="55"/>
      <c r="S220" s="55"/>
      <c r="T220" s="55"/>
      <c r="U220" s="28"/>
      <c r="V220" s="28"/>
      <c r="W220" s="28"/>
      <c r="X220" s="28"/>
      <c r="Y220" s="28"/>
      <c r="Z220" s="28"/>
      <c r="AA220" s="28"/>
      <c r="AB220" s="28"/>
      <c r="AC220" s="28"/>
      <c r="AD220" s="28"/>
      <c r="AE220" s="28"/>
      <c r="AF220" s="28"/>
      <c r="AG220" s="41"/>
      <c r="AH220" s="42"/>
      <c r="AI220" s="73"/>
      <c r="AJ220" s="73"/>
      <c r="AK220" s="73"/>
      <c r="AL220" s="41"/>
      <c r="AM220" s="32"/>
    </row>
    <row r="221" spans="1:39" ht="12.75" customHeight="1" x14ac:dyDescent="0.2">
      <c r="A221" s="28"/>
      <c r="B221" s="28"/>
      <c r="C221" s="55"/>
      <c r="D221" s="55"/>
      <c r="E221" s="55"/>
      <c r="F221" s="55"/>
      <c r="G221" s="55"/>
      <c r="H221" s="55"/>
      <c r="I221" s="55"/>
      <c r="J221" s="55"/>
      <c r="K221" s="55"/>
      <c r="L221" s="55"/>
      <c r="M221" s="55"/>
      <c r="N221" s="55"/>
      <c r="O221" s="55"/>
      <c r="P221" s="55"/>
      <c r="Q221" s="55"/>
      <c r="R221" s="55"/>
      <c r="S221" s="55"/>
      <c r="T221" s="55"/>
      <c r="U221" s="28"/>
      <c r="V221" s="28"/>
      <c r="W221" s="28"/>
      <c r="X221" s="28"/>
      <c r="Y221" s="28"/>
      <c r="Z221" s="28"/>
      <c r="AA221" s="28"/>
      <c r="AB221" s="28"/>
      <c r="AC221" s="28"/>
      <c r="AD221" s="28"/>
      <c r="AE221" s="28"/>
      <c r="AF221" s="28"/>
      <c r="AG221" s="41"/>
      <c r="AH221" s="43"/>
      <c r="AI221" s="44"/>
      <c r="AJ221" s="44"/>
      <c r="AK221" s="44"/>
      <c r="AL221" s="45"/>
      <c r="AM221" s="32"/>
    </row>
    <row r="222" spans="1:39" ht="12.75" customHeight="1" x14ac:dyDescent="0.2">
      <c r="A222" s="28"/>
      <c r="B222" s="28"/>
      <c r="C222" s="55"/>
      <c r="D222" s="55"/>
      <c r="E222" s="55"/>
      <c r="F222" s="55"/>
      <c r="G222" s="55"/>
      <c r="H222" s="55"/>
      <c r="I222" s="55"/>
      <c r="J222" s="55"/>
      <c r="K222" s="55"/>
      <c r="L222" s="55"/>
      <c r="M222" s="55"/>
      <c r="N222" s="55"/>
      <c r="O222" s="55"/>
      <c r="P222" s="55"/>
      <c r="Q222" s="55"/>
      <c r="R222" s="55"/>
      <c r="S222" s="55"/>
      <c r="T222" s="55"/>
      <c r="U222" s="28"/>
      <c r="V222" s="28"/>
      <c r="W222" s="28"/>
      <c r="X222" s="28"/>
      <c r="Y222" s="28"/>
      <c r="Z222" s="28"/>
      <c r="AA222" s="28"/>
      <c r="AB222" s="28"/>
      <c r="AC222" s="28"/>
      <c r="AD222" s="28"/>
      <c r="AE222" s="28"/>
      <c r="AF222" s="28"/>
      <c r="AG222" s="28"/>
      <c r="AH222" s="28"/>
      <c r="AI222" s="28"/>
      <c r="AJ222" s="28"/>
      <c r="AK222" s="28"/>
      <c r="AL222" s="28"/>
      <c r="AM222" s="32"/>
    </row>
    <row r="223" spans="1:39" ht="6.75" customHeight="1" x14ac:dyDescent="0.2">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7"/>
    </row>
  </sheetData>
  <sheetProtection algorithmName="SHA-512" hashValue="2Dunb2fEzrW0gZqopXrXH6hGOXNr3tYbSijFPTUlu+mEVA03BfDwE9WAeFREsWoYmlKi0ZwdcecM5CrAS6U7lQ==" saltValue="2ar08ZkzT3lrSN+kUEAFdw==" spinCount="100000" sheet="1" selectLockedCells="1"/>
  <mergeCells count="394">
    <mergeCell ref="AP3:BQ17"/>
    <mergeCell ref="B45:B55"/>
    <mergeCell ref="E45:F50"/>
    <mergeCell ref="AD45:AL45"/>
    <mergeCell ref="AD46:AL46"/>
    <mergeCell ref="AD47:AL47"/>
    <mergeCell ref="AD48:AL48"/>
    <mergeCell ref="AD49:AL49"/>
    <mergeCell ref="AD50:AL50"/>
    <mergeCell ref="H45:AC45"/>
    <mergeCell ref="H46:AC46"/>
    <mergeCell ref="H47:AC47"/>
    <mergeCell ref="H48:AC48"/>
    <mergeCell ref="G8:AL8"/>
    <mergeCell ref="H9:AL9"/>
    <mergeCell ref="H7:AL7"/>
    <mergeCell ref="H6:AL6"/>
    <mergeCell ref="G16:K19"/>
    <mergeCell ref="P16:W16"/>
    <mergeCell ref="P17:W17"/>
    <mergeCell ref="P18:W18"/>
    <mergeCell ref="P19:W19"/>
    <mergeCell ref="L17:O17"/>
    <mergeCell ref="L18:O18"/>
    <mergeCell ref="C24:G24"/>
    <mergeCell ref="H24:Q24"/>
    <mergeCell ref="L27:AL27"/>
    <mergeCell ref="L28:AL28"/>
    <mergeCell ref="L29:V29"/>
    <mergeCell ref="W29:AC29"/>
    <mergeCell ref="AD29:AL29"/>
    <mergeCell ref="C25:D29"/>
    <mergeCell ref="E25:K25"/>
    <mergeCell ref="E26:K26"/>
    <mergeCell ref="E27:K28"/>
    <mergeCell ref="E29:K29"/>
    <mergeCell ref="AJ25:AL26"/>
    <mergeCell ref="AG25:AI26"/>
    <mergeCell ref="L25:AF25"/>
    <mergeCell ref="L26:AF26"/>
    <mergeCell ref="L33:AL33"/>
    <mergeCell ref="L35:AL35"/>
    <mergeCell ref="E30:K30"/>
    <mergeCell ref="L30:AL30"/>
    <mergeCell ref="C30:D35"/>
    <mergeCell ref="E31:K31"/>
    <mergeCell ref="E32:K33"/>
    <mergeCell ref="E34:K34"/>
    <mergeCell ref="E35:K35"/>
    <mergeCell ref="L34:V34"/>
    <mergeCell ref="W34:AL34"/>
    <mergeCell ref="L31:AL31"/>
    <mergeCell ref="L32:AL32"/>
    <mergeCell ref="C36:K36"/>
    <mergeCell ref="L36:M36"/>
    <mergeCell ref="N36:O36"/>
    <mergeCell ref="P36:Q36"/>
    <mergeCell ref="R36:S36"/>
    <mergeCell ref="T36:U36"/>
    <mergeCell ref="V36:W36"/>
    <mergeCell ref="X36:Y36"/>
    <mergeCell ref="Z36:AA36"/>
    <mergeCell ref="C45:D55"/>
    <mergeCell ref="H49:AC49"/>
    <mergeCell ref="H50:AC50"/>
    <mergeCell ref="C37:K37"/>
    <mergeCell ref="L37:M37"/>
    <mergeCell ref="N37:O37"/>
    <mergeCell ref="P37:Q37"/>
    <mergeCell ref="R37:S37"/>
    <mergeCell ref="T37:U37"/>
    <mergeCell ref="V37:W37"/>
    <mergeCell ref="X37:Y37"/>
    <mergeCell ref="Z37:AA37"/>
    <mergeCell ref="G53:M53"/>
    <mergeCell ref="U53:AD53"/>
    <mergeCell ref="K55:W55"/>
    <mergeCell ref="E52:AK52"/>
    <mergeCell ref="F54:AK54"/>
    <mergeCell ref="E51:AK51"/>
    <mergeCell ref="C4:AL4"/>
    <mergeCell ref="G12:K15"/>
    <mergeCell ref="P12:W12"/>
    <mergeCell ref="P13:W13"/>
    <mergeCell ref="P14:W14"/>
    <mergeCell ref="P15:W15"/>
    <mergeCell ref="L14:O14"/>
    <mergeCell ref="L15:O15"/>
    <mergeCell ref="L16:O16"/>
    <mergeCell ref="AB12:AH12"/>
    <mergeCell ref="X12:AA12"/>
    <mergeCell ref="C6:C20"/>
    <mergeCell ref="D6:F20"/>
    <mergeCell ref="AK12:AL13"/>
    <mergeCell ref="AK14:AL15"/>
    <mergeCell ref="AK16:AL17"/>
    <mergeCell ref="AK18:AL19"/>
    <mergeCell ref="AI12:AJ13"/>
    <mergeCell ref="AI14:AJ15"/>
    <mergeCell ref="AI16:AJ17"/>
    <mergeCell ref="AI18:AJ19"/>
    <mergeCell ref="H20:AL20"/>
    <mergeCell ref="H11:AL11"/>
    <mergeCell ref="H10:AL10"/>
    <mergeCell ref="X13:AA13"/>
    <mergeCell ref="X14:AA14"/>
    <mergeCell ref="X15:AA15"/>
    <mergeCell ref="L12:O12"/>
    <mergeCell ref="L13:O13"/>
    <mergeCell ref="C40:AM40"/>
    <mergeCell ref="N64:AK64"/>
    <mergeCell ref="G60:L65"/>
    <mergeCell ref="C60:F65"/>
    <mergeCell ref="M60:AL60"/>
    <mergeCell ref="N61:AL61"/>
    <mergeCell ref="N62:AL62"/>
    <mergeCell ref="L19:O19"/>
    <mergeCell ref="AB13:AH13"/>
    <mergeCell ref="AB14:AH14"/>
    <mergeCell ref="AB15:AH15"/>
    <mergeCell ref="AB16:AH16"/>
    <mergeCell ref="AB17:AH17"/>
    <mergeCell ref="AB18:AH18"/>
    <mergeCell ref="AB19:AH19"/>
    <mergeCell ref="X16:AA16"/>
    <mergeCell ref="X17:AA17"/>
    <mergeCell ref="X18:AA18"/>
    <mergeCell ref="X19:AA19"/>
    <mergeCell ref="N63:AL63"/>
    <mergeCell ref="N65:AL65"/>
    <mergeCell ref="C67:AL67"/>
    <mergeCell ref="C115:AM115"/>
    <mergeCell ref="C112:K112"/>
    <mergeCell ref="L112:M112"/>
    <mergeCell ref="N112:O112"/>
    <mergeCell ref="P112:Q112"/>
    <mergeCell ref="R112:S112"/>
    <mergeCell ref="T112:U112"/>
    <mergeCell ref="V112:W112"/>
    <mergeCell ref="C111:K111"/>
    <mergeCell ref="L111:M111"/>
    <mergeCell ref="N111:O111"/>
    <mergeCell ref="P111:Q111"/>
    <mergeCell ref="R111:S111"/>
    <mergeCell ref="T111:U111"/>
    <mergeCell ref="V111:W111"/>
    <mergeCell ref="X111:Y111"/>
    <mergeCell ref="Z111:AA111"/>
    <mergeCell ref="X112:Y112"/>
    <mergeCell ref="Z112:AA112"/>
    <mergeCell ref="C105:D110"/>
    <mergeCell ref="E105:K105"/>
    <mergeCell ref="L105:AL105"/>
    <mergeCell ref="AH69:AL69"/>
    <mergeCell ref="AK93:AL94"/>
    <mergeCell ref="L94:O94"/>
    <mergeCell ref="P94:W94"/>
    <mergeCell ref="X94:AA94"/>
    <mergeCell ref="AB94:AH94"/>
    <mergeCell ref="L102:AL102"/>
    <mergeCell ref="L103:AL103"/>
    <mergeCell ref="L107:AL107"/>
    <mergeCell ref="L108:AL108"/>
    <mergeCell ref="L104:V104"/>
    <mergeCell ref="W104:AC104"/>
    <mergeCell ref="AD104:AL104"/>
    <mergeCell ref="X92:AA92"/>
    <mergeCell ref="AB92:AH92"/>
    <mergeCell ref="L93:O93"/>
    <mergeCell ref="P93:W93"/>
    <mergeCell ref="X93:AA93"/>
    <mergeCell ref="AB93:AH93"/>
    <mergeCell ref="AI93:AJ94"/>
    <mergeCell ref="L91:O91"/>
    <mergeCell ref="P91:W91"/>
    <mergeCell ref="X91:AA91"/>
    <mergeCell ref="AB91:AH91"/>
    <mergeCell ref="AI91:AJ92"/>
    <mergeCell ref="E109:K109"/>
    <mergeCell ref="L109:V109"/>
    <mergeCell ref="W109:AL109"/>
    <mergeCell ref="E110:K110"/>
    <mergeCell ref="L110:AL110"/>
    <mergeCell ref="E104:K104"/>
    <mergeCell ref="H95:AL95"/>
    <mergeCell ref="G91:K94"/>
    <mergeCell ref="E106:K106"/>
    <mergeCell ref="L106:AL106"/>
    <mergeCell ref="E107:K108"/>
    <mergeCell ref="C99:G99"/>
    <mergeCell ref="H99:Q99"/>
    <mergeCell ref="C100:D104"/>
    <mergeCell ref="E100:K100"/>
    <mergeCell ref="E101:K101"/>
    <mergeCell ref="E102:K103"/>
    <mergeCell ref="AG100:AI101"/>
    <mergeCell ref="AJ100:AL101"/>
    <mergeCell ref="L100:AF100"/>
    <mergeCell ref="L101:AF101"/>
    <mergeCell ref="AK91:AL92"/>
    <mergeCell ref="L92:O92"/>
    <mergeCell ref="P92:W92"/>
    <mergeCell ref="X88:AA88"/>
    <mergeCell ref="AB88:AH88"/>
    <mergeCell ref="L89:O89"/>
    <mergeCell ref="P89:W89"/>
    <mergeCell ref="X89:AA89"/>
    <mergeCell ref="AB89:AH89"/>
    <mergeCell ref="AI89:AJ90"/>
    <mergeCell ref="AK89:AL90"/>
    <mergeCell ref="L90:O90"/>
    <mergeCell ref="P90:W90"/>
    <mergeCell ref="X90:AA90"/>
    <mergeCell ref="AB90:AH90"/>
    <mergeCell ref="C189:AM189"/>
    <mergeCell ref="C216:AL216"/>
    <mergeCell ref="AH218:AL218"/>
    <mergeCell ref="C209:F214"/>
    <mergeCell ref="G209:L214"/>
    <mergeCell ref="M209:AL209"/>
    <mergeCell ref="C79:AL79"/>
    <mergeCell ref="C81:C95"/>
    <mergeCell ref="D81:F95"/>
    <mergeCell ref="H81:AL81"/>
    <mergeCell ref="H82:AL82"/>
    <mergeCell ref="G83:AL83"/>
    <mergeCell ref="H84:AL84"/>
    <mergeCell ref="H85:AL85"/>
    <mergeCell ref="H86:AL86"/>
    <mergeCell ref="G87:K90"/>
    <mergeCell ref="L87:O87"/>
    <mergeCell ref="P87:W87"/>
    <mergeCell ref="X87:AA87"/>
    <mergeCell ref="AB87:AH87"/>
    <mergeCell ref="AI87:AJ88"/>
    <mergeCell ref="AK87:AL88"/>
    <mergeCell ref="L88:O88"/>
    <mergeCell ref="P88:W88"/>
    <mergeCell ref="V185:W185"/>
    <mergeCell ref="X185:Y185"/>
    <mergeCell ref="Z185:AA185"/>
    <mergeCell ref="C186:K186"/>
    <mergeCell ref="L186:M186"/>
    <mergeCell ref="N186:O186"/>
    <mergeCell ref="P186:Q186"/>
    <mergeCell ref="R186:S186"/>
    <mergeCell ref="T186:U186"/>
    <mergeCell ref="V186:W186"/>
    <mergeCell ref="C185:K185"/>
    <mergeCell ref="L185:M185"/>
    <mergeCell ref="N185:O185"/>
    <mergeCell ref="P185:Q185"/>
    <mergeCell ref="R185:S185"/>
    <mergeCell ref="T185:U185"/>
    <mergeCell ref="X186:Y186"/>
    <mergeCell ref="Z186:AA186"/>
    <mergeCell ref="L180:AL180"/>
    <mergeCell ref="E181:K182"/>
    <mergeCell ref="C173:G173"/>
    <mergeCell ref="H173:Q173"/>
    <mergeCell ref="C174:D178"/>
    <mergeCell ref="E174:K174"/>
    <mergeCell ref="E175:K175"/>
    <mergeCell ref="E176:K177"/>
    <mergeCell ref="L176:AL176"/>
    <mergeCell ref="L177:AL177"/>
    <mergeCell ref="L182:AL182"/>
    <mergeCell ref="W178:AC178"/>
    <mergeCell ref="AD178:AL178"/>
    <mergeCell ref="C179:D184"/>
    <mergeCell ref="E179:K179"/>
    <mergeCell ref="L179:AL179"/>
    <mergeCell ref="E180:K180"/>
    <mergeCell ref="E183:K183"/>
    <mergeCell ref="L183:V183"/>
    <mergeCell ref="W183:AL183"/>
    <mergeCell ref="E184:K184"/>
    <mergeCell ref="L184:AL184"/>
    <mergeCell ref="L181:AL181"/>
    <mergeCell ref="E178:K178"/>
    <mergeCell ref="L178:V178"/>
    <mergeCell ref="H169:AL169"/>
    <mergeCell ref="AK165:AL166"/>
    <mergeCell ref="L166:O166"/>
    <mergeCell ref="P166:W166"/>
    <mergeCell ref="X166:AA166"/>
    <mergeCell ref="AB166:AH166"/>
    <mergeCell ref="L167:O167"/>
    <mergeCell ref="P167:W167"/>
    <mergeCell ref="X167:AA167"/>
    <mergeCell ref="AB167:AH167"/>
    <mergeCell ref="AI167:AJ168"/>
    <mergeCell ref="G165:K168"/>
    <mergeCell ref="L165:O165"/>
    <mergeCell ref="P165:W165"/>
    <mergeCell ref="X165:AA165"/>
    <mergeCell ref="AB165:AH165"/>
    <mergeCell ref="AI165:AJ166"/>
    <mergeCell ref="AG174:AI175"/>
    <mergeCell ref="AJ174:AL175"/>
    <mergeCell ref="L174:AF174"/>
    <mergeCell ref="L175:AF175"/>
    <mergeCell ref="X162:AA162"/>
    <mergeCell ref="AB162:AH162"/>
    <mergeCell ref="L163:O163"/>
    <mergeCell ref="P163:W163"/>
    <mergeCell ref="X163:AA163"/>
    <mergeCell ref="AB163:AH163"/>
    <mergeCell ref="AK167:AL168"/>
    <mergeCell ref="L168:O168"/>
    <mergeCell ref="P168:W168"/>
    <mergeCell ref="X168:AA168"/>
    <mergeCell ref="AB168:AH168"/>
    <mergeCell ref="C153:AL153"/>
    <mergeCell ref="C155:C169"/>
    <mergeCell ref="D155:F169"/>
    <mergeCell ref="H155:AL155"/>
    <mergeCell ref="H156:AL156"/>
    <mergeCell ref="G157:AL157"/>
    <mergeCell ref="H158:AL158"/>
    <mergeCell ref="H159:AL159"/>
    <mergeCell ref="H160:AL160"/>
    <mergeCell ref="G161:K164"/>
    <mergeCell ref="L161:O161"/>
    <mergeCell ref="P161:W161"/>
    <mergeCell ref="X161:AA161"/>
    <mergeCell ref="AB161:AH161"/>
    <mergeCell ref="AI161:AJ162"/>
    <mergeCell ref="AK161:AL162"/>
    <mergeCell ref="L162:O162"/>
    <mergeCell ref="P162:W162"/>
    <mergeCell ref="AI163:AJ164"/>
    <mergeCell ref="AK163:AL164"/>
    <mergeCell ref="L164:O164"/>
    <mergeCell ref="P164:W164"/>
    <mergeCell ref="X164:AA164"/>
    <mergeCell ref="AB164:AH164"/>
    <mergeCell ref="C142:AL142"/>
    <mergeCell ref="AH144:AL144"/>
    <mergeCell ref="C135:F140"/>
    <mergeCell ref="G135:L140"/>
    <mergeCell ref="M135:AL135"/>
    <mergeCell ref="N136:AL136"/>
    <mergeCell ref="N137:AL137"/>
    <mergeCell ref="N138:AL138"/>
    <mergeCell ref="N139:AK139"/>
    <mergeCell ref="N140:AL140"/>
    <mergeCell ref="B120:B130"/>
    <mergeCell ref="C120:D130"/>
    <mergeCell ref="E120:F125"/>
    <mergeCell ref="H120:AC120"/>
    <mergeCell ref="AD120:AL120"/>
    <mergeCell ref="H121:AC121"/>
    <mergeCell ref="AD121:AL121"/>
    <mergeCell ref="H122:AC122"/>
    <mergeCell ref="AD122:AL122"/>
    <mergeCell ref="E126:AK126"/>
    <mergeCell ref="E127:AK127"/>
    <mergeCell ref="G128:M128"/>
    <mergeCell ref="U128:AD128"/>
    <mergeCell ref="F129:AK129"/>
    <mergeCell ref="K130:W130"/>
    <mergeCell ref="H123:AC123"/>
    <mergeCell ref="AD123:AL123"/>
    <mergeCell ref="H124:AC124"/>
    <mergeCell ref="AD124:AL124"/>
    <mergeCell ref="H125:AC125"/>
    <mergeCell ref="AD125:AL125"/>
    <mergeCell ref="N210:AL210"/>
    <mergeCell ref="N211:AL211"/>
    <mergeCell ref="N212:AL212"/>
    <mergeCell ref="N213:AK213"/>
    <mergeCell ref="N214:AL214"/>
    <mergeCell ref="E200:AK200"/>
    <mergeCell ref="E201:AK201"/>
    <mergeCell ref="G202:M202"/>
    <mergeCell ref="U202:AD202"/>
    <mergeCell ref="F203:AK203"/>
    <mergeCell ref="K204:W204"/>
    <mergeCell ref="H197:AC197"/>
    <mergeCell ref="AD197:AL197"/>
    <mergeCell ref="H198:AC198"/>
    <mergeCell ref="AD198:AL198"/>
    <mergeCell ref="H199:AC199"/>
    <mergeCell ref="AD199:AL199"/>
    <mergeCell ref="B194:B204"/>
    <mergeCell ref="C194:D204"/>
    <mergeCell ref="E194:F199"/>
    <mergeCell ref="H194:AC194"/>
    <mergeCell ref="AD194:AL194"/>
    <mergeCell ref="H195:AC195"/>
    <mergeCell ref="AD195:AL195"/>
    <mergeCell ref="H196:AC196"/>
    <mergeCell ref="AD196:AL196"/>
  </mergeCells>
  <phoneticPr fontId="2"/>
  <pageMargins left="3.937007874015748E-2" right="3.937007874015748E-2" top="0.27559055118110237" bottom="0.35433070866141736" header="0.31496062992125984" footer="0.31496062992125984"/>
  <pageSetup paperSize="9" fitToHeight="0" orientation="portrait" r:id="rId1"/>
  <rowBreaks count="5" manualBreakCount="5">
    <brk id="41" max="16383" man="1"/>
    <brk id="75" max="16383" man="1"/>
    <brk id="116" max="16383" man="1"/>
    <brk id="149" max="16383" man="1"/>
    <brk id="1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48"/>
  </cols>
  <sheetData>
    <row r="1" spans="1:2" x14ac:dyDescent="0.2">
      <c r="A1" s="48" t="s">
        <v>464</v>
      </c>
      <c r="B1" s="48" t="s">
        <v>385</v>
      </c>
    </row>
    <row r="2" spans="1:2" x14ac:dyDescent="0.2">
      <c r="A2" s="48" t="s">
        <v>465</v>
      </c>
      <c r="B2" s="48" t="s">
        <v>386</v>
      </c>
    </row>
    <row r="3" spans="1:2" x14ac:dyDescent="0.2">
      <c r="A3" s="48" t="s">
        <v>466</v>
      </c>
      <c r="B3" s="48" t="s">
        <v>387</v>
      </c>
    </row>
    <row r="4" spans="1:2" x14ac:dyDescent="0.2">
      <c r="A4" s="48" t="s">
        <v>467</v>
      </c>
      <c r="B4" s="48" t="s">
        <v>386</v>
      </c>
    </row>
    <row r="5" spans="1:2" x14ac:dyDescent="0.2">
      <c r="A5" s="48" t="s">
        <v>468</v>
      </c>
      <c r="B5" s="48" t="s">
        <v>388</v>
      </c>
    </row>
    <row r="6" spans="1:2" x14ac:dyDescent="0.2">
      <c r="A6" s="48" t="s">
        <v>469</v>
      </c>
      <c r="B6" s="48" t="s">
        <v>387</v>
      </c>
    </row>
    <row r="7" spans="1:2" x14ac:dyDescent="0.2">
      <c r="A7" s="48" t="s">
        <v>470</v>
      </c>
      <c r="B7" s="48" t="s">
        <v>385</v>
      </c>
    </row>
    <row r="8" spans="1:2" x14ac:dyDescent="0.2">
      <c r="A8" s="48" t="s">
        <v>471</v>
      </c>
      <c r="B8" s="48" t="s">
        <v>389</v>
      </c>
    </row>
    <row r="9" spans="1:2" x14ac:dyDescent="0.2">
      <c r="A9" s="48" t="s">
        <v>472</v>
      </c>
      <c r="B9" s="48" t="s">
        <v>390</v>
      </c>
    </row>
    <row r="10" spans="1:2" x14ac:dyDescent="0.2">
      <c r="A10" s="48" t="s">
        <v>473</v>
      </c>
      <c r="B10" s="48" t="s">
        <v>391</v>
      </c>
    </row>
    <row r="11" spans="1:2" x14ac:dyDescent="0.2">
      <c r="A11" s="48" t="s">
        <v>474</v>
      </c>
      <c r="B11" s="48" t="s">
        <v>392</v>
      </c>
    </row>
    <row r="12" spans="1:2" x14ac:dyDescent="0.2">
      <c r="A12" s="48" t="s">
        <v>475</v>
      </c>
      <c r="B12" s="48" t="s">
        <v>393</v>
      </c>
    </row>
    <row r="13" spans="1:2" x14ac:dyDescent="0.2">
      <c r="A13" s="48" t="s">
        <v>476</v>
      </c>
      <c r="B13" s="48" t="s">
        <v>392</v>
      </c>
    </row>
    <row r="14" spans="1:2" x14ac:dyDescent="0.2">
      <c r="A14" s="48" t="s">
        <v>477</v>
      </c>
      <c r="B14" s="48" t="s">
        <v>393</v>
      </c>
    </row>
    <row r="15" spans="1:2" x14ac:dyDescent="0.2">
      <c r="A15" s="48" t="s">
        <v>478</v>
      </c>
      <c r="B15" s="48" t="s">
        <v>394</v>
      </c>
    </row>
    <row r="16" spans="1:2" x14ac:dyDescent="0.2">
      <c r="A16" s="48" t="s">
        <v>479</v>
      </c>
      <c r="B16" s="48" t="s">
        <v>393</v>
      </c>
    </row>
    <row r="17" spans="1:2" x14ac:dyDescent="0.2">
      <c r="A17" s="48" t="s">
        <v>480</v>
      </c>
      <c r="B17" s="48" t="s">
        <v>394</v>
      </c>
    </row>
    <row r="18" spans="1:2" x14ac:dyDescent="0.2">
      <c r="A18" s="48" t="s">
        <v>481</v>
      </c>
      <c r="B18" s="48" t="s">
        <v>395</v>
      </c>
    </row>
    <row r="19" spans="1:2" x14ac:dyDescent="0.2">
      <c r="A19" s="48" t="s">
        <v>482</v>
      </c>
      <c r="B19" s="48" t="s">
        <v>394</v>
      </c>
    </row>
    <row r="20" spans="1:2" x14ac:dyDescent="0.2">
      <c r="A20" s="48" t="s">
        <v>483</v>
      </c>
      <c r="B20" s="48" t="s">
        <v>395</v>
      </c>
    </row>
    <row r="21" spans="1:2" x14ac:dyDescent="0.2">
      <c r="A21" s="48" t="s">
        <v>484</v>
      </c>
      <c r="B21" s="48" t="s">
        <v>396</v>
      </c>
    </row>
    <row r="22" spans="1:2" x14ac:dyDescent="0.2">
      <c r="A22" s="48" t="s">
        <v>485</v>
      </c>
      <c r="B22" s="48" t="s">
        <v>395</v>
      </c>
    </row>
    <row r="23" spans="1:2" x14ac:dyDescent="0.2">
      <c r="A23" s="48" t="s">
        <v>486</v>
      </c>
      <c r="B23" s="48" t="s">
        <v>396</v>
      </c>
    </row>
    <row r="24" spans="1:2" x14ac:dyDescent="0.2">
      <c r="A24" s="48" t="s">
        <v>487</v>
      </c>
      <c r="B24" s="48" t="s">
        <v>395</v>
      </c>
    </row>
    <row r="25" spans="1:2" x14ac:dyDescent="0.2">
      <c r="A25" s="48" t="s">
        <v>488</v>
      </c>
      <c r="B25" s="48" t="s">
        <v>396</v>
      </c>
    </row>
    <row r="26" spans="1:2" x14ac:dyDescent="0.2">
      <c r="A26" s="48" t="s">
        <v>489</v>
      </c>
      <c r="B26" s="48" t="s">
        <v>397</v>
      </c>
    </row>
    <row r="27" spans="1:2" x14ac:dyDescent="0.2">
      <c r="A27" s="48" t="s">
        <v>490</v>
      </c>
      <c r="B27" s="48" t="s">
        <v>396</v>
      </c>
    </row>
    <row r="28" spans="1:2" x14ac:dyDescent="0.2">
      <c r="A28" s="48" t="s">
        <v>491</v>
      </c>
      <c r="B28" s="48" t="s">
        <v>398</v>
      </c>
    </row>
    <row r="29" spans="1:2" x14ac:dyDescent="0.2">
      <c r="A29" s="48" t="s">
        <v>492</v>
      </c>
      <c r="B29" s="48" t="s">
        <v>399</v>
      </c>
    </row>
    <row r="30" spans="1:2" x14ac:dyDescent="0.2">
      <c r="A30" s="48" t="s">
        <v>493</v>
      </c>
      <c r="B30" s="48" t="s">
        <v>400</v>
      </c>
    </row>
    <row r="31" spans="1:2" x14ac:dyDescent="0.2">
      <c r="A31" s="48" t="s">
        <v>494</v>
      </c>
      <c r="B31" s="48" t="s">
        <v>399</v>
      </c>
    </row>
    <row r="32" spans="1:2" x14ac:dyDescent="0.2">
      <c r="A32" s="48" t="s">
        <v>495</v>
      </c>
      <c r="B32" s="48" t="s">
        <v>400</v>
      </c>
    </row>
    <row r="33" spans="1:2" x14ac:dyDescent="0.2">
      <c r="A33" s="48" t="s">
        <v>496</v>
      </c>
      <c r="B33" s="48" t="s">
        <v>401</v>
      </c>
    </row>
    <row r="34" spans="1:2" x14ac:dyDescent="0.2">
      <c r="A34" s="48" t="s">
        <v>497</v>
      </c>
      <c r="B34" s="48" t="s">
        <v>402</v>
      </c>
    </row>
    <row r="35" spans="1:2" x14ac:dyDescent="0.2">
      <c r="A35" s="48" t="s">
        <v>498</v>
      </c>
      <c r="B35" s="48" t="s">
        <v>401</v>
      </c>
    </row>
    <row r="36" spans="1:2" x14ac:dyDescent="0.2">
      <c r="A36" s="48" t="s">
        <v>499</v>
      </c>
      <c r="B36" s="48" t="s">
        <v>403</v>
      </c>
    </row>
    <row r="37" spans="1:2" x14ac:dyDescent="0.2">
      <c r="A37" s="48" t="s">
        <v>500</v>
      </c>
      <c r="B37" s="48" t="s">
        <v>404</v>
      </c>
    </row>
    <row r="38" spans="1:2" x14ac:dyDescent="0.2">
      <c r="A38" s="48" t="s">
        <v>501</v>
      </c>
      <c r="B38" s="48" t="s">
        <v>403</v>
      </c>
    </row>
    <row r="39" spans="1:2" x14ac:dyDescent="0.2">
      <c r="A39" s="48" t="s">
        <v>502</v>
      </c>
      <c r="B39" s="48" t="s">
        <v>405</v>
      </c>
    </row>
    <row r="40" spans="1:2" x14ac:dyDescent="0.2">
      <c r="A40" s="48" t="s">
        <v>503</v>
      </c>
      <c r="B40" s="48" t="s">
        <v>406</v>
      </c>
    </row>
    <row r="41" spans="1:2" x14ac:dyDescent="0.2">
      <c r="A41" s="48" t="s">
        <v>504</v>
      </c>
      <c r="B41" s="48" t="s">
        <v>405</v>
      </c>
    </row>
    <row r="42" spans="1:2" x14ac:dyDescent="0.2">
      <c r="A42" s="48" t="s">
        <v>505</v>
      </c>
      <c r="B42" s="48" t="s">
        <v>404</v>
      </c>
    </row>
    <row r="43" spans="1:2" x14ac:dyDescent="0.2">
      <c r="A43" s="48" t="s">
        <v>506</v>
      </c>
      <c r="B43" s="48" t="s">
        <v>405</v>
      </c>
    </row>
    <row r="44" spans="1:2" x14ac:dyDescent="0.2">
      <c r="A44" s="48" t="s">
        <v>507</v>
      </c>
      <c r="B44" s="48" t="s">
        <v>404</v>
      </c>
    </row>
    <row r="45" spans="1:2" x14ac:dyDescent="0.2">
      <c r="A45" s="48" t="s">
        <v>508</v>
      </c>
      <c r="B45" s="48" t="s">
        <v>407</v>
      </c>
    </row>
    <row r="46" spans="1:2" x14ac:dyDescent="0.2">
      <c r="A46" s="48" t="s">
        <v>509</v>
      </c>
      <c r="B46" s="48" t="s">
        <v>405</v>
      </c>
    </row>
    <row r="47" spans="1:2" x14ac:dyDescent="0.2">
      <c r="A47" s="48" t="s">
        <v>510</v>
      </c>
      <c r="B47" s="48" t="s">
        <v>407</v>
      </c>
    </row>
    <row r="48" spans="1:2" x14ac:dyDescent="0.2">
      <c r="A48" s="48" t="s">
        <v>511</v>
      </c>
      <c r="B48" s="48" t="s">
        <v>408</v>
      </c>
    </row>
    <row r="49" spans="1:2" x14ac:dyDescent="0.2">
      <c r="A49" s="48" t="s">
        <v>512</v>
      </c>
      <c r="B49" s="48" t="s">
        <v>407</v>
      </c>
    </row>
    <row r="50" spans="1:2" x14ac:dyDescent="0.2">
      <c r="A50" s="48" t="s">
        <v>513</v>
      </c>
      <c r="B50" s="48" t="s">
        <v>401</v>
      </c>
    </row>
    <row r="51" spans="1:2" x14ac:dyDescent="0.2">
      <c r="A51" s="48" t="s">
        <v>514</v>
      </c>
      <c r="B51" s="48" t="s">
        <v>407</v>
      </c>
    </row>
    <row r="52" spans="1:2" x14ac:dyDescent="0.2">
      <c r="A52" s="48" t="s">
        <v>515</v>
      </c>
      <c r="B52" s="48" t="s">
        <v>408</v>
      </c>
    </row>
    <row r="53" spans="1:2" x14ac:dyDescent="0.2">
      <c r="A53" s="48" t="s">
        <v>516</v>
      </c>
      <c r="B53" s="48" t="s">
        <v>407</v>
      </c>
    </row>
    <row r="54" spans="1:2" x14ac:dyDescent="0.2">
      <c r="A54" s="48" t="s">
        <v>517</v>
      </c>
      <c r="B54" s="48" t="s">
        <v>408</v>
      </c>
    </row>
    <row r="55" spans="1:2" x14ac:dyDescent="0.2">
      <c r="A55" s="48" t="s">
        <v>518</v>
      </c>
      <c r="B55" s="48" t="s">
        <v>406</v>
      </c>
    </row>
    <row r="56" spans="1:2" x14ac:dyDescent="0.2">
      <c r="A56" s="48" t="s">
        <v>519</v>
      </c>
      <c r="B56" s="48" t="s">
        <v>409</v>
      </c>
    </row>
    <row r="57" spans="1:2" x14ac:dyDescent="0.2">
      <c r="A57" s="48" t="s">
        <v>520</v>
      </c>
      <c r="B57" s="48" t="s">
        <v>410</v>
      </c>
    </row>
    <row r="58" spans="1:2" x14ac:dyDescent="0.2">
      <c r="A58" s="48" t="s">
        <v>521</v>
      </c>
      <c r="B58" s="48" t="s">
        <v>409</v>
      </c>
    </row>
    <row r="59" spans="1:2" x14ac:dyDescent="0.2">
      <c r="A59" s="48" t="s">
        <v>522</v>
      </c>
      <c r="B59" s="48" t="s">
        <v>410</v>
      </c>
    </row>
    <row r="60" spans="1:2" x14ac:dyDescent="0.2">
      <c r="A60" s="48" t="s">
        <v>523</v>
      </c>
      <c r="B60" s="48" t="s">
        <v>411</v>
      </c>
    </row>
    <row r="61" spans="1:2" x14ac:dyDescent="0.2">
      <c r="A61" s="48" t="s">
        <v>524</v>
      </c>
      <c r="B61" s="48" t="s">
        <v>412</v>
      </c>
    </row>
    <row r="62" spans="1:2" x14ac:dyDescent="0.2">
      <c r="A62" s="48" t="s">
        <v>525</v>
      </c>
      <c r="B62" s="48" t="s">
        <v>413</v>
      </c>
    </row>
    <row r="63" spans="1:2" x14ac:dyDescent="0.2">
      <c r="A63" s="48" t="s">
        <v>526</v>
      </c>
      <c r="B63" s="48" t="s">
        <v>414</v>
      </c>
    </row>
    <row r="64" spans="1:2" x14ac:dyDescent="0.2">
      <c r="A64" s="48" t="s">
        <v>527</v>
      </c>
      <c r="B64" s="48" t="s">
        <v>415</v>
      </c>
    </row>
    <row r="65" spans="1:2" x14ac:dyDescent="0.2">
      <c r="A65" s="48" t="s">
        <v>528</v>
      </c>
      <c r="B65" s="48" t="s">
        <v>416</v>
      </c>
    </row>
    <row r="66" spans="1:2" x14ac:dyDescent="0.2">
      <c r="A66" s="48" t="s">
        <v>529</v>
      </c>
      <c r="B66" s="48" t="s">
        <v>417</v>
      </c>
    </row>
    <row r="67" spans="1:2" x14ac:dyDescent="0.2">
      <c r="A67" s="48" t="s">
        <v>530</v>
      </c>
      <c r="B67" s="48" t="s">
        <v>418</v>
      </c>
    </row>
    <row r="68" spans="1:2" x14ac:dyDescent="0.2">
      <c r="A68" s="48" t="s">
        <v>531</v>
      </c>
      <c r="B68" s="48" t="s">
        <v>419</v>
      </c>
    </row>
    <row r="69" spans="1:2" x14ac:dyDescent="0.2">
      <c r="A69" s="48" t="s">
        <v>532</v>
      </c>
      <c r="B69" s="48" t="s">
        <v>418</v>
      </c>
    </row>
    <row r="70" spans="1:2" x14ac:dyDescent="0.2">
      <c r="A70" s="48" t="s">
        <v>533</v>
      </c>
      <c r="B70" s="48" t="s">
        <v>419</v>
      </c>
    </row>
    <row r="71" spans="1:2" x14ac:dyDescent="0.2">
      <c r="A71" s="48" t="s">
        <v>534</v>
      </c>
      <c r="B71" s="48" t="s">
        <v>418</v>
      </c>
    </row>
    <row r="72" spans="1:2" x14ac:dyDescent="0.2">
      <c r="A72" s="48" t="s">
        <v>535</v>
      </c>
      <c r="B72" s="48" t="s">
        <v>420</v>
      </c>
    </row>
    <row r="73" spans="1:2" x14ac:dyDescent="0.2">
      <c r="A73" s="48" t="s">
        <v>536</v>
      </c>
      <c r="B73" s="48" t="s">
        <v>421</v>
      </c>
    </row>
    <row r="74" spans="1:2" x14ac:dyDescent="0.2">
      <c r="A74" s="48" t="s">
        <v>537</v>
      </c>
      <c r="B74" s="48" t="s">
        <v>419</v>
      </c>
    </row>
    <row r="75" spans="1:2" x14ac:dyDescent="0.2">
      <c r="A75" s="48" t="s">
        <v>538</v>
      </c>
      <c r="B75" s="48" t="s">
        <v>421</v>
      </c>
    </row>
    <row r="76" spans="1:2" x14ac:dyDescent="0.2">
      <c r="A76" s="48" t="s">
        <v>539</v>
      </c>
      <c r="B76" s="48" t="s">
        <v>419</v>
      </c>
    </row>
    <row r="77" spans="1:2" x14ac:dyDescent="0.2">
      <c r="A77" s="48" t="s">
        <v>540</v>
      </c>
      <c r="B77" s="48" t="s">
        <v>422</v>
      </c>
    </row>
    <row r="78" spans="1:2" x14ac:dyDescent="0.2">
      <c r="A78" s="48" t="s">
        <v>541</v>
      </c>
      <c r="B78" s="48" t="s">
        <v>420</v>
      </c>
    </row>
    <row r="79" spans="1:2" x14ac:dyDescent="0.2">
      <c r="A79" s="48" t="s">
        <v>542</v>
      </c>
      <c r="B79" s="48" t="s">
        <v>418</v>
      </c>
    </row>
    <row r="80" spans="1:2" x14ac:dyDescent="0.2">
      <c r="A80" s="48" t="s">
        <v>543</v>
      </c>
      <c r="B80" s="48" t="s">
        <v>420</v>
      </c>
    </row>
    <row r="81" spans="1:2" x14ac:dyDescent="0.2">
      <c r="A81" s="48" t="s">
        <v>544</v>
      </c>
      <c r="B81" s="48" t="s">
        <v>418</v>
      </c>
    </row>
    <row r="82" spans="1:2" x14ac:dyDescent="0.2">
      <c r="A82" s="48" t="s">
        <v>545</v>
      </c>
      <c r="B82" s="48" t="s">
        <v>420</v>
      </c>
    </row>
    <row r="83" spans="1:2" x14ac:dyDescent="0.2">
      <c r="A83" s="48" t="s">
        <v>546</v>
      </c>
      <c r="B83" s="48" t="s">
        <v>423</v>
      </c>
    </row>
    <row r="84" spans="1:2" x14ac:dyDescent="0.2">
      <c r="A84" s="48" t="s">
        <v>547</v>
      </c>
      <c r="B84" s="48" t="s">
        <v>424</v>
      </c>
    </row>
    <row r="85" spans="1:2" x14ac:dyDescent="0.2">
      <c r="A85" s="48" t="s">
        <v>548</v>
      </c>
      <c r="B85" s="48" t="s">
        <v>425</v>
      </c>
    </row>
    <row r="86" spans="1:2" x14ac:dyDescent="0.2">
      <c r="A86" s="48" t="s">
        <v>549</v>
      </c>
      <c r="B86" s="48" t="s">
        <v>426</v>
      </c>
    </row>
    <row r="87" spans="1:2" x14ac:dyDescent="0.2">
      <c r="A87" s="48" t="s">
        <v>550</v>
      </c>
      <c r="B87" s="48" t="s">
        <v>427</v>
      </c>
    </row>
    <row r="88" spans="1:2" x14ac:dyDescent="0.2">
      <c r="A88" s="48" t="s">
        <v>551</v>
      </c>
      <c r="B88" s="48" t="s">
        <v>426</v>
      </c>
    </row>
    <row r="89" spans="1:2" x14ac:dyDescent="0.2">
      <c r="A89" s="48" t="s">
        <v>552</v>
      </c>
      <c r="B89" s="48" t="s">
        <v>427</v>
      </c>
    </row>
    <row r="90" spans="1:2" x14ac:dyDescent="0.2">
      <c r="A90" s="48" t="s">
        <v>553</v>
      </c>
      <c r="B90" s="48" t="s">
        <v>428</v>
      </c>
    </row>
    <row r="91" spans="1:2" x14ac:dyDescent="0.2">
      <c r="A91" s="48" t="s">
        <v>554</v>
      </c>
      <c r="B91" s="48" t="s">
        <v>427</v>
      </c>
    </row>
    <row r="92" spans="1:2" x14ac:dyDescent="0.2">
      <c r="A92" s="48" t="s">
        <v>555</v>
      </c>
      <c r="B92" s="48" t="s">
        <v>428</v>
      </c>
    </row>
    <row r="93" spans="1:2" x14ac:dyDescent="0.2">
      <c r="A93" s="48" t="s">
        <v>556</v>
      </c>
      <c r="B93" s="48" t="s">
        <v>397</v>
      </c>
    </row>
    <row r="94" spans="1:2" x14ac:dyDescent="0.2">
      <c r="A94" s="48" t="s">
        <v>557</v>
      </c>
      <c r="B94" s="48" t="s">
        <v>396</v>
      </c>
    </row>
    <row r="95" spans="1:2" x14ac:dyDescent="0.2">
      <c r="A95" s="48" t="s">
        <v>558</v>
      </c>
      <c r="B95" s="48" t="s">
        <v>397</v>
      </c>
    </row>
    <row r="96" spans="1:2" x14ac:dyDescent="0.2">
      <c r="A96" s="48" t="s">
        <v>559</v>
      </c>
      <c r="B96" s="48" t="s">
        <v>429</v>
      </c>
    </row>
    <row r="97" spans="1:2" x14ac:dyDescent="0.2">
      <c r="A97" s="48" t="s">
        <v>560</v>
      </c>
      <c r="B97" s="48" t="s">
        <v>430</v>
      </c>
    </row>
    <row r="98" spans="1:2" x14ac:dyDescent="0.2">
      <c r="A98" s="48" t="s">
        <v>561</v>
      </c>
      <c r="B98" s="48" t="s">
        <v>431</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383</v>
      </c>
      <c r="B1" s="1" t="s">
        <v>384</v>
      </c>
    </row>
    <row r="2" spans="1:2" x14ac:dyDescent="0.2">
      <c r="A2">
        <v>10000</v>
      </c>
      <c r="B2" s="1" t="s">
        <v>385</v>
      </c>
    </row>
    <row r="3" spans="1:2" x14ac:dyDescent="0.2">
      <c r="A3">
        <v>100000</v>
      </c>
      <c r="B3" s="1" t="s">
        <v>386</v>
      </c>
    </row>
    <row r="4" spans="1:2" x14ac:dyDescent="0.2">
      <c r="A4">
        <v>185501</v>
      </c>
      <c r="B4" s="1" t="s">
        <v>387</v>
      </c>
    </row>
    <row r="5" spans="1:2" x14ac:dyDescent="0.2">
      <c r="A5">
        <v>200000</v>
      </c>
      <c r="B5" s="1" t="s">
        <v>388</v>
      </c>
    </row>
    <row r="6" spans="1:2" x14ac:dyDescent="0.2">
      <c r="A6">
        <v>1000000</v>
      </c>
      <c r="B6" s="1" t="s">
        <v>389</v>
      </c>
    </row>
    <row r="7" spans="1:2" x14ac:dyDescent="0.2">
      <c r="A7">
        <v>2100000</v>
      </c>
      <c r="B7" s="1" t="s">
        <v>390</v>
      </c>
    </row>
    <row r="8" spans="1:2" x14ac:dyDescent="0.2">
      <c r="A8">
        <v>2600000</v>
      </c>
      <c r="B8" s="1" t="s">
        <v>391</v>
      </c>
    </row>
    <row r="9" spans="1:2" x14ac:dyDescent="0.2">
      <c r="A9">
        <v>3000000</v>
      </c>
      <c r="B9" s="1" t="s">
        <v>392</v>
      </c>
    </row>
    <row r="10" spans="1:2" x14ac:dyDescent="0.2">
      <c r="A10">
        <v>3114411</v>
      </c>
      <c r="B10" s="1" t="s">
        <v>393</v>
      </c>
    </row>
    <row r="11" spans="1:2" x14ac:dyDescent="0.2">
      <c r="A11">
        <v>3300000</v>
      </c>
      <c r="B11" s="1" t="s">
        <v>394</v>
      </c>
    </row>
    <row r="12" spans="1:2" x14ac:dyDescent="0.2">
      <c r="A12">
        <v>3700000</v>
      </c>
      <c r="B12" s="1" t="s">
        <v>395</v>
      </c>
    </row>
    <row r="13" spans="1:2" x14ac:dyDescent="0.2">
      <c r="A13">
        <v>3800801</v>
      </c>
      <c r="B13" s="1" t="s">
        <v>396</v>
      </c>
    </row>
    <row r="14" spans="1:2" x14ac:dyDescent="0.2">
      <c r="A14">
        <v>3892261</v>
      </c>
      <c r="B14" s="1" t="s">
        <v>397</v>
      </c>
    </row>
    <row r="15" spans="1:2" x14ac:dyDescent="0.2">
      <c r="A15">
        <v>4000000</v>
      </c>
      <c r="B15" s="1" t="s">
        <v>398</v>
      </c>
    </row>
    <row r="16" spans="1:2" x14ac:dyDescent="0.2">
      <c r="A16">
        <v>4100000</v>
      </c>
      <c r="B16" s="1" t="s">
        <v>399</v>
      </c>
    </row>
    <row r="17" spans="1:2" x14ac:dyDescent="0.2">
      <c r="A17">
        <v>4314121</v>
      </c>
      <c r="B17" s="1" t="s">
        <v>400</v>
      </c>
    </row>
    <row r="18" spans="1:2" x14ac:dyDescent="0.2">
      <c r="A18">
        <v>4980000</v>
      </c>
      <c r="B18" s="1" t="s">
        <v>401</v>
      </c>
    </row>
    <row r="19" spans="1:2" x14ac:dyDescent="0.2">
      <c r="A19">
        <v>5000000</v>
      </c>
      <c r="B19" s="1" t="s">
        <v>402</v>
      </c>
    </row>
    <row r="20" spans="1:2" x14ac:dyDescent="0.2">
      <c r="A20">
        <v>5200000</v>
      </c>
      <c r="B20" s="1" t="s">
        <v>403</v>
      </c>
    </row>
    <row r="21" spans="1:2" x14ac:dyDescent="0.2">
      <c r="A21">
        <v>5200461</v>
      </c>
      <c r="B21" s="1" t="s">
        <v>404</v>
      </c>
    </row>
    <row r="22" spans="1:2" x14ac:dyDescent="0.2">
      <c r="A22">
        <v>5300000</v>
      </c>
      <c r="B22" s="1" t="s">
        <v>405</v>
      </c>
    </row>
    <row r="23" spans="1:2" x14ac:dyDescent="0.2">
      <c r="A23">
        <v>5630801</v>
      </c>
      <c r="B23" s="1" t="s">
        <v>406</v>
      </c>
    </row>
    <row r="24" spans="1:2" x14ac:dyDescent="0.2">
      <c r="A24">
        <v>6300000</v>
      </c>
      <c r="B24" s="1" t="s">
        <v>407</v>
      </c>
    </row>
    <row r="25" spans="1:2" x14ac:dyDescent="0.2">
      <c r="A25">
        <v>6400000</v>
      </c>
      <c r="B25" s="1" t="s">
        <v>408</v>
      </c>
    </row>
    <row r="26" spans="1:2" x14ac:dyDescent="0.2">
      <c r="A26">
        <v>6800000</v>
      </c>
      <c r="B26" s="1" t="s">
        <v>409</v>
      </c>
    </row>
    <row r="27" spans="1:2" x14ac:dyDescent="0.2">
      <c r="A27">
        <v>6840100</v>
      </c>
      <c r="B27" s="1" t="s">
        <v>410</v>
      </c>
    </row>
    <row r="28" spans="1:2" x14ac:dyDescent="0.2">
      <c r="A28">
        <v>7000000</v>
      </c>
      <c r="B28" s="1" t="s">
        <v>411</v>
      </c>
    </row>
    <row r="29" spans="1:2" x14ac:dyDescent="0.2">
      <c r="A29">
        <v>7200001</v>
      </c>
      <c r="B29" s="1" t="s">
        <v>412</v>
      </c>
    </row>
    <row r="30" spans="1:2" x14ac:dyDescent="0.2">
      <c r="A30">
        <v>7400000</v>
      </c>
      <c r="B30" s="1" t="s">
        <v>413</v>
      </c>
    </row>
    <row r="31" spans="1:2" x14ac:dyDescent="0.2">
      <c r="A31">
        <v>7600000</v>
      </c>
      <c r="B31" s="1" t="s">
        <v>414</v>
      </c>
    </row>
    <row r="32" spans="1:2" x14ac:dyDescent="0.2">
      <c r="A32">
        <v>7700000</v>
      </c>
      <c r="B32" s="1" t="s">
        <v>415</v>
      </c>
    </row>
    <row r="33" spans="1:2" x14ac:dyDescent="0.2">
      <c r="A33">
        <v>7800000</v>
      </c>
      <c r="B33" s="1" t="s">
        <v>416</v>
      </c>
    </row>
    <row r="34" spans="1:2" x14ac:dyDescent="0.2">
      <c r="A34">
        <v>7900001</v>
      </c>
      <c r="B34" s="1" t="s">
        <v>417</v>
      </c>
    </row>
    <row r="35" spans="1:2" x14ac:dyDescent="0.2">
      <c r="A35">
        <v>8000000</v>
      </c>
      <c r="B35" s="1" t="s">
        <v>418</v>
      </c>
    </row>
    <row r="36" spans="1:2" x14ac:dyDescent="0.2">
      <c r="A36">
        <v>8115100</v>
      </c>
      <c r="B36" s="1" t="s">
        <v>419</v>
      </c>
    </row>
    <row r="37" spans="1:2" x14ac:dyDescent="0.2">
      <c r="A37">
        <v>8391421</v>
      </c>
      <c r="B37" s="1" t="s">
        <v>420</v>
      </c>
    </row>
    <row r="38" spans="1:2" x14ac:dyDescent="0.2">
      <c r="A38">
        <v>8400001</v>
      </c>
      <c r="B38" s="1" t="s">
        <v>421</v>
      </c>
    </row>
    <row r="39" spans="1:2" x14ac:dyDescent="0.2">
      <c r="A39">
        <v>8600001</v>
      </c>
      <c r="B39" s="1" t="s">
        <v>422</v>
      </c>
    </row>
    <row r="40" spans="1:2" x14ac:dyDescent="0.2">
      <c r="A40">
        <v>8800000</v>
      </c>
      <c r="B40" s="1" t="s">
        <v>423</v>
      </c>
    </row>
    <row r="41" spans="1:2" x14ac:dyDescent="0.2">
      <c r="A41">
        <v>8900000</v>
      </c>
      <c r="B41" s="1" t="s">
        <v>424</v>
      </c>
    </row>
    <row r="42" spans="1:2" x14ac:dyDescent="0.2">
      <c r="A42">
        <v>9000000</v>
      </c>
      <c r="B42" s="1" t="s">
        <v>425</v>
      </c>
    </row>
    <row r="43" spans="1:2" x14ac:dyDescent="0.2">
      <c r="A43">
        <v>9100001</v>
      </c>
      <c r="B43" s="1" t="s">
        <v>426</v>
      </c>
    </row>
    <row r="44" spans="1:2" x14ac:dyDescent="0.2">
      <c r="A44">
        <v>9200000</v>
      </c>
      <c r="B44" s="1" t="s">
        <v>427</v>
      </c>
    </row>
    <row r="45" spans="1:2" x14ac:dyDescent="0.2">
      <c r="A45">
        <v>9300001</v>
      </c>
      <c r="B45" s="1" t="s">
        <v>428</v>
      </c>
    </row>
    <row r="46" spans="1:2" x14ac:dyDescent="0.2">
      <c r="A46">
        <v>9600000</v>
      </c>
      <c r="B46" s="1" t="s">
        <v>429</v>
      </c>
    </row>
    <row r="47" spans="1:2" x14ac:dyDescent="0.2">
      <c r="A47">
        <v>9800000</v>
      </c>
      <c r="B47" s="1" t="s">
        <v>430</v>
      </c>
    </row>
    <row r="48" spans="1:2" x14ac:dyDescent="0.2">
      <c r="A48">
        <v>9900000</v>
      </c>
      <c r="B48" s="1" t="s">
        <v>431</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13</v>
      </c>
    </row>
    <row r="2" spans="1:1" x14ac:dyDescent="0.2">
      <c r="A2" s="2" t="s">
        <v>14</v>
      </c>
    </row>
    <row r="3" spans="1:1" x14ac:dyDescent="0.2">
      <c r="A3" s="2" t="s">
        <v>15</v>
      </c>
    </row>
    <row r="4" spans="1:1" x14ac:dyDescent="0.2">
      <c r="A4" s="2" t="s">
        <v>16</v>
      </c>
    </row>
    <row r="5" spans="1:1" x14ac:dyDescent="0.2">
      <c r="A5" s="2" t="s">
        <v>17</v>
      </c>
    </row>
    <row r="6" spans="1:1" x14ac:dyDescent="0.2">
      <c r="A6" s="2" t="s">
        <v>18</v>
      </c>
    </row>
    <row r="7" spans="1:1" x14ac:dyDescent="0.2">
      <c r="A7" s="2" t="s">
        <v>19</v>
      </c>
    </row>
    <row r="8" spans="1:1" x14ac:dyDescent="0.2">
      <c r="A8" s="2" t="s">
        <v>20</v>
      </c>
    </row>
    <row r="9" spans="1:1" x14ac:dyDescent="0.2">
      <c r="A9" s="2" t="s">
        <v>21</v>
      </c>
    </row>
    <row r="10" spans="1:1" x14ac:dyDescent="0.2">
      <c r="A10" s="2" t="s">
        <v>22</v>
      </c>
    </row>
    <row r="11" spans="1:1" x14ac:dyDescent="0.2">
      <c r="A11" s="2" t="s">
        <v>23</v>
      </c>
    </row>
    <row r="12" spans="1:1" x14ac:dyDescent="0.2">
      <c r="A12" s="2" t="s">
        <v>24</v>
      </c>
    </row>
    <row r="13" spans="1:1" x14ac:dyDescent="0.2">
      <c r="A13" s="2" t="s">
        <v>25</v>
      </c>
    </row>
    <row r="14" spans="1:1" x14ac:dyDescent="0.2">
      <c r="A14" s="2" t="s">
        <v>26</v>
      </c>
    </row>
    <row r="15" spans="1:1" x14ac:dyDescent="0.2">
      <c r="A15" s="2" t="s">
        <v>27</v>
      </c>
    </row>
    <row r="16" spans="1:1" x14ac:dyDescent="0.2">
      <c r="A16" s="2" t="s">
        <v>28</v>
      </c>
    </row>
    <row r="17" spans="1:1" x14ac:dyDescent="0.2">
      <c r="A17" s="2" t="s">
        <v>29</v>
      </c>
    </row>
    <row r="18" spans="1:1" x14ac:dyDescent="0.2">
      <c r="A18" s="2" t="s">
        <v>30</v>
      </c>
    </row>
    <row r="19" spans="1:1" x14ac:dyDescent="0.2">
      <c r="A19" s="2" t="s">
        <v>31</v>
      </c>
    </row>
    <row r="20" spans="1:1" x14ac:dyDescent="0.2">
      <c r="A20" s="2" t="s">
        <v>32</v>
      </c>
    </row>
    <row r="21" spans="1:1" x14ac:dyDescent="0.2">
      <c r="A21" s="2" t="s">
        <v>33</v>
      </c>
    </row>
    <row r="22" spans="1:1" x14ac:dyDescent="0.2">
      <c r="A22" s="2" t="s">
        <v>34</v>
      </c>
    </row>
    <row r="23" spans="1:1" x14ac:dyDescent="0.2">
      <c r="A23" s="2" t="s">
        <v>35</v>
      </c>
    </row>
    <row r="24" spans="1:1" x14ac:dyDescent="0.2">
      <c r="A24" s="2" t="s">
        <v>36</v>
      </c>
    </row>
    <row r="25" spans="1:1" x14ac:dyDescent="0.2">
      <c r="A25" s="2" t="s">
        <v>37</v>
      </c>
    </row>
    <row r="26" spans="1:1" x14ac:dyDescent="0.2">
      <c r="A26" s="2" t="s">
        <v>38</v>
      </c>
    </row>
    <row r="27" spans="1:1" x14ac:dyDescent="0.2">
      <c r="A27" s="2" t="s">
        <v>39</v>
      </c>
    </row>
    <row r="28" spans="1:1" x14ac:dyDescent="0.2">
      <c r="A28" s="2" t="s">
        <v>40</v>
      </c>
    </row>
    <row r="29" spans="1:1" x14ac:dyDescent="0.2">
      <c r="A29" s="2" t="s">
        <v>41</v>
      </c>
    </row>
    <row r="30" spans="1:1" x14ac:dyDescent="0.2">
      <c r="A30" s="2" t="s">
        <v>42</v>
      </c>
    </row>
    <row r="31" spans="1:1" x14ac:dyDescent="0.2">
      <c r="A31" s="2" t="s">
        <v>43</v>
      </c>
    </row>
    <row r="32" spans="1:1" x14ac:dyDescent="0.2">
      <c r="A32" s="2" t="s">
        <v>44</v>
      </c>
    </row>
    <row r="33" spans="1:1" x14ac:dyDescent="0.2">
      <c r="A33" s="2" t="s">
        <v>45</v>
      </c>
    </row>
    <row r="34" spans="1:1" x14ac:dyDescent="0.2">
      <c r="A34" s="2" t="s">
        <v>46</v>
      </c>
    </row>
    <row r="35" spans="1:1" x14ac:dyDescent="0.2">
      <c r="A35" s="2" t="s">
        <v>47</v>
      </c>
    </row>
    <row r="36" spans="1:1" x14ac:dyDescent="0.2">
      <c r="A36" s="2" t="s">
        <v>48</v>
      </c>
    </row>
    <row r="37" spans="1:1" x14ac:dyDescent="0.2">
      <c r="A37" s="2" t="s">
        <v>49</v>
      </c>
    </row>
    <row r="38" spans="1:1" x14ac:dyDescent="0.2">
      <c r="A38" s="2" t="s">
        <v>50</v>
      </c>
    </row>
    <row r="39" spans="1:1" x14ac:dyDescent="0.2">
      <c r="A39" s="2" t="s">
        <v>51</v>
      </c>
    </row>
    <row r="40" spans="1:1" x14ac:dyDescent="0.2">
      <c r="A40" s="2" t="s">
        <v>52</v>
      </c>
    </row>
    <row r="41" spans="1:1" x14ac:dyDescent="0.2">
      <c r="A41" s="2" t="s">
        <v>53</v>
      </c>
    </row>
    <row r="42" spans="1:1" x14ac:dyDescent="0.2">
      <c r="A42" s="2" t="s">
        <v>54</v>
      </c>
    </row>
    <row r="43" spans="1:1" x14ac:dyDescent="0.2">
      <c r="A43" s="2" t="s">
        <v>55</v>
      </c>
    </row>
    <row r="44" spans="1:1" x14ac:dyDescent="0.2">
      <c r="A44" s="2" t="s">
        <v>56</v>
      </c>
    </row>
    <row r="45" spans="1:1" x14ac:dyDescent="0.2">
      <c r="A45" s="2" t="s">
        <v>57</v>
      </c>
    </row>
    <row r="46" spans="1:1" x14ac:dyDescent="0.2">
      <c r="A46" s="2" t="s">
        <v>58</v>
      </c>
    </row>
    <row r="47" spans="1:1" x14ac:dyDescent="0.2">
      <c r="A47" s="2" t="s">
        <v>59</v>
      </c>
    </row>
    <row r="48" spans="1:1" x14ac:dyDescent="0.2">
      <c r="A48" s="2" t="s">
        <v>60</v>
      </c>
    </row>
    <row r="49" spans="1:1" x14ac:dyDescent="0.2">
      <c r="A49" s="2" t="s">
        <v>61</v>
      </c>
    </row>
    <row r="50" spans="1:1" x14ac:dyDescent="0.2">
      <c r="A50" s="2" t="s">
        <v>62</v>
      </c>
    </row>
    <row r="51" spans="1:1" x14ac:dyDescent="0.2">
      <c r="A51" s="2" t="s">
        <v>63</v>
      </c>
    </row>
    <row r="52" spans="1:1" x14ac:dyDescent="0.2">
      <c r="A52" s="2" t="s">
        <v>64</v>
      </c>
    </row>
    <row r="53" spans="1:1" x14ac:dyDescent="0.2">
      <c r="A53" s="2" t="s">
        <v>65</v>
      </c>
    </row>
    <row r="54" spans="1:1" x14ac:dyDescent="0.2">
      <c r="A54" s="2" t="s">
        <v>66</v>
      </c>
    </row>
    <row r="55" spans="1:1" x14ac:dyDescent="0.2">
      <c r="A55" s="2" t="s">
        <v>67</v>
      </c>
    </row>
    <row r="56" spans="1:1" x14ac:dyDescent="0.2">
      <c r="A56" s="2" t="s">
        <v>68</v>
      </c>
    </row>
    <row r="57" spans="1:1" x14ac:dyDescent="0.2">
      <c r="A57" s="2" t="s">
        <v>69</v>
      </c>
    </row>
    <row r="58" spans="1:1" x14ac:dyDescent="0.2">
      <c r="A58" s="2" t="s">
        <v>70</v>
      </c>
    </row>
    <row r="59" spans="1:1" x14ac:dyDescent="0.2">
      <c r="A59" s="2" t="s">
        <v>71</v>
      </c>
    </row>
    <row r="60" spans="1:1" x14ac:dyDescent="0.2">
      <c r="A60" s="2" t="s">
        <v>72</v>
      </c>
    </row>
    <row r="61" spans="1:1" x14ac:dyDescent="0.2">
      <c r="A61" s="2" t="s">
        <v>73</v>
      </c>
    </row>
    <row r="62" spans="1:1" x14ac:dyDescent="0.2">
      <c r="A62" s="2" t="s">
        <v>74</v>
      </c>
    </row>
    <row r="63" spans="1:1" x14ac:dyDescent="0.2">
      <c r="A63" s="2" t="s">
        <v>75</v>
      </c>
    </row>
    <row r="64" spans="1:1" x14ac:dyDescent="0.2">
      <c r="A64" s="2" t="s">
        <v>76</v>
      </c>
    </row>
    <row r="65" spans="1:1" x14ac:dyDescent="0.2">
      <c r="A65" s="2" t="s">
        <v>77</v>
      </c>
    </row>
    <row r="66" spans="1:1" x14ac:dyDescent="0.2">
      <c r="A66" s="2" t="s">
        <v>78</v>
      </c>
    </row>
    <row r="67" spans="1:1" x14ac:dyDescent="0.2">
      <c r="A67" s="2" t="s">
        <v>79</v>
      </c>
    </row>
    <row r="68" spans="1:1" x14ac:dyDescent="0.2">
      <c r="A68" s="2" t="s">
        <v>80</v>
      </c>
    </row>
    <row r="69" spans="1:1" x14ac:dyDescent="0.2">
      <c r="A69" s="2" t="s">
        <v>81</v>
      </c>
    </row>
    <row r="70" spans="1:1" x14ac:dyDescent="0.2">
      <c r="A70" s="2" t="s">
        <v>82</v>
      </c>
    </row>
    <row r="71" spans="1:1" x14ac:dyDescent="0.2">
      <c r="A71" s="2" t="s">
        <v>83</v>
      </c>
    </row>
    <row r="72" spans="1:1" x14ac:dyDescent="0.2">
      <c r="A72" s="2" t="s">
        <v>84</v>
      </c>
    </row>
    <row r="73" spans="1:1" x14ac:dyDescent="0.2">
      <c r="A73" s="2" t="s">
        <v>85</v>
      </c>
    </row>
    <row r="74" spans="1:1" x14ac:dyDescent="0.2">
      <c r="A74" s="2" t="s">
        <v>86</v>
      </c>
    </row>
    <row r="75" spans="1:1" x14ac:dyDescent="0.2">
      <c r="A75" s="2" t="s">
        <v>87</v>
      </c>
    </row>
    <row r="76" spans="1:1" x14ac:dyDescent="0.2">
      <c r="A76" s="2" t="s">
        <v>88</v>
      </c>
    </row>
    <row r="77" spans="1:1" x14ac:dyDescent="0.2">
      <c r="A77" s="2" t="s">
        <v>89</v>
      </c>
    </row>
    <row r="78" spans="1:1" x14ac:dyDescent="0.2">
      <c r="A78" s="2" t="s">
        <v>90</v>
      </c>
    </row>
    <row r="79" spans="1:1" x14ac:dyDescent="0.2">
      <c r="A79" s="2" t="s">
        <v>91</v>
      </c>
    </row>
    <row r="80" spans="1:1" x14ac:dyDescent="0.2">
      <c r="A80" s="2" t="s">
        <v>92</v>
      </c>
    </row>
    <row r="81" spans="1:1" x14ac:dyDescent="0.2">
      <c r="A81" s="2" t="s">
        <v>93</v>
      </c>
    </row>
    <row r="82" spans="1:1" x14ac:dyDescent="0.2">
      <c r="A82" s="2" t="s">
        <v>94</v>
      </c>
    </row>
    <row r="83" spans="1:1" x14ac:dyDescent="0.2">
      <c r="A83" s="2" t="s">
        <v>95</v>
      </c>
    </row>
    <row r="84" spans="1:1" x14ac:dyDescent="0.2">
      <c r="A84" s="2" t="s">
        <v>96</v>
      </c>
    </row>
    <row r="85" spans="1:1" x14ac:dyDescent="0.2">
      <c r="A85" s="2" t="s">
        <v>97</v>
      </c>
    </row>
    <row r="86" spans="1:1" x14ac:dyDescent="0.2">
      <c r="A86" s="2" t="s">
        <v>98</v>
      </c>
    </row>
    <row r="87" spans="1:1" x14ac:dyDescent="0.2">
      <c r="A87" s="2" t="s">
        <v>99</v>
      </c>
    </row>
    <row r="88" spans="1:1" x14ac:dyDescent="0.2">
      <c r="A88" s="2" t="s">
        <v>100</v>
      </c>
    </row>
    <row r="89" spans="1:1" x14ac:dyDescent="0.2">
      <c r="A89" s="2" t="s">
        <v>101</v>
      </c>
    </row>
    <row r="90" spans="1:1" x14ac:dyDescent="0.2">
      <c r="A90" s="2" t="s">
        <v>102</v>
      </c>
    </row>
    <row r="91" spans="1:1" x14ac:dyDescent="0.2">
      <c r="A91" s="2" t="s">
        <v>103</v>
      </c>
    </row>
    <row r="92" spans="1:1" x14ac:dyDescent="0.2">
      <c r="A92" s="2" t="s">
        <v>104</v>
      </c>
    </row>
    <row r="93" spans="1:1" x14ac:dyDescent="0.2">
      <c r="A93" s="2" t="s">
        <v>105</v>
      </c>
    </row>
    <row r="94" spans="1:1" x14ac:dyDescent="0.2">
      <c r="A94" s="2" t="s">
        <v>106</v>
      </c>
    </row>
    <row r="95" spans="1:1" x14ac:dyDescent="0.2">
      <c r="A95" s="2" t="s">
        <v>107</v>
      </c>
    </row>
    <row r="96" spans="1:1" x14ac:dyDescent="0.2">
      <c r="A96" s="2" t="s">
        <v>108</v>
      </c>
    </row>
    <row r="97" spans="1:1" x14ac:dyDescent="0.2">
      <c r="A97" s="2" t="s">
        <v>109</v>
      </c>
    </row>
    <row r="98" spans="1:1" x14ac:dyDescent="0.2">
      <c r="A98" s="2" t="s">
        <v>110</v>
      </c>
    </row>
    <row r="99" spans="1:1" x14ac:dyDescent="0.2">
      <c r="A99" s="2" t="s">
        <v>111</v>
      </c>
    </row>
    <row r="100" spans="1:1" x14ac:dyDescent="0.2">
      <c r="A100" s="2" t="s">
        <v>112</v>
      </c>
    </row>
    <row r="101" spans="1:1" x14ac:dyDescent="0.2">
      <c r="A101" s="2" t="s">
        <v>113</v>
      </c>
    </row>
    <row r="102" spans="1:1" x14ac:dyDescent="0.2">
      <c r="A102" s="2" t="s">
        <v>114</v>
      </c>
    </row>
    <row r="103" spans="1:1" x14ac:dyDescent="0.2">
      <c r="A103" s="2" t="s">
        <v>115</v>
      </c>
    </row>
    <row r="104" spans="1:1" x14ac:dyDescent="0.2">
      <c r="A104" s="2" t="s">
        <v>116</v>
      </c>
    </row>
    <row r="105" spans="1:1" x14ac:dyDescent="0.2">
      <c r="A105" s="2" t="s">
        <v>117</v>
      </c>
    </row>
    <row r="106" spans="1:1" x14ac:dyDescent="0.2">
      <c r="A106" s="2" t="s">
        <v>118</v>
      </c>
    </row>
    <row r="107" spans="1:1" x14ac:dyDescent="0.2">
      <c r="A107" s="2" t="s">
        <v>119</v>
      </c>
    </row>
    <row r="108" spans="1:1" x14ac:dyDescent="0.2">
      <c r="A108" s="2" t="s">
        <v>120</v>
      </c>
    </row>
    <row r="109" spans="1:1" x14ac:dyDescent="0.2">
      <c r="A109" s="2" t="s">
        <v>121</v>
      </c>
    </row>
    <row r="110" spans="1:1" x14ac:dyDescent="0.2">
      <c r="A110" s="2" t="s">
        <v>122</v>
      </c>
    </row>
    <row r="111" spans="1:1" x14ac:dyDescent="0.2">
      <c r="A111" s="2" t="s">
        <v>123</v>
      </c>
    </row>
    <row r="112" spans="1:1" x14ac:dyDescent="0.2">
      <c r="A112" s="2" t="s">
        <v>124</v>
      </c>
    </row>
    <row r="113" spans="1:1" x14ac:dyDescent="0.2">
      <c r="A113" s="2" t="s">
        <v>125</v>
      </c>
    </row>
    <row r="114" spans="1:1" x14ac:dyDescent="0.2">
      <c r="A114" s="2" t="s">
        <v>126</v>
      </c>
    </row>
    <row r="115" spans="1:1" x14ac:dyDescent="0.2">
      <c r="A115" s="2" t="s">
        <v>127</v>
      </c>
    </row>
    <row r="116" spans="1:1" x14ac:dyDescent="0.2">
      <c r="A116" s="2" t="s">
        <v>128</v>
      </c>
    </row>
    <row r="117" spans="1:1" x14ac:dyDescent="0.2">
      <c r="A117" s="2" t="s">
        <v>129</v>
      </c>
    </row>
    <row r="118" spans="1:1" x14ac:dyDescent="0.2">
      <c r="A118" s="2" t="s">
        <v>130</v>
      </c>
    </row>
    <row r="119" spans="1:1" x14ac:dyDescent="0.2">
      <c r="A119" s="2" t="s">
        <v>131</v>
      </c>
    </row>
    <row r="120" spans="1:1" x14ac:dyDescent="0.2">
      <c r="A120" s="2" t="s">
        <v>132</v>
      </c>
    </row>
    <row r="121" spans="1:1" x14ac:dyDescent="0.2">
      <c r="A121" s="2" t="s">
        <v>133</v>
      </c>
    </row>
    <row r="122" spans="1:1" x14ac:dyDescent="0.2">
      <c r="A122" s="2" t="s">
        <v>134</v>
      </c>
    </row>
    <row r="123" spans="1:1" x14ac:dyDescent="0.2">
      <c r="A123" s="2" t="s">
        <v>135</v>
      </c>
    </row>
    <row r="124" spans="1:1" x14ac:dyDescent="0.2">
      <c r="A124" s="2" t="s">
        <v>136</v>
      </c>
    </row>
    <row r="125" spans="1:1" x14ac:dyDescent="0.2">
      <c r="A125" s="2" t="s">
        <v>137</v>
      </c>
    </row>
    <row r="126" spans="1:1" x14ac:dyDescent="0.2">
      <c r="A126" s="2" t="s">
        <v>138</v>
      </c>
    </row>
    <row r="127" spans="1:1" x14ac:dyDescent="0.2">
      <c r="A127" s="2" t="s">
        <v>139</v>
      </c>
    </row>
    <row r="128" spans="1:1" x14ac:dyDescent="0.2">
      <c r="A128" s="2" t="s">
        <v>140</v>
      </c>
    </row>
    <row r="129" spans="1:1" x14ac:dyDescent="0.2">
      <c r="A129" s="2" t="s">
        <v>141</v>
      </c>
    </row>
    <row r="130" spans="1:1" x14ac:dyDescent="0.2">
      <c r="A130" s="2" t="s">
        <v>142</v>
      </c>
    </row>
    <row r="131" spans="1:1" x14ac:dyDescent="0.2">
      <c r="A131" s="2" t="s">
        <v>143</v>
      </c>
    </row>
    <row r="132" spans="1:1" x14ac:dyDescent="0.2">
      <c r="A132" s="2" t="s">
        <v>144</v>
      </c>
    </row>
    <row r="133" spans="1:1" x14ac:dyDescent="0.2">
      <c r="A133" s="2" t="s">
        <v>145</v>
      </c>
    </row>
    <row r="134" spans="1:1" x14ac:dyDescent="0.2">
      <c r="A134" s="2" t="s">
        <v>146</v>
      </c>
    </row>
    <row r="135" spans="1:1" x14ac:dyDescent="0.2">
      <c r="A135" s="2" t="s">
        <v>147</v>
      </c>
    </row>
    <row r="136" spans="1:1" x14ac:dyDescent="0.2">
      <c r="A136" s="2" t="s">
        <v>148</v>
      </c>
    </row>
    <row r="137" spans="1:1" x14ac:dyDescent="0.2">
      <c r="A137" s="2" t="s">
        <v>149</v>
      </c>
    </row>
    <row r="138" spans="1:1" x14ac:dyDescent="0.2">
      <c r="A138" s="2" t="s">
        <v>150</v>
      </c>
    </row>
    <row r="139" spans="1:1" x14ac:dyDescent="0.2">
      <c r="A139" s="2" t="s">
        <v>151</v>
      </c>
    </row>
    <row r="140" spans="1:1" x14ac:dyDescent="0.2">
      <c r="A140" s="2" t="s">
        <v>152</v>
      </c>
    </row>
    <row r="141" spans="1:1" x14ac:dyDescent="0.2">
      <c r="A141" s="2" t="s">
        <v>153</v>
      </c>
    </row>
    <row r="142" spans="1:1" x14ac:dyDescent="0.2">
      <c r="A142" s="2" t="s">
        <v>154</v>
      </c>
    </row>
    <row r="143" spans="1:1" x14ac:dyDescent="0.2">
      <c r="A143" s="2" t="s">
        <v>155</v>
      </c>
    </row>
    <row r="144" spans="1:1" x14ac:dyDescent="0.2">
      <c r="A144" s="2" t="s">
        <v>156</v>
      </c>
    </row>
    <row r="145" spans="1:1" x14ac:dyDescent="0.2">
      <c r="A145" s="2" t="s">
        <v>157</v>
      </c>
    </row>
    <row r="146" spans="1:1" x14ac:dyDescent="0.2">
      <c r="A146" s="2" t="s">
        <v>158</v>
      </c>
    </row>
    <row r="147" spans="1:1" x14ac:dyDescent="0.2">
      <c r="A147" s="2" t="s">
        <v>159</v>
      </c>
    </row>
    <row r="148" spans="1:1" x14ac:dyDescent="0.2">
      <c r="A148" s="2" t="s">
        <v>160</v>
      </c>
    </row>
    <row r="149" spans="1:1" x14ac:dyDescent="0.2">
      <c r="A149" s="2" t="s">
        <v>161</v>
      </c>
    </row>
    <row r="150" spans="1:1" x14ac:dyDescent="0.2">
      <c r="A150" s="2" t="s">
        <v>162</v>
      </c>
    </row>
    <row r="151" spans="1:1" x14ac:dyDescent="0.2">
      <c r="A151" s="2" t="s">
        <v>163</v>
      </c>
    </row>
    <row r="152" spans="1:1" x14ac:dyDescent="0.2">
      <c r="A152" s="2" t="s">
        <v>164</v>
      </c>
    </row>
    <row r="153" spans="1:1" x14ac:dyDescent="0.2">
      <c r="A153" s="2" t="s">
        <v>165</v>
      </c>
    </row>
    <row r="154" spans="1:1" x14ac:dyDescent="0.2">
      <c r="A154" s="2" t="s">
        <v>166</v>
      </c>
    </row>
    <row r="155" spans="1:1" x14ac:dyDescent="0.2">
      <c r="A155" s="2" t="s">
        <v>167</v>
      </c>
    </row>
    <row r="156" spans="1:1" x14ac:dyDescent="0.2">
      <c r="A156" s="2" t="s">
        <v>168</v>
      </c>
    </row>
    <row r="157" spans="1:1" x14ac:dyDescent="0.2">
      <c r="A157" s="2" t="s">
        <v>169</v>
      </c>
    </row>
    <row r="158" spans="1:1" x14ac:dyDescent="0.2">
      <c r="A158" s="2" t="s">
        <v>170</v>
      </c>
    </row>
    <row r="159" spans="1:1" x14ac:dyDescent="0.2">
      <c r="A159" s="2" t="s">
        <v>171</v>
      </c>
    </row>
    <row r="160" spans="1:1" x14ac:dyDescent="0.2">
      <c r="A160" s="2" t="s">
        <v>172</v>
      </c>
    </row>
    <row r="161" spans="1:1" x14ac:dyDescent="0.2">
      <c r="A161" s="2" t="s">
        <v>173</v>
      </c>
    </row>
    <row r="162" spans="1:1" x14ac:dyDescent="0.2">
      <c r="A162" s="2" t="s">
        <v>174</v>
      </c>
    </row>
    <row r="163" spans="1:1" x14ac:dyDescent="0.2">
      <c r="A163" s="2" t="s">
        <v>175</v>
      </c>
    </row>
    <row r="164" spans="1:1" x14ac:dyDescent="0.2">
      <c r="A164" s="2" t="s">
        <v>176</v>
      </c>
    </row>
    <row r="165" spans="1:1" x14ac:dyDescent="0.2">
      <c r="A165" s="2" t="s">
        <v>177</v>
      </c>
    </row>
    <row r="166" spans="1:1" x14ac:dyDescent="0.2">
      <c r="A166" s="2" t="s">
        <v>178</v>
      </c>
    </row>
    <row r="167" spans="1:1" x14ac:dyDescent="0.2">
      <c r="A167" s="2" t="s">
        <v>179</v>
      </c>
    </row>
    <row r="168" spans="1:1" x14ac:dyDescent="0.2">
      <c r="A168" s="2" t="s">
        <v>180</v>
      </c>
    </row>
    <row r="169" spans="1:1" x14ac:dyDescent="0.2">
      <c r="A169" s="2" t="s">
        <v>181</v>
      </c>
    </row>
    <row r="170" spans="1:1" x14ac:dyDescent="0.2">
      <c r="A170" s="2" t="s">
        <v>182</v>
      </c>
    </row>
    <row r="171" spans="1:1" x14ac:dyDescent="0.2">
      <c r="A171" s="2" t="s">
        <v>183</v>
      </c>
    </row>
    <row r="172" spans="1:1" x14ac:dyDescent="0.2">
      <c r="A172" s="2" t="s">
        <v>184</v>
      </c>
    </row>
    <row r="173" spans="1:1" x14ac:dyDescent="0.2">
      <c r="A173" s="2" t="s">
        <v>185</v>
      </c>
    </row>
    <row r="174" spans="1:1" x14ac:dyDescent="0.2">
      <c r="A174" s="2" t="s">
        <v>186</v>
      </c>
    </row>
    <row r="175" spans="1:1" x14ac:dyDescent="0.2">
      <c r="A175" s="2" t="s">
        <v>187</v>
      </c>
    </row>
    <row r="176" spans="1:1" x14ac:dyDescent="0.2">
      <c r="A176" s="2" t="s">
        <v>188</v>
      </c>
    </row>
    <row r="177" spans="1:1" x14ac:dyDescent="0.2">
      <c r="A177" s="2" t="s">
        <v>189</v>
      </c>
    </row>
    <row r="178" spans="1:1" x14ac:dyDescent="0.2">
      <c r="A178" s="2" t="s">
        <v>190</v>
      </c>
    </row>
    <row r="179" spans="1:1" x14ac:dyDescent="0.2">
      <c r="A179" s="2" t="s">
        <v>191</v>
      </c>
    </row>
    <row r="180" spans="1:1" x14ac:dyDescent="0.2">
      <c r="A180" s="2" t="s">
        <v>192</v>
      </c>
    </row>
    <row r="181" spans="1:1" x14ac:dyDescent="0.2">
      <c r="A181" s="2" t="s">
        <v>193</v>
      </c>
    </row>
    <row r="182" spans="1:1" x14ac:dyDescent="0.2">
      <c r="A182" s="2" t="s">
        <v>194</v>
      </c>
    </row>
    <row r="183" spans="1:1" x14ac:dyDescent="0.2">
      <c r="A183" s="2" t="s">
        <v>195</v>
      </c>
    </row>
    <row r="184" spans="1:1" x14ac:dyDescent="0.2">
      <c r="A184" s="2" t="s">
        <v>196</v>
      </c>
    </row>
    <row r="185" spans="1:1" x14ac:dyDescent="0.2">
      <c r="A185" s="2" t="s">
        <v>197</v>
      </c>
    </row>
    <row r="186" spans="1:1" x14ac:dyDescent="0.2">
      <c r="A186" s="2" t="s">
        <v>198</v>
      </c>
    </row>
    <row r="187" spans="1:1" x14ac:dyDescent="0.2">
      <c r="A187" s="2" t="s">
        <v>199</v>
      </c>
    </row>
    <row r="188" spans="1:1" x14ac:dyDescent="0.2">
      <c r="A188" s="2" t="s">
        <v>200</v>
      </c>
    </row>
    <row r="189" spans="1:1" x14ac:dyDescent="0.2">
      <c r="A189" s="2" t="s">
        <v>201</v>
      </c>
    </row>
    <row r="190" spans="1:1" x14ac:dyDescent="0.2">
      <c r="A190" s="2" t="s">
        <v>202</v>
      </c>
    </row>
    <row r="191" spans="1:1" x14ac:dyDescent="0.2">
      <c r="A191" s="2" t="s">
        <v>203</v>
      </c>
    </row>
    <row r="192" spans="1:1" x14ac:dyDescent="0.2">
      <c r="A192" s="2" t="s">
        <v>204</v>
      </c>
    </row>
    <row r="193" spans="1:1" x14ac:dyDescent="0.2">
      <c r="A193" s="2" t="s">
        <v>205</v>
      </c>
    </row>
    <row r="194" spans="1:1" x14ac:dyDescent="0.2">
      <c r="A194" s="2" t="s">
        <v>206</v>
      </c>
    </row>
    <row r="195" spans="1:1" x14ac:dyDescent="0.2">
      <c r="A195" s="2" t="s">
        <v>207</v>
      </c>
    </row>
    <row r="196" spans="1:1" x14ac:dyDescent="0.2">
      <c r="A196" s="2" t="s">
        <v>208</v>
      </c>
    </row>
    <row r="197" spans="1:1" x14ac:dyDescent="0.2">
      <c r="A197" s="2" t="s">
        <v>209</v>
      </c>
    </row>
    <row r="198" spans="1:1" x14ac:dyDescent="0.2">
      <c r="A198" s="2" t="s">
        <v>210</v>
      </c>
    </row>
    <row r="199" spans="1:1" x14ac:dyDescent="0.2">
      <c r="A199" s="2" t="s">
        <v>211</v>
      </c>
    </row>
    <row r="200" spans="1:1" x14ac:dyDescent="0.2">
      <c r="A200" s="2" t="s">
        <v>212</v>
      </c>
    </row>
    <row r="201" spans="1:1" x14ac:dyDescent="0.2">
      <c r="A201" s="2" t="s">
        <v>213</v>
      </c>
    </row>
    <row r="202" spans="1:1" x14ac:dyDescent="0.2">
      <c r="A202" s="2" t="s">
        <v>214</v>
      </c>
    </row>
    <row r="203" spans="1:1" x14ac:dyDescent="0.2">
      <c r="A203" s="2" t="s">
        <v>215</v>
      </c>
    </row>
    <row r="204" spans="1:1" x14ac:dyDescent="0.2">
      <c r="A204" s="2" t="s">
        <v>216</v>
      </c>
    </row>
    <row r="205" spans="1:1" x14ac:dyDescent="0.2">
      <c r="A205" s="2" t="s">
        <v>217</v>
      </c>
    </row>
    <row r="206" spans="1:1" x14ac:dyDescent="0.2">
      <c r="A206" s="2" t="s">
        <v>218</v>
      </c>
    </row>
    <row r="207" spans="1:1" x14ac:dyDescent="0.2">
      <c r="A207" s="2" t="s">
        <v>219</v>
      </c>
    </row>
    <row r="208" spans="1:1" x14ac:dyDescent="0.2">
      <c r="A208" s="2" t="s">
        <v>220</v>
      </c>
    </row>
    <row r="209" spans="1:1" x14ac:dyDescent="0.2">
      <c r="A209" s="2" t="s">
        <v>221</v>
      </c>
    </row>
    <row r="210" spans="1:1" x14ac:dyDescent="0.2">
      <c r="A210" s="2" t="s">
        <v>222</v>
      </c>
    </row>
    <row r="211" spans="1:1" x14ac:dyDescent="0.2">
      <c r="A211" s="2" t="s">
        <v>223</v>
      </c>
    </row>
    <row r="212" spans="1:1" x14ac:dyDescent="0.2">
      <c r="A212" s="2" t="s">
        <v>224</v>
      </c>
    </row>
    <row r="213" spans="1:1" x14ac:dyDescent="0.2">
      <c r="A213" s="2" t="s">
        <v>225</v>
      </c>
    </row>
    <row r="214" spans="1:1" x14ac:dyDescent="0.2">
      <c r="A214" s="2" t="s">
        <v>226</v>
      </c>
    </row>
    <row r="215" spans="1:1" x14ac:dyDescent="0.2">
      <c r="A215" s="2" t="s">
        <v>227</v>
      </c>
    </row>
    <row r="216" spans="1:1" x14ac:dyDescent="0.2">
      <c r="A216" s="2" t="s">
        <v>228</v>
      </c>
    </row>
    <row r="217" spans="1:1" x14ac:dyDescent="0.2">
      <c r="A217" s="2" t="s">
        <v>229</v>
      </c>
    </row>
    <row r="218" spans="1:1" x14ac:dyDescent="0.2">
      <c r="A218" s="2" t="s">
        <v>230</v>
      </c>
    </row>
    <row r="219" spans="1:1" x14ac:dyDescent="0.2">
      <c r="A219" s="2" t="s">
        <v>231</v>
      </c>
    </row>
    <row r="220" spans="1:1" x14ac:dyDescent="0.2">
      <c r="A220" s="2" t="s">
        <v>232</v>
      </c>
    </row>
    <row r="221" spans="1:1" x14ac:dyDescent="0.2">
      <c r="A221" s="2" t="s">
        <v>233</v>
      </c>
    </row>
    <row r="222" spans="1:1" x14ac:dyDescent="0.2">
      <c r="A222" s="2" t="s">
        <v>234</v>
      </c>
    </row>
    <row r="223" spans="1:1" x14ac:dyDescent="0.2">
      <c r="A223" s="2" t="s">
        <v>235</v>
      </c>
    </row>
    <row r="224" spans="1:1" x14ac:dyDescent="0.2">
      <c r="A224" s="2" t="s">
        <v>236</v>
      </c>
    </row>
    <row r="225" spans="1:1" x14ac:dyDescent="0.2">
      <c r="A225" s="2" t="s">
        <v>237</v>
      </c>
    </row>
    <row r="226" spans="1:1" x14ac:dyDescent="0.2">
      <c r="A226" s="2" t="s">
        <v>238</v>
      </c>
    </row>
    <row r="227" spans="1:1" x14ac:dyDescent="0.2">
      <c r="A227" s="2" t="s">
        <v>239</v>
      </c>
    </row>
    <row r="228" spans="1:1" x14ac:dyDescent="0.2">
      <c r="A228" s="2" t="s">
        <v>240</v>
      </c>
    </row>
    <row r="229" spans="1:1" x14ac:dyDescent="0.2">
      <c r="A229" s="2" t="s">
        <v>241</v>
      </c>
    </row>
    <row r="230" spans="1:1" x14ac:dyDescent="0.2">
      <c r="A230" s="2" t="s">
        <v>242</v>
      </c>
    </row>
    <row r="231" spans="1:1" x14ac:dyDescent="0.2">
      <c r="A231" s="2" t="s">
        <v>243</v>
      </c>
    </row>
    <row r="232" spans="1:1" x14ac:dyDescent="0.2">
      <c r="A232" s="2" t="s">
        <v>244</v>
      </c>
    </row>
    <row r="233" spans="1:1" x14ac:dyDescent="0.2">
      <c r="A233" s="2" t="s">
        <v>245</v>
      </c>
    </row>
    <row r="234" spans="1:1" x14ac:dyDescent="0.2">
      <c r="A234" s="2" t="s">
        <v>246</v>
      </c>
    </row>
    <row r="235" spans="1:1" x14ac:dyDescent="0.2">
      <c r="A235" s="2" t="s">
        <v>247</v>
      </c>
    </row>
    <row r="236" spans="1:1" x14ac:dyDescent="0.2">
      <c r="A236" s="2" t="s">
        <v>248</v>
      </c>
    </row>
    <row r="237" spans="1:1" x14ac:dyDescent="0.2">
      <c r="A237" s="2" t="s">
        <v>249</v>
      </c>
    </row>
    <row r="238" spans="1:1" x14ac:dyDescent="0.2">
      <c r="A238" s="2" t="s">
        <v>250</v>
      </c>
    </row>
    <row r="239" spans="1:1" x14ac:dyDescent="0.2">
      <c r="A239" s="2" t="s">
        <v>251</v>
      </c>
    </row>
    <row r="240" spans="1:1" x14ac:dyDescent="0.2">
      <c r="A240" s="2" t="s">
        <v>252</v>
      </c>
    </row>
    <row r="241" spans="1:1" x14ac:dyDescent="0.2">
      <c r="A241" s="2" t="s">
        <v>253</v>
      </c>
    </row>
    <row r="242" spans="1:1" x14ac:dyDescent="0.2">
      <c r="A242" s="2" t="s">
        <v>254</v>
      </c>
    </row>
    <row r="243" spans="1:1" x14ac:dyDescent="0.2">
      <c r="A243" s="2" t="s">
        <v>255</v>
      </c>
    </row>
    <row r="244" spans="1:1" x14ac:dyDescent="0.2">
      <c r="A244" s="2" t="s">
        <v>256</v>
      </c>
    </row>
    <row r="245" spans="1:1" x14ac:dyDescent="0.2">
      <c r="A245" s="2" t="s">
        <v>257</v>
      </c>
    </row>
    <row r="246" spans="1:1" x14ac:dyDescent="0.2">
      <c r="A246" s="2" t="s">
        <v>258</v>
      </c>
    </row>
    <row r="247" spans="1:1" x14ac:dyDescent="0.2">
      <c r="A247" s="2" t="s">
        <v>259</v>
      </c>
    </row>
    <row r="248" spans="1:1" x14ac:dyDescent="0.2">
      <c r="A248" s="2" t="s">
        <v>260</v>
      </c>
    </row>
    <row r="249" spans="1:1" x14ac:dyDescent="0.2">
      <c r="A249" s="2" t="s">
        <v>261</v>
      </c>
    </row>
    <row r="250" spans="1:1" x14ac:dyDescent="0.2">
      <c r="A250" s="2" t="s">
        <v>262</v>
      </c>
    </row>
    <row r="251" spans="1:1" x14ac:dyDescent="0.2">
      <c r="A251" s="2" t="s">
        <v>263</v>
      </c>
    </row>
    <row r="252" spans="1:1" x14ac:dyDescent="0.2">
      <c r="A252" s="2" t="s">
        <v>264</v>
      </c>
    </row>
    <row r="253" spans="1:1" x14ac:dyDescent="0.2">
      <c r="A253" s="2" t="s">
        <v>265</v>
      </c>
    </row>
    <row r="254" spans="1:1" x14ac:dyDescent="0.2">
      <c r="A254" s="2" t="s">
        <v>266</v>
      </c>
    </row>
    <row r="255" spans="1:1" x14ac:dyDescent="0.2">
      <c r="A255" s="2" t="s">
        <v>267</v>
      </c>
    </row>
    <row r="256" spans="1:1" x14ac:dyDescent="0.2">
      <c r="A256" s="2" t="s">
        <v>268</v>
      </c>
    </row>
    <row r="257" spans="1:1" x14ac:dyDescent="0.2">
      <c r="A257" s="2" t="s">
        <v>269</v>
      </c>
    </row>
    <row r="258" spans="1:1" x14ac:dyDescent="0.2">
      <c r="A258" s="2" t="s">
        <v>270</v>
      </c>
    </row>
    <row r="259" spans="1:1" x14ac:dyDescent="0.2">
      <c r="A259" s="2" t="s">
        <v>271</v>
      </c>
    </row>
    <row r="260" spans="1:1" x14ac:dyDescent="0.2">
      <c r="A260" s="2" t="s">
        <v>272</v>
      </c>
    </row>
    <row r="261" spans="1:1" x14ac:dyDescent="0.2">
      <c r="A261" s="2" t="s">
        <v>273</v>
      </c>
    </row>
    <row r="262" spans="1:1" x14ac:dyDescent="0.2">
      <c r="A262" s="2" t="s">
        <v>274</v>
      </c>
    </row>
    <row r="263" spans="1:1" x14ac:dyDescent="0.2">
      <c r="A263" s="2" t="s">
        <v>275</v>
      </c>
    </row>
    <row r="264" spans="1:1" x14ac:dyDescent="0.2">
      <c r="A264" s="2" t="s">
        <v>276</v>
      </c>
    </row>
    <row r="265" spans="1:1" x14ac:dyDescent="0.2">
      <c r="A265" s="2" t="s">
        <v>277</v>
      </c>
    </row>
    <row r="266" spans="1:1" x14ac:dyDescent="0.2">
      <c r="A266" s="2" t="s">
        <v>278</v>
      </c>
    </row>
    <row r="267" spans="1:1" x14ac:dyDescent="0.2">
      <c r="A267" s="2" t="s">
        <v>279</v>
      </c>
    </row>
    <row r="268" spans="1:1" x14ac:dyDescent="0.2">
      <c r="A268" s="2" t="s">
        <v>280</v>
      </c>
    </row>
    <row r="269" spans="1:1" x14ac:dyDescent="0.2">
      <c r="A269" s="2" t="s">
        <v>281</v>
      </c>
    </row>
    <row r="270" spans="1:1" x14ac:dyDescent="0.2">
      <c r="A270" s="2" t="s">
        <v>282</v>
      </c>
    </row>
    <row r="271" spans="1:1" x14ac:dyDescent="0.2">
      <c r="A271" s="2" t="s">
        <v>283</v>
      </c>
    </row>
    <row r="272" spans="1:1" x14ac:dyDescent="0.2">
      <c r="A272" s="2" t="s">
        <v>284</v>
      </c>
    </row>
    <row r="273" spans="1:1" x14ac:dyDescent="0.2">
      <c r="A273" s="2" t="s">
        <v>285</v>
      </c>
    </row>
    <row r="274" spans="1:1" x14ac:dyDescent="0.2">
      <c r="A274" s="2" t="s">
        <v>286</v>
      </c>
    </row>
    <row r="275" spans="1:1" x14ac:dyDescent="0.2">
      <c r="A275" s="2" t="s">
        <v>287</v>
      </c>
    </row>
    <row r="276" spans="1:1" x14ac:dyDescent="0.2">
      <c r="A276" s="2" t="s">
        <v>288</v>
      </c>
    </row>
    <row r="277" spans="1:1" x14ac:dyDescent="0.2">
      <c r="A277" s="2" t="s">
        <v>289</v>
      </c>
    </row>
    <row r="278" spans="1:1" x14ac:dyDescent="0.2">
      <c r="A278" s="2" t="s">
        <v>290</v>
      </c>
    </row>
    <row r="279" spans="1:1" x14ac:dyDescent="0.2">
      <c r="A279" s="2" t="s">
        <v>291</v>
      </c>
    </row>
    <row r="280" spans="1:1" x14ac:dyDescent="0.2">
      <c r="A280" s="2" t="s">
        <v>292</v>
      </c>
    </row>
    <row r="281" spans="1:1" x14ac:dyDescent="0.2">
      <c r="A281" s="2" t="s">
        <v>293</v>
      </c>
    </row>
    <row r="282" spans="1:1" x14ac:dyDescent="0.2">
      <c r="A282" s="2" t="s">
        <v>294</v>
      </c>
    </row>
    <row r="283" spans="1:1" x14ac:dyDescent="0.2">
      <c r="A283" s="2" t="s">
        <v>295</v>
      </c>
    </row>
    <row r="284" spans="1:1" x14ac:dyDescent="0.2">
      <c r="A284" s="2" t="s">
        <v>296</v>
      </c>
    </row>
    <row r="285" spans="1:1" x14ac:dyDescent="0.2">
      <c r="A285" s="2" t="s">
        <v>297</v>
      </c>
    </row>
    <row r="286" spans="1:1" x14ac:dyDescent="0.2">
      <c r="A286" s="2" t="s">
        <v>298</v>
      </c>
    </row>
    <row r="287" spans="1:1" x14ac:dyDescent="0.2">
      <c r="A287" s="2" t="s">
        <v>299</v>
      </c>
    </row>
    <row r="288" spans="1:1" x14ac:dyDescent="0.2">
      <c r="A288" s="2" t="s">
        <v>300</v>
      </c>
    </row>
    <row r="289" spans="1:1" x14ac:dyDescent="0.2">
      <c r="A289" s="2" t="s">
        <v>301</v>
      </c>
    </row>
    <row r="290" spans="1:1" x14ac:dyDescent="0.2">
      <c r="A290" s="2" t="s">
        <v>302</v>
      </c>
    </row>
    <row r="291" spans="1:1" x14ac:dyDescent="0.2">
      <c r="A291" s="2" t="s">
        <v>303</v>
      </c>
    </row>
    <row r="292" spans="1:1" x14ac:dyDescent="0.2">
      <c r="A292" s="2" t="s">
        <v>304</v>
      </c>
    </row>
    <row r="293" spans="1:1" x14ac:dyDescent="0.2">
      <c r="A293" s="2" t="s">
        <v>305</v>
      </c>
    </row>
    <row r="294" spans="1:1" x14ac:dyDescent="0.2">
      <c r="A294" s="2" t="s">
        <v>306</v>
      </c>
    </row>
    <row r="295" spans="1:1" x14ac:dyDescent="0.2">
      <c r="A295" s="2" t="s">
        <v>307</v>
      </c>
    </row>
    <row r="296" spans="1:1" x14ac:dyDescent="0.2">
      <c r="A296" s="2" t="s">
        <v>308</v>
      </c>
    </row>
    <row r="297" spans="1:1" x14ac:dyDescent="0.2">
      <c r="A297" s="2" t="s">
        <v>309</v>
      </c>
    </row>
    <row r="298" spans="1:1" x14ac:dyDescent="0.2">
      <c r="A298" s="2" t="s">
        <v>310</v>
      </c>
    </row>
    <row r="299" spans="1:1" x14ac:dyDescent="0.2">
      <c r="A299" s="2" t="s">
        <v>311</v>
      </c>
    </row>
    <row r="300" spans="1:1" x14ac:dyDescent="0.2">
      <c r="A300" s="2" t="s">
        <v>312</v>
      </c>
    </row>
    <row r="301" spans="1:1" x14ac:dyDescent="0.2">
      <c r="A301" s="2" t="s">
        <v>313</v>
      </c>
    </row>
    <row r="302" spans="1:1" x14ac:dyDescent="0.2">
      <c r="A302" s="2" t="s">
        <v>314</v>
      </c>
    </row>
    <row r="303" spans="1:1" x14ac:dyDescent="0.2">
      <c r="A303" s="2" t="s">
        <v>315</v>
      </c>
    </row>
    <row r="304" spans="1:1" x14ac:dyDescent="0.2">
      <c r="A304" s="2" t="s">
        <v>316</v>
      </c>
    </row>
    <row r="305" spans="1:1" x14ac:dyDescent="0.2">
      <c r="A305" s="2" t="s">
        <v>317</v>
      </c>
    </row>
    <row r="306" spans="1:1" x14ac:dyDescent="0.2">
      <c r="A306" s="2" t="s">
        <v>318</v>
      </c>
    </row>
    <row r="307" spans="1:1" x14ac:dyDescent="0.2">
      <c r="A307" s="2" t="s">
        <v>319</v>
      </c>
    </row>
    <row r="308" spans="1:1" x14ac:dyDescent="0.2">
      <c r="A308" s="2" t="s">
        <v>320</v>
      </c>
    </row>
    <row r="309" spans="1:1" x14ac:dyDescent="0.2">
      <c r="A309" s="2" t="s">
        <v>321</v>
      </c>
    </row>
    <row r="310" spans="1:1" x14ac:dyDescent="0.2">
      <c r="A310" s="2" t="s">
        <v>322</v>
      </c>
    </row>
    <row r="311" spans="1:1" x14ac:dyDescent="0.2">
      <c r="A311" s="2" t="s">
        <v>323</v>
      </c>
    </row>
    <row r="312" spans="1:1" x14ac:dyDescent="0.2">
      <c r="A312" s="2" t="s">
        <v>324</v>
      </c>
    </row>
    <row r="313" spans="1:1" x14ac:dyDescent="0.2">
      <c r="A313" s="2" t="s">
        <v>325</v>
      </c>
    </row>
    <row r="314" spans="1:1" x14ac:dyDescent="0.2">
      <c r="A314" s="2" t="s">
        <v>326</v>
      </c>
    </row>
    <row r="315" spans="1:1" x14ac:dyDescent="0.2">
      <c r="A315" s="2" t="s">
        <v>327</v>
      </c>
    </row>
    <row r="316" spans="1:1" x14ac:dyDescent="0.2">
      <c r="A316" s="2" t="s">
        <v>328</v>
      </c>
    </row>
    <row r="317" spans="1:1" x14ac:dyDescent="0.2">
      <c r="A317" s="2" t="s">
        <v>329</v>
      </c>
    </row>
    <row r="318" spans="1:1" x14ac:dyDescent="0.2">
      <c r="A318" s="2" t="s">
        <v>330</v>
      </c>
    </row>
    <row r="319" spans="1:1" x14ac:dyDescent="0.2">
      <c r="A319" s="2" t="s">
        <v>331</v>
      </c>
    </row>
    <row r="320" spans="1:1" x14ac:dyDescent="0.2">
      <c r="A320" s="2" t="s">
        <v>332</v>
      </c>
    </row>
    <row r="321" spans="1:1" x14ac:dyDescent="0.2">
      <c r="A321" s="2" t="s">
        <v>333</v>
      </c>
    </row>
    <row r="322" spans="1:1" x14ac:dyDescent="0.2">
      <c r="A322" s="2" t="s">
        <v>334</v>
      </c>
    </row>
    <row r="323" spans="1:1" x14ac:dyDescent="0.2">
      <c r="A323" s="2" t="s">
        <v>335</v>
      </c>
    </row>
    <row r="324" spans="1:1" x14ac:dyDescent="0.2">
      <c r="A324" s="2" t="s">
        <v>336</v>
      </c>
    </row>
    <row r="325" spans="1:1" x14ac:dyDescent="0.2">
      <c r="A325" s="2" t="s">
        <v>337</v>
      </c>
    </row>
    <row r="326" spans="1:1" x14ac:dyDescent="0.2">
      <c r="A326" s="2" t="s">
        <v>338</v>
      </c>
    </row>
    <row r="327" spans="1:1" x14ac:dyDescent="0.2">
      <c r="A327" s="2" t="s">
        <v>339</v>
      </c>
    </row>
    <row r="328" spans="1:1" x14ac:dyDescent="0.2">
      <c r="A328" s="2" t="s">
        <v>340</v>
      </c>
    </row>
    <row r="329" spans="1:1" x14ac:dyDescent="0.2">
      <c r="A329" s="2" t="s">
        <v>341</v>
      </c>
    </row>
    <row r="330" spans="1:1" x14ac:dyDescent="0.2">
      <c r="A330" s="2" t="s">
        <v>342</v>
      </c>
    </row>
    <row r="331" spans="1:1" x14ac:dyDescent="0.2">
      <c r="A331" s="2" t="s">
        <v>343</v>
      </c>
    </row>
    <row r="332" spans="1:1" x14ac:dyDescent="0.2">
      <c r="A332" s="2" t="s">
        <v>344</v>
      </c>
    </row>
    <row r="333" spans="1:1" x14ac:dyDescent="0.2">
      <c r="A333" s="2" t="s">
        <v>345</v>
      </c>
    </row>
    <row r="334" spans="1:1" x14ac:dyDescent="0.2">
      <c r="A334" s="2" t="s">
        <v>346</v>
      </c>
    </row>
    <row r="335" spans="1:1" x14ac:dyDescent="0.2">
      <c r="A335" s="2" t="s">
        <v>347</v>
      </c>
    </row>
    <row r="336" spans="1:1" x14ac:dyDescent="0.2">
      <c r="A336" s="2" t="s">
        <v>348</v>
      </c>
    </row>
    <row r="337" spans="1:1" x14ac:dyDescent="0.2">
      <c r="A337" s="2" t="s">
        <v>349</v>
      </c>
    </row>
    <row r="338" spans="1:1" x14ac:dyDescent="0.2">
      <c r="A338" s="2" t="s">
        <v>350</v>
      </c>
    </row>
    <row r="339" spans="1:1" x14ac:dyDescent="0.2">
      <c r="A339" s="2" t="s">
        <v>351</v>
      </c>
    </row>
    <row r="340" spans="1:1" x14ac:dyDescent="0.2">
      <c r="A340" s="2" t="s">
        <v>352</v>
      </c>
    </row>
    <row r="341" spans="1:1" x14ac:dyDescent="0.2">
      <c r="A341" s="2" t="s">
        <v>353</v>
      </c>
    </row>
    <row r="342" spans="1:1" x14ac:dyDescent="0.2">
      <c r="A342" s="2" t="s">
        <v>354</v>
      </c>
    </row>
    <row r="343" spans="1:1" x14ac:dyDescent="0.2">
      <c r="A343" s="2" t="s">
        <v>355</v>
      </c>
    </row>
    <row r="344" spans="1:1" x14ac:dyDescent="0.2">
      <c r="A344" s="2" t="s">
        <v>356</v>
      </c>
    </row>
    <row r="345" spans="1:1" x14ac:dyDescent="0.2">
      <c r="A345" s="2" t="s">
        <v>357</v>
      </c>
    </row>
    <row r="346" spans="1:1" x14ac:dyDescent="0.2">
      <c r="A346" s="2" t="s">
        <v>358</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入力してください</vt:lpstr>
      <vt:lpstr>印刷してください</vt:lpstr>
      <vt:lpstr>郵便番号</vt:lpstr>
      <vt:lpstr>都道府県</vt:lpstr>
      <vt:lpstr>指定難病一覧</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2024-03-27T06:50:52Z</cp:lastPrinted>
  <dcterms:created xsi:type="dcterms:W3CDTF">2024-02-08T02:28:22Z</dcterms:created>
  <dcterms:modified xsi:type="dcterms:W3CDTF">2024-03-27T10:15:24Z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