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718CF897-E1A7-46E0-B029-23AD2A3D01F9}" xr6:coauthVersionLast="47" xr6:coauthVersionMax="47" xr10:uidLastSave="{00000000-0000-0000-0000-000000000000}"/>
  <bookViews>
    <workbookView xWindow="0" yWindow="180" windowWidth="28800" windowHeight="15075" xr2:uid="{844F18FC-9CFF-48DE-8FB6-1D211FF00437}"/>
  </bookViews>
  <sheets>
    <sheet name="30（旧33）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2" i="1" l="1"/>
  <c r="N41" i="1"/>
  <c r="F41" i="1"/>
  <c r="N40" i="1"/>
  <c r="L41" i="1" s="1"/>
  <c r="H40" i="1" s="1"/>
  <c r="F40" i="1"/>
  <c r="C40" i="1"/>
  <c r="L39" i="1"/>
  <c r="F39" i="1"/>
  <c r="G37" i="1"/>
  <c r="F37" i="1"/>
  <c r="E37" i="1"/>
  <c r="D37" i="1"/>
  <c r="G36" i="1"/>
  <c r="F36" i="1"/>
  <c r="D36" i="1" s="1"/>
  <c r="E36" i="1"/>
  <c r="G35" i="1"/>
  <c r="F35" i="1"/>
  <c r="E35" i="1"/>
  <c r="D35" i="1"/>
  <c r="G34" i="1"/>
  <c r="F34" i="1"/>
  <c r="D34" i="1" s="1"/>
  <c r="E34" i="1"/>
  <c r="G33" i="1"/>
  <c r="F33" i="1"/>
  <c r="E33" i="1"/>
  <c r="D33" i="1"/>
  <c r="N32" i="1"/>
  <c r="M32" i="1"/>
  <c r="K32" i="1" s="1"/>
  <c r="L32" i="1"/>
  <c r="G32" i="1"/>
  <c r="F32" i="1"/>
  <c r="E32" i="1"/>
  <c r="D32" i="1"/>
  <c r="N31" i="1"/>
  <c r="N29" i="1" s="1"/>
  <c r="M31" i="1"/>
  <c r="K31" i="1" s="1"/>
  <c r="L31" i="1"/>
  <c r="N30" i="1"/>
  <c r="M30" i="1"/>
  <c r="L30" i="1"/>
  <c r="K30" i="1"/>
  <c r="G30" i="1"/>
  <c r="F30" i="1"/>
  <c r="D30" i="1" s="1"/>
  <c r="E30" i="1"/>
  <c r="L29" i="1"/>
  <c r="G29" i="1"/>
  <c r="F29" i="1"/>
  <c r="D29" i="1" s="1"/>
  <c r="E29" i="1"/>
  <c r="G28" i="1"/>
  <c r="F28" i="1"/>
  <c r="E28" i="1"/>
  <c r="D28" i="1"/>
  <c r="N27" i="1"/>
  <c r="M27" i="1"/>
  <c r="K27" i="1" s="1"/>
  <c r="L27" i="1"/>
  <c r="G27" i="1"/>
  <c r="G26" i="1" s="1"/>
  <c r="F27" i="1"/>
  <c r="F26" i="1" s="1"/>
  <c r="E27" i="1"/>
  <c r="E26" i="1" s="1"/>
  <c r="D27" i="1"/>
  <c r="N26" i="1"/>
  <c r="M26" i="1"/>
  <c r="K26" i="1" s="1"/>
  <c r="L26" i="1"/>
  <c r="N25" i="1"/>
  <c r="M25" i="1"/>
  <c r="K25" i="1" s="1"/>
  <c r="L25" i="1"/>
  <c r="N24" i="1"/>
  <c r="N22" i="1" s="1"/>
  <c r="M24" i="1"/>
  <c r="M22" i="1" s="1"/>
  <c r="L24" i="1"/>
  <c r="L22" i="1" s="1"/>
  <c r="K22" i="1" s="1"/>
  <c r="K24" i="1"/>
  <c r="G24" i="1"/>
  <c r="F24" i="1"/>
  <c r="D24" i="1" s="1"/>
  <c r="E24" i="1"/>
  <c r="G23" i="1"/>
  <c r="F23" i="1"/>
  <c r="E23" i="1"/>
  <c r="D23" i="1"/>
  <c r="G22" i="1"/>
  <c r="F22" i="1"/>
  <c r="E22" i="1"/>
  <c r="D22" i="1" s="1"/>
  <c r="N20" i="1"/>
  <c r="M20" i="1"/>
  <c r="K20" i="1" s="1"/>
  <c r="L20" i="1"/>
  <c r="G20" i="1"/>
  <c r="F20" i="1"/>
  <c r="E20" i="1"/>
  <c r="D20" i="1"/>
  <c r="N19" i="1"/>
  <c r="M19" i="1"/>
  <c r="K19" i="1" s="1"/>
  <c r="L19" i="1"/>
  <c r="G19" i="1"/>
  <c r="F19" i="1"/>
  <c r="F17" i="1" s="1"/>
  <c r="D17" i="1" s="1"/>
  <c r="E19" i="1"/>
  <c r="D19" i="1"/>
  <c r="N18" i="1"/>
  <c r="M18" i="1"/>
  <c r="K18" i="1" s="1"/>
  <c r="L18" i="1"/>
  <c r="G18" i="1"/>
  <c r="F18" i="1"/>
  <c r="E18" i="1"/>
  <c r="D18" i="1"/>
  <c r="N17" i="1"/>
  <c r="M17" i="1"/>
  <c r="K17" i="1" s="1"/>
  <c r="L17" i="1"/>
  <c r="G17" i="1"/>
  <c r="E17" i="1"/>
  <c r="N16" i="1"/>
  <c r="N15" i="1" s="1"/>
  <c r="M16" i="1"/>
  <c r="K16" i="1" s="1"/>
  <c r="L16" i="1"/>
  <c r="G16" i="1"/>
  <c r="F16" i="1"/>
  <c r="E16" i="1"/>
  <c r="D16" i="1"/>
  <c r="L15" i="1"/>
  <c r="G15" i="1"/>
  <c r="F15" i="1"/>
  <c r="E15" i="1"/>
  <c r="E12" i="1" s="1"/>
  <c r="D15" i="1"/>
  <c r="G14" i="1"/>
  <c r="G12" i="1" s="1"/>
  <c r="F14" i="1"/>
  <c r="D14" i="1" s="1"/>
  <c r="E14" i="1"/>
  <c r="N13" i="1"/>
  <c r="M13" i="1"/>
  <c r="L13" i="1"/>
  <c r="K13" i="1"/>
  <c r="N12" i="1"/>
  <c r="M12" i="1"/>
  <c r="K12" i="1" s="1"/>
  <c r="L12" i="1"/>
  <c r="N11" i="1"/>
  <c r="M11" i="1"/>
  <c r="K11" i="1" s="1"/>
  <c r="L11" i="1"/>
  <c r="G11" i="1"/>
  <c r="F11" i="1"/>
  <c r="E11" i="1"/>
  <c r="D11" i="1"/>
  <c r="N10" i="1"/>
  <c r="M10" i="1"/>
  <c r="K10" i="1" s="1"/>
  <c r="L10" i="1"/>
  <c r="N9" i="1"/>
  <c r="M9" i="1"/>
  <c r="L9" i="1"/>
  <c r="K9" i="1"/>
  <c r="G9" i="1"/>
  <c r="F9" i="1"/>
  <c r="D9" i="1" s="1"/>
  <c r="E9" i="1"/>
  <c r="N8" i="1"/>
  <c r="M8" i="1"/>
  <c r="L8" i="1"/>
  <c r="K8" i="1"/>
  <c r="G8" i="1"/>
  <c r="F8" i="1"/>
  <c r="D8" i="1" s="1"/>
  <c r="E8" i="1"/>
  <c r="E7" i="1" s="1"/>
  <c r="N7" i="1"/>
  <c r="M7" i="1"/>
  <c r="L7" i="1"/>
  <c r="K7" i="1"/>
  <c r="G7" i="1"/>
  <c r="F7" i="1"/>
  <c r="N6" i="1"/>
  <c r="M6" i="1"/>
  <c r="L6" i="1"/>
  <c r="K6" i="1"/>
  <c r="N5" i="1"/>
  <c r="M5" i="1"/>
  <c r="L5" i="1"/>
  <c r="L4" i="1" s="1"/>
  <c r="K4" i="1" s="1"/>
  <c r="K5" i="1"/>
  <c r="N4" i="1"/>
  <c r="M4" i="1"/>
  <c r="G6" i="1" l="1"/>
  <c r="G4" i="1" s="1"/>
  <c r="D26" i="1"/>
  <c r="E6" i="1"/>
  <c r="D7" i="1"/>
  <c r="F12" i="1"/>
  <c r="D12" i="1" s="1"/>
  <c r="M29" i="1"/>
  <c r="K29" i="1" s="1"/>
  <c r="M15" i="1"/>
  <c r="K15" i="1" s="1"/>
  <c r="E4" i="1" l="1"/>
  <c r="F6" i="1"/>
  <c r="F4" i="1" s="1"/>
  <c r="D4" i="1" l="1"/>
  <c r="D6" i="1"/>
</calcChain>
</file>

<file path=xl/sharedStrings.xml><?xml version="1.0" encoding="utf-8"?>
<sst xmlns="http://schemas.openxmlformats.org/spreadsheetml/2006/main" count="75" uniqueCount="54">
  <si>
    <t>（令和８年度第１四半期分）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</si>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</sst>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D32D1757-BCDF-4243-8CF7-F385DEA47210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5A08BC0E-177E-49FA-A046-6304B7ECB6EB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8E4001B3-E5AB-480E-A0F1-B226456672CE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730&#65288;&#26087;33&#34920;&#65289;.xlsx" TargetMode="External"/><Relationship Id="rId2" Type="http://schemas.openxmlformats.org/officeDocument/2006/relationships/externalLinkPath" Target="file:///\\TMG-fc00.edstokyotocho.onmicrosoft.com\sfs115-001\05_&#32207;&#21209;&#35506;\07-2_&#20001;&#23616;&#32113;&#35336;&#35519;&#26619;&#25285;&#24403;&#20849;&#26377;\&#32113;&#35336;&#35519;&#26619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7&#65288;&#20196;&#21644;8&#24180;&#24230;&#31532;1&#22235;&#21322;&#26399;&#65289;\2_&#21152;&#24037;&#12501;&#12449;&#12452;&#12523;&#65288;&#35336;&#31639;&#24335;&#12354;&#12426;&#65289;\R080730&#65288;&#26087;33&#34920;&#65289;.xlsx" TargetMode="External"/><Relationship Id="rId1" Type="http://schemas.openxmlformats.org/officeDocument/2006/relationships/externalLinkPath" Target="/05_&#32207;&#21209;&#35506;/07-2_&#20001;&#23616;&#32113;&#35336;&#35519;&#26619;&#25285;&#24403;&#20849;&#26377;/&#32113;&#35336;&#35519;&#26619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7&#65288;&#20196;&#21644;8&#24180;&#24230;&#31532;1&#22235;&#21322;&#26399;&#65289;/2_&#21152;&#24037;&#12501;&#12449;&#12452;&#12523;&#65288;&#35336;&#31639;&#24335;&#12354;&#12426;&#65289;/R080730&#65288;&#26087;33&#3492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30（旧33）"/>
      <sheetName val="30（旧33）_元"/>
    </sheetNames>
    <sheetDataSet>
      <sheetData sheetId="0"/>
      <sheetData sheetId="1">
        <row r="5">
          <cell r="M5">
            <v>6</v>
          </cell>
          <cell r="N5">
            <v>8</v>
          </cell>
          <cell r="O5">
            <v>0</v>
          </cell>
        </row>
        <row r="6">
          <cell r="M6">
            <v>71</v>
          </cell>
          <cell r="N6">
            <v>28</v>
          </cell>
          <cell r="O6">
            <v>0</v>
          </cell>
        </row>
        <row r="7">
          <cell r="M7">
            <v>0</v>
          </cell>
          <cell r="N7">
            <v>3</v>
          </cell>
          <cell r="O7">
            <v>0</v>
          </cell>
        </row>
        <row r="8">
          <cell r="F8">
            <v>0</v>
          </cell>
          <cell r="G8">
            <v>0</v>
          </cell>
          <cell r="H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F9">
            <v>3</v>
          </cell>
          <cell r="G9">
            <v>0</v>
          </cell>
          <cell r="H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M10">
            <v>2</v>
          </cell>
          <cell r="N10">
            <v>1</v>
          </cell>
          <cell r="O10">
            <v>0</v>
          </cell>
        </row>
        <row r="11">
          <cell r="F11">
            <v>33</v>
          </cell>
          <cell r="G11">
            <v>26</v>
          </cell>
          <cell r="H11">
            <v>0</v>
          </cell>
          <cell r="M11">
            <v>13</v>
          </cell>
          <cell r="N11">
            <v>22</v>
          </cell>
          <cell r="O11">
            <v>0</v>
          </cell>
        </row>
        <row r="12">
          <cell r="M12">
            <v>8</v>
          </cell>
          <cell r="N12">
            <v>5</v>
          </cell>
          <cell r="O12">
            <v>0</v>
          </cell>
        </row>
        <row r="13">
          <cell r="M13">
            <v>1</v>
          </cell>
          <cell r="N13">
            <v>0</v>
          </cell>
          <cell r="O13">
            <v>0</v>
          </cell>
        </row>
        <row r="14">
          <cell r="F14">
            <v>40</v>
          </cell>
          <cell r="G14">
            <v>20</v>
          </cell>
          <cell r="H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</row>
        <row r="16">
          <cell r="F16">
            <v>3</v>
          </cell>
          <cell r="G16">
            <v>7</v>
          </cell>
          <cell r="H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M17">
            <v>0</v>
          </cell>
          <cell r="N17">
            <v>0</v>
          </cell>
          <cell r="O17">
            <v>0</v>
          </cell>
        </row>
        <row r="18">
          <cell r="F18">
            <v>372</v>
          </cell>
          <cell r="G18">
            <v>218</v>
          </cell>
          <cell r="H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F19">
            <v>49</v>
          </cell>
          <cell r="G19">
            <v>45</v>
          </cell>
          <cell r="H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F20">
            <v>36</v>
          </cell>
          <cell r="G20">
            <v>15</v>
          </cell>
          <cell r="H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F22">
            <v>42</v>
          </cell>
          <cell r="G22">
            <v>21</v>
          </cell>
          <cell r="H22">
            <v>0</v>
          </cell>
        </row>
        <row r="23">
          <cell r="F23">
            <v>34</v>
          </cell>
          <cell r="G23">
            <v>15</v>
          </cell>
          <cell r="H23">
            <v>0</v>
          </cell>
        </row>
        <row r="24">
          <cell r="F24">
            <v>73</v>
          </cell>
          <cell r="G24">
            <v>72</v>
          </cell>
          <cell r="H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M25">
            <v>0</v>
          </cell>
          <cell r="N25">
            <v>0</v>
          </cell>
          <cell r="O25">
            <v>0</v>
          </cell>
        </row>
        <row r="26">
          <cell r="M26">
            <v>0</v>
          </cell>
          <cell r="N26">
            <v>0</v>
          </cell>
          <cell r="O26">
            <v>0</v>
          </cell>
        </row>
        <row r="27">
          <cell r="F27">
            <v>14</v>
          </cell>
          <cell r="G27">
            <v>4</v>
          </cell>
          <cell r="H27">
            <v>0</v>
          </cell>
          <cell r="M27">
            <v>2</v>
          </cell>
          <cell r="N27">
            <v>4</v>
          </cell>
          <cell r="O27">
            <v>0</v>
          </cell>
        </row>
        <row r="28">
          <cell r="F28">
            <v>19</v>
          </cell>
          <cell r="G28">
            <v>12</v>
          </cell>
          <cell r="H28">
            <v>0</v>
          </cell>
        </row>
        <row r="29">
          <cell r="F29">
            <v>18</v>
          </cell>
          <cell r="G29">
            <v>12</v>
          </cell>
          <cell r="H29">
            <v>0</v>
          </cell>
        </row>
        <row r="30">
          <cell r="F30">
            <v>3</v>
          </cell>
          <cell r="G30">
            <v>1</v>
          </cell>
          <cell r="H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M31">
            <v>155</v>
          </cell>
          <cell r="N31">
            <v>57</v>
          </cell>
          <cell r="O31">
            <v>3</v>
          </cell>
        </row>
        <row r="32">
          <cell r="F32">
            <v>16</v>
          </cell>
          <cell r="G32">
            <v>13</v>
          </cell>
          <cell r="H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</row>
        <row r="37">
          <cell r="F37">
            <v>5</v>
          </cell>
          <cell r="G37">
            <v>0</v>
          </cell>
          <cell r="H37">
            <v>0</v>
          </cell>
        </row>
        <row r="39">
          <cell r="G39">
            <v>1622</v>
          </cell>
          <cell r="M39">
            <v>211</v>
          </cell>
        </row>
        <row r="40">
          <cell r="G40">
            <v>8</v>
          </cell>
          <cell r="O40">
            <v>40</v>
          </cell>
        </row>
        <row r="41">
          <cell r="G41">
            <v>0</v>
          </cell>
          <cell r="O41">
            <v>23</v>
          </cell>
        </row>
        <row r="42">
          <cell r="O4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3193-6C38-439A-A824-2F2F70B96A18}">
  <dimension ref="A1:O49"/>
  <sheetViews>
    <sheetView tabSelected="1" zoomScale="115" zoomScaleNormal="115" workbookViewId="0">
      <pane ySplit="3" topLeftCell="A4" activePane="bottomLeft" state="frozen"/>
      <selection pane="bottomLeft" activeCell="O11" sqref="O11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f>SUM($E4:$G4)</f>
        <v>1630</v>
      </c>
      <c r="E4" s="14">
        <f>SUM(E$6,E$26,L$4,L$15,L$22,L$29)</f>
        <v>1018</v>
      </c>
      <c r="F4" s="14">
        <f>SUM(F$6,F$26,M$4,M$15,M$22,M$29)</f>
        <v>609</v>
      </c>
      <c r="G4" s="14">
        <f>SUM(G$6,G$26,N$4,N$15,N$22,N$29)</f>
        <v>3</v>
      </c>
      <c r="H4" s="11" t="s">
        <v>6</v>
      </c>
      <c r="I4" s="12"/>
      <c r="J4" s="13"/>
      <c r="K4" s="14">
        <f>SUM($L4:$N4)</f>
        <v>168</v>
      </c>
      <c r="L4" s="14">
        <f>SUM(L$5:L$13)</f>
        <v>101</v>
      </c>
      <c r="M4" s="14">
        <f t="shared" ref="M4:N4" si="0">SUM(M$5:M$13)</f>
        <v>67</v>
      </c>
      <c r="N4" s="15">
        <f t="shared" si="0"/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f t="shared" ref="K5:K13" si="1">SUM($L5:$N5)</f>
        <v>14</v>
      </c>
      <c r="L5" s="14">
        <f>'[1]30（旧33）_元'!M5</f>
        <v>6</v>
      </c>
      <c r="M5" s="14">
        <f>'[1]30（旧33）_元'!N5</f>
        <v>8</v>
      </c>
      <c r="N5" s="15">
        <f>'[1]30（旧33）_元'!O5</f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f t="shared" ref="D6:D9" si="2">SUM($E6:$G6)</f>
        <v>1124</v>
      </c>
      <c r="E6" s="14">
        <f>SUM(E$7,E$11:E$12,E$16:E$17,E$22:E$24)</f>
        <v>685</v>
      </c>
      <c r="F6" s="14">
        <f>SUM(F$7,F$11:F$12,F$16:F$17,F$22:F$24)</f>
        <v>439</v>
      </c>
      <c r="G6" s="14">
        <f>SUM(G$7,G$11:G$12,G$16:G$17,G$22:G$24)</f>
        <v>0</v>
      </c>
      <c r="H6" s="20"/>
      <c r="I6" s="18" t="s">
        <v>9</v>
      </c>
      <c r="J6" s="19"/>
      <c r="K6" s="14">
        <f t="shared" si="1"/>
        <v>99</v>
      </c>
      <c r="L6" s="14">
        <f>'[1]30（旧33）_元'!M6</f>
        <v>71</v>
      </c>
      <c r="M6" s="14">
        <f>'[1]30（旧33）_元'!N6</f>
        <v>28</v>
      </c>
      <c r="N6" s="15">
        <f>'[1]30（旧33）_元'!O6</f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f t="shared" si="2"/>
        <v>3</v>
      </c>
      <c r="E7" s="14">
        <f>SUM(E$8:E$9)</f>
        <v>3</v>
      </c>
      <c r="F7" s="14">
        <f t="shared" ref="F7:G7" si="3">SUM(F$8:F$9)</f>
        <v>0</v>
      </c>
      <c r="G7" s="14">
        <f t="shared" si="3"/>
        <v>0</v>
      </c>
      <c r="H7" s="20"/>
      <c r="I7" s="18" t="s">
        <v>11</v>
      </c>
      <c r="J7" s="19"/>
      <c r="K7" s="14">
        <f t="shared" si="1"/>
        <v>3</v>
      </c>
      <c r="L7" s="14">
        <f>'[1]30（旧33）_元'!M7</f>
        <v>0</v>
      </c>
      <c r="M7" s="14">
        <f>'[1]30（旧33）_元'!N7</f>
        <v>3</v>
      </c>
      <c r="N7" s="15">
        <f>'[1]30（旧33）_元'!O7</f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f t="shared" si="2"/>
        <v>0</v>
      </c>
      <c r="E8" s="14">
        <f>'[1]30（旧33）_元'!F8</f>
        <v>0</v>
      </c>
      <c r="F8" s="14">
        <f>'[1]30（旧33）_元'!G8</f>
        <v>0</v>
      </c>
      <c r="G8" s="14">
        <f>'[1]30（旧33）_元'!H8</f>
        <v>0</v>
      </c>
      <c r="H8" s="20"/>
      <c r="I8" s="18" t="s">
        <v>13</v>
      </c>
      <c r="J8" s="19"/>
      <c r="K8" s="14">
        <f t="shared" si="1"/>
        <v>0</v>
      </c>
      <c r="L8" s="14">
        <f>'[1]30（旧33）_元'!M8</f>
        <v>0</v>
      </c>
      <c r="M8" s="14">
        <f>'[1]30（旧33）_元'!N8</f>
        <v>0</v>
      </c>
      <c r="N8" s="15">
        <f>'[1]30（旧33）_元'!O8</f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f t="shared" si="2"/>
        <v>3</v>
      </c>
      <c r="E9" s="14">
        <f>'[1]30（旧33）_元'!F9</f>
        <v>3</v>
      </c>
      <c r="F9" s="14">
        <f>'[1]30（旧33）_元'!G9</f>
        <v>0</v>
      </c>
      <c r="G9" s="14">
        <f>'[1]30（旧33）_元'!H9</f>
        <v>0</v>
      </c>
      <c r="H9" s="20"/>
      <c r="I9" s="18" t="s">
        <v>15</v>
      </c>
      <c r="J9" s="19"/>
      <c r="K9" s="14">
        <f t="shared" si="1"/>
        <v>0</v>
      </c>
      <c r="L9" s="14">
        <f>'[1]30（旧33）_元'!M9</f>
        <v>0</v>
      </c>
      <c r="M9" s="14">
        <f>'[1]30（旧33）_元'!N9</f>
        <v>0</v>
      </c>
      <c r="N9" s="15">
        <f>'[1]30（旧33）_元'!O9</f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f t="shared" si="1"/>
        <v>3</v>
      </c>
      <c r="L10" s="14">
        <f>'[1]30（旧33）_元'!M10</f>
        <v>2</v>
      </c>
      <c r="M10" s="14">
        <f>'[1]30（旧33）_元'!N10</f>
        <v>1</v>
      </c>
      <c r="N10" s="15">
        <f>'[1]30（旧33）_元'!O10</f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f t="shared" ref="D11:D12" si="4">SUM($E11:$G11)</f>
        <v>59</v>
      </c>
      <c r="E11" s="14">
        <f>'[1]30（旧33）_元'!F11</f>
        <v>33</v>
      </c>
      <c r="F11" s="14">
        <f>'[1]30（旧33）_元'!G11</f>
        <v>26</v>
      </c>
      <c r="G11" s="14">
        <f>'[1]30（旧33）_元'!H11</f>
        <v>0</v>
      </c>
      <c r="H11" s="20"/>
      <c r="I11" s="18" t="s">
        <v>19</v>
      </c>
      <c r="J11" s="19"/>
      <c r="K11" s="14">
        <f t="shared" si="1"/>
        <v>35</v>
      </c>
      <c r="L11" s="14">
        <f>'[1]30（旧33）_元'!M11</f>
        <v>13</v>
      </c>
      <c r="M11" s="14">
        <f>'[1]30（旧33）_元'!N11</f>
        <v>22</v>
      </c>
      <c r="N11" s="15">
        <f>'[1]30（旧33）_元'!O11</f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f t="shared" si="4"/>
        <v>60</v>
      </c>
      <c r="E12" s="14">
        <f>SUM(E$14:E$15)</f>
        <v>40</v>
      </c>
      <c r="F12" s="14">
        <f t="shared" ref="F12:G12" si="5">SUM(F$14:F$15)</f>
        <v>20</v>
      </c>
      <c r="G12" s="14">
        <f t="shared" si="5"/>
        <v>0</v>
      </c>
      <c r="H12" s="20"/>
      <c r="I12" s="18" t="s">
        <v>21</v>
      </c>
      <c r="J12" s="19"/>
      <c r="K12" s="14">
        <f t="shared" si="1"/>
        <v>13</v>
      </c>
      <c r="L12" s="14">
        <f>'[1]30（旧33）_元'!M12</f>
        <v>8</v>
      </c>
      <c r="M12" s="14">
        <f>'[1]30（旧33）_元'!N12</f>
        <v>5</v>
      </c>
      <c r="N12" s="15">
        <f>'[1]30（旧33）_元'!O12</f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f t="shared" si="1"/>
        <v>1</v>
      </c>
      <c r="L13" s="14">
        <f>'[1]30（旧33）_元'!M13</f>
        <v>1</v>
      </c>
      <c r="M13" s="14">
        <f>'[1]30（旧33）_元'!N13</f>
        <v>0</v>
      </c>
      <c r="N13" s="15">
        <f>'[1]30（旧33）_元'!O13</f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f t="shared" ref="D14:D24" si="6">SUM($E14:$G14)</f>
        <v>60</v>
      </c>
      <c r="E14" s="14">
        <f>'[1]30（旧33）_元'!F14</f>
        <v>40</v>
      </c>
      <c r="F14" s="14">
        <f>'[1]30（旧33）_元'!G14</f>
        <v>20</v>
      </c>
      <c r="G14" s="14">
        <f>'[1]30（旧33）_元'!H14</f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f t="shared" si="6"/>
        <v>0</v>
      </c>
      <c r="E15" s="14">
        <f>'[1]30（旧33）_元'!F15</f>
        <v>0</v>
      </c>
      <c r="F15" s="14">
        <f>'[1]30（旧33）_元'!G15</f>
        <v>0</v>
      </c>
      <c r="G15" s="14">
        <f>'[1]30（旧33）_元'!H15</f>
        <v>0</v>
      </c>
      <c r="H15" s="17" t="s">
        <v>23</v>
      </c>
      <c r="I15" s="18"/>
      <c r="J15" s="19"/>
      <c r="K15" s="14">
        <f t="shared" ref="K15:K32" si="7">SUM($L15:$N15)</f>
        <v>0</v>
      </c>
      <c r="L15" s="14">
        <f>SUM(L$16:L$20)</f>
        <v>0</v>
      </c>
      <c r="M15" s="14">
        <f t="shared" ref="M15:N15" si="8">SUM(M$16:M$20)</f>
        <v>0</v>
      </c>
      <c r="N15" s="15">
        <f t="shared" si="8"/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f t="shared" si="6"/>
        <v>10</v>
      </c>
      <c r="E16" s="14">
        <f>'[1]30（旧33）_元'!F16</f>
        <v>3</v>
      </c>
      <c r="F16" s="14">
        <f>'[1]30（旧33）_元'!G16</f>
        <v>7</v>
      </c>
      <c r="G16" s="14">
        <f>'[1]30（旧33）_元'!H16</f>
        <v>0</v>
      </c>
      <c r="H16" s="20"/>
      <c r="I16" s="18" t="s">
        <v>25</v>
      </c>
      <c r="J16" s="19"/>
      <c r="K16" s="14">
        <f t="shared" si="7"/>
        <v>0</v>
      </c>
      <c r="L16" s="14">
        <f>'[1]30（旧33）_元'!M16</f>
        <v>0</v>
      </c>
      <c r="M16" s="14">
        <f>'[1]30（旧33）_元'!N16</f>
        <v>0</v>
      </c>
      <c r="N16" s="15">
        <f>'[1]30（旧33）_元'!O16</f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f t="shared" si="6"/>
        <v>735</v>
      </c>
      <c r="E17" s="14">
        <f>SUM(E$18:E$20)</f>
        <v>457</v>
      </c>
      <c r="F17" s="14">
        <f t="shared" ref="F17:G17" si="9">SUM(F$18:F$20)</f>
        <v>278</v>
      </c>
      <c r="G17" s="14">
        <f t="shared" si="9"/>
        <v>0</v>
      </c>
      <c r="H17" s="20"/>
      <c r="I17" s="18" t="s">
        <v>27</v>
      </c>
      <c r="J17" s="19"/>
      <c r="K17" s="14">
        <f t="shared" si="7"/>
        <v>0</v>
      </c>
      <c r="L17" s="14">
        <f>'[1]30（旧33）_元'!M17</f>
        <v>0</v>
      </c>
      <c r="M17" s="14">
        <f>'[1]30（旧33）_元'!N17</f>
        <v>0</v>
      </c>
      <c r="N17" s="15">
        <f>'[1]30（旧33）_元'!O17</f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f t="shared" si="6"/>
        <v>590</v>
      </c>
      <c r="E18" s="14">
        <f>'[1]30（旧33）_元'!F18</f>
        <v>372</v>
      </c>
      <c r="F18" s="14">
        <f>'[1]30（旧33）_元'!G18</f>
        <v>218</v>
      </c>
      <c r="G18" s="14">
        <f>'[1]30（旧33）_元'!H18</f>
        <v>0</v>
      </c>
      <c r="H18" s="20"/>
      <c r="I18" s="18" t="s">
        <v>29</v>
      </c>
      <c r="J18" s="19"/>
      <c r="K18" s="14">
        <f t="shared" si="7"/>
        <v>0</v>
      </c>
      <c r="L18" s="14">
        <f>'[1]30（旧33）_元'!M18</f>
        <v>0</v>
      </c>
      <c r="M18" s="14">
        <f>'[1]30（旧33）_元'!N18</f>
        <v>0</v>
      </c>
      <c r="N18" s="15">
        <f>'[1]30（旧33）_元'!O18</f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f t="shared" si="6"/>
        <v>94</v>
      </c>
      <c r="E19" s="14">
        <f>'[1]30（旧33）_元'!F19</f>
        <v>49</v>
      </c>
      <c r="F19" s="14">
        <f>'[1]30（旧33）_元'!G19</f>
        <v>45</v>
      </c>
      <c r="G19" s="14">
        <f>'[1]30（旧33）_元'!H19</f>
        <v>0</v>
      </c>
      <c r="H19" s="20"/>
      <c r="I19" s="18" t="s">
        <v>31</v>
      </c>
      <c r="J19" s="19"/>
      <c r="K19" s="14">
        <f t="shared" si="7"/>
        <v>0</v>
      </c>
      <c r="L19" s="14">
        <f>'[1]30（旧33）_元'!M19</f>
        <v>0</v>
      </c>
      <c r="M19" s="14">
        <f>'[1]30（旧33）_元'!N19</f>
        <v>0</v>
      </c>
      <c r="N19" s="15">
        <f>'[1]30（旧33）_元'!O19</f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f t="shared" si="6"/>
        <v>51</v>
      </c>
      <c r="E20" s="14">
        <f>'[1]30（旧33）_元'!F20</f>
        <v>36</v>
      </c>
      <c r="F20" s="14">
        <f>'[1]30（旧33）_元'!G20</f>
        <v>15</v>
      </c>
      <c r="G20" s="14">
        <f>'[1]30（旧33）_元'!H20</f>
        <v>0</v>
      </c>
      <c r="H20" s="20"/>
      <c r="I20" s="18" t="s">
        <v>14</v>
      </c>
      <c r="J20" s="19"/>
      <c r="K20" s="14">
        <f t="shared" si="7"/>
        <v>0</v>
      </c>
      <c r="L20" s="14">
        <f>'[1]30（旧33）_元'!M20</f>
        <v>0</v>
      </c>
      <c r="M20" s="14">
        <f>'[1]30（旧33）_元'!N20</f>
        <v>0</v>
      </c>
      <c r="N20" s="15">
        <f>'[1]30（旧33）_元'!O20</f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f t="shared" si="6"/>
        <v>63</v>
      </c>
      <c r="E22" s="14">
        <f>'[1]30（旧33）_元'!F22</f>
        <v>42</v>
      </c>
      <c r="F22" s="14">
        <f>'[1]30（旧33）_元'!G22</f>
        <v>21</v>
      </c>
      <c r="G22" s="14">
        <f>'[1]30（旧33）_元'!H22</f>
        <v>0</v>
      </c>
      <c r="H22" s="26" t="s">
        <v>34</v>
      </c>
      <c r="I22" s="24"/>
      <c r="J22" s="25"/>
      <c r="K22" s="14">
        <f t="shared" si="7"/>
        <v>6</v>
      </c>
      <c r="L22" s="14">
        <f>SUM(L$24:L$27)</f>
        <v>2</v>
      </c>
      <c r="M22" s="14">
        <f t="shared" ref="M22:N22" si="10">SUM(M$24:M$27)</f>
        <v>4</v>
      </c>
      <c r="N22" s="15">
        <f t="shared" si="10"/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f t="shared" si="6"/>
        <v>49</v>
      </c>
      <c r="E23" s="14">
        <f>'[1]30（旧33）_元'!F23</f>
        <v>34</v>
      </c>
      <c r="F23" s="14">
        <f>'[1]30（旧33）_元'!G23</f>
        <v>15</v>
      </c>
      <c r="G23" s="14">
        <f>'[1]30（旧33）_元'!H23</f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f t="shared" si="6"/>
        <v>145</v>
      </c>
      <c r="E24" s="14">
        <f>'[1]30（旧33）_元'!F24</f>
        <v>73</v>
      </c>
      <c r="F24" s="14">
        <f>'[1]30（旧33）_元'!G24</f>
        <v>72</v>
      </c>
      <c r="G24" s="14">
        <f>'[1]30（旧33）_元'!H24</f>
        <v>0</v>
      </c>
      <c r="H24" s="20"/>
      <c r="I24" s="18" t="s">
        <v>7</v>
      </c>
      <c r="J24" s="19"/>
      <c r="K24" s="14">
        <f t="shared" si="7"/>
        <v>0</v>
      </c>
      <c r="L24" s="14">
        <f>'[1]30（旧33）_元'!M24</f>
        <v>0</v>
      </c>
      <c r="M24" s="14">
        <f>'[1]30（旧33）_元'!N24</f>
        <v>0</v>
      </c>
      <c r="N24" s="15">
        <f>'[1]30（旧33）_元'!O24</f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f t="shared" si="7"/>
        <v>0</v>
      </c>
      <c r="L25" s="14">
        <f>'[1]30（旧33）_元'!M25</f>
        <v>0</v>
      </c>
      <c r="M25" s="14">
        <f>'[1]30（旧33）_元'!N25</f>
        <v>0</v>
      </c>
      <c r="N25" s="15">
        <f>'[1]30（旧33）_元'!O25</f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f t="shared" ref="D26:D37" si="11">SUM($E26:$G26)</f>
        <v>117</v>
      </c>
      <c r="E26" s="14">
        <f>SUM(E$27:E$37)</f>
        <v>75</v>
      </c>
      <c r="F26" s="14">
        <f t="shared" ref="F26:G26" si="12">SUM(F$27:F$37)</f>
        <v>42</v>
      </c>
      <c r="G26" s="14">
        <f t="shared" si="12"/>
        <v>0</v>
      </c>
      <c r="H26" s="20"/>
      <c r="I26" s="18" t="s">
        <v>37</v>
      </c>
      <c r="J26" s="19"/>
      <c r="K26" s="14">
        <f t="shared" si="7"/>
        <v>0</v>
      </c>
      <c r="L26" s="14">
        <f>'[1]30（旧33）_元'!M26</f>
        <v>0</v>
      </c>
      <c r="M26" s="14">
        <f>'[1]30（旧33）_元'!N26</f>
        <v>0</v>
      </c>
      <c r="N26" s="15">
        <f>'[1]30（旧33）_元'!O26</f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f t="shared" si="11"/>
        <v>18</v>
      </c>
      <c r="E27" s="14">
        <f>'[1]30（旧33）_元'!F27</f>
        <v>14</v>
      </c>
      <c r="F27" s="14">
        <f>'[1]30（旧33）_元'!G27</f>
        <v>4</v>
      </c>
      <c r="G27" s="14">
        <f>'[1]30（旧33）_元'!H27</f>
        <v>0</v>
      </c>
      <c r="H27" s="20"/>
      <c r="I27" s="18" t="s">
        <v>14</v>
      </c>
      <c r="J27" s="19"/>
      <c r="K27" s="14">
        <f t="shared" si="7"/>
        <v>6</v>
      </c>
      <c r="L27" s="14">
        <f>'[1]30（旧33）_元'!M27</f>
        <v>2</v>
      </c>
      <c r="M27" s="14">
        <f>'[1]30（旧33）_元'!N27</f>
        <v>4</v>
      </c>
      <c r="N27" s="15">
        <f>'[1]30（旧33）_元'!O27</f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f t="shared" si="11"/>
        <v>31</v>
      </c>
      <c r="E28" s="14">
        <f>'[1]30（旧33）_元'!F28</f>
        <v>19</v>
      </c>
      <c r="F28" s="14">
        <f>'[1]30（旧33）_元'!G28</f>
        <v>12</v>
      </c>
      <c r="G28" s="14">
        <f>'[1]30（旧33）_元'!H28</f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f t="shared" si="11"/>
        <v>30</v>
      </c>
      <c r="E29" s="14">
        <f>'[1]30（旧33）_元'!F29</f>
        <v>18</v>
      </c>
      <c r="F29" s="14">
        <f>'[1]30（旧33）_元'!G29</f>
        <v>12</v>
      </c>
      <c r="G29" s="14">
        <f>'[1]30（旧33）_元'!H29</f>
        <v>0</v>
      </c>
      <c r="H29" s="17" t="s">
        <v>39</v>
      </c>
      <c r="I29" s="18"/>
      <c r="J29" s="19"/>
      <c r="K29" s="14">
        <f t="shared" si="7"/>
        <v>215</v>
      </c>
      <c r="L29" s="14">
        <f>SUM(L$30:L$32)</f>
        <v>155</v>
      </c>
      <c r="M29" s="14">
        <f t="shared" ref="M29:N29" si="13">SUM(M$30:M$32)</f>
        <v>57</v>
      </c>
      <c r="N29" s="15">
        <f t="shared" si="13"/>
        <v>3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f t="shared" si="11"/>
        <v>4</v>
      </c>
      <c r="E30" s="14">
        <f>'[1]30（旧33）_元'!F30</f>
        <v>3</v>
      </c>
      <c r="F30" s="14">
        <f>'[1]30（旧33）_元'!G30</f>
        <v>1</v>
      </c>
      <c r="G30" s="14">
        <f>'[1]30（旧33）_元'!H30</f>
        <v>0</v>
      </c>
      <c r="H30" s="20"/>
      <c r="I30" s="18" t="s">
        <v>41</v>
      </c>
      <c r="J30" s="19"/>
      <c r="K30" s="14">
        <f t="shared" si="7"/>
        <v>0</v>
      </c>
      <c r="L30" s="14">
        <f>'[1]30（旧33）_元'!M30</f>
        <v>0</v>
      </c>
      <c r="M30" s="14">
        <f>'[1]30（旧33）_元'!N30</f>
        <v>0</v>
      </c>
      <c r="N30" s="15">
        <f>'[1]30（旧33）_元'!O30</f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f t="shared" si="7"/>
        <v>215</v>
      </c>
      <c r="L31" s="14">
        <f>'[1]30（旧33）_元'!M31</f>
        <v>155</v>
      </c>
      <c r="M31" s="14">
        <f>'[1]30（旧33）_元'!N31</f>
        <v>57</v>
      </c>
      <c r="N31" s="15">
        <f>'[1]30（旧33）_元'!O31</f>
        <v>3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f t="shared" si="11"/>
        <v>29</v>
      </c>
      <c r="E32" s="14">
        <f>'[1]30（旧33）_元'!F32</f>
        <v>16</v>
      </c>
      <c r="F32" s="14">
        <f>'[1]30（旧33）_元'!G32</f>
        <v>13</v>
      </c>
      <c r="G32" s="14">
        <f>'[1]30（旧33）_元'!H32</f>
        <v>0</v>
      </c>
      <c r="H32" s="20"/>
      <c r="I32" s="18" t="s">
        <v>14</v>
      </c>
      <c r="J32" s="19"/>
      <c r="K32" s="14">
        <f t="shared" si="7"/>
        <v>0</v>
      </c>
      <c r="L32" s="14">
        <f>'[1]30（旧33）_元'!M32</f>
        <v>0</v>
      </c>
      <c r="M32" s="14">
        <f>'[1]30（旧33）_元'!N32</f>
        <v>0</v>
      </c>
      <c r="N32" s="15">
        <f>'[1]30（旧33）_元'!O32</f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f t="shared" si="11"/>
        <v>0</v>
      </c>
      <c r="E33" s="14">
        <f>'[1]30（旧33）_元'!F33</f>
        <v>0</v>
      </c>
      <c r="F33" s="14">
        <f>'[1]30（旧33）_元'!G33</f>
        <v>0</v>
      </c>
      <c r="G33" s="14">
        <f>'[1]30（旧33）_元'!H33</f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f t="shared" si="11"/>
        <v>0</v>
      </c>
      <c r="E34" s="14">
        <f>'[1]30（旧33）_元'!F34</f>
        <v>0</v>
      </c>
      <c r="F34" s="14">
        <f>'[1]30（旧33）_元'!G34</f>
        <v>0</v>
      </c>
      <c r="G34" s="14">
        <f>'[1]30（旧33）_元'!H34</f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f t="shared" si="11"/>
        <v>0</v>
      </c>
      <c r="E35" s="14">
        <f>'[1]30（旧33）_元'!F35</f>
        <v>0</v>
      </c>
      <c r="F35" s="14">
        <f>'[1]30（旧33）_元'!G35</f>
        <v>0</v>
      </c>
      <c r="G35" s="14">
        <f>'[1]30（旧33）_元'!H35</f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f t="shared" si="11"/>
        <v>0</v>
      </c>
      <c r="E36" s="14">
        <f>'[1]30（旧33）_元'!F36</f>
        <v>0</v>
      </c>
      <c r="F36" s="14">
        <f>'[1]30（旧33）_元'!G36</f>
        <v>0</v>
      </c>
      <c r="G36" s="14">
        <f>'[1]30（旧33）_元'!H36</f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f t="shared" si="11"/>
        <v>5</v>
      </c>
      <c r="E37" s="32">
        <f>'[1]30（旧33）_元'!F37</f>
        <v>5</v>
      </c>
      <c r="F37" s="32">
        <f>'[1]30（旧33）_元'!G37</f>
        <v>0</v>
      </c>
      <c r="G37" s="33">
        <f>'[1]30（旧33）_元'!H37</f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f>'[1]30（旧33）_元'!G39</f>
        <v>1622</v>
      </c>
      <c r="G39" s="2"/>
      <c r="H39" s="2"/>
      <c r="I39" s="2"/>
      <c r="J39" s="2"/>
      <c r="K39" s="36" t="s">
        <v>47</v>
      </c>
      <c r="L39" s="37">
        <f>'[1]30（旧33）_元'!M39</f>
        <v>211</v>
      </c>
      <c r="M39" s="2"/>
      <c r="O39" s="27"/>
    </row>
    <row r="40" spans="1:15" s="16" customFormat="1" ht="15" customHeight="1" x14ac:dyDescent="0.15">
      <c r="B40" s="2"/>
      <c r="C40" s="38">
        <f>SUM($F$39:$F$41)</f>
        <v>1630</v>
      </c>
      <c r="E40" s="2" t="s">
        <v>48</v>
      </c>
      <c r="F40" s="14">
        <f>'[1]30（旧33）_元'!G40</f>
        <v>8</v>
      </c>
      <c r="H40" s="39">
        <f>SUM($L$39,$L$41)</f>
        <v>275</v>
      </c>
      <c r="I40" s="39"/>
      <c r="J40" s="39"/>
      <c r="K40" s="40"/>
      <c r="L40" s="37"/>
      <c r="M40" s="2" t="s">
        <v>49</v>
      </c>
      <c r="N40" s="37">
        <f>'[1]30（旧33）_元'!O40</f>
        <v>40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f>'[1]30（旧33）_元'!G41</f>
        <v>0</v>
      </c>
      <c r="G41" s="2"/>
      <c r="H41" s="2"/>
      <c r="I41" s="2"/>
      <c r="J41" s="2"/>
      <c r="K41" s="36" t="s">
        <v>50</v>
      </c>
      <c r="L41" s="37">
        <f>SUM($N$40:$N$42)</f>
        <v>64</v>
      </c>
      <c r="M41" s="2" t="s">
        <v>51</v>
      </c>
      <c r="N41" s="37">
        <f>'[1]30（旧33）_元'!O41</f>
        <v>23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f>'[1]30（旧33）_元'!O42</f>
        <v>1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2026-09-17T08:53:18Z</dcterms:created>
  <dcterms:modified xsi:type="dcterms:W3CDTF">2026-09-17T08:56:01Z</dcterms:modified>
</cp:coreProperties>
</file>