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共有ドライブ\【L】プロジェクト\M1010(東出)令和８年度医療社会事業の実績等調査委託\1.調査準備\a.調査票作成\"/>
    </mc:Choice>
  </mc:AlternateContent>
  <xr:revisionPtr revIDLastSave="0" documentId="13_ncr:1_{8F86DA48-3E02-45AA-AB65-24B67262266C}" xr6:coauthVersionLast="47" xr6:coauthVersionMax="47" xr10:uidLastSave="{00000000-0000-0000-0000-000000000000}"/>
  <bookViews>
    <workbookView xWindow="-108" yWindow="-108" windowWidth="23256" windowHeight="13896" xr2:uid="{17837A7C-CF17-41E2-A969-9EB8C11DA723}"/>
  </bookViews>
  <sheets>
    <sheet name="調査票" sheetId="19" r:id="rId1"/>
    <sheet name="調査票【記入例】" sheetId="23" r:id="rId2"/>
    <sheet name="区市町村コード一覧" sheetId="20" r:id="rId3"/>
    <sheet name="集計シート" sheetId="24" r:id="rId4"/>
  </sheets>
  <definedNames>
    <definedName name="_xlnm._FilterDatabase" localSheetId="2" hidden="1">区市町村コード一覧!$A$2:$P$64</definedName>
    <definedName name="_Order1" hidden="1">1</definedName>
    <definedName name="a">#REF!</definedName>
    <definedName name="ALL_02">#REF!</definedName>
    <definedName name="H27ID">#REF!</definedName>
    <definedName name="H31ID">#REF!</definedName>
    <definedName name="HTML_CodePage" hidden="1">932</definedName>
    <definedName name="HTML_Control" localSheetId="2" hidden="1">{"'一覧10.29'!$A$1:$C$7"}</definedName>
    <definedName name="HTML_Control" localSheetId="3" hidden="1">{"'一覧10.29'!$A$1:$C$7"}</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Area" localSheetId="0">調査票!$B$2:$AG$87</definedName>
    <definedName name="_xlnm.Print_Area" localSheetId="1">調査票【記入例】!$B$2:$AG$89</definedName>
    <definedName name="メーリング_リスト">#REF!</definedName>
    <definedName name="医師数">#REF!</definedName>
    <definedName name="個票データ">#REF!</definedName>
    <definedName name="歯科医師数">#REF!</definedName>
    <definedName name="前年度DATA">#REF!</definedName>
    <definedName name="病院・診療所NO">#REF!</definedName>
    <definedName name="報告状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4" l="1"/>
  <c r="B5" i="24"/>
  <c r="DY5" i="24"/>
  <c r="DX5" i="24"/>
  <c r="DW5" i="24"/>
  <c r="DV5" i="24"/>
  <c r="DU5" i="24"/>
  <c r="DT5" i="24"/>
  <c r="DS5" i="24"/>
  <c r="DR5" i="24"/>
  <c r="DQ5" i="24"/>
  <c r="DP5" i="24"/>
  <c r="DO5" i="24"/>
  <c r="DN5" i="24"/>
  <c r="DM5" i="24"/>
  <c r="DL5" i="24"/>
  <c r="DK5" i="24"/>
  <c r="DJ5" i="24"/>
  <c r="DI5" i="24"/>
  <c r="DH5" i="24"/>
  <c r="DG5" i="24"/>
  <c r="DF5" i="24"/>
  <c r="DE5" i="24"/>
  <c r="DD5" i="24"/>
  <c r="DC5" i="24"/>
  <c r="DB5" i="24"/>
  <c r="DA5" i="24"/>
  <c r="CZ5" i="24"/>
  <c r="CY5" i="24"/>
  <c r="CX5" i="24"/>
  <c r="CW5" i="24"/>
  <c r="CV5" i="24"/>
  <c r="CU5" i="24"/>
  <c r="CT5" i="24"/>
  <c r="CS5" i="24"/>
  <c r="CR5" i="24"/>
  <c r="CQ5" i="24"/>
  <c r="CP5" i="24"/>
  <c r="CO5" i="24"/>
  <c r="CN5" i="24"/>
  <c r="CM5" i="24"/>
  <c r="CL5" i="24"/>
  <c r="CK5" i="24"/>
  <c r="CJ5" i="24"/>
  <c r="CI5" i="24"/>
  <c r="CH5" i="24"/>
  <c r="CG5" i="24"/>
  <c r="CF5" i="24"/>
  <c r="CE5" i="24"/>
  <c r="CD5" i="24"/>
  <c r="CC5" i="24"/>
  <c r="CB5" i="24"/>
  <c r="CA5" i="24"/>
  <c r="BZ5" i="24"/>
  <c r="BY5" i="24"/>
  <c r="BX5" i="24"/>
  <c r="BW5" i="24"/>
  <c r="BV5" i="24"/>
  <c r="BU5" i="24"/>
  <c r="BT5" i="24"/>
  <c r="BS5" i="24"/>
  <c r="BR5" i="24"/>
  <c r="BQ5" i="24"/>
  <c r="BP5" i="24"/>
  <c r="BO5" i="24"/>
  <c r="BN5" i="24"/>
  <c r="BM5" i="24"/>
  <c r="BL5" i="24"/>
  <c r="BK5" i="24"/>
  <c r="BJ5" i="24"/>
  <c r="BI5" i="24"/>
  <c r="BH5" i="24"/>
  <c r="BG5" i="24"/>
  <c r="BF5" i="24"/>
  <c r="BE5" i="24"/>
  <c r="BD5" i="24"/>
  <c r="BC5" i="24"/>
  <c r="BB5" i="24"/>
  <c r="BA5" i="24"/>
  <c r="AZ5" i="24"/>
  <c r="AY5" i="24"/>
  <c r="AX5" i="24"/>
  <c r="AW5" i="24"/>
  <c r="AV5" i="24"/>
  <c r="AU5" i="24"/>
  <c r="AT5" i="24"/>
  <c r="AS5" i="24"/>
  <c r="AR5" i="24"/>
  <c r="AQ5" i="24"/>
  <c r="AP5" i="24"/>
  <c r="AO5" i="24"/>
  <c r="AN5" i="24"/>
  <c r="AM5" i="24"/>
  <c r="AL5" i="24"/>
  <c r="AK5" i="24"/>
  <c r="AJ5" i="24"/>
  <c r="AI5" i="24"/>
  <c r="AH5" i="24"/>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Z83" i="23" l="1"/>
  <c r="BA83" i="23" s="1"/>
  <c r="AB81" i="23"/>
  <c r="AB80" i="23"/>
  <c r="AZ75" i="23"/>
  <c r="BA75" i="23" s="1"/>
  <c r="AF70" i="23"/>
  <c r="AZ65" i="23"/>
  <c r="AZ63" i="23"/>
  <c r="BA63" i="23" s="1"/>
  <c r="M62" i="23"/>
  <c r="Z57" i="23"/>
  <c r="AZ56" i="23"/>
  <c r="AZ54" i="23"/>
  <c r="BA54" i="23" s="1"/>
  <c r="M53" i="23"/>
  <c r="AF50" i="23"/>
  <c r="AZ37" i="23"/>
  <c r="AZ35" i="23"/>
  <c r="BA35" i="23" s="1"/>
  <c r="M34" i="23"/>
  <c r="AZ31" i="23"/>
  <c r="BA31" i="23" s="1"/>
  <c r="AZ15" i="23"/>
  <c r="BA15" i="23" s="1"/>
  <c r="AZ83" i="19"/>
  <c r="BA83" i="19" s="1"/>
  <c r="AZ75" i="19"/>
  <c r="BA75" i="19" s="1"/>
  <c r="Z57" i="19"/>
  <c r="AF70" i="19"/>
  <c r="AF50" i="19"/>
  <c r="M62" i="19"/>
  <c r="M53" i="19"/>
  <c r="M34" i="19"/>
  <c r="AB80" i="19"/>
  <c r="AZ15" i="19"/>
  <c r="BA15" i="19" s="1"/>
  <c r="AZ65" i="19"/>
  <c r="AZ63" i="19"/>
  <c r="AZ37" i="19"/>
  <c r="AZ56" i="19"/>
  <c r="AZ54" i="19"/>
  <c r="AZ35" i="19"/>
  <c r="BA35" i="19" s="1"/>
  <c r="AB81" i="19"/>
  <c r="AZ31" i="19"/>
  <c r="BA31" i="19" s="1"/>
  <c r="BB73" i="23" l="1"/>
  <c r="AH50" i="23"/>
  <c r="AH70" i="23"/>
  <c r="AH57" i="23"/>
  <c r="AH70" i="19"/>
  <c r="AH50" i="19"/>
  <c r="BB73" i="19"/>
  <c r="AH57" i="19"/>
  <c r="BA63" i="19"/>
  <c r="BA5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tc={33E00C9E-98C9-4235-BEE0-9F3582454F33}</author>
    <author>東京都</author>
    <author>tc={4723EF07-BBA7-409D-B9FE-0F403518FC53}</author>
    <author>tc={B1C21F70-506E-4C0A-9CFB-8D3807AF6515}</author>
    <author>tc={D505344E-7156-4752-9DD7-9BE515848D1F}</author>
    <author>tc={B0436C77-31BC-49BA-A714-ACCED0496396}</author>
  </authors>
  <commentList>
    <comment ref="B33" authorId="0" shapeId="0" xr:uid="{33E00C9E-98C9-4235-BEE0-9F3582454F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過去に数式入力され、確認時に調整しているものがあれば、整数の入力規制をかけてもいいかも
返信:
一旦変更なしとしておりますので、表1～5すべて整数とする場合などはご指示いただけますと幸いです。
返信:
表１～表４まで整数の入力制限でお願いします。表５は、記入要領にて「業務を行ったにもかかわらず取扱件数不明の場合は、「不明」と記入してください」としておりますので、制限なしでお願いします。
返信:
承知いたしました。表5以外のものを設定いたしました。
返信:
確認しました。表４のみ１以上となっていたのを０以上にしました。（項目によっては０があり得るため。記入例参照）
返信:
承知しました。確認いたしました。</t>
      </text>
    </comment>
    <comment ref="Z48" authorId="1" shapeId="0" xr:uid="{B4D373DC-06A7-49B6-8DF0-9063E44E3DC2}">
      <text>
        <r>
          <rPr>
            <sz val="9"/>
            <color indexed="81"/>
            <rFont val="MS P ゴシック"/>
            <family val="3"/>
            <charset val="128"/>
          </rPr>
          <t>主たる診療科が不明又は院内標榜科等で調査票の診療科に区分できないものを計上してください</t>
        </r>
        <r>
          <rPr>
            <b/>
            <sz val="9"/>
            <color indexed="81"/>
            <rFont val="MS P ゴシック"/>
            <family val="3"/>
            <charset val="128"/>
          </rPr>
          <t xml:space="preserve">
</t>
        </r>
        <r>
          <rPr>
            <sz val="9"/>
            <color indexed="81"/>
            <rFont val="MS P ゴシック"/>
            <family val="3"/>
            <charset val="128"/>
          </rPr>
          <t xml:space="preserve">
</t>
        </r>
      </text>
    </comment>
    <comment ref="Z49" authorId="2" shapeId="0" xr:uid="{4723EF07-BBA7-409D-B9FE-0F403518FC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内訳不明について、カウント方法に並べて選択欄を設けていただきましたが、何らかの方法でカウントはしているはずで、その上で内訳は不明（＝総数のみ把握）ということになるかと思いますので、選択欄をなくし、「内訳不明」⇒「総数のみ把握」としました。
「内訳不明」ですと「その他」と混同する可能性があるかと。「総数のみ把握」に入力があった場合、他の項目がグレーになるよう設定していただけますでしょうか。以下の表も同じです。
返信:
承知いたしました。設定いたしました。追加で「総数のみ把握」以外のものに入力があった場合に、「総数のみ把握」がグレーになるように設定いたしました。（以下同じ）
返信:
確認いたしました。追加設定もありがとうございます。</t>
      </text>
    </comment>
    <comment ref="AH50" authorId="3" shapeId="0" xr:uid="{B1C21F70-506E-4C0A-9CFB-8D3807AF651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グリーンセルは数式追加しました。採用されれば生かし。不要なら削除で。
返信:
ありがとうございます。背景の色を変更し、採用とさせていただきます。</t>
      </text>
    </comment>
    <comment ref="C59" authorId="4" shapeId="0" xr:uid="{D505344E-7156-4752-9DD7-9BE515848D1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表２にもその他の記載欄作りました。
表１のものをコピーしてしまっているので、表２のその他に数字が入力されたら、ピンク表示になるよう設定をお願いします。体裁も整えていただければと存じます。表３のその他も同じ。
返信:
承知いたしました。体裁整えました。</t>
      </text>
    </comment>
    <comment ref="BB73" authorId="5" shapeId="0" xr:uid="{B0436C77-31BC-49BA-A714-ACCED049639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この意味はなんでしょうか？これに関連した数式は見つけられず。審査用の簡易チェック用でしょうか？ちなみに、後学のために、集計シートを削除した意図を教えてほしいです。
返信:
ご認識の通りです。当初調査票にあったものを簡易チェック用に表示しております。
集計表シートについては、現時点では案の段階であり設問が増える可能性もあるということで、一旦未編集の状態です。設問数が確定したところでいただいたシートを更新する予定です。</t>
      </text>
    </comment>
  </commentList>
</comments>
</file>

<file path=xl/sharedStrings.xml><?xml version="1.0" encoding="utf-8"?>
<sst xmlns="http://schemas.openxmlformats.org/spreadsheetml/2006/main" count="1415" uniqueCount="797">
  <si>
    <t>記入者</t>
    <rPh sb="0" eb="2">
      <t>キニュウ</t>
    </rPh>
    <rPh sb="2" eb="3">
      <t>シャ</t>
    </rPh>
    <phoneticPr fontId="2"/>
  </si>
  <si>
    <t>所属課・係</t>
    <rPh sb="0" eb="2">
      <t>ショゾク</t>
    </rPh>
    <rPh sb="2" eb="3">
      <t>カ</t>
    </rPh>
    <rPh sb="4" eb="5">
      <t>カカリ</t>
    </rPh>
    <phoneticPr fontId="2"/>
  </si>
  <si>
    <t>電話</t>
    <rPh sb="0" eb="2">
      <t>デンワ</t>
    </rPh>
    <phoneticPr fontId="2"/>
  </si>
  <si>
    <t>内線</t>
    <rPh sb="0" eb="2">
      <t>ナイセン</t>
    </rPh>
    <phoneticPr fontId="2"/>
  </si>
  <si>
    <t>開設者</t>
    <rPh sb="0" eb="2">
      <t>カイセツ</t>
    </rPh>
    <rPh sb="2" eb="3">
      <t>シャ</t>
    </rPh>
    <phoneticPr fontId="2"/>
  </si>
  <si>
    <t>【全医療機関対象】</t>
    <rPh sb="1" eb="2">
      <t>ゼン</t>
    </rPh>
    <rPh sb="2" eb="4">
      <t>イリョウ</t>
    </rPh>
    <rPh sb="4" eb="6">
      <t>キカン</t>
    </rPh>
    <rPh sb="6" eb="8">
      <t>タイショウ</t>
    </rPh>
    <phoneticPr fontId="2"/>
  </si>
  <si>
    <t>医療社会事業従事者の有・無</t>
    <rPh sb="0" eb="2">
      <t>イリョウ</t>
    </rPh>
    <rPh sb="2" eb="4">
      <t>シャカイ</t>
    </rPh>
    <rPh sb="4" eb="6">
      <t>ジギョウ</t>
    </rPh>
    <rPh sb="6" eb="9">
      <t>ジュウジシャ</t>
    </rPh>
    <rPh sb="10" eb="11">
      <t>ア</t>
    </rPh>
    <rPh sb="12" eb="13">
      <t>ナ</t>
    </rPh>
    <phoneticPr fontId="2"/>
  </si>
  <si>
    <t>無</t>
    <rPh sb="0" eb="1">
      <t>ナ</t>
    </rPh>
    <phoneticPr fontId="2"/>
  </si>
  <si>
    <t>医療社会事業従事者数</t>
    <rPh sb="0" eb="2">
      <t>イリョウ</t>
    </rPh>
    <rPh sb="2" eb="4">
      <t>シャカイ</t>
    </rPh>
    <rPh sb="4" eb="6">
      <t>ジギョウ</t>
    </rPh>
    <rPh sb="6" eb="9">
      <t>ジュウジシャ</t>
    </rPh>
    <rPh sb="9" eb="10">
      <t>カズ</t>
    </rPh>
    <phoneticPr fontId="2"/>
  </si>
  <si>
    <t>人</t>
    <rPh sb="0" eb="1">
      <t>ヒト</t>
    </rPh>
    <phoneticPr fontId="2"/>
  </si>
  <si>
    <t>（年度途中からの場合：</t>
    <rPh sb="1" eb="3">
      <t>ネンド</t>
    </rPh>
    <rPh sb="3" eb="5">
      <t>トチュウ</t>
    </rPh>
    <rPh sb="8" eb="10">
      <t>バアイ</t>
    </rPh>
    <phoneticPr fontId="2"/>
  </si>
  <si>
    <t>）</t>
    <phoneticPr fontId="2"/>
  </si>
  <si>
    <t>統計の有・無</t>
    <rPh sb="0" eb="2">
      <t>トウケイ</t>
    </rPh>
    <rPh sb="3" eb="4">
      <t>ユウ</t>
    </rPh>
    <rPh sb="5" eb="6">
      <t>ム</t>
    </rPh>
    <phoneticPr fontId="2"/>
  </si>
  <si>
    <t xml:space="preserve">表１　診療科別相談件数　    </t>
    <rPh sb="0" eb="1">
      <t>ヒョウ</t>
    </rPh>
    <rPh sb="3" eb="5">
      <t>シンリョウ</t>
    </rPh>
    <rPh sb="5" eb="6">
      <t>カ</t>
    </rPh>
    <rPh sb="6" eb="7">
      <t>ベツ</t>
    </rPh>
    <rPh sb="7" eb="9">
      <t>ソウダン</t>
    </rPh>
    <rPh sb="9" eb="11">
      <t>ケンスウ</t>
    </rPh>
    <phoneticPr fontId="2"/>
  </si>
  <si>
    <t>その他</t>
    <rPh sb="2" eb="3">
      <t>タ</t>
    </rPh>
    <phoneticPr fontId="2"/>
  </si>
  <si>
    <t>診療科別</t>
    <rPh sb="0" eb="2">
      <t>シンリョウ</t>
    </rPh>
    <rPh sb="2" eb="3">
      <t>カ</t>
    </rPh>
    <rPh sb="3" eb="4">
      <t>ベツ</t>
    </rPh>
    <phoneticPr fontId="2"/>
  </si>
  <si>
    <t>件数</t>
    <rPh sb="0" eb="2">
      <t>ケンスウ</t>
    </rPh>
    <phoneticPr fontId="2"/>
  </si>
  <si>
    <t>内科</t>
    <rPh sb="0" eb="2">
      <t>ナイカ</t>
    </rPh>
    <phoneticPr fontId="2"/>
  </si>
  <si>
    <t>外科</t>
    <rPh sb="0" eb="2">
      <t>ゲカ</t>
    </rPh>
    <phoneticPr fontId="2"/>
  </si>
  <si>
    <t>婦人科</t>
    <rPh sb="0" eb="3">
      <t>フジンカ</t>
    </rPh>
    <phoneticPr fontId="2"/>
  </si>
  <si>
    <t>歯科口腔外科</t>
    <rPh sb="0" eb="2">
      <t>シカ</t>
    </rPh>
    <rPh sb="2" eb="4">
      <t>コウクウ</t>
    </rPh>
    <rPh sb="4" eb="6">
      <t>ゲカ</t>
    </rPh>
    <phoneticPr fontId="2"/>
  </si>
  <si>
    <t>呼吸器内科</t>
    <rPh sb="0" eb="3">
      <t>コキュウキ</t>
    </rPh>
    <rPh sb="3" eb="5">
      <t>ナイカ</t>
    </rPh>
    <phoneticPr fontId="2"/>
  </si>
  <si>
    <t>整形外科</t>
    <rPh sb="0" eb="2">
      <t>セイケイ</t>
    </rPh>
    <rPh sb="2" eb="4">
      <t>ゲカ</t>
    </rPh>
    <phoneticPr fontId="2"/>
  </si>
  <si>
    <t>乳腺外科</t>
    <rPh sb="0" eb="2">
      <t>ニュウセン</t>
    </rPh>
    <rPh sb="2" eb="4">
      <t>ゲカ</t>
    </rPh>
    <phoneticPr fontId="2"/>
  </si>
  <si>
    <t>リハビリテーション科</t>
    <rPh sb="9" eb="10">
      <t>カ</t>
    </rPh>
    <phoneticPr fontId="2"/>
  </si>
  <si>
    <t>消化器内科（胃腸内科）</t>
    <rPh sb="0" eb="2">
      <t>ショウカ</t>
    </rPh>
    <rPh sb="2" eb="3">
      <t>キ</t>
    </rPh>
    <rPh sb="3" eb="4">
      <t>ナイ</t>
    </rPh>
    <rPh sb="4" eb="5">
      <t>カ</t>
    </rPh>
    <rPh sb="6" eb="8">
      <t>イチョウ</t>
    </rPh>
    <rPh sb="8" eb="10">
      <t>ナイカ</t>
    </rPh>
    <phoneticPr fontId="2"/>
  </si>
  <si>
    <t>形成外科</t>
    <rPh sb="0" eb="2">
      <t>ケイセイ</t>
    </rPh>
    <rPh sb="2" eb="4">
      <t>ゲカ</t>
    </rPh>
    <phoneticPr fontId="2"/>
  </si>
  <si>
    <t>眼科</t>
    <rPh sb="0" eb="2">
      <t>ガンカ</t>
    </rPh>
    <phoneticPr fontId="2"/>
  </si>
  <si>
    <t>アレルギー科</t>
    <rPh sb="5" eb="6">
      <t>カ</t>
    </rPh>
    <phoneticPr fontId="2"/>
  </si>
  <si>
    <t>腎臓内科</t>
    <rPh sb="0" eb="2">
      <t>ジンゾウ</t>
    </rPh>
    <rPh sb="2" eb="4">
      <t>ナイカ</t>
    </rPh>
    <phoneticPr fontId="2"/>
  </si>
  <si>
    <t>美容外科</t>
    <rPh sb="0" eb="2">
      <t>ビヨウ</t>
    </rPh>
    <rPh sb="2" eb="4">
      <t>ゲカ</t>
    </rPh>
    <phoneticPr fontId="2"/>
  </si>
  <si>
    <t>耳鼻咽喉科</t>
    <rPh sb="0" eb="2">
      <t>ジビ</t>
    </rPh>
    <rPh sb="2" eb="4">
      <t>インコウ</t>
    </rPh>
    <rPh sb="4" eb="5">
      <t>カ</t>
    </rPh>
    <phoneticPr fontId="2"/>
  </si>
  <si>
    <t>リウマチ科</t>
    <rPh sb="4" eb="5">
      <t>カ</t>
    </rPh>
    <phoneticPr fontId="2"/>
  </si>
  <si>
    <t>循環器内科</t>
    <rPh sb="0" eb="3">
      <t>ジュンカンキ</t>
    </rPh>
    <rPh sb="3" eb="5">
      <t>ナイカ</t>
    </rPh>
    <phoneticPr fontId="2"/>
  </si>
  <si>
    <t>脳神経外科</t>
    <rPh sb="0" eb="3">
      <t>ノウシンケイ</t>
    </rPh>
    <rPh sb="3" eb="5">
      <t>ゲカ</t>
    </rPh>
    <phoneticPr fontId="2"/>
  </si>
  <si>
    <t>気管食道外科</t>
    <rPh sb="0" eb="2">
      <t>キカン</t>
    </rPh>
    <rPh sb="2" eb="4">
      <t>ショクドウ</t>
    </rPh>
    <rPh sb="4" eb="6">
      <t>ゲカ</t>
    </rPh>
    <phoneticPr fontId="2"/>
  </si>
  <si>
    <t>心療内科</t>
    <rPh sb="0" eb="2">
      <t>シンリョウ</t>
    </rPh>
    <rPh sb="2" eb="4">
      <t>ナイカ</t>
    </rPh>
    <phoneticPr fontId="2"/>
  </si>
  <si>
    <t>小児科</t>
    <rPh sb="0" eb="3">
      <t>ショウニカ</t>
    </rPh>
    <phoneticPr fontId="2"/>
  </si>
  <si>
    <t>呼吸器外科</t>
    <rPh sb="0" eb="3">
      <t>コキュウキ</t>
    </rPh>
    <rPh sb="3" eb="5">
      <t>ゲカ</t>
    </rPh>
    <phoneticPr fontId="2"/>
  </si>
  <si>
    <t>皮膚科</t>
    <rPh sb="0" eb="3">
      <t>ヒフカ</t>
    </rPh>
    <phoneticPr fontId="2"/>
  </si>
  <si>
    <t>放射線科</t>
    <rPh sb="0" eb="4">
      <t>ホウシャセンカ</t>
    </rPh>
    <phoneticPr fontId="2"/>
  </si>
  <si>
    <t>精神科（神経科）</t>
    <rPh sb="0" eb="3">
      <t>セイシンカ</t>
    </rPh>
    <rPh sb="4" eb="7">
      <t>シンケイカ</t>
    </rPh>
    <phoneticPr fontId="2"/>
  </si>
  <si>
    <t>消化器外科</t>
    <rPh sb="0" eb="3">
      <t>ショウカキ</t>
    </rPh>
    <rPh sb="3" eb="5">
      <t>ゲカ</t>
    </rPh>
    <phoneticPr fontId="2"/>
  </si>
  <si>
    <t>泌尿器科</t>
    <rPh sb="0" eb="1">
      <t>ヒ</t>
    </rPh>
    <rPh sb="1" eb="2">
      <t>ニョウ</t>
    </rPh>
    <rPh sb="2" eb="4">
      <t>キカ</t>
    </rPh>
    <phoneticPr fontId="2"/>
  </si>
  <si>
    <t>麻酔科</t>
    <rPh sb="0" eb="3">
      <t>マスイカ</t>
    </rPh>
    <phoneticPr fontId="2"/>
  </si>
  <si>
    <t>神経内科</t>
    <rPh sb="0" eb="2">
      <t>シンケイ</t>
    </rPh>
    <rPh sb="2" eb="4">
      <t>ナイカ</t>
    </rPh>
    <phoneticPr fontId="2"/>
  </si>
  <si>
    <t>循環器外科（心臓血管外科）</t>
    <rPh sb="0" eb="3">
      <t>ジュンカンキ</t>
    </rPh>
    <rPh sb="3" eb="5">
      <t>ゲカ</t>
    </rPh>
    <rPh sb="6" eb="8">
      <t>シンゾウ</t>
    </rPh>
    <rPh sb="8" eb="10">
      <t>ケッカン</t>
    </rPh>
    <rPh sb="10" eb="12">
      <t>ゲカ</t>
    </rPh>
    <phoneticPr fontId="2"/>
  </si>
  <si>
    <t>肛門外科</t>
    <rPh sb="0" eb="2">
      <t>コウモン</t>
    </rPh>
    <rPh sb="2" eb="4">
      <t>ゲカ</t>
    </rPh>
    <phoneticPr fontId="2"/>
  </si>
  <si>
    <t>救急科</t>
    <rPh sb="0" eb="2">
      <t>キュウキュウ</t>
    </rPh>
    <rPh sb="2" eb="3">
      <t>カ</t>
    </rPh>
    <phoneticPr fontId="2"/>
  </si>
  <si>
    <t>糖尿病内科（代謝内科）</t>
    <rPh sb="0" eb="3">
      <t>トウニョウビョウ</t>
    </rPh>
    <rPh sb="3" eb="5">
      <t>ナイカ</t>
    </rPh>
    <rPh sb="6" eb="8">
      <t>タイシャ</t>
    </rPh>
    <rPh sb="8" eb="10">
      <t>ナイカ</t>
    </rPh>
    <phoneticPr fontId="2"/>
  </si>
  <si>
    <t>小児外科</t>
    <rPh sb="0" eb="2">
      <t>ショウニ</t>
    </rPh>
    <rPh sb="2" eb="4">
      <t>ゲカ</t>
    </rPh>
    <phoneticPr fontId="2"/>
  </si>
  <si>
    <t>歯科</t>
    <rPh sb="0" eb="2">
      <t>シカ</t>
    </rPh>
    <phoneticPr fontId="2"/>
  </si>
  <si>
    <t>病理診断科</t>
    <rPh sb="0" eb="2">
      <t>ビョウリ</t>
    </rPh>
    <rPh sb="2" eb="4">
      <t>シンダン</t>
    </rPh>
    <rPh sb="4" eb="5">
      <t>カ</t>
    </rPh>
    <phoneticPr fontId="2"/>
  </si>
  <si>
    <t>血液内科</t>
    <rPh sb="0" eb="2">
      <t>ケツエキ</t>
    </rPh>
    <rPh sb="2" eb="4">
      <t>ナイカ</t>
    </rPh>
    <phoneticPr fontId="2"/>
  </si>
  <si>
    <t>産婦人科</t>
    <rPh sb="0" eb="4">
      <t>サンフジンカ</t>
    </rPh>
    <phoneticPr fontId="2"/>
  </si>
  <si>
    <t>矯正歯科</t>
    <rPh sb="0" eb="2">
      <t>キョウセイ</t>
    </rPh>
    <rPh sb="2" eb="4">
      <t>シカ</t>
    </rPh>
    <phoneticPr fontId="2"/>
  </si>
  <si>
    <t>臨床検査科</t>
    <rPh sb="0" eb="2">
      <t>リンショウ</t>
    </rPh>
    <rPh sb="2" eb="4">
      <t>ケンサ</t>
    </rPh>
    <rPh sb="4" eb="5">
      <t>カ</t>
    </rPh>
    <phoneticPr fontId="2"/>
  </si>
  <si>
    <t>感染症内科</t>
    <rPh sb="0" eb="3">
      <t>カンセンショウ</t>
    </rPh>
    <rPh sb="3" eb="5">
      <t>ナイカ</t>
    </rPh>
    <phoneticPr fontId="2"/>
  </si>
  <si>
    <t>産科</t>
    <rPh sb="0" eb="2">
      <t>サンカ</t>
    </rPh>
    <phoneticPr fontId="2"/>
  </si>
  <si>
    <t>小児歯科</t>
    <rPh sb="0" eb="2">
      <t>ショウニ</t>
    </rPh>
    <rPh sb="2" eb="4">
      <t>シカ</t>
    </rPh>
    <phoneticPr fontId="2"/>
  </si>
  <si>
    <t>表３　問題援助別相談件数</t>
    <rPh sb="0" eb="1">
      <t>ヒョウ</t>
    </rPh>
    <rPh sb="3" eb="5">
      <t>モンダイ</t>
    </rPh>
    <rPh sb="5" eb="7">
      <t>エンジョ</t>
    </rPh>
    <rPh sb="7" eb="8">
      <t>ベツ</t>
    </rPh>
    <rPh sb="8" eb="10">
      <t>ソウダン</t>
    </rPh>
    <rPh sb="10" eb="12">
      <t>ケンスウ</t>
    </rPh>
    <phoneticPr fontId="2"/>
  </si>
  <si>
    <t>区　分</t>
    <rPh sb="0" eb="1">
      <t>ク</t>
    </rPh>
    <rPh sb="2" eb="3">
      <t>ブン</t>
    </rPh>
    <phoneticPr fontId="2"/>
  </si>
  <si>
    <t>受診援助</t>
    <phoneticPr fontId="2"/>
  </si>
  <si>
    <t>経済問題調整</t>
    <phoneticPr fontId="2"/>
  </si>
  <si>
    <t>家族問題援助</t>
    <phoneticPr fontId="2"/>
  </si>
  <si>
    <t>その他</t>
    <phoneticPr fontId="2"/>
  </si>
  <si>
    <t>入院援助</t>
    <phoneticPr fontId="2"/>
  </si>
  <si>
    <t>就労問題援助</t>
    <phoneticPr fontId="2"/>
  </si>
  <si>
    <t>日常生活援助</t>
    <phoneticPr fontId="2"/>
  </si>
  <si>
    <t>退院援助</t>
    <phoneticPr fontId="2"/>
  </si>
  <si>
    <t>住宅問題援助</t>
    <phoneticPr fontId="2"/>
  </si>
  <si>
    <t>心理・情緒的援助</t>
    <phoneticPr fontId="2"/>
  </si>
  <si>
    <t>療養上の問題調整</t>
    <phoneticPr fontId="2"/>
  </si>
  <si>
    <t>教育問題援助</t>
    <phoneticPr fontId="2"/>
  </si>
  <si>
    <t>医療における人権擁護</t>
    <phoneticPr fontId="2"/>
  </si>
  <si>
    <t>表４　グループワーク件数（上段：回数・下段：人数）</t>
    <rPh sb="0" eb="1">
      <t>ヒョウ</t>
    </rPh>
    <rPh sb="10" eb="12">
      <t>ケンスウ</t>
    </rPh>
    <rPh sb="13" eb="15">
      <t>ジョウダン</t>
    </rPh>
    <rPh sb="16" eb="18">
      <t>カイスウ</t>
    </rPh>
    <rPh sb="19" eb="21">
      <t>カダン</t>
    </rPh>
    <rPh sb="22" eb="24">
      <t>ニンズウ</t>
    </rPh>
    <phoneticPr fontId="2"/>
  </si>
  <si>
    <t>区分</t>
    <rPh sb="0" eb="2">
      <t>クブン</t>
    </rPh>
    <phoneticPr fontId="2"/>
  </si>
  <si>
    <t>回数及び人数</t>
    <rPh sb="0" eb="2">
      <t>カイスウ</t>
    </rPh>
    <rPh sb="2" eb="3">
      <t>オヨ</t>
    </rPh>
    <rPh sb="4" eb="6">
      <t>ニンズウ</t>
    </rPh>
    <phoneticPr fontId="2"/>
  </si>
  <si>
    <t>計</t>
    <rPh sb="0" eb="1">
      <t>ケイ</t>
    </rPh>
    <phoneticPr fontId="2"/>
  </si>
  <si>
    <t>表５　関連業務件数　</t>
    <rPh sb="0" eb="1">
      <t>ヒョウ</t>
    </rPh>
    <rPh sb="3" eb="5">
      <t>カンレン</t>
    </rPh>
    <rPh sb="5" eb="7">
      <t>ギョウム</t>
    </rPh>
    <rPh sb="7" eb="9">
      <t>ケンスウ</t>
    </rPh>
    <phoneticPr fontId="2"/>
  </si>
  <si>
    <t>区　　分</t>
    <rPh sb="0" eb="1">
      <t>ク</t>
    </rPh>
    <rPh sb="3" eb="4">
      <t>ブン</t>
    </rPh>
    <phoneticPr fontId="2"/>
  </si>
  <si>
    <t>クライエント処遇会議</t>
    <rPh sb="6" eb="8">
      <t>ショグウ</t>
    </rPh>
    <rPh sb="8" eb="10">
      <t>カイギ</t>
    </rPh>
    <phoneticPr fontId="2"/>
  </si>
  <si>
    <t>ボランティア調整</t>
    <rPh sb="6" eb="8">
      <t>チョウセイ</t>
    </rPh>
    <phoneticPr fontId="2"/>
  </si>
  <si>
    <t>03-5320-XXXX</t>
    <phoneticPr fontId="2"/>
  </si>
  <si>
    <t>Hanako_Tocyo@member.metro.tokyo.jp</t>
    <phoneticPr fontId="2"/>
  </si>
  <si>
    <t>不明</t>
    <rPh sb="0" eb="2">
      <t>フメイ</t>
    </rPh>
    <phoneticPr fontId="2"/>
  </si>
  <si>
    <t>氏名</t>
  </si>
  <si>
    <t>メールアドレス１</t>
  </si>
  <si>
    <t>ＦＡＸ</t>
  </si>
  <si>
    <t>メールアドレス２</t>
  </si>
  <si>
    <t>面接</t>
    <rPh sb="0" eb="2">
      <t>メンセツ</t>
    </rPh>
    <phoneticPr fontId="2"/>
  </si>
  <si>
    <t>訪問</t>
    <rPh sb="0" eb="2">
      <t>ホウモン</t>
    </rPh>
    <phoneticPr fontId="2"/>
  </si>
  <si>
    <t>文書</t>
    <rPh sb="0" eb="2">
      <t>ブンショ</t>
    </rPh>
    <phoneticPr fontId="2"/>
  </si>
  <si>
    <t>施設名</t>
    <rPh sb="0" eb="2">
      <t>シセツ</t>
    </rPh>
    <rPh sb="2" eb="3">
      <t>メイ</t>
    </rPh>
    <phoneticPr fontId="2"/>
  </si>
  <si>
    <t>令和８年度　医療社会事業実績等調査票</t>
    <phoneticPr fontId="2"/>
  </si>
  <si>
    <t>（</t>
    <phoneticPr fontId="2"/>
  </si>
  <si>
    <t>）</t>
  </si>
  <si>
    <t>有</t>
    <rPh sb="0" eb="1">
      <t>アリ</t>
    </rPh>
    <phoneticPr fontId="2"/>
  </si>
  <si>
    <t xml:space="preserve"> １行為１カウント</t>
  </si>
  <si>
    <t>相談実件数でカウント</t>
  </si>
  <si>
    <t>↓選択してください</t>
    <rPh sb="1" eb="3">
      <t>センタク</t>
    </rPh>
    <phoneticPr fontId="2"/>
  </si>
  <si>
    <t>＜回答欄の色について＞</t>
  </si>
  <si>
    <t>①患者・家族からの相談を主に受ける部署（職種・役職等）・②多い相談内容（表３の区分を参考に記載）</t>
    <rPh sb="1" eb="3">
      <t>カンジャ</t>
    </rPh>
    <rPh sb="4" eb="6">
      <t>カゾク</t>
    </rPh>
    <rPh sb="9" eb="11">
      <t>ソウダン</t>
    </rPh>
    <rPh sb="12" eb="13">
      <t>オモ</t>
    </rPh>
    <rPh sb="14" eb="15">
      <t>ウ</t>
    </rPh>
    <rPh sb="17" eb="19">
      <t>ブショ</t>
    </rPh>
    <rPh sb="20" eb="22">
      <t>ショクシュ</t>
    </rPh>
    <rPh sb="23" eb="25">
      <t>ヤクショク</t>
    </rPh>
    <rPh sb="25" eb="26">
      <t>トウ</t>
    </rPh>
    <rPh sb="29" eb="30">
      <t>オオ</t>
    </rPh>
    <rPh sb="31" eb="33">
      <t>ソウダン</t>
    </rPh>
    <rPh sb="33" eb="35">
      <t>ナイヨウ</t>
    </rPh>
    <rPh sb="36" eb="37">
      <t>ヒョウ</t>
    </rPh>
    <rPh sb="39" eb="41">
      <t>クブン</t>
    </rPh>
    <rPh sb="42" eb="44">
      <t>サンコウ</t>
    </rPh>
    <rPh sb="45" eb="47">
      <t>キサイ</t>
    </rPh>
    <phoneticPr fontId="2"/>
  </si>
  <si>
    <t>①</t>
  </si>
  <si>
    <t>②</t>
  </si>
  <si>
    <t>所在地
（区市町村）</t>
    <phoneticPr fontId="2"/>
  </si>
  <si>
    <t>医療機関
番号</t>
    <phoneticPr fontId="2"/>
  </si>
  <si>
    <t>【令和７年度　実績】</t>
  </si>
  <si>
    <t>その他</t>
  </si>
  <si>
    <t>件数</t>
    <phoneticPr fontId="2"/>
  </si>
  <si>
    <t>デイ・ケア</t>
  </si>
  <si>
    <t>アルコールミーティング</t>
  </si>
  <si>
    <t>ソーシャルクラブ</t>
  </si>
  <si>
    <t>回</t>
    <rPh sb="0" eb="1">
      <t>カイ</t>
    </rPh>
    <phoneticPr fontId="2"/>
  </si>
  <si>
    <t>患者･家族の
グループワーク</t>
    <rPh sb="0" eb="2">
      <t>カンジャ</t>
    </rPh>
    <rPh sb="3" eb="5">
      <t>カゾク</t>
    </rPh>
    <phoneticPr fontId="2"/>
  </si>
  <si>
    <t>児童と家族の
グループワーク</t>
    <rPh sb="0" eb="2">
      <t>ジドウ</t>
    </rPh>
    <rPh sb="3" eb="5">
      <t>カゾク</t>
    </rPh>
    <phoneticPr fontId="2"/>
  </si>
  <si>
    <t>ア 国</t>
    <rPh sb="2" eb="3">
      <t>クニ</t>
    </rPh>
    <phoneticPr fontId="2"/>
  </si>
  <si>
    <t>イ 東京都</t>
    <phoneticPr fontId="2"/>
  </si>
  <si>
    <t>ウ 市町村等</t>
    <phoneticPr fontId="2"/>
  </si>
  <si>
    <t>エ 地方独立行政法人</t>
    <rPh sb="2" eb="4">
      <t>チホウ</t>
    </rPh>
    <rPh sb="4" eb="6">
      <t>ドクリツ</t>
    </rPh>
    <rPh sb="6" eb="8">
      <t>ギョウセイ</t>
    </rPh>
    <rPh sb="8" eb="10">
      <t>ホウジン</t>
    </rPh>
    <phoneticPr fontId="2"/>
  </si>
  <si>
    <t>オ 日本赤十字社</t>
    <phoneticPr fontId="2"/>
  </si>
  <si>
    <t>カ 済生会</t>
    <phoneticPr fontId="2"/>
  </si>
  <si>
    <t>キ 社会保険関係団体</t>
    <rPh sb="8" eb="10">
      <t>ダンタイ</t>
    </rPh>
    <phoneticPr fontId="2"/>
  </si>
  <si>
    <t>ク 公益法人</t>
    <rPh sb="2" eb="6">
      <t>コウエキホウジン</t>
    </rPh>
    <phoneticPr fontId="2"/>
  </si>
  <si>
    <t>ケ 医療法人</t>
    <rPh sb="2" eb="6">
      <t>イリョウホウジン</t>
    </rPh>
    <phoneticPr fontId="2"/>
  </si>
  <si>
    <t>コ 学校法人</t>
    <rPh sb="2" eb="6">
      <t>ガッコウホウジン</t>
    </rPh>
    <phoneticPr fontId="2"/>
  </si>
  <si>
    <t>サ 社会福祉法人</t>
    <rPh sb="2" eb="8">
      <t>シャカイフクシホウジン</t>
    </rPh>
    <phoneticPr fontId="2"/>
  </si>
  <si>
    <t>シ 医療生協</t>
    <rPh sb="2" eb="4">
      <t>イリョウ</t>
    </rPh>
    <rPh sb="4" eb="6">
      <t>セイキョウ</t>
    </rPh>
    <phoneticPr fontId="2"/>
  </si>
  <si>
    <t>ス 会社</t>
    <rPh sb="2" eb="4">
      <t>カイシャ</t>
    </rPh>
    <phoneticPr fontId="2"/>
  </si>
  <si>
    <t>セ その他法人</t>
    <rPh sb="4" eb="7">
      <t>タホウジン</t>
    </rPh>
    <phoneticPr fontId="2"/>
  </si>
  <si>
    <t>ソ 個人</t>
    <rPh sb="2" eb="4">
      <t>コジン</t>
    </rPh>
    <phoneticPr fontId="2"/>
  </si>
  <si>
    <t>タ 診療所</t>
    <phoneticPr fontId="2"/>
  </si>
  <si>
    <r>
      <t xml:space="preserve">（1 医療社会事業従事者 </t>
    </r>
    <r>
      <rPr>
        <b/>
        <u/>
        <sz val="11"/>
        <color rgb="FFFF0000"/>
        <rFont val="ＭＳ Ｐゴシック"/>
        <family val="3"/>
        <charset val="128"/>
        <scheme val="minor"/>
      </rPr>
      <t>有</t>
    </r>
    <r>
      <rPr>
        <sz val="11"/>
        <color rgb="FFFF0000"/>
        <rFont val="ＭＳ Ｐゴシック"/>
        <family val="3"/>
        <charset val="128"/>
        <scheme val="minor"/>
      </rPr>
      <t xml:space="preserve"> の場合）</t>
    </r>
    <rPh sb="13" eb="14">
      <t>ア</t>
    </rPh>
    <rPh sb="16" eb="18">
      <t>バアイ</t>
    </rPh>
    <phoneticPr fontId="2"/>
  </si>
  <si>
    <r>
      <t xml:space="preserve">（1 医療社会事業従事者 </t>
    </r>
    <r>
      <rPr>
        <b/>
        <u/>
        <sz val="11"/>
        <color rgb="FFFF0000"/>
        <rFont val="ＭＳ Ｐゴシック"/>
        <family val="3"/>
        <charset val="128"/>
        <scheme val="minor"/>
      </rPr>
      <t>無</t>
    </r>
    <r>
      <rPr>
        <sz val="11"/>
        <color rgb="FFFF0000"/>
        <rFont val="ＭＳ Ｐゴシック"/>
        <family val="3"/>
        <charset val="128"/>
        <scheme val="minor"/>
      </rPr>
      <t xml:space="preserve"> の場合）</t>
    </r>
    <rPh sb="13" eb="14">
      <t>ナ</t>
    </rPh>
    <rPh sb="16" eb="18">
      <t>バアイ</t>
    </rPh>
    <phoneticPr fontId="2"/>
  </si>
  <si>
    <r>
      <t>計　（</t>
    </r>
    <r>
      <rPr>
        <sz val="11"/>
        <color rgb="FFFF0000"/>
        <rFont val="ＭＳ Ｐゴシック"/>
        <family val="3"/>
        <charset val="128"/>
        <scheme val="minor"/>
      </rPr>
      <t>※※</t>
    </r>
    <r>
      <rPr>
        <sz val="11"/>
        <rFont val="ＭＳ Ｐゴシック"/>
        <family val="3"/>
        <charset val="128"/>
        <scheme val="minor"/>
      </rPr>
      <t>）</t>
    </r>
    <rPh sb="0" eb="1">
      <t>ケイ</t>
    </rPh>
    <phoneticPr fontId="2"/>
  </si>
  <si>
    <t>表２　方法別相談件数　　　　　　　</t>
    <phoneticPr fontId="2"/>
  </si>
  <si>
    <r>
      <t>計　（</t>
    </r>
    <r>
      <rPr>
        <sz val="11"/>
        <color rgb="FFFF0000"/>
        <rFont val="ＭＳ Ｐゴシック"/>
        <family val="3"/>
        <charset val="128"/>
        <scheme val="minor"/>
      </rPr>
      <t>※※</t>
    </r>
    <r>
      <rPr>
        <sz val="11"/>
        <rFont val="ＭＳ Ｐゴシック"/>
        <family val="3"/>
        <charset val="128"/>
        <scheme val="minor"/>
      </rPr>
      <t>）</t>
    </r>
    <phoneticPr fontId="2"/>
  </si>
  <si>
    <t>イ 東京都</t>
  </si>
  <si>
    <t>ウ 市町村等</t>
  </si>
  <si>
    <t>オ 日本赤十字社</t>
  </si>
  <si>
    <t>カ 済生会</t>
  </si>
  <si>
    <t>タ 診療所</t>
  </si>
  <si>
    <t>⇒ 有の場合２へ・無の場合３へ</t>
    <phoneticPr fontId="2"/>
  </si>
  <si>
    <t>⇒ 【令和７年度　実績へ】</t>
    <phoneticPr fontId="2"/>
  </si>
  <si>
    <t>⇒ 回答終了</t>
    <rPh sb="2" eb="4">
      <t>カイトウ</t>
    </rPh>
    <rPh sb="4" eb="6">
      <t>シュウリョウ</t>
    </rPh>
    <phoneticPr fontId="2"/>
  </si>
  <si>
    <t>⇒ 有の場合、表１～表５の回答へ・無の場合、回答終了</t>
    <rPh sb="2" eb="3">
      <t>アリ</t>
    </rPh>
    <rPh sb="4" eb="6">
      <t>バアイ</t>
    </rPh>
    <rPh sb="7" eb="8">
      <t>ヒョウ</t>
    </rPh>
    <rPh sb="10" eb="11">
      <t>ヒョウ</t>
    </rPh>
    <rPh sb="13" eb="15">
      <t>カイトウ</t>
    </rPh>
    <phoneticPr fontId="2"/>
  </si>
  <si>
    <t>＜○をつける手順について＞</t>
    <rPh sb="6" eb="8">
      <t>テジュン</t>
    </rPh>
    <phoneticPr fontId="2"/>
  </si>
  <si>
    <t>※ プルダウンが表示されない場合は直接「○」（記号）を入力してください</t>
    <rPh sb="23" eb="25">
      <t>キゴウ</t>
    </rPh>
    <rPh sb="27" eb="29">
      <t>ニュウリョク</t>
    </rPh>
    <phoneticPr fontId="2"/>
  </si>
  <si>
    <r>
      <t>その他（診療科別）の内容　</t>
    </r>
    <r>
      <rPr>
        <sz val="9"/>
        <color rgb="FFFF0000"/>
        <rFont val="ＭＳ Ｐゴシック"/>
        <family val="3"/>
        <charset val="128"/>
        <scheme val="minor"/>
      </rPr>
      <t>※その他の診療科で件数が多いものがございましたら、診療科名をご記入ください</t>
    </r>
    <rPh sb="2" eb="3">
      <t>タ</t>
    </rPh>
    <rPh sb="10" eb="12">
      <t>ナイヨウ</t>
    </rPh>
    <phoneticPr fontId="2"/>
  </si>
  <si>
    <t>カウント方法を一つ選択し、件数を入力</t>
    <rPh sb="4" eb="6">
      <t>ホウホウ</t>
    </rPh>
    <rPh sb="7" eb="8">
      <t>ヒト</t>
    </rPh>
    <rPh sb="9" eb="11">
      <t>センタク</t>
    </rPh>
    <rPh sb="13" eb="15">
      <t>ケンスウ</t>
    </rPh>
    <rPh sb="16" eb="18">
      <t>ニュウリョク</t>
    </rPh>
    <phoneticPr fontId="2"/>
  </si>
  <si>
    <t>自治体コード(6桁)</t>
    <rPh sb="0" eb="3">
      <t>ジチタイ</t>
    </rPh>
    <rPh sb="8" eb="9">
      <t>ケタ</t>
    </rPh>
    <phoneticPr fontId="25"/>
  </si>
  <si>
    <t>自治体コード(5桁)</t>
    <rPh sb="0" eb="3">
      <t>ジチタイ</t>
    </rPh>
    <rPh sb="8" eb="9">
      <t>ケタ</t>
    </rPh>
    <phoneticPr fontId="25"/>
  </si>
  <si>
    <t>自治体コード(3桁)</t>
    <rPh sb="0" eb="3">
      <t>ジチタイ</t>
    </rPh>
    <rPh sb="8" eb="9">
      <t>ケタ</t>
    </rPh>
    <phoneticPr fontId="25"/>
  </si>
  <si>
    <t>構想区域</t>
    <rPh sb="0" eb="2">
      <t>コウソウ</t>
    </rPh>
    <rPh sb="2" eb="4">
      <t>クイキ</t>
    </rPh>
    <phoneticPr fontId="25"/>
  </si>
  <si>
    <t>構想区域コード(4桁)</t>
    <rPh sb="0" eb="4">
      <t>コウソウクイキ</t>
    </rPh>
    <rPh sb="9" eb="10">
      <t>ケタ</t>
    </rPh>
    <phoneticPr fontId="25"/>
  </si>
  <si>
    <t>構想区域コード(2桁)</t>
    <rPh sb="0" eb="4">
      <t>コウソウクイキ</t>
    </rPh>
    <rPh sb="9" eb="10">
      <t>ケタ</t>
    </rPh>
    <phoneticPr fontId="25"/>
  </si>
  <si>
    <t>構想区域自治体順</t>
    <rPh sb="0" eb="4">
      <t>コウソウクイキ</t>
    </rPh>
    <rPh sb="4" eb="7">
      <t>ジチタイ</t>
    </rPh>
    <rPh sb="7" eb="8">
      <t>ジュン</t>
    </rPh>
    <phoneticPr fontId="25"/>
  </si>
  <si>
    <t>※CD付</t>
    <rPh sb="3" eb="4">
      <t>ツキ</t>
    </rPh>
    <phoneticPr fontId="25"/>
  </si>
  <si>
    <t>値</t>
    <rPh sb="0" eb="1">
      <t>アタイ</t>
    </rPh>
    <phoneticPr fontId="25"/>
  </si>
  <si>
    <t>（医療圏）</t>
    <rPh sb="1" eb="3">
      <t>イリョウ</t>
    </rPh>
    <rPh sb="3" eb="4">
      <t>ケン</t>
    </rPh>
    <phoneticPr fontId="25"/>
  </si>
  <si>
    <t>東京都</t>
  </si>
  <si>
    <t>千代田区</t>
  </si>
  <si>
    <t>131016</t>
  </si>
  <si>
    <t>13101</t>
  </si>
  <si>
    <t>101</t>
  </si>
  <si>
    <t>区中央部</t>
  </si>
  <si>
    <t>1301</t>
  </si>
  <si>
    <t>01</t>
  </si>
  <si>
    <t>1301区中央部</t>
  </si>
  <si>
    <t>101千代田区</t>
  </si>
  <si>
    <t>中央区</t>
  </si>
  <si>
    <t>131024</t>
  </si>
  <si>
    <t>13102</t>
  </si>
  <si>
    <t>102</t>
  </si>
  <si>
    <t>102中央区</t>
  </si>
  <si>
    <t>港区</t>
  </si>
  <si>
    <t>131032</t>
  </si>
  <si>
    <t>13103</t>
  </si>
  <si>
    <t>103</t>
  </si>
  <si>
    <t>103港区</t>
  </si>
  <si>
    <t>新宿区</t>
  </si>
  <si>
    <t>131041</t>
  </si>
  <si>
    <t>13104</t>
  </si>
  <si>
    <t>104</t>
  </si>
  <si>
    <t>区西部</t>
  </si>
  <si>
    <t>1304</t>
  </si>
  <si>
    <t>04</t>
  </si>
  <si>
    <t>1304区西部</t>
  </si>
  <si>
    <t>104新宿区</t>
  </si>
  <si>
    <t>文京区</t>
  </si>
  <si>
    <t>131059</t>
  </si>
  <si>
    <t>13105</t>
  </si>
  <si>
    <t>105</t>
  </si>
  <si>
    <t>105文京区</t>
  </si>
  <si>
    <t>台東区</t>
  </si>
  <si>
    <t>131067</t>
  </si>
  <si>
    <t>13106</t>
  </si>
  <si>
    <t>106</t>
  </si>
  <si>
    <t>106台東区</t>
  </si>
  <si>
    <t>墨田区</t>
  </si>
  <si>
    <t>131075</t>
  </si>
  <si>
    <t>13107</t>
  </si>
  <si>
    <t>107</t>
  </si>
  <si>
    <t>区東部</t>
  </si>
  <si>
    <t>1307</t>
  </si>
  <si>
    <t>07</t>
  </si>
  <si>
    <t>1307区東部</t>
  </si>
  <si>
    <t>107墨田区</t>
  </si>
  <si>
    <t>江東区</t>
  </si>
  <si>
    <t>131083</t>
  </si>
  <si>
    <t>13108</t>
  </si>
  <si>
    <t>108</t>
  </si>
  <si>
    <t>108江東区</t>
  </si>
  <si>
    <t>品川区</t>
  </si>
  <si>
    <t>131091</t>
  </si>
  <si>
    <t>13109</t>
  </si>
  <si>
    <t>109</t>
  </si>
  <si>
    <t>区南部</t>
  </si>
  <si>
    <t>1302</t>
  </si>
  <si>
    <t>02</t>
  </si>
  <si>
    <t>1302区南部</t>
  </si>
  <si>
    <t>109品川区</t>
  </si>
  <si>
    <t>目黒区</t>
  </si>
  <si>
    <t>131105</t>
  </si>
  <si>
    <t>13110</t>
  </si>
  <si>
    <t>110</t>
  </si>
  <si>
    <t>区西南部</t>
  </si>
  <si>
    <t>1303</t>
  </si>
  <si>
    <t>03</t>
  </si>
  <si>
    <t>1303区西南部</t>
  </si>
  <si>
    <t>110目黒区</t>
  </si>
  <si>
    <t>大田区</t>
  </si>
  <si>
    <t>131113</t>
  </si>
  <si>
    <t>13111</t>
  </si>
  <si>
    <t>111</t>
  </si>
  <si>
    <t>111大田区</t>
    <phoneticPr fontId="25"/>
  </si>
  <si>
    <t>世田谷区</t>
  </si>
  <si>
    <t>131121</t>
  </si>
  <si>
    <t>13112</t>
  </si>
  <si>
    <t>112</t>
  </si>
  <si>
    <t>112世田谷区</t>
  </si>
  <si>
    <t>渋谷区</t>
  </si>
  <si>
    <t>131130</t>
  </si>
  <si>
    <t>13113</t>
  </si>
  <si>
    <t>113</t>
  </si>
  <si>
    <t>113渋谷区</t>
  </si>
  <si>
    <t>中野区</t>
  </si>
  <si>
    <t>131148</t>
  </si>
  <si>
    <t>13114</t>
  </si>
  <si>
    <t>114</t>
  </si>
  <si>
    <t>114中野区</t>
  </si>
  <si>
    <t>杉並区</t>
  </si>
  <si>
    <t>131156</t>
  </si>
  <si>
    <t>13115</t>
  </si>
  <si>
    <t>115</t>
  </si>
  <si>
    <t>115杉並区</t>
  </si>
  <si>
    <t>豊島区</t>
  </si>
  <si>
    <t>131164</t>
  </si>
  <si>
    <t>13116</t>
  </si>
  <si>
    <t>116</t>
  </si>
  <si>
    <t>区西北部</t>
  </si>
  <si>
    <t>1305</t>
  </si>
  <si>
    <t>05</t>
  </si>
  <si>
    <t>1305区西北部</t>
  </si>
  <si>
    <t>116豊島区</t>
  </si>
  <si>
    <t>北区</t>
  </si>
  <si>
    <t>131172</t>
  </si>
  <si>
    <t>13117</t>
  </si>
  <si>
    <t>117</t>
  </si>
  <si>
    <t>117北区</t>
  </si>
  <si>
    <t>荒川区</t>
  </si>
  <si>
    <t>131181</t>
  </si>
  <si>
    <t>13118</t>
  </si>
  <si>
    <t>118</t>
  </si>
  <si>
    <t>区東北部</t>
  </si>
  <si>
    <t>1306</t>
  </si>
  <si>
    <t>06</t>
  </si>
  <si>
    <t>1306区東北部</t>
  </si>
  <si>
    <t>118荒川区</t>
  </si>
  <si>
    <t>板橋区</t>
  </si>
  <si>
    <t>131199</t>
  </si>
  <si>
    <t>13119</t>
  </si>
  <si>
    <t>119</t>
  </si>
  <si>
    <t>119板橋区</t>
  </si>
  <si>
    <t>練馬区</t>
  </si>
  <si>
    <t>131202</t>
  </si>
  <si>
    <t>13120</t>
  </si>
  <si>
    <t>120</t>
  </si>
  <si>
    <t>120練馬区</t>
  </si>
  <si>
    <t>足立区</t>
  </si>
  <si>
    <t>131211</t>
  </si>
  <si>
    <t>13121</t>
  </si>
  <si>
    <t>121</t>
  </si>
  <si>
    <t>121足立区</t>
  </si>
  <si>
    <t>葛飾区</t>
  </si>
  <si>
    <t>131229</t>
  </si>
  <si>
    <t>13122</t>
  </si>
  <si>
    <t>122</t>
  </si>
  <si>
    <t>122葛飾区</t>
  </si>
  <si>
    <t>江戸川区</t>
  </si>
  <si>
    <t>131237</t>
  </si>
  <si>
    <t>13123</t>
  </si>
  <si>
    <t>123</t>
  </si>
  <si>
    <t>123江戸川区</t>
  </si>
  <si>
    <t>八王子市</t>
  </si>
  <si>
    <t>132012</t>
  </si>
  <si>
    <t>13201</t>
  </si>
  <si>
    <t>201</t>
  </si>
  <si>
    <t>南多摩</t>
  </si>
  <si>
    <t>1309</t>
  </si>
  <si>
    <t>09</t>
  </si>
  <si>
    <t>1309南多摩</t>
  </si>
  <si>
    <t>201八王子市</t>
  </si>
  <si>
    <t>立川市</t>
  </si>
  <si>
    <t>132021</t>
  </si>
  <si>
    <t>13202</t>
  </si>
  <si>
    <t>202</t>
  </si>
  <si>
    <t>北多摩西部</t>
  </si>
  <si>
    <t>1310</t>
  </si>
  <si>
    <t>10</t>
  </si>
  <si>
    <t>1310北多摩西部</t>
  </si>
  <si>
    <t>202立川市</t>
  </si>
  <si>
    <t>武蔵野市</t>
  </si>
  <si>
    <t>132039</t>
  </si>
  <si>
    <t>13203</t>
  </si>
  <si>
    <t>203</t>
  </si>
  <si>
    <t>北多摩南部</t>
  </si>
  <si>
    <t>1311</t>
  </si>
  <si>
    <t>11</t>
  </si>
  <si>
    <t>1311北多摩南部</t>
  </si>
  <si>
    <t>203武蔵野市</t>
  </si>
  <si>
    <t>三鷹市</t>
  </si>
  <si>
    <t>132047</t>
  </si>
  <si>
    <t>13204</t>
  </si>
  <si>
    <t>204</t>
  </si>
  <si>
    <t>204三鷹市</t>
  </si>
  <si>
    <t>青梅市</t>
  </si>
  <si>
    <t>132055</t>
  </si>
  <si>
    <t>13205</t>
  </si>
  <si>
    <t>205</t>
  </si>
  <si>
    <t>西多摩</t>
  </si>
  <si>
    <t>1308</t>
  </si>
  <si>
    <t>08</t>
  </si>
  <si>
    <t>1308西多摩</t>
  </si>
  <si>
    <t>205青梅市</t>
  </si>
  <si>
    <t>府中市</t>
  </si>
  <si>
    <t>132063</t>
  </si>
  <si>
    <t>13206</t>
  </si>
  <si>
    <t>206</t>
  </si>
  <si>
    <t>206府中市</t>
  </si>
  <si>
    <t>昭島市</t>
  </si>
  <si>
    <t>132071</t>
  </si>
  <si>
    <t>13207</t>
  </si>
  <si>
    <t>207</t>
  </si>
  <si>
    <t>207昭島市</t>
  </si>
  <si>
    <t>調布市</t>
  </si>
  <si>
    <t>132080</t>
  </si>
  <si>
    <t>13208</t>
  </si>
  <si>
    <t>208</t>
  </si>
  <si>
    <t>208調布市</t>
  </si>
  <si>
    <t>町田市</t>
  </si>
  <si>
    <t>132098</t>
  </si>
  <si>
    <t>13209</t>
  </si>
  <si>
    <t>209</t>
  </si>
  <si>
    <t>209町田市</t>
  </si>
  <si>
    <t>小金井市</t>
  </si>
  <si>
    <t>132101</t>
  </si>
  <si>
    <t>13210</t>
  </si>
  <si>
    <t>210</t>
  </si>
  <si>
    <t>210小金井市</t>
  </si>
  <si>
    <t>小平市</t>
  </si>
  <si>
    <t>132110</t>
  </si>
  <si>
    <t>13211</t>
  </si>
  <si>
    <t>211</t>
  </si>
  <si>
    <t>北多摩北部</t>
  </si>
  <si>
    <t>1312</t>
  </si>
  <si>
    <t>12</t>
  </si>
  <si>
    <t>1312北多摩北部</t>
  </si>
  <si>
    <t>211小平市</t>
  </si>
  <si>
    <t>日野市</t>
  </si>
  <si>
    <t>132128</t>
  </si>
  <si>
    <t>13212</t>
  </si>
  <si>
    <t>212</t>
  </si>
  <si>
    <t>212日野市</t>
  </si>
  <si>
    <t>東村山市</t>
  </si>
  <si>
    <t>132136</t>
  </si>
  <si>
    <t>13213</t>
  </si>
  <si>
    <t>213</t>
  </si>
  <si>
    <t>213東村山市</t>
  </si>
  <si>
    <t>国分寺市</t>
  </si>
  <si>
    <t>132144</t>
  </si>
  <si>
    <t>13214</t>
  </si>
  <si>
    <t>214</t>
  </si>
  <si>
    <t>214国分寺市</t>
  </si>
  <si>
    <t>国立市</t>
  </si>
  <si>
    <t>132152</t>
  </si>
  <si>
    <t>13215</t>
  </si>
  <si>
    <t>215</t>
  </si>
  <si>
    <t>215国立市</t>
  </si>
  <si>
    <t>福生市</t>
  </si>
  <si>
    <t>132187</t>
  </si>
  <si>
    <t>13218</t>
  </si>
  <si>
    <t>218</t>
  </si>
  <si>
    <t>218福生市</t>
  </si>
  <si>
    <t>狛江市</t>
  </si>
  <si>
    <t>132195</t>
  </si>
  <si>
    <t>13219</t>
  </si>
  <si>
    <t>219</t>
  </si>
  <si>
    <t>219狛江市</t>
  </si>
  <si>
    <t>東大和市</t>
  </si>
  <si>
    <t>132209</t>
  </si>
  <si>
    <t>13220</t>
  </si>
  <si>
    <t>220</t>
  </si>
  <si>
    <t>220東大和市</t>
  </si>
  <si>
    <t>清瀬市</t>
  </si>
  <si>
    <t>132217</t>
  </si>
  <si>
    <t>13221</t>
  </si>
  <si>
    <t>221</t>
  </si>
  <si>
    <t>221清瀬市</t>
  </si>
  <si>
    <t>東久留米市</t>
  </si>
  <si>
    <t>132225</t>
  </si>
  <si>
    <t>13222</t>
  </si>
  <si>
    <t>222</t>
  </si>
  <si>
    <t>222東久留米市</t>
  </si>
  <si>
    <t>武蔵村山市</t>
  </si>
  <si>
    <t>132233</t>
  </si>
  <si>
    <t>13223</t>
  </si>
  <si>
    <t>223</t>
  </si>
  <si>
    <t>223武蔵村山市</t>
  </si>
  <si>
    <t>多摩市</t>
  </si>
  <si>
    <t>132241</t>
  </si>
  <si>
    <t>13224</t>
  </si>
  <si>
    <t>224</t>
  </si>
  <si>
    <t>224多摩市</t>
  </si>
  <si>
    <t>稲城市</t>
  </si>
  <si>
    <t>132250</t>
  </si>
  <si>
    <t>13225</t>
  </si>
  <si>
    <t>225</t>
  </si>
  <si>
    <t>225稲城市</t>
  </si>
  <si>
    <t>羽村市</t>
  </si>
  <si>
    <t>132276</t>
  </si>
  <si>
    <t>13227</t>
  </si>
  <si>
    <t>227</t>
  </si>
  <si>
    <t>227羽村市</t>
  </si>
  <si>
    <t>あきる野市</t>
  </si>
  <si>
    <t>132284</t>
  </si>
  <si>
    <t>13228</t>
  </si>
  <si>
    <t>228</t>
  </si>
  <si>
    <t>228あきる野市</t>
  </si>
  <si>
    <t>西東京市</t>
  </si>
  <si>
    <t>132292</t>
  </si>
  <si>
    <t>13229</t>
  </si>
  <si>
    <t>229</t>
  </si>
  <si>
    <t>229西東京市</t>
  </si>
  <si>
    <t>瑞穂町</t>
  </si>
  <si>
    <t>133035</t>
  </si>
  <si>
    <t>13303</t>
  </si>
  <si>
    <t>303</t>
  </si>
  <si>
    <t>303瑞穂町</t>
  </si>
  <si>
    <t>日の出町</t>
  </si>
  <si>
    <t>133051</t>
  </si>
  <si>
    <t>13305</t>
  </si>
  <si>
    <t>305</t>
  </si>
  <si>
    <t>305日の出町</t>
  </si>
  <si>
    <t>檜原村</t>
  </si>
  <si>
    <t>133078</t>
  </si>
  <si>
    <t>13307</t>
  </si>
  <si>
    <t>307</t>
  </si>
  <si>
    <t>307檜原村</t>
  </si>
  <si>
    <t>奥多摩町</t>
  </si>
  <si>
    <t>133086</t>
  </si>
  <si>
    <t>13308</t>
  </si>
  <si>
    <t>308</t>
  </si>
  <si>
    <t>308奥多摩町</t>
  </si>
  <si>
    <t>大島町</t>
  </si>
  <si>
    <t>133612</t>
  </si>
  <si>
    <t>13361</t>
  </si>
  <si>
    <t>361</t>
  </si>
  <si>
    <t>島しょ</t>
  </si>
  <si>
    <t>1313</t>
  </si>
  <si>
    <t>13</t>
  </si>
  <si>
    <t>1313島しょ</t>
  </si>
  <si>
    <t>361大島町</t>
  </si>
  <si>
    <t>利島村</t>
  </si>
  <si>
    <t>133621</t>
  </si>
  <si>
    <t>13362</t>
  </si>
  <si>
    <t>362</t>
  </si>
  <si>
    <t>362利島村</t>
  </si>
  <si>
    <t>新島村</t>
  </si>
  <si>
    <t>133639</t>
  </si>
  <si>
    <t>13363</t>
  </si>
  <si>
    <t>363</t>
  </si>
  <si>
    <t>363新島村</t>
  </si>
  <si>
    <t>神津島村</t>
  </si>
  <si>
    <t>133647</t>
  </si>
  <si>
    <t>13364</t>
  </si>
  <si>
    <t>364</t>
  </si>
  <si>
    <t>364神津島村</t>
  </si>
  <si>
    <t>三宅村</t>
  </si>
  <si>
    <t>133817</t>
  </si>
  <si>
    <t>13381</t>
  </si>
  <si>
    <t>381</t>
  </si>
  <si>
    <t>381三宅村</t>
  </si>
  <si>
    <t>御蔵島村</t>
  </si>
  <si>
    <t>133825</t>
  </si>
  <si>
    <t>13382</t>
  </si>
  <si>
    <t>382</t>
  </si>
  <si>
    <t>382御蔵島村</t>
  </si>
  <si>
    <t>八丈町</t>
  </si>
  <si>
    <t>134015</t>
  </si>
  <si>
    <t>13401</t>
  </si>
  <si>
    <t>401</t>
  </si>
  <si>
    <t>401八丈町</t>
  </si>
  <si>
    <t>青ヶ島村</t>
  </si>
  <si>
    <t>134023</t>
  </si>
  <si>
    <t>13402</t>
  </si>
  <si>
    <t>402</t>
  </si>
  <si>
    <t>402青ヶ島村</t>
  </si>
  <si>
    <t>小笠原村</t>
  </si>
  <si>
    <t>134210</t>
  </si>
  <si>
    <t>13421</t>
  </si>
  <si>
    <t>421</t>
  </si>
  <si>
    <t>421小笠原村</t>
  </si>
  <si>
    <t>令和</t>
    <rPh sb="0" eb="2">
      <t>レイワ</t>
    </rPh>
    <phoneticPr fontId="2"/>
  </si>
  <si>
    <t>年</t>
    <rPh sb="0" eb="1">
      <t>ネン</t>
    </rPh>
    <phoneticPr fontId="2"/>
  </si>
  <si>
    <t>月</t>
    <rPh sb="0" eb="1">
      <t>ガツ</t>
    </rPh>
    <phoneticPr fontId="2"/>
  </si>
  <si>
    <t>日</t>
    <rPh sb="0" eb="1">
      <t>ニチ</t>
    </rPh>
    <phoneticPr fontId="2"/>
  </si>
  <si>
    <t>～</t>
    <phoneticPr fontId="2"/>
  </si>
  <si>
    <t>※令和７年４月１日～令和８年３月３１日実績</t>
    <phoneticPr fontId="2"/>
  </si>
  <si>
    <t>←年度途中からの場合のみご回答ください</t>
    <rPh sb="1" eb="3">
      <t>ネンド</t>
    </rPh>
    <rPh sb="3" eb="5">
      <t>トチュウ</t>
    </rPh>
    <rPh sb="8" eb="10">
      <t>バアイ</t>
    </rPh>
    <rPh sb="13" eb="15">
      <t>カイトウ</t>
    </rPh>
    <phoneticPr fontId="2"/>
  </si>
  <si>
    <t>日　実績</t>
    <rPh sb="0" eb="1">
      <t>ニチ</t>
    </rPh>
    <rPh sb="2" eb="4">
      <t>ジッセキ</t>
    </rPh>
    <phoneticPr fontId="2"/>
  </si>
  <si>
    <t>表１統計なし</t>
    <rPh sb="0" eb="1">
      <t>ヒョウ</t>
    </rPh>
    <rPh sb="2" eb="4">
      <t>トウケイ</t>
    </rPh>
    <phoneticPr fontId="2"/>
  </si>
  <si>
    <t>総数のみ把握</t>
    <rPh sb="0" eb="2">
      <t>ソウスウ</t>
    </rPh>
    <rPh sb="4" eb="6">
      <t>ハアク</t>
    </rPh>
    <phoneticPr fontId="2"/>
  </si>
  <si>
    <t>表２統計なし</t>
    <rPh sb="0" eb="1">
      <t>ヒョウ</t>
    </rPh>
    <rPh sb="2" eb="4">
      <t>トウケイ</t>
    </rPh>
    <phoneticPr fontId="2"/>
  </si>
  <si>
    <r>
      <t>その他（方法別）の内容　</t>
    </r>
    <r>
      <rPr>
        <sz val="9"/>
        <color rgb="FFFF0000"/>
        <rFont val="ＭＳ Ｐゴシック"/>
        <family val="3"/>
        <charset val="128"/>
        <scheme val="minor"/>
      </rPr>
      <t>※その他の方法で件数が多いものがございましたら、ご記入ください</t>
    </r>
    <rPh sb="2" eb="3">
      <t>タ</t>
    </rPh>
    <rPh sb="4" eb="6">
      <t>ホウホウ</t>
    </rPh>
    <rPh sb="9" eb="11">
      <t>ナイヨウ</t>
    </rPh>
    <rPh sb="17" eb="19">
      <t>ホウホウ</t>
    </rPh>
    <phoneticPr fontId="2"/>
  </si>
  <si>
    <t>表３統計なし</t>
    <rPh sb="0" eb="1">
      <t>ヒョウ</t>
    </rPh>
    <rPh sb="2" eb="4">
      <t>トウケイ</t>
    </rPh>
    <phoneticPr fontId="2"/>
  </si>
  <si>
    <r>
      <t>その他（問題援助別）の内容　</t>
    </r>
    <r>
      <rPr>
        <sz val="9"/>
        <color rgb="FFFF0000"/>
        <rFont val="ＭＳ Ｐゴシック"/>
        <family val="3"/>
        <charset val="128"/>
        <scheme val="minor"/>
      </rPr>
      <t>※その他の援助内容で件数が多いものがございましたら、ご記入ください</t>
    </r>
    <rPh sb="2" eb="3">
      <t>タ</t>
    </rPh>
    <rPh sb="4" eb="6">
      <t>モンダイ</t>
    </rPh>
    <rPh sb="6" eb="8">
      <t>エンジョ</t>
    </rPh>
    <rPh sb="11" eb="13">
      <t>ナイヨウ</t>
    </rPh>
    <rPh sb="19" eb="21">
      <t>エンジョ</t>
    </rPh>
    <rPh sb="21" eb="23">
      <t>ナイヨウ</t>
    </rPh>
    <phoneticPr fontId="2"/>
  </si>
  <si>
    <t>表４統計なし</t>
    <rPh sb="0" eb="1">
      <t>ヒョウ</t>
    </rPh>
    <rPh sb="2" eb="4">
      <t>トウケイ</t>
    </rPh>
    <phoneticPr fontId="2"/>
  </si>
  <si>
    <r>
      <t>（※※）表１から表３まで、</t>
    </r>
    <r>
      <rPr>
        <u/>
        <sz val="11"/>
        <color rgb="FFFF0000"/>
        <rFont val="ＭＳ Ｐゴシック"/>
        <family val="3"/>
        <charset val="128"/>
        <scheme val="minor"/>
      </rPr>
      <t>カウント方法が同じ場合は、</t>
    </r>
    <r>
      <rPr>
        <b/>
        <u val="double"/>
        <sz val="11"/>
        <color rgb="FFFF0000"/>
        <rFont val="ＭＳ Ｐゴシック"/>
        <family val="3"/>
        <charset val="128"/>
      </rPr>
      <t>計（赤枠内）がすべて同一となるよう</t>
    </r>
    <r>
      <rPr>
        <sz val="11"/>
        <color rgb="FFFF0000"/>
        <rFont val="ＭＳ Ｐゴシック"/>
        <family val="3"/>
        <charset val="128"/>
      </rPr>
      <t xml:space="preserve"> に集計してください</t>
    </r>
    <rPh sb="17" eb="19">
      <t>ホウホウ</t>
    </rPh>
    <rPh sb="20" eb="21">
      <t>オナ</t>
    </rPh>
    <rPh sb="22" eb="24">
      <t>バアイ</t>
    </rPh>
    <rPh sb="26" eb="27">
      <t>ケイ</t>
    </rPh>
    <rPh sb="28" eb="29">
      <t>アカ</t>
    </rPh>
    <rPh sb="29" eb="31">
      <t>ワクナイ</t>
    </rPh>
    <phoneticPr fontId="2"/>
  </si>
  <si>
    <r>
      <rPr>
        <b/>
        <sz val="11"/>
        <color rgb="FFFF0000"/>
        <rFont val="ＭＳ Ｐゴシック"/>
        <family val="3"/>
        <charset val="128"/>
        <scheme val="minor"/>
      </rPr>
      <t>※令和８年６月１日現在</t>
    </r>
    <r>
      <rPr>
        <sz val="11"/>
        <color rgb="FFFF0000"/>
        <rFont val="ＭＳ Ｐゴシック"/>
        <family val="3"/>
        <charset val="128"/>
        <scheme val="minor"/>
      </rPr>
      <t>　※非常勤は常勤換算すること</t>
    </r>
    <phoneticPr fontId="2"/>
  </si>
  <si>
    <t>（参考）回答内容についての補足事項や、調査票入力に当たりお気づきの点等がございましたら、ご記入ください。</t>
    <rPh sb="1" eb="3">
      <t>サンコウ</t>
    </rPh>
    <rPh sb="4" eb="6">
      <t>カイトウ</t>
    </rPh>
    <rPh sb="6" eb="8">
      <t>ナイヨウ</t>
    </rPh>
    <rPh sb="13" eb="15">
      <t>ホソク</t>
    </rPh>
    <rPh sb="15" eb="17">
      <t>ジコウ</t>
    </rPh>
    <rPh sb="19" eb="21">
      <t>チョウサ</t>
    </rPh>
    <rPh sb="21" eb="22">
      <t>ヒョウ</t>
    </rPh>
    <rPh sb="22" eb="24">
      <t>ニュウリョク</t>
    </rPh>
    <rPh sb="25" eb="26">
      <t>ア</t>
    </rPh>
    <rPh sb="29" eb="30">
      <t>キ</t>
    </rPh>
    <rPh sb="33" eb="34">
      <t>テン</t>
    </rPh>
    <rPh sb="34" eb="35">
      <t>トウ</t>
    </rPh>
    <rPh sb="45" eb="47">
      <t>キニュウ</t>
    </rPh>
    <phoneticPr fontId="2"/>
  </si>
  <si>
    <t>表５該当なし（０件）</t>
    <rPh sb="0" eb="1">
      <t>ヒョウ</t>
    </rPh>
    <rPh sb="2" eb="4">
      <t>ガイトウ</t>
    </rPh>
    <rPh sb="8" eb="9">
      <t>ケン</t>
    </rPh>
    <phoneticPr fontId="2"/>
  </si>
  <si>
    <t>表５統計なし</t>
    <rPh sb="0" eb="1">
      <t>ヒョウ</t>
    </rPh>
    <rPh sb="2" eb="4">
      <t>トウケイ</t>
    </rPh>
    <phoneticPr fontId="2"/>
  </si>
  <si>
    <t/>
  </si>
  <si>
    <t>○</t>
  </si>
  <si>
    <t>都庁第一病院</t>
    <phoneticPr fontId="2"/>
  </si>
  <si>
    <t>都庁　花子</t>
    <phoneticPr fontId="2"/>
  </si>
  <si>
    <t>表４該当なし（すべての区分０回）</t>
    <rPh sb="0" eb="1">
      <t>ヒョウ</t>
    </rPh>
    <rPh sb="2" eb="4">
      <t>ガイトウ</t>
    </rPh>
    <rPh sb="11" eb="13">
      <t>クブン</t>
    </rPh>
    <rPh sb="14" eb="15">
      <t>カイ</t>
    </rPh>
    <phoneticPr fontId="2"/>
  </si>
  <si>
    <t>医療相談室</t>
    <rPh sb="0" eb="2">
      <t>イリョウ</t>
    </rPh>
    <phoneticPr fontId="2"/>
  </si>
  <si>
    <t>記入者</t>
    <rPh sb="0" eb="3">
      <t>キニュウシャ</t>
    </rPh>
    <phoneticPr fontId="2"/>
  </si>
  <si>
    <t>1 医療社会事業従事者の有・無</t>
    <rPh sb="2" eb="4">
      <t>イリョウ</t>
    </rPh>
    <rPh sb="4" eb="6">
      <t>シャカイ</t>
    </rPh>
    <rPh sb="6" eb="8">
      <t>ジギョウ</t>
    </rPh>
    <rPh sb="8" eb="11">
      <t>ジュウジシャ</t>
    </rPh>
    <rPh sb="12" eb="13">
      <t>ア</t>
    </rPh>
    <rPh sb="14" eb="15">
      <t>ナ</t>
    </rPh>
    <phoneticPr fontId="2"/>
  </si>
  <si>
    <t>2（有の場合）医療社会事業従事者数</t>
    <rPh sb="2" eb="3">
      <t>ア</t>
    </rPh>
    <rPh sb="4" eb="6">
      <t>バアイ</t>
    </rPh>
    <phoneticPr fontId="2"/>
  </si>
  <si>
    <t>3（無の場合）</t>
    <rPh sb="2" eb="3">
      <t>ナ</t>
    </rPh>
    <rPh sb="4" eb="6">
      <t>バアイ</t>
    </rPh>
    <phoneticPr fontId="2"/>
  </si>
  <si>
    <t>1 統計の有・無</t>
    <phoneticPr fontId="2"/>
  </si>
  <si>
    <t>表１　診療科別相談件数</t>
    <phoneticPr fontId="2"/>
  </si>
  <si>
    <t>表２　方法別相談件数</t>
    <phoneticPr fontId="2"/>
  </si>
  <si>
    <t>表３　問題援助別相談件数</t>
    <phoneticPr fontId="2"/>
  </si>
  <si>
    <t>表４　グループワーク件数（上段：回数・下段：人数）</t>
  </si>
  <si>
    <t>表５　関連業務件数　</t>
  </si>
  <si>
    <t>施設名　　</t>
    <rPh sb="0" eb="2">
      <t>シセツ</t>
    </rPh>
    <rPh sb="2" eb="3">
      <t>メイ</t>
    </rPh>
    <phoneticPr fontId="28"/>
  </si>
  <si>
    <t>所在地（区市町村）</t>
  </si>
  <si>
    <t>医療機関番号</t>
    <phoneticPr fontId="28"/>
  </si>
  <si>
    <t>所属課・係</t>
    <rPh sb="0" eb="2">
      <t>ショゾク</t>
    </rPh>
    <rPh sb="2" eb="3">
      <t>カ</t>
    </rPh>
    <rPh sb="4" eb="5">
      <t>カカリ</t>
    </rPh>
    <phoneticPr fontId="28"/>
  </si>
  <si>
    <t>電話</t>
    <rPh sb="0" eb="2">
      <t>デンワ</t>
    </rPh>
    <phoneticPr fontId="28"/>
  </si>
  <si>
    <t>内線</t>
    <rPh sb="0" eb="2">
      <t>ナイセン</t>
    </rPh>
    <phoneticPr fontId="28"/>
  </si>
  <si>
    <t>開設者</t>
    <rPh sb="0" eb="2">
      <t>カイセツ</t>
    </rPh>
    <rPh sb="2" eb="3">
      <t>シャ</t>
    </rPh>
    <phoneticPr fontId="28"/>
  </si>
  <si>
    <t>1 医療社会事業従事者の有・無（有）</t>
    <phoneticPr fontId="28"/>
  </si>
  <si>
    <t>1 医療社会事業従事者の有・無（無）</t>
    <rPh sb="16" eb="17">
      <t>ナ</t>
    </rPh>
    <phoneticPr fontId="28"/>
  </si>
  <si>
    <t>2 医療社会事業従事者数</t>
  </si>
  <si>
    <t>3 ①患者・家族からの相談を主に受ける部署（職種・役職等）</t>
  </si>
  <si>
    <t>②多い相談内容（表３の区分を参考に記載）</t>
  </si>
  <si>
    <t>年度途中からの場合（年）</t>
    <rPh sb="10" eb="11">
      <t>ネン</t>
    </rPh>
    <phoneticPr fontId="28"/>
  </si>
  <si>
    <t>年度途中からの場合（月）</t>
    <rPh sb="10" eb="11">
      <t>ツキ</t>
    </rPh>
    <phoneticPr fontId="28"/>
  </si>
  <si>
    <t>年度途中からの場合（日）</t>
    <rPh sb="10" eb="11">
      <t>ヒ</t>
    </rPh>
    <phoneticPr fontId="28"/>
  </si>
  <si>
    <t>1 統計の有・無（有）</t>
    <rPh sb="9" eb="10">
      <t>ア</t>
    </rPh>
    <phoneticPr fontId="28"/>
  </si>
  <si>
    <t>1 統計の有・無（無）</t>
    <rPh sb="9" eb="10">
      <t>ナ</t>
    </rPh>
    <phoneticPr fontId="28"/>
  </si>
  <si>
    <t>診療科別相談件数 カウント方法（１行為１カウント）</t>
    <phoneticPr fontId="28"/>
  </si>
  <si>
    <t>診療科別相談件数 カウント方法（相談実件数でカウント）</t>
    <phoneticPr fontId="28"/>
  </si>
  <si>
    <t>診療科別相談件数 カウント方法（その他）</t>
    <rPh sb="18" eb="19">
      <t>タ</t>
    </rPh>
    <phoneticPr fontId="28"/>
  </si>
  <si>
    <t>診療科別相談件数 カウント方法（その他の内容）</t>
    <rPh sb="18" eb="19">
      <t>タ</t>
    </rPh>
    <rPh sb="20" eb="22">
      <t>ナイヨウ</t>
    </rPh>
    <phoneticPr fontId="28"/>
  </si>
  <si>
    <t>表１統計なし</t>
  </si>
  <si>
    <t>内科</t>
    <rPh sb="0" eb="2">
      <t>ナイカ</t>
    </rPh>
    <phoneticPr fontId="28"/>
  </si>
  <si>
    <t>呼吸器内科</t>
    <rPh sb="0" eb="3">
      <t>コキュウキ</t>
    </rPh>
    <rPh sb="3" eb="5">
      <t>ナイカ</t>
    </rPh>
    <phoneticPr fontId="28"/>
  </si>
  <si>
    <t>消化器内科（胃腸内科）</t>
    <rPh sb="0" eb="2">
      <t>ショウカ</t>
    </rPh>
    <rPh sb="2" eb="3">
      <t>キ</t>
    </rPh>
    <rPh sb="3" eb="4">
      <t>ナイ</t>
    </rPh>
    <rPh sb="4" eb="5">
      <t>カ</t>
    </rPh>
    <rPh sb="6" eb="8">
      <t>イチョウ</t>
    </rPh>
    <rPh sb="8" eb="10">
      <t>ナイカ</t>
    </rPh>
    <phoneticPr fontId="28"/>
  </si>
  <si>
    <t>腎臓内科</t>
    <rPh sb="0" eb="2">
      <t>ジンゾウ</t>
    </rPh>
    <rPh sb="2" eb="4">
      <t>ナイカ</t>
    </rPh>
    <phoneticPr fontId="28"/>
  </si>
  <si>
    <t>循環器内科</t>
    <rPh sb="0" eb="3">
      <t>ジュンカンキ</t>
    </rPh>
    <rPh sb="3" eb="5">
      <t>ナイカ</t>
    </rPh>
    <phoneticPr fontId="28"/>
  </si>
  <si>
    <t>小児科</t>
    <rPh sb="0" eb="3">
      <t>ショウニカ</t>
    </rPh>
    <phoneticPr fontId="28"/>
  </si>
  <si>
    <t>精神科（神経科）</t>
    <rPh sb="0" eb="3">
      <t>セイシンカ</t>
    </rPh>
    <rPh sb="4" eb="7">
      <t>シンケイカ</t>
    </rPh>
    <phoneticPr fontId="28"/>
  </si>
  <si>
    <t>神経内科</t>
    <rPh sb="0" eb="2">
      <t>シンケイ</t>
    </rPh>
    <rPh sb="2" eb="4">
      <t>ナイカ</t>
    </rPh>
    <phoneticPr fontId="28"/>
  </si>
  <si>
    <t>糖尿病内科（代謝内科）</t>
    <rPh sb="0" eb="3">
      <t>トウニョウビョウ</t>
    </rPh>
    <rPh sb="3" eb="5">
      <t>ナイカ</t>
    </rPh>
    <rPh sb="6" eb="8">
      <t>タイシャ</t>
    </rPh>
    <rPh sb="8" eb="10">
      <t>ナイカ</t>
    </rPh>
    <phoneticPr fontId="28"/>
  </si>
  <si>
    <t>血液内科</t>
    <rPh sb="0" eb="2">
      <t>ケツエキ</t>
    </rPh>
    <rPh sb="2" eb="4">
      <t>ナイカ</t>
    </rPh>
    <phoneticPr fontId="28"/>
  </si>
  <si>
    <t>感染症内科</t>
    <rPh sb="0" eb="3">
      <t>カンセンショウ</t>
    </rPh>
    <rPh sb="3" eb="5">
      <t>ナイカ</t>
    </rPh>
    <phoneticPr fontId="28"/>
  </si>
  <si>
    <t>外科</t>
    <rPh sb="0" eb="2">
      <t>ゲカ</t>
    </rPh>
    <phoneticPr fontId="28"/>
  </si>
  <si>
    <t>整形外科</t>
    <rPh sb="0" eb="2">
      <t>セイケイ</t>
    </rPh>
    <rPh sb="2" eb="4">
      <t>ゲカ</t>
    </rPh>
    <phoneticPr fontId="28"/>
  </si>
  <si>
    <t>形成外科</t>
    <rPh sb="0" eb="2">
      <t>ケイセイ</t>
    </rPh>
    <rPh sb="2" eb="4">
      <t>ゲカ</t>
    </rPh>
    <phoneticPr fontId="28"/>
  </si>
  <si>
    <t>美容外科</t>
    <rPh sb="0" eb="2">
      <t>ビヨウ</t>
    </rPh>
    <rPh sb="2" eb="4">
      <t>ゲカ</t>
    </rPh>
    <phoneticPr fontId="28"/>
  </si>
  <si>
    <t>脳神経外科</t>
    <rPh sb="0" eb="3">
      <t>ノウシンケイ</t>
    </rPh>
    <rPh sb="3" eb="5">
      <t>ゲカ</t>
    </rPh>
    <phoneticPr fontId="28"/>
  </si>
  <si>
    <t>呼吸器外科</t>
    <rPh sb="0" eb="3">
      <t>コキュウキ</t>
    </rPh>
    <rPh sb="3" eb="5">
      <t>ゲカ</t>
    </rPh>
    <phoneticPr fontId="28"/>
  </si>
  <si>
    <t>消化器外科</t>
    <rPh sb="0" eb="3">
      <t>ショウカキ</t>
    </rPh>
    <rPh sb="3" eb="5">
      <t>ゲカ</t>
    </rPh>
    <phoneticPr fontId="28"/>
  </si>
  <si>
    <t>循環器外科（心臓血管外科）</t>
    <rPh sb="0" eb="3">
      <t>ジュンカンキ</t>
    </rPh>
    <rPh sb="3" eb="5">
      <t>ゲカ</t>
    </rPh>
    <rPh sb="6" eb="8">
      <t>シンゾウ</t>
    </rPh>
    <rPh sb="8" eb="10">
      <t>ケッカン</t>
    </rPh>
    <rPh sb="10" eb="12">
      <t>ゲカ</t>
    </rPh>
    <phoneticPr fontId="28"/>
  </si>
  <si>
    <t>小児外科</t>
    <rPh sb="0" eb="2">
      <t>ショウニ</t>
    </rPh>
    <rPh sb="2" eb="4">
      <t>ゲカ</t>
    </rPh>
    <phoneticPr fontId="28"/>
  </si>
  <si>
    <t>産婦人科</t>
    <rPh sb="0" eb="4">
      <t>サンフジンカ</t>
    </rPh>
    <phoneticPr fontId="28"/>
  </si>
  <si>
    <t>産科</t>
    <rPh sb="0" eb="2">
      <t>サンカ</t>
    </rPh>
    <phoneticPr fontId="28"/>
  </si>
  <si>
    <t>婦人科</t>
    <rPh sb="0" eb="3">
      <t>フジンカ</t>
    </rPh>
    <phoneticPr fontId="28"/>
  </si>
  <si>
    <t>乳腺外科</t>
    <rPh sb="0" eb="2">
      <t>ニュウセン</t>
    </rPh>
    <rPh sb="2" eb="4">
      <t>ゲカ</t>
    </rPh>
    <phoneticPr fontId="28"/>
  </si>
  <si>
    <t>眼科</t>
    <rPh sb="0" eb="2">
      <t>ガンカ</t>
    </rPh>
    <phoneticPr fontId="28"/>
  </si>
  <si>
    <t>耳鼻咽喉科</t>
    <rPh sb="0" eb="2">
      <t>ジビ</t>
    </rPh>
    <rPh sb="2" eb="4">
      <t>インコウ</t>
    </rPh>
    <rPh sb="4" eb="5">
      <t>カ</t>
    </rPh>
    <phoneticPr fontId="28"/>
  </si>
  <si>
    <t>気管食道外科</t>
    <rPh sb="0" eb="2">
      <t>キカン</t>
    </rPh>
    <rPh sb="2" eb="4">
      <t>ショクドウ</t>
    </rPh>
    <rPh sb="4" eb="6">
      <t>ゲカ</t>
    </rPh>
    <phoneticPr fontId="28"/>
  </si>
  <si>
    <t>皮膚科</t>
    <rPh sb="0" eb="3">
      <t>ヒフカ</t>
    </rPh>
    <phoneticPr fontId="28"/>
  </si>
  <si>
    <t>泌尿器科</t>
    <rPh sb="0" eb="1">
      <t>ヒ</t>
    </rPh>
    <rPh sb="1" eb="2">
      <t>ニョウ</t>
    </rPh>
    <rPh sb="2" eb="4">
      <t>キカ</t>
    </rPh>
    <phoneticPr fontId="28"/>
  </si>
  <si>
    <t>肛門外科</t>
    <rPh sb="0" eb="2">
      <t>コウモン</t>
    </rPh>
    <rPh sb="2" eb="4">
      <t>ゲカ</t>
    </rPh>
    <phoneticPr fontId="28"/>
  </si>
  <si>
    <t>歯科</t>
    <rPh sb="0" eb="2">
      <t>シカ</t>
    </rPh>
    <phoneticPr fontId="28"/>
  </si>
  <si>
    <t>矯正歯科</t>
    <rPh sb="0" eb="2">
      <t>キョウセイ</t>
    </rPh>
    <rPh sb="2" eb="4">
      <t>シカ</t>
    </rPh>
    <phoneticPr fontId="28"/>
  </si>
  <si>
    <t>小児歯科</t>
    <rPh sb="0" eb="2">
      <t>ショウニ</t>
    </rPh>
    <rPh sb="2" eb="4">
      <t>シカ</t>
    </rPh>
    <phoneticPr fontId="28"/>
  </si>
  <si>
    <t>歯科口腔外科</t>
    <rPh sb="0" eb="2">
      <t>シカ</t>
    </rPh>
    <rPh sb="2" eb="4">
      <t>コウクウ</t>
    </rPh>
    <rPh sb="4" eb="6">
      <t>ゲカ</t>
    </rPh>
    <phoneticPr fontId="28"/>
  </si>
  <si>
    <t>リハビリテーション科</t>
    <rPh sb="9" eb="10">
      <t>カ</t>
    </rPh>
    <phoneticPr fontId="28"/>
  </si>
  <si>
    <t>アレルギー科</t>
    <rPh sb="5" eb="6">
      <t>カ</t>
    </rPh>
    <phoneticPr fontId="28"/>
  </si>
  <si>
    <t>リウマチ科</t>
    <rPh sb="4" eb="5">
      <t>カ</t>
    </rPh>
    <phoneticPr fontId="28"/>
  </si>
  <si>
    <t>心療内科</t>
    <rPh sb="0" eb="2">
      <t>シンリョウ</t>
    </rPh>
    <rPh sb="2" eb="4">
      <t>ナイカ</t>
    </rPh>
    <phoneticPr fontId="28"/>
  </si>
  <si>
    <t>放射線科</t>
    <rPh sb="0" eb="4">
      <t>ホウシャセンカ</t>
    </rPh>
    <phoneticPr fontId="28"/>
  </si>
  <si>
    <t>麻酔科</t>
    <rPh sb="0" eb="3">
      <t>マスイカ</t>
    </rPh>
    <phoneticPr fontId="28"/>
  </si>
  <si>
    <t>救急科</t>
    <rPh sb="0" eb="2">
      <t>キュウキュウ</t>
    </rPh>
    <rPh sb="2" eb="3">
      <t>カ</t>
    </rPh>
    <phoneticPr fontId="28"/>
  </si>
  <si>
    <t>病理診断科</t>
    <rPh sb="0" eb="2">
      <t>ビョウリ</t>
    </rPh>
    <rPh sb="2" eb="4">
      <t>シンダン</t>
    </rPh>
    <rPh sb="4" eb="5">
      <t>カ</t>
    </rPh>
    <phoneticPr fontId="28"/>
  </si>
  <si>
    <t>臨床検査科</t>
    <rPh sb="0" eb="2">
      <t>リンショウ</t>
    </rPh>
    <rPh sb="2" eb="4">
      <t>ケンサ</t>
    </rPh>
    <rPh sb="4" eb="5">
      <t>カ</t>
    </rPh>
    <phoneticPr fontId="28"/>
  </si>
  <si>
    <t>その他</t>
    <rPh sb="2" eb="3">
      <t>タ</t>
    </rPh>
    <phoneticPr fontId="28"/>
  </si>
  <si>
    <t>総数のみ把握</t>
    <rPh sb="0" eb="2">
      <t>ソウスウ</t>
    </rPh>
    <rPh sb="4" eb="6">
      <t>ハアク</t>
    </rPh>
    <phoneticPr fontId="28"/>
  </si>
  <si>
    <r>
      <t>計　（</t>
    </r>
    <r>
      <rPr>
        <sz val="11"/>
        <color rgb="FFFF0000"/>
        <rFont val="ＭＳ Ｐゴシック"/>
        <family val="3"/>
        <charset val="128"/>
        <scheme val="minor"/>
      </rPr>
      <t>※※</t>
    </r>
    <r>
      <rPr>
        <sz val="11"/>
        <rFont val="ＭＳ Ｐゴシック"/>
        <family val="3"/>
        <charset val="128"/>
        <scheme val="minor"/>
      </rPr>
      <t>）</t>
    </r>
    <rPh sb="0" eb="1">
      <t>ケイ</t>
    </rPh>
    <phoneticPr fontId="28"/>
  </si>
  <si>
    <t>その他（診療科別）の内容　</t>
  </si>
  <si>
    <t>表２統計なし</t>
  </si>
  <si>
    <t>面接</t>
    <rPh sb="0" eb="2">
      <t>メンセツ</t>
    </rPh>
    <phoneticPr fontId="28"/>
  </si>
  <si>
    <t>訪問</t>
    <rPh sb="0" eb="2">
      <t>ホウモン</t>
    </rPh>
    <phoneticPr fontId="28"/>
  </si>
  <si>
    <t>文書</t>
    <rPh sb="0" eb="2">
      <t>ブンショ</t>
    </rPh>
    <phoneticPr fontId="28"/>
  </si>
  <si>
    <r>
      <t>計　（</t>
    </r>
    <r>
      <rPr>
        <b/>
        <sz val="11"/>
        <color rgb="FFFF0000"/>
        <rFont val="ＭＳ Ｐゴシック"/>
        <family val="3"/>
        <charset val="128"/>
        <scheme val="minor"/>
      </rPr>
      <t>※※</t>
    </r>
    <r>
      <rPr>
        <b/>
        <sz val="11"/>
        <rFont val="ＭＳ Ｐゴシック"/>
        <family val="3"/>
        <charset val="128"/>
        <scheme val="minor"/>
      </rPr>
      <t>）</t>
    </r>
    <rPh sb="0" eb="1">
      <t>ケイ</t>
    </rPh>
    <phoneticPr fontId="28"/>
  </si>
  <si>
    <t>その他（方法別）の内容</t>
  </si>
  <si>
    <t>表３統計なし</t>
  </si>
  <si>
    <t>受診援助</t>
  </si>
  <si>
    <t>入院援助</t>
  </si>
  <si>
    <t>退院援助</t>
  </si>
  <si>
    <t>療養上の問題調整</t>
  </si>
  <si>
    <t>経済問題調整</t>
  </si>
  <si>
    <t>就労問題援助</t>
  </si>
  <si>
    <t>住宅問題援助</t>
  </si>
  <si>
    <t>教育問題援助</t>
  </si>
  <si>
    <t>家族問題援助</t>
  </si>
  <si>
    <t>日常生活援助</t>
  </si>
  <si>
    <t>心理・情緒的援助</t>
  </si>
  <si>
    <t>医療における人権擁護</t>
  </si>
  <si>
    <t>計　（※※）</t>
  </si>
  <si>
    <t>その他（問題援助別）の内容</t>
  </si>
  <si>
    <t>表４該当なし（すべての区分０回）</t>
  </si>
  <si>
    <t>表４統計なし</t>
  </si>
  <si>
    <t>デイ・ケア（回）</t>
    <rPh sb="6" eb="7">
      <t>カイ</t>
    </rPh>
    <phoneticPr fontId="28"/>
  </si>
  <si>
    <t>デイ・ケア（人）</t>
    <phoneticPr fontId="28"/>
  </si>
  <si>
    <t>患者･家族のグループワーク（回）</t>
    <rPh sb="0" eb="2">
      <t>カンジャ</t>
    </rPh>
    <rPh sb="3" eb="5">
      <t>カゾク</t>
    </rPh>
    <rPh sb="14" eb="15">
      <t>カイ</t>
    </rPh>
    <phoneticPr fontId="28"/>
  </si>
  <si>
    <t>患者･家族のグループワーク（人）</t>
    <rPh sb="0" eb="2">
      <t>カンジャ</t>
    </rPh>
    <rPh sb="3" eb="5">
      <t>カゾク</t>
    </rPh>
    <phoneticPr fontId="28"/>
  </si>
  <si>
    <t>アルコールミーティング（回）</t>
    <rPh sb="12" eb="13">
      <t>カイ</t>
    </rPh>
    <phoneticPr fontId="28"/>
  </si>
  <si>
    <t>アルコールミーティング（人）</t>
    <phoneticPr fontId="28"/>
  </si>
  <si>
    <t>児童と家族のグループワーク（回）</t>
    <rPh sb="0" eb="2">
      <t>ジドウ</t>
    </rPh>
    <rPh sb="3" eb="5">
      <t>カゾク</t>
    </rPh>
    <rPh sb="14" eb="15">
      <t>カイ</t>
    </rPh>
    <phoneticPr fontId="28"/>
  </si>
  <si>
    <t>児童と家族のグループワーク（人）</t>
    <rPh sb="0" eb="2">
      <t>ジドウ</t>
    </rPh>
    <rPh sb="3" eb="5">
      <t>カゾク</t>
    </rPh>
    <phoneticPr fontId="28"/>
  </si>
  <si>
    <t>ソーシャルクラブ（回）</t>
    <rPh sb="9" eb="10">
      <t>カイ</t>
    </rPh>
    <phoneticPr fontId="28"/>
  </si>
  <si>
    <t>ソーシャルクラブ（人）</t>
    <phoneticPr fontId="28"/>
  </si>
  <si>
    <t>計（回）</t>
    <rPh sb="2" eb="3">
      <t>カイ</t>
    </rPh>
    <phoneticPr fontId="28"/>
  </si>
  <si>
    <t>計（人）</t>
    <rPh sb="0" eb="1">
      <t>ケイ</t>
    </rPh>
    <rPh sb="2" eb="3">
      <t>ニン</t>
    </rPh>
    <phoneticPr fontId="28"/>
  </si>
  <si>
    <t>表５該当なし（０件）</t>
  </si>
  <si>
    <t>表５統計なし</t>
  </si>
  <si>
    <t>クライエント処遇会議</t>
    <rPh sb="6" eb="8">
      <t>ショグウ</t>
    </rPh>
    <rPh sb="8" eb="10">
      <t>カイギ</t>
    </rPh>
    <phoneticPr fontId="28"/>
  </si>
  <si>
    <t>ボランティア調整</t>
    <rPh sb="6" eb="8">
      <t>チョウセイ</t>
    </rPh>
    <phoneticPr fontId="28"/>
  </si>
  <si>
    <t>（参考）回答内容についての補足事項や、調査票入力に当たりお気づきの点等がございましたら、ご記入ください。</t>
  </si>
  <si>
    <t>H4</t>
  </si>
  <si>
    <t>S4</t>
  </si>
  <si>
    <t>Z4</t>
  </si>
  <si>
    <t>H5</t>
  </si>
  <si>
    <t>S5</t>
  </si>
  <si>
    <t>AD5</t>
  </si>
  <si>
    <t>H6</t>
  </si>
  <si>
    <t>S6</t>
  </si>
  <si>
    <t>H7</t>
  </si>
  <si>
    <t>W7</t>
  </si>
  <si>
    <t>AC9</t>
  </si>
  <si>
    <t>L15</t>
  </si>
  <si>
    <t>O15</t>
  </si>
  <si>
    <t>L18</t>
  </si>
  <si>
    <t>E22</t>
  </si>
  <si>
    <t>E24</t>
  </si>
  <si>
    <t>Q28</t>
  </si>
  <si>
    <t>S28</t>
  </si>
  <si>
    <t>U28</t>
  </si>
  <si>
    <t>Z28</t>
  </si>
  <si>
    <t>AB28</t>
  </si>
  <si>
    <t>AD28</t>
  </si>
  <si>
    <t>I31</t>
    <phoneticPr fontId="2"/>
  </si>
  <si>
    <t>L31</t>
    <phoneticPr fontId="2"/>
  </si>
  <si>
    <t>B35</t>
  </si>
  <si>
    <t>H35</t>
    <phoneticPr fontId="2"/>
  </si>
  <si>
    <t>O35</t>
    <phoneticPr fontId="2"/>
  </si>
  <si>
    <t>S35</t>
    <phoneticPr fontId="2"/>
  </si>
  <si>
    <t>AD35</t>
    <phoneticPr fontId="2"/>
  </si>
  <si>
    <t>H38</t>
    <phoneticPr fontId="2"/>
  </si>
  <si>
    <t>H39</t>
    <phoneticPr fontId="2"/>
  </si>
  <si>
    <t>H40</t>
    <phoneticPr fontId="2"/>
  </si>
  <si>
    <t>H41</t>
    <phoneticPr fontId="2"/>
  </si>
  <si>
    <t>H42</t>
    <phoneticPr fontId="2"/>
  </si>
  <si>
    <t>H43</t>
    <phoneticPr fontId="2"/>
  </si>
  <si>
    <t>H44</t>
    <phoneticPr fontId="2"/>
  </si>
  <si>
    <t>H45</t>
    <phoneticPr fontId="2"/>
  </si>
  <si>
    <t>H46</t>
    <phoneticPr fontId="2"/>
  </si>
  <si>
    <t>H47</t>
    <phoneticPr fontId="2"/>
  </si>
  <si>
    <t>H48</t>
    <phoneticPr fontId="2"/>
  </si>
  <si>
    <t>P38</t>
    <phoneticPr fontId="2"/>
  </si>
  <si>
    <t>P39</t>
    <phoneticPr fontId="2"/>
  </si>
  <si>
    <t>P40</t>
    <phoneticPr fontId="2"/>
  </si>
  <si>
    <t>P41</t>
    <phoneticPr fontId="2"/>
  </si>
  <si>
    <t>P42</t>
    <phoneticPr fontId="2"/>
  </si>
  <si>
    <t>P43</t>
    <phoneticPr fontId="2"/>
  </si>
  <si>
    <t>P44</t>
    <phoneticPr fontId="2"/>
  </si>
  <si>
    <t>P45</t>
    <phoneticPr fontId="2"/>
  </si>
  <si>
    <t>P46</t>
    <phoneticPr fontId="2"/>
  </si>
  <si>
    <t>P47</t>
    <phoneticPr fontId="2"/>
  </si>
  <si>
    <t>P48</t>
    <phoneticPr fontId="2"/>
  </si>
  <si>
    <t>X38</t>
    <phoneticPr fontId="2"/>
  </si>
  <si>
    <t>X39</t>
    <phoneticPr fontId="2"/>
  </si>
  <si>
    <t>X40</t>
    <phoneticPr fontId="2"/>
  </si>
  <si>
    <t>X41</t>
    <phoneticPr fontId="2"/>
  </si>
  <si>
    <t>X42</t>
    <phoneticPr fontId="2"/>
  </si>
  <si>
    <t>X43</t>
    <phoneticPr fontId="2"/>
  </si>
  <si>
    <t>X44</t>
    <phoneticPr fontId="2"/>
  </si>
  <si>
    <t>X45</t>
    <phoneticPr fontId="2"/>
  </si>
  <si>
    <t>X46</t>
    <phoneticPr fontId="2"/>
  </si>
  <si>
    <t>X47</t>
    <phoneticPr fontId="2"/>
  </si>
  <si>
    <t>X48</t>
    <phoneticPr fontId="2"/>
  </si>
  <si>
    <t>AF38</t>
    <phoneticPr fontId="2"/>
  </si>
  <si>
    <t>AF39</t>
    <phoneticPr fontId="2"/>
  </si>
  <si>
    <t>AF40</t>
    <phoneticPr fontId="2"/>
  </si>
  <si>
    <t>AF41</t>
    <phoneticPr fontId="2"/>
  </si>
  <si>
    <t>AF42</t>
    <phoneticPr fontId="2"/>
  </si>
  <si>
    <t>AF43</t>
    <phoneticPr fontId="2"/>
  </si>
  <si>
    <t>AF44</t>
    <phoneticPr fontId="2"/>
  </si>
  <si>
    <t>AF45</t>
    <phoneticPr fontId="2"/>
  </si>
  <si>
    <t>AF46</t>
    <phoneticPr fontId="2"/>
  </si>
  <si>
    <t>AF47</t>
    <phoneticPr fontId="2"/>
  </si>
  <si>
    <t>AF48</t>
    <phoneticPr fontId="2"/>
  </si>
  <si>
    <t>AF49</t>
    <phoneticPr fontId="2"/>
  </si>
  <si>
    <t>AF50</t>
    <phoneticPr fontId="2"/>
  </si>
  <si>
    <t>C50</t>
    <phoneticPr fontId="2"/>
  </si>
  <si>
    <t>B54</t>
    <phoneticPr fontId="2"/>
  </si>
  <si>
    <t>H54</t>
    <phoneticPr fontId="2"/>
  </si>
  <si>
    <t>O54</t>
    <phoneticPr fontId="2"/>
  </si>
  <si>
    <t>S54</t>
    <phoneticPr fontId="2"/>
  </si>
  <si>
    <t>AD54</t>
    <phoneticPr fontId="2"/>
  </si>
  <si>
    <t>B57</t>
    <phoneticPr fontId="2"/>
  </si>
  <si>
    <t>F57</t>
    <phoneticPr fontId="2"/>
  </si>
  <si>
    <t>J57</t>
    <phoneticPr fontId="2"/>
  </si>
  <si>
    <t>N57</t>
    <phoneticPr fontId="2"/>
  </si>
  <si>
    <t>R57</t>
    <phoneticPr fontId="2"/>
  </si>
  <si>
    <t>V57</t>
    <phoneticPr fontId="2"/>
  </si>
  <si>
    <t>Z57</t>
    <phoneticPr fontId="2"/>
  </si>
  <si>
    <t>C59</t>
    <phoneticPr fontId="2"/>
  </si>
  <si>
    <t>B63</t>
    <phoneticPr fontId="2"/>
  </si>
  <si>
    <t>H63</t>
    <phoneticPr fontId="2"/>
  </si>
  <si>
    <t>O63</t>
    <phoneticPr fontId="2"/>
  </si>
  <si>
    <t>S63</t>
    <phoneticPr fontId="2"/>
  </si>
  <si>
    <t>AD63</t>
    <phoneticPr fontId="2"/>
  </si>
  <si>
    <t>H66</t>
    <phoneticPr fontId="2"/>
  </si>
  <si>
    <t>H67</t>
    <phoneticPr fontId="2"/>
  </si>
  <si>
    <t>H68</t>
    <phoneticPr fontId="2"/>
  </si>
  <si>
    <t>H69</t>
    <phoneticPr fontId="2"/>
  </si>
  <si>
    <t>P66</t>
    <phoneticPr fontId="2"/>
  </si>
  <si>
    <t>P67</t>
    <phoneticPr fontId="2"/>
  </si>
  <si>
    <t>P68</t>
    <phoneticPr fontId="2"/>
  </si>
  <si>
    <t>P69</t>
    <phoneticPr fontId="2"/>
  </si>
  <si>
    <t>X66</t>
    <phoneticPr fontId="2"/>
  </si>
  <si>
    <t>X67</t>
    <phoneticPr fontId="2"/>
  </si>
  <si>
    <t>X68</t>
    <phoneticPr fontId="2"/>
  </si>
  <si>
    <t>X69</t>
    <phoneticPr fontId="2"/>
  </si>
  <si>
    <t>AF66</t>
    <phoneticPr fontId="2"/>
  </si>
  <si>
    <t>AF67</t>
    <phoneticPr fontId="2"/>
  </si>
  <si>
    <t>AF70</t>
    <phoneticPr fontId="2"/>
  </si>
  <si>
    <t>C71</t>
    <phoneticPr fontId="2"/>
  </si>
  <si>
    <t>S75</t>
    <phoneticPr fontId="2"/>
  </si>
  <si>
    <t>AB75</t>
    <phoneticPr fontId="2"/>
  </si>
  <si>
    <t>H78</t>
    <phoneticPr fontId="2"/>
  </si>
  <si>
    <t>H79</t>
    <phoneticPr fontId="2"/>
  </si>
  <si>
    <t>H80</t>
    <phoneticPr fontId="2"/>
  </si>
  <si>
    <t>H81</t>
    <phoneticPr fontId="2"/>
  </si>
  <si>
    <t>R78</t>
    <phoneticPr fontId="2"/>
  </si>
  <si>
    <t>R79</t>
    <phoneticPr fontId="2"/>
  </si>
  <si>
    <t>R80</t>
    <phoneticPr fontId="2"/>
  </si>
  <si>
    <t>R81</t>
    <phoneticPr fontId="2"/>
  </si>
  <si>
    <t>AB78</t>
    <phoneticPr fontId="2"/>
  </si>
  <si>
    <t>AB79</t>
    <phoneticPr fontId="2"/>
  </si>
  <si>
    <t>AB80</t>
    <phoneticPr fontId="2"/>
  </si>
  <si>
    <t>AB81</t>
    <phoneticPr fontId="2"/>
  </si>
  <si>
    <t>L83</t>
    <phoneticPr fontId="2"/>
  </si>
  <si>
    <t>R83</t>
    <phoneticPr fontId="2"/>
  </si>
  <si>
    <t>H86</t>
    <phoneticPr fontId="2"/>
  </si>
  <si>
    <t>R86</t>
    <phoneticPr fontId="2"/>
  </si>
  <si>
    <t>B89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</si>
</sst>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3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b/>
      <sz val="9"/>
      <color indexed="81"/>
      <name val="MS P ゴシック"/>
      <family val="3"/>
      <charset val="128"/>
    </font>
    <font>
      <sz val="9"/>
      <color indexed="81"/>
      <name val="MS P ゴシック"/>
      <family val="3"/>
      <charset val="128"/>
    </font>
    <font>
      <u/>
      <sz val="11"/>
      <color theme="10"/>
      <name val="ＭＳ Ｐゴシック"/>
      <family val="3"/>
      <charset val="128"/>
    </font>
    <font>
      <sz val="9"/>
      <name val="ＭＳ Ｐゴシック"/>
      <family val="3"/>
      <charset val="128"/>
    </font>
    <font>
      <sz val="11"/>
      <name val="ＭＳ Ｐゴシック"/>
      <family val="3"/>
      <charset val="128"/>
      <scheme val="minor"/>
    </font>
    <font>
      <sz val="11"/>
      <color rgb="FFFF0000"/>
      <name val="ＭＳ Ｐゴシック"/>
      <family val="3"/>
      <charset val="128"/>
      <scheme val="minor"/>
    </font>
    <font>
      <b/>
      <sz val="11"/>
      <name val="ＭＳ Ｐゴシック"/>
      <family val="3"/>
      <charset val="128"/>
      <scheme val="minor"/>
    </font>
    <font>
      <b/>
      <sz val="14"/>
      <name val="ＭＳ Ｐゴシック"/>
      <family val="3"/>
      <charset val="128"/>
      <scheme val="minor"/>
    </font>
    <font>
      <b/>
      <sz val="16"/>
      <name val="ＭＳ Ｐゴシック"/>
      <family val="3"/>
      <charset val="128"/>
      <scheme val="minor"/>
    </font>
    <font>
      <sz val="9"/>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b/>
      <sz val="14"/>
      <name val="ＭＳ Ｐゴシック"/>
      <family val="3"/>
      <charset val="128"/>
    </font>
    <font>
      <sz val="9"/>
      <color rgb="FFFF0000"/>
      <name val="ＭＳ Ｐゴシック"/>
      <family val="3"/>
      <charset val="128"/>
      <scheme val="minor"/>
    </font>
    <font>
      <b/>
      <u val="double"/>
      <sz val="11"/>
      <color rgb="FFFF0000"/>
      <name val="ＭＳ Ｐゴシック"/>
      <family val="3"/>
      <charset val="128"/>
    </font>
    <font>
      <sz val="11"/>
      <color rgb="FFFF0000"/>
      <name val="ＭＳ Ｐゴシック"/>
      <family val="3"/>
      <charset val="128"/>
    </font>
    <font>
      <sz val="10"/>
      <name val="ＭＳ Ｐゴシック"/>
      <family val="3"/>
      <charset val="128"/>
    </font>
    <font>
      <sz val="11"/>
      <color theme="1"/>
      <name val="ＭＳ Ｐゴシック"/>
      <family val="2"/>
      <scheme val="minor"/>
    </font>
    <font>
      <sz val="6"/>
      <name val="ＭＳ Ｐゴシック"/>
      <family val="3"/>
      <charset val="128"/>
      <scheme val="minor"/>
    </font>
    <font>
      <u/>
      <sz val="11"/>
      <color rgb="FFFF0000"/>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s>
  <fills count="11">
    <fill>
      <patternFill patternType="none"/>
    </fill>
    <fill>
      <patternFill patternType="gray125"/>
    </fill>
    <fill>
      <patternFill patternType="solid">
        <fgColor rgb="FFDAEEF3"/>
        <bgColor indexed="64"/>
      </patternFill>
    </fill>
    <fill>
      <patternFill patternType="solid">
        <fgColor rgb="FFF2DCDB"/>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rgb="FF99FFCC"/>
        <bgColor indexed="64"/>
      </patternFill>
    </fill>
    <fill>
      <patternFill patternType="solid">
        <fgColor rgb="FFC5D9F1"/>
        <bgColor indexed="64"/>
      </patternFill>
    </fill>
    <fill>
      <patternFill patternType="solid">
        <fgColor rgb="FFFFFF00"/>
        <bgColor indexed="64"/>
      </patternFill>
    </fill>
    <fill>
      <patternFill patternType="solid">
        <fgColor theme="5" tint="0.79998168889431442"/>
        <bgColor indexed="64"/>
      </patternFill>
    </fill>
  </fills>
  <borders count="118">
    <border>
      <left/>
      <right/>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bottom style="medium">
        <color indexed="64"/>
      </bottom>
      <diagonal/>
    </border>
    <border>
      <left style="hair">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hair">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diagonal/>
    </border>
    <border>
      <left style="hair">
        <color indexed="64"/>
      </left>
      <right/>
      <top style="medium">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style="medium">
        <color indexed="64"/>
      </bottom>
      <diagonal/>
    </border>
    <border>
      <left style="hair">
        <color indexed="64"/>
      </left>
      <right/>
      <top/>
      <bottom style="hair">
        <color indexed="64"/>
      </bottom>
      <diagonal/>
    </border>
    <border>
      <left style="hair">
        <color indexed="64"/>
      </left>
      <right style="thin">
        <color indexed="64"/>
      </right>
      <top style="hair">
        <color indexed="64"/>
      </top>
      <bottom style="medium">
        <color indexed="64"/>
      </bottom>
      <diagonal/>
    </border>
    <border>
      <left/>
      <right style="medium">
        <color indexed="64"/>
      </right>
      <top style="thin">
        <color indexed="64"/>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diagonalDown="1">
      <left style="hair">
        <color indexed="64"/>
      </left>
      <right style="hair">
        <color indexed="64"/>
      </right>
      <top style="hair">
        <color indexed="64"/>
      </top>
      <bottom style="medium">
        <color indexed="64"/>
      </bottom>
      <diagonal style="hair">
        <color indexed="64"/>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hair">
        <color indexed="64"/>
      </top>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bottom style="hair">
        <color indexed="64"/>
      </bottom>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medium">
        <color indexed="64"/>
      </right>
      <top style="thin">
        <color indexed="64"/>
      </top>
      <bottom style="hair">
        <color indexed="64"/>
      </bottom>
      <diagonal style="hair">
        <color indexed="64"/>
      </diagonal>
    </border>
    <border diagonalDown="1">
      <left style="thin">
        <color indexed="64"/>
      </left>
      <right style="hair">
        <color indexed="64"/>
      </right>
      <top style="hair">
        <color indexed="64"/>
      </top>
      <bottom style="medium">
        <color indexed="64"/>
      </bottom>
      <diagonal style="hair">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style="hair">
        <color indexed="64"/>
      </left>
      <right style="hair">
        <color indexed="64"/>
      </right>
      <top style="hair">
        <color indexed="64"/>
      </top>
      <bottom/>
      <diagonal style="hair">
        <color indexed="64"/>
      </diagonal>
    </border>
    <border diagonalDown="1">
      <left style="hair">
        <color indexed="64"/>
      </left>
      <right style="medium">
        <color indexed="64"/>
      </right>
      <top style="hair">
        <color indexed="64"/>
      </top>
      <bottom/>
      <diagonal style="hair">
        <color indexed="64"/>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rgb="FFFF0000"/>
      </right>
      <top style="thin">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rgb="FFFF0000"/>
      </right>
      <top style="thin">
        <color indexed="64"/>
      </top>
      <bottom style="medium">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24" fillId="0" borderId="0"/>
  </cellStyleXfs>
  <cellXfs count="266">
    <xf numFmtId="0" fontId="0" fillId="0" borderId="0" xfId="0">
      <alignment vertical="center"/>
    </xf>
    <xf numFmtId="0" fontId="11" fillId="0" borderId="0" xfId="0" applyFont="1">
      <alignment vertical="center"/>
    </xf>
    <xf numFmtId="0" fontId="11" fillId="4" borderId="0" xfId="0" applyFont="1" applyFill="1">
      <alignment vertical="center"/>
    </xf>
    <xf numFmtId="0" fontId="11" fillId="6" borderId="0" xfId="0" applyFont="1" applyFill="1">
      <alignment vertical="center"/>
    </xf>
    <xf numFmtId="0" fontId="13" fillId="0" borderId="0" xfId="0" applyFont="1">
      <alignment vertical="center"/>
    </xf>
    <xf numFmtId="0" fontId="17" fillId="0" borderId="0" xfId="0" applyFont="1">
      <alignment vertical="center"/>
    </xf>
    <xf numFmtId="0" fontId="11" fillId="5" borderId="0" xfId="0" applyFont="1" applyFill="1">
      <alignment vertical="center"/>
    </xf>
    <xf numFmtId="0" fontId="12" fillId="0" borderId="0" xfId="0" applyFont="1">
      <alignment vertical="center"/>
    </xf>
    <xf numFmtId="0" fontId="11" fillId="0" borderId="0" xfId="0" applyFont="1" applyAlignment="1">
      <alignment horizontal="center" vertical="center"/>
    </xf>
    <xf numFmtId="0" fontId="19"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11" fillId="0" borderId="93" xfId="0" applyFont="1" applyBorder="1" applyAlignment="1">
      <alignment horizontal="center" vertical="center" shrinkToFit="1"/>
    </xf>
    <xf numFmtId="0" fontId="11" fillId="0" borderId="86" xfId="0" applyFont="1" applyBorder="1" applyAlignment="1">
      <alignment horizontal="center" vertical="center" shrinkToFit="1"/>
    </xf>
    <xf numFmtId="0" fontId="11" fillId="0" borderId="109" xfId="0" applyFont="1" applyBorder="1" applyAlignment="1">
      <alignment horizontal="center" vertical="center" shrinkToFit="1"/>
    </xf>
    <xf numFmtId="0" fontId="11" fillId="0" borderId="89"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32"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58" xfId="0" applyFont="1" applyBorder="1" applyAlignment="1">
      <alignment horizontal="center" vertical="center" shrinkToFit="1"/>
    </xf>
    <xf numFmtId="0" fontId="11" fillId="0" borderId="30" xfId="0" applyFont="1" applyBorder="1" applyAlignment="1">
      <alignment horizontal="center" vertical="center" shrinkToFit="1"/>
    </xf>
    <xf numFmtId="0" fontId="11" fillId="6" borderId="34" xfId="0" applyFont="1" applyFill="1" applyBorder="1" applyAlignment="1" applyProtection="1">
      <alignment horizontal="center" vertical="center"/>
      <protection locked="0"/>
    </xf>
    <xf numFmtId="0" fontId="11" fillId="7" borderId="0" xfId="0" applyFont="1" applyFill="1">
      <alignment vertical="center"/>
    </xf>
    <xf numFmtId="0" fontId="14" fillId="0" borderId="0" xfId="0" applyFont="1" applyAlignment="1">
      <alignment horizontal="left" vertical="center"/>
    </xf>
    <xf numFmtId="0" fontId="24" fillId="0" borderId="0" xfId="3"/>
    <xf numFmtId="0" fontId="23" fillId="0" borderId="0" xfId="0" applyFont="1" applyAlignment="1">
      <alignment vertical="center" shrinkToFit="1"/>
    </xf>
    <xf numFmtId="0" fontId="16" fillId="0" borderId="0" xfId="0" applyFont="1">
      <alignment vertical="center"/>
    </xf>
    <xf numFmtId="0" fontId="10" fillId="0" borderId="0" xfId="0" applyFont="1">
      <alignment vertical="center"/>
    </xf>
    <xf numFmtId="38" fontId="11" fillId="0" borderId="0" xfId="1" applyFont="1" applyFill="1" applyBorder="1" applyAlignment="1" applyProtection="1">
      <alignment horizontal="center" vertical="center"/>
    </xf>
    <xf numFmtId="38" fontId="11" fillId="0" borderId="0" xfId="1" applyFont="1" applyFill="1" applyBorder="1" applyAlignment="1" applyProtection="1">
      <alignment horizontal="center" vertical="center" shrinkToFit="1"/>
    </xf>
    <xf numFmtId="0" fontId="11" fillId="0" borderId="49" xfId="0" applyFont="1" applyBorder="1" applyAlignment="1">
      <alignment horizontal="left" vertical="center"/>
    </xf>
    <xf numFmtId="0" fontId="11" fillId="0" borderId="49" xfId="0" applyFont="1" applyBorder="1">
      <alignment vertical="center"/>
    </xf>
    <xf numFmtId="0" fontId="16" fillId="2" borderId="34" xfId="0" applyFont="1" applyFill="1" applyBorder="1" applyAlignment="1" applyProtection="1">
      <alignment vertical="center" shrinkToFit="1"/>
      <protection locked="0"/>
    </xf>
    <xf numFmtId="0" fontId="0" fillId="0" borderId="62" xfId="0" applyBorder="1">
      <alignment vertical="center"/>
    </xf>
    <xf numFmtId="0" fontId="0" fillId="0" borderId="4" xfId="0" applyBorder="1">
      <alignment vertical="center"/>
    </xf>
    <xf numFmtId="0" fontId="0" fillId="0" borderId="22" xfId="0" applyBorder="1">
      <alignment vertical="center"/>
    </xf>
    <xf numFmtId="0" fontId="0" fillId="0" borderId="34" xfId="0" applyBorder="1">
      <alignment vertical="center"/>
    </xf>
    <xf numFmtId="0" fontId="0" fillId="0" borderId="116" xfId="0" applyBorder="1">
      <alignment vertical="center"/>
    </xf>
    <xf numFmtId="0" fontId="27" fillId="8" borderId="0" xfId="0" applyFont="1" applyFill="1">
      <alignment vertical="center"/>
    </xf>
    <xf numFmtId="0" fontId="0" fillId="8" borderId="0" xfId="0" applyFill="1">
      <alignment vertical="center"/>
    </xf>
    <xf numFmtId="0" fontId="0" fillId="8" borderId="0" xfId="0" applyFill="1" applyAlignment="1">
      <alignment vertical="center" wrapText="1"/>
    </xf>
    <xf numFmtId="0" fontId="0" fillId="8" borderId="34" xfId="0" applyFill="1" applyBorder="1">
      <alignment vertical="center"/>
    </xf>
    <xf numFmtId="0" fontId="0" fillId="8" borderId="62" xfId="0" applyFill="1" applyBorder="1">
      <alignment vertical="center"/>
    </xf>
    <xf numFmtId="0" fontId="0" fillId="8" borderId="22" xfId="0" applyFill="1" applyBorder="1">
      <alignment vertical="center"/>
    </xf>
    <xf numFmtId="0" fontId="27" fillId="8" borderId="50" xfId="0" applyFont="1" applyFill="1" applyBorder="1">
      <alignment vertical="center"/>
    </xf>
    <xf numFmtId="0" fontId="29" fillId="8" borderId="51" xfId="0" applyFont="1" applyFill="1" applyBorder="1">
      <alignment vertical="center"/>
    </xf>
    <xf numFmtId="0" fontId="29" fillId="8" borderId="116" xfId="0" applyFont="1" applyFill="1" applyBorder="1">
      <alignment vertical="center"/>
    </xf>
    <xf numFmtId="0" fontId="0" fillId="8" borderId="116" xfId="0" applyFill="1" applyBorder="1">
      <alignment vertical="center"/>
    </xf>
    <xf numFmtId="0" fontId="0" fillId="8" borderId="51" xfId="0" applyFill="1" applyBorder="1">
      <alignment vertical="center"/>
    </xf>
    <xf numFmtId="0" fontId="27" fillId="9" borderId="0" xfId="0" applyFont="1" applyFill="1">
      <alignment vertical="center"/>
    </xf>
    <xf numFmtId="0" fontId="0" fillId="9" borderId="0" xfId="0" applyFill="1">
      <alignment vertical="center"/>
    </xf>
    <xf numFmtId="0" fontId="0" fillId="9" borderId="50" xfId="0" applyFill="1" applyBorder="1">
      <alignment vertical="center"/>
    </xf>
    <xf numFmtId="0" fontId="0" fillId="9" borderId="35" xfId="0" applyFill="1" applyBorder="1">
      <alignment vertical="center"/>
    </xf>
    <xf numFmtId="0" fontId="0" fillId="9" borderId="117" xfId="0" applyFill="1" applyBorder="1">
      <alignment vertical="center"/>
    </xf>
    <xf numFmtId="0" fontId="0" fillId="10" borderId="0" xfId="0" applyFill="1">
      <alignment vertical="center"/>
    </xf>
    <xf numFmtId="0" fontId="11" fillId="3" borderId="26" xfId="0" applyFont="1" applyFill="1" applyBorder="1" applyAlignment="1" applyProtection="1">
      <alignment horizontal="left" vertical="center" wrapText="1"/>
      <protection locked="0"/>
    </xf>
    <xf numFmtId="0" fontId="11" fillId="3" borderId="65"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7" fillId="0" borderId="0" xfId="0" applyFont="1" applyAlignment="1">
      <alignment horizontal="left" vertical="center" shrinkToFit="1"/>
    </xf>
    <xf numFmtId="0" fontId="11" fillId="3" borderId="62"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22" xfId="0" applyFont="1" applyFill="1" applyBorder="1" applyAlignment="1" applyProtection="1">
      <alignment horizontal="center" vertical="center" shrinkToFit="1"/>
      <protection locked="0"/>
    </xf>
    <xf numFmtId="0" fontId="11" fillId="0" borderId="49" xfId="0" applyFont="1" applyBorder="1" applyAlignment="1">
      <alignment horizontal="left" vertical="center"/>
    </xf>
    <xf numFmtId="0" fontId="11" fillId="0" borderId="0" xfId="0" applyFont="1" applyAlignment="1">
      <alignment horizontal="left" vertical="center"/>
    </xf>
    <xf numFmtId="0" fontId="16" fillId="0" borderId="9" xfId="0" applyFont="1" applyBorder="1" applyAlignment="1">
      <alignment horizontal="left" vertical="center" wrapText="1"/>
    </xf>
    <xf numFmtId="0" fontId="16" fillId="0" borderId="9" xfId="0" applyFont="1" applyBorder="1" applyAlignment="1">
      <alignment horizontal="left" vertical="center"/>
    </xf>
    <xf numFmtId="0" fontId="11" fillId="3" borderId="62" xfId="0" applyFont="1" applyFill="1" applyBorder="1" applyAlignment="1" applyProtection="1">
      <alignment vertical="center" shrinkToFit="1"/>
      <protection locked="0"/>
    </xf>
    <xf numFmtId="0" fontId="11" fillId="3" borderId="4" xfId="0" applyFont="1" applyFill="1" applyBorder="1" applyAlignment="1" applyProtection="1">
      <alignment vertical="center" shrinkToFit="1"/>
      <protection locked="0"/>
    </xf>
    <xf numFmtId="0" fontId="11" fillId="3" borderId="22" xfId="0" applyFont="1" applyFill="1" applyBorder="1" applyAlignment="1" applyProtection="1">
      <alignment vertical="center" shrinkToFit="1"/>
      <protection locked="0"/>
    </xf>
    <xf numFmtId="0" fontId="16" fillId="0" borderId="64" xfId="0" applyFont="1" applyBorder="1" applyAlignment="1">
      <alignment horizontal="left" vertical="center"/>
    </xf>
    <xf numFmtId="0" fontId="11" fillId="0" borderId="50" xfId="0" applyFont="1" applyBorder="1" applyAlignment="1">
      <alignment horizontal="left" vertical="center"/>
    </xf>
    <xf numFmtId="0" fontId="11" fillId="0" borderId="21" xfId="0" applyFont="1" applyBorder="1" applyAlignment="1">
      <alignment horizontal="center" vertical="center"/>
    </xf>
    <xf numFmtId="0" fontId="11" fillId="0" borderId="3" xfId="0" applyFont="1" applyBorder="1" applyAlignment="1">
      <alignment horizontal="center" vertical="center"/>
    </xf>
    <xf numFmtId="0" fontId="11" fillId="0" borderId="42" xfId="0" applyFont="1" applyBorder="1" applyAlignment="1">
      <alignment horizontal="center" vertical="center"/>
    </xf>
    <xf numFmtId="0" fontId="11" fillId="0" borderId="2" xfId="0" applyFont="1" applyBorder="1" applyAlignment="1">
      <alignment horizontal="center" vertical="center"/>
    </xf>
    <xf numFmtId="0" fontId="11" fillId="0" borderId="54" xfId="0" applyFont="1" applyBorder="1" applyAlignment="1">
      <alignment horizontal="center" vertical="center"/>
    </xf>
    <xf numFmtId="0" fontId="11" fillId="0" borderId="1" xfId="0" applyFont="1" applyBorder="1" applyAlignment="1">
      <alignment horizontal="center" vertical="center"/>
    </xf>
    <xf numFmtId="0" fontId="4" fillId="0" borderId="73" xfId="0" applyFont="1" applyBorder="1" applyAlignment="1">
      <alignment horizontal="distributed" vertical="center" shrinkToFit="1"/>
    </xf>
    <xf numFmtId="0" fontId="4" fillId="0" borderId="74" xfId="0" applyFont="1" applyBorder="1" applyAlignment="1">
      <alignment horizontal="distributed" vertical="center" shrinkToFit="1"/>
    </xf>
    <xf numFmtId="38" fontId="11" fillId="2" borderId="17" xfId="1" applyFont="1" applyFill="1" applyBorder="1" applyAlignment="1" applyProtection="1">
      <alignment horizontal="center" vertical="center" shrinkToFit="1"/>
      <protection locked="0"/>
    </xf>
    <xf numFmtId="38" fontId="11" fillId="2" borderId="12" xfId="1" applyFont="1" applyFill="1" applyBorder="1" applyAlignment="1" applyProtection="1">
      <alignment horizontal="center" vertical="center" shrinkToFit="1"/>
      <protection locked="0"/>
    </xf>
    <xf numFmtId="0" fontId="4" fillId="0" borderId="63" xfId="0" applyFont="1" applyBorder="1" applyAlignment="1">
      <alignment horizontal="distributed" vertical="center" shrinkToFit="1"/>
    </xf>
    <xf numFmtId="38" fontId="11" fillId="2" borderId="74" xfId="1" applyFont="1" applyFill="1" applyBorder="1" applyAlignment="1" applyProtection="1">
      <alignment horizontal="center" vertical="center" shrinkToFit="1"/>
      <protection locked="0"/>
    </xf>
    <xf numFmtId="38" fontId="11" fillId="2" borderId="11" xfId="1" applyFont="1" applyFill="1" applyBorder="1" applyAlignment="1" applyProtection="1">
      <alignment horizontal="center" vertical="center" shrinkToFit="1"/>
      <protection locked="0"/>
    </xf>
    <xf numFmtId="0" fontId="15" fillId="0" borderId="0" xfId="0" applyFont="1" applyAlignment="1">
      <alignment horizontal="center" vertical="center"/>
    </xf>
    <xf numFmtId="49" fontId="11" fillId="3" borderId="52" xfId="0" applyNumberFormat="1" applyFont="1" applyFill="1" applyBorder="1" applyAlignment="1" applyProtection="1">
      <alignment horizontal="center" vertical="center" shrinkToFit="1"/>
      <protection locked="0"/>
    </xf>
    <xf numFmtId="49" fontId="11" fillId="3" borderId="3" xfId="0" applyNumberFormat="1" applyFont="1" applyFill="1" applyBorder="1" applyAlignment="1" applyProtection="1">
      <alignment horizontal="center" vertical="center" shrinkToFit="1"/>
      <protection locked="0"/>
    </xf>
    <xf numFmtId="49" fontId="11" fillId="3" borderId="2" xfId="0" applyNumberFormat="1" applyFont="1" applyFill="1" applyBorder="1" applyAlignment="1" applyProtection="1">
      <alignment horizontal="center" vertical="center" shrinkToFit="1"/>
      <protection locked="0"/>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2" xfId="0" applyFont="1" applyBorder="1" applyAlignment="1">
      <alignment horizontal="center" vertical="center" wrapText="1"/>
    </xf>
    <xf numFmtId="0" fontId="11" fillId="2" borderId="3" xfId="0" applyFont="1" applyFill="1" applyBorder="1" applyAlignment="1" applyProtection="1">
      <alignment horizontal="center" vertical="center" shrinkToFit="1"/>
      <protection locked="0"/>
    </xf>
    <xf numFmtId="0" fontId="11" fillId="2" borderId="1" xfId="0" applyFont="1" applyFill="1" applyBorder="1" applyAlignment="1" applyProtection="1">
      <alignment horizontal="center" vertical="center" shrinkToFit="1"/>
      <protection locked="0"/>
    </xf>
    <xf numFmtId="49" fontId="11" fillId="3" borderId="62" xfId="0" applyNumberFormat="1" applyFont="1" applyFill="1" applyBorder="1" applyAlignment="1" applyProtection="1">
      <alignment horizontal="center" vertical="center" shrinkToFit="1"/>
      <protection locked="0"/>
    </xf>
    <xf numFmtId="49" fontId="11" fillId="3" borderId="4" xfId="0" applyNumberFormat="1" applyFont="1" applyFill="1" applyBorder="1" applyAlignment="1" applyProtection="1">
      <alignment horizontal="center" vertical="center" shrinkToFit="1"/>
      <protection locked="0"/>
    </xf>
    <xf numFmtId="49" fontId="11" fillId="3" borderId="5" xfId="0" applyNumberFormat="1" applyFont="1" applyFill="1" applyBorder="1" applyAlignment="1" applyProtection="1">
      <alignment horizontal="center" vertical="center" shrinkToFit="1"/>
      <protection locked="0"/>
    </xf>
    <xf numFmtId="0" fontId="11" fillId="0" borderId="62" xfId="0" applyFont="1" applyBorder="1" applyAlignment="1">
      <alignment horizontal="center" vertical="center"/>
    </xf>
    <xf numFmtId="0" fontId="11" fillId="0" borderId="4" xfId="0" applyFont="1" applyBorder="1" applyAlignment="1">
      <alignment horizontal="center" vertical="center"/>
    </xf>
    <xf numFmtId="0" fontId="11" fillId="0" borderId="22" xfId="0" applyFont="1" applyBorder="1" applyAlignment="1">
      <alignment horizontal="center" vertical="center"/>
    </xf>
    <xf numFmtId="49" fontId="11" fillId="3" borderId="22" xfId="0" applyNumberFormat="1" applyFont="1" applyFill="1" applyBorder="1" applyAlignment="1" applyProtection="1">
      <alignment horizontal="center" vertical="center" shrinkToFit="1"/>
      <protection locked="0"/>
    </xf>
    <xf numFmtId="0" fontId="4" fillId="0" borderId="19" xfId="0" applyFont="1" applyBorder="1" applyAlignment="1">
      <alignment horizontal="left" vertical="center"/>
    </xf>
    <xf numFmtId="0" fontId="4" fillId="0" borderId="8" xfId="0" applyFont="1" applyBorder="1" applyAlignment="1">
      <alignment horizontal="left" vertical="center"/>
    </xf>
    <xf numFmtId="0" fontId="11" fillId="0" borderId="38" xfId="0" applyFont="1" applyBorder="1" applyAlignment="1">
      <alignment horizontal="center" vertical="center" textRotation="255"/>
    </xf>
    <xf numFmtId="0" fontId="11" fillId="0" borderId="51" xfId="0" applyFont="1" applyBorder="1" applyAlignment="1">
      <alignment horizontal="center" vertical="center" textRotation="255"/>
    </xf>
    <xf numFmtId="0" fontId="11" fillId="0" borderId="66" xfId="0" applyFont="1" applyBorder="1" applyAlignment="1">
      <alignment horizontal="center" vertical="center" textRotation="255"/>
    </xf>
    <xf numFmtId="0" fontId="11" fillId="0" borderId="50"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35" xfId="0" applyFont="1" applyBorder="1" applyAlignment="1">
      <alignment horizontal="center" vertical="center" textRotation="255"/>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2" xfId="0" applyFont="1" applyBorder="1" applyAlignment="1">
      <alignment horizontal="center" vertical="center" shrinkToFit="1"/>
    </xf>
    <xf numFmtId="0" fontId="14" fillId="0" borderId="0" xfId="0" applyFont="1">
      <alignment vertical="center"/>
    </xf>
    <xf numFmtId="0" fontId="12" fillId="0" borderId="0" xfId="0" applyFont="1" applyAlignment="1">
      <alignment horizontal="left" vertical="center"/>
    </xf>
    <xf numFmtId="176" fontId="11" fillId="2" borderId="34" xfId="1" applyNumberFormat="1" applyFont="1" applyFill="1" applyBorder="1" applyAlignment="1" applyProtection="1">
      <alignment horizontal="center" vertical="center" shrinkToFit="1"/>
      <protection locked="0"/>
    </xf>
    <xf numFmtId="0" fontId="14" fillId="0" borderId="0" xfId="0" applyFont="1" applyAlignment="1">
      <alignment horizontal="left" vertical="center"/>
    </xf>
    <xf numFmtId="0" fontId="6" fillId="0" borderId="0" xfId="0" applyFont="1" applyAlignment="1">
      <alignment horizontal="right" vertical="center" shrinkToFit="1"/>
    </xf>
    <xf numFmtId="0" fontId="11" fillId="0" borderId="66" xfId="0" applyFont="1" applyBorder="1" applyAlignment="1">
      <alignment horizontal="center" vertical="center" textRotation="255" wrapText="1"/>
    </xf>
    <xf numFmtId="0" fontId="11" fillId="0" borderId="50" xfId="0" applyFont="1" applyBorder="1" applyAlignment="1">
      <alignment horizontal="center" vertical="center" textRotation="255" wrapText="1"/>
    </xf>
    <xf numFmtId="0" fontId="11" fillId="0" borderId="39"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4" fillId="0" borderId="40" xfId="0" applyFont="1" applyBorder="1">
      <alignment vertical="center"/>
    </xf>
    <xf numFmtId="0" fontId="4" fillId="0" borderId="53" xfId="0" applyFont="1" applyBorder="1">
      <alignment vertical="center"/>
    </xf>
    <xf numFmtId="0" fontId="4" fillId="0" borderId="53" xfId="0" applyFont="1" applyBorder="1" applyAlignment="1">
      <alignment horizontal="left" vertical="center"/>
    </xf>
    <xf numFmtId="0" fontId="0" fillId="0" borderId="62"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4" fillId="0" borderId="49" xfId="0" applyFont="1" applyBorder="1">
      <alignment vertical="center"/>
    </xf>
    <xf numFmtId="0" fontId="4" fillId="0" borderId="0" xfId="0" applyFont="1">
      <alignment vertical="center"/>
    </xf>
    <xf numFmtId="0" fontId="4" fillId="0" borderId="0" xfId="0" applyFont="1" applyAlignment="1">
      <alignment horizontal="left" vertical="center"/>
    </xf>
    <xf numFmtId="0" fontId="4" fillId="0" borderId="50" xfId="0" applyFont="1" applyBorder="1" applyAlignment="1">
      <alignment horizontal="left" vertical="center"/>
    </xf>
    <xf numFmtId="0" fontId="11" fillId="3" borderId="40" xfId="0" applyFont="1" applyFill="1" applyBorder="1" applyAlignment="1" applyProtection="1">
      <alignment horizontal="center" vertical="center" shrinkToFit="1"/>
      <protection locked="0"/>
    </xf>
    <xf numFmtId="0" fontId="11" fillId="3" borderId="53" xfId="0" applyFont="1" applyFill="1" applyBorder="1" applyAlignment="1" applyProtection="1">
      <alignment horizontal="center" vertical="center" shrinkToFit="1"/>
      <protection locked="0"/>
    </xf>
    <xf numFmtId="0" fontId="11" fillId="3" borderId="72" xfId="0" applyFont="1" applyFill="1" applyBorder="1" applyAlignment="1" applyProtection="1">
      <alignment horizontal="center" vertical="center" shrinkToFit="1"/>
      <protection locked="0"/>
    </xf>
    <xf numFmtId="0" fontId="11" fillId="3" borderId="49" xfId="0" applyFont="1" applyFill="1" applyBorder="1" applyAlignment="1" applyProtection="1">
      <alignment horizontal="center" vertical="center" shrinkToFit="1"/>
      <protection locked="0"/>
    </xf>
    <xf numFmtId="0" fontId="11" fillId="3" borderId="0" xfId="0" applyFont="1" applyFill="1" applyAlignment="1" applyProtection="1">
      <alignment horizontal="center" vertical="center" shrinkToFit="1"/>
      <protection locked="0"/>
    </xf>
    <xf numFmtId="0" fontId="11" fillId="3" borderId="6" xfId="0" applyFont="1" applyFill="1" applyBorder="1" applyAlignment="1" applyProtection="1">
      <alignment horizontal="center" vertical="center" shrinkToFit="1"/>
      <protection locked="0"/>
    </xf>
    <xf numFmtId="0" fontId="11" fillId="3" borderId="41" xfId="0" applyFont="1" applyFill="1" applyBorder="1" applyAlignment="1" applyProtection="1">
      <alignment horizontal="center" vertical="center" shrinkToFit="1"/>
      <protection locked="0"/>
    </xf>
    <xf numFmtId="0" fontId="11" fillId="3" borderId="19" xfId="0" applyFont="1" applyFill="1" applyBorder="1" applyAlignment="1" applyProtection="1">
      <alignment horizontal="center" vertical="center" shrinkToFit="1"/>
      <protection locked="0"/>
    </xf>
    <xf numFmtId="0" fontId="11" fillId="3" borderId="61" xfId="0" applyFont="1" applyFill="1" applyBorder="1" applyAlignment="1" applyProtection="1">
      <alignment horizontal="center" vertical="center" shrinkToFit="1"/>
      <protection locked="0"/>
    </xf>
    <xf numFmtId="0" fontId="4" fillId="0" borderId="41" xfId="0" applyFont="1" applyBorder="1">
      <alignment vertical="center"/>
    </xf>
    <xf numFmtId="0" fontId="4" fillId="0" borderId="19" xfId="0" applyFont="1" applyBorder="1">
      <alignment vertical="center"/>
    </xf>
    <xf numFmtId="0" fontId="16" fillId="0" borderId="0" xfId="0" applyFont="1" applyAlignment="1">
      <alignment horizontal="right" vertical="center"/>
    </xf>
    <xf numFmtId="0" fontId="4" fillId="0" borderId="17" xfId="0" applyFont="1" applyBorder="1" applyAlignment="1">
      <alignment horizontal="distributed" vertical="center" shrinkToFit="1"/>
    </xf>
    <xf numFmtId="38" fontId="11" fillId="2" borderId="81" xfId="1" applyFont="1" applyFill="1" applyBorder="1" applyAlignment="1" applyProtection="1">
      <alignment horizontal="center" vertical="center" shrinkToFit="1"/>
      <protection locked="0"/>
    </xf>
    <xf numFmtId="0" fontId="4" fillId="0" borderId="75" xfId="0" applyFont="1" applyBorder="1" applyAlignment="1">
      <alignment horizontal="distributed" vertical="center" shrinkToFit="1"/>
    </xf>
    <xf numFmtId="0" fontId="4" fillId="0" borderId="76" xfId="0" applyFont="1" applyBorder="1" applyAlignment="1">
      <alignment horizontal="distributed" vertical="center" shrinkToFit="1"/>
    </xf>
    <xf numFmtId="38" fontId="11" fillId="2" borderId="18" xfId="1" applyFont="1" applyFill="1" applyBorder="1" applyAlignment="1" applyProtection="1">
      <alignment horizontal="center" vertical="center" shrinkToFit="1"/>
      <protection locked="0"/>
    </xf>
    <xf numFmtId="38" fontId="11" fillId="2" borderId="14" xfId="1" applyFont="1" applyFill="1" applyBorder="1" applyAlignment="1" applyProtection="1">
      <alignment horizontal="center" vertical="center" shrinkToFit="1"/>
      <protection locked="0"/>
    </xf>
    <xf numFmtId="0" fontId="4" fillId="0" borderId="24" xfId="0" applyFont="1" applyBorder="1" applyAlignment="1">
      <alignment horizontal="distributed" vertical="center" shrinkToFit="1"/>
    </xf>
    <xf numFmtId="38" fontId="11" fillId="2" borderId="76" xfId="1" applyFont="1" applyFill="1" applyBorder="1" applyAlignment="1" applyProtection="1">
      <alignment horizontal="center" vertical="center" shrinkToFit="1"/>
      <protection locked="0"/>
    </xf>
    <xf numFmtId="38" fontId="11" fillId="2" borderId="13" xfId="1" applyFont="1" applyFill="1" applyBorder="1" applyAlignment="1" applyProtection="1">
      <alignment horizontal="center" vertical="center" shrinkToFit="1"/>
      <protection locked="0"/>
    </xf>
    <xf numFmtId="0" fontId="4" fillId="0" borderId="18" xfId="0" applyFont="1" applyBorder="1" applyAlignment="1">
      <alignment horizontal="distributed" vertical="center" shrinkToFit="1"/>
    </xf>
    <xf numFmtId="38" fontId="11" fillId="2" borderId="82" xfId="1" applyFont="1" applyFill="1" applyBorder="1" applyAlignment="1" applyProtection="1">
      <alignment horizontal="center" vertical="center" shrinkToFit="1"/>
      <protection locked="0"/>
    </xf>
    <xf numFmtId="0" fontId="5" fillId="0" borderId="24" xfId="0" applyFont="1" applyBorder="1" applyAlignment="1">
      <alignment horizontal="distributed" vertical="center" shrinkToFit="1"/>
    </xf>
    <xf numFmtId="0" fontId="5" fillId="0" borderId="76" xfId="0" applyFont="1" applyBorder="1" applyAlignment="1">
      <alignment horizontal="distributed" vertical="center" shrinkToFit="1"/>
    </xf>
    <xf numFmtId="0" fontId="4" fillId="0" borderId="78" xfId="0" applyFont="1" applyBorder="1" applyAlignment="1">
      <alignment horizontal="distributed" vertical="center" shrinkToFit="1"/>
    </xf>
    <xf numFmtId="0" fontId="4" fillId="0" borderId="67" xfId="0" applyFont="1" applyBorder="1" applyAlignment="1">
      <alignment horizontal="distributed" vertical="center" shrinkToFit="1"/>
    </xf>
    <xf numFmtId="38" fontId="11" fillId="2" borderId="78" xfId="1" applyFont="1" applyFill="1" applyBorder="1" applyAlignment="1" applyProtection="1">
      <alignment horizontal="center" vertical="center" shrinkToFit="1"/>
      <protection locked="0"/>
    </xf>
    <xf numFmtId="38" fontId="11" fillId="2" borderId="89" xfId="1" applyFont="1" applyFill="1" applyBorder="1" applyAlignment="1" applyProtection="1">
      <alignment horizontal="center" vertical="center" shrinkToFit="1"/>
      <protection locked="0"/>
    </xf>
    <xf numFmtId="0" fontId="4" fillId="0" borderId="77" xfId="0" applyFont="1" applyBorder="1" applyAlignment="1">
      <alignment horizontal="distributed" vertical="center" shrinkToFit="1"/>
    </xf>
    <xf numFmtId="0" fontId="11" fillId="0" borderId="91" xfId="0" applyFont="1" applyBorder="1" applyAlignment="1">
      <alignment horizontal="center" vertical="center"/>
    </xf>
    <xf numFmtId="0" fontId="11" fillId="0" borderId="92" xfId="0" applyFont="1" applyBorder="1" applyAlignment="1">
      <alignment horizontal="center" vertical="center"/>
    </xf>
    <xf numFmtId="0" fontId="11" fillId="0" borderId="111" xfId="0" applyFont="1" applyBorder="1" applyAlignment="1">
      <alignment horizontal="center" vertical="center"/>
    </xf>
    <xf numFmtId="38" fontId="11" fillId="4" borderId="102" xfId="1" applyFont="1" applyFill="1" applyBorder="1" applyAlignment="1" applyProtection="1">
      <alignment horizontal="center" vertical="center" shrinkToFit="1"/>
    </xf>
    <xf numFmtId="38" fontId="11" fillId="4" borderId="103" xfId="1" applyFont="1" applyFill="1" applyBorder="1" applyAlignment="1" applyProtection="1">
      <alignment horizontal="center" vertical="center" shrinkToFit="1"/>
    </xf>
    <xf numFmtId="38" fontId="11" fillId="2" borderId="58" xfId="1" applyFont="1" applyFill="1" applyBorder="1" applyAlignment="1" applyProtection="1">
      <alignment horizontal="center" vertical="center" shrinkToFit="1"/>
      <protection locked="0"/>
    </xf>
    <xf numFmtId="38" fontId="11" fillId="2" borderId="69" xfId="1" applyFont="1" applyFill="1" applyBorder="1" applyAlignment="1" applyProtection="1">
      <alignment horizontal="center" vertical="center" shrinkToFit="1"/>
      <protection locked="0"/>
    </xf>
    <xf numFmtId="0" fontId="4" fillId="0" borderId="68" xfId="0" applyFont="1" applyBorder="1" applyAlignment="1">
      <alignment horizontal="distributed" vertical="center" shrinkToFit="1"/>
    </xf>
    <xf numFmtId="38" fontId="11" fillId="2" borderId="79" xfId="1" applyFont="1" applyFill="1" applyBorder="1" applyAlignment="1" applyProtection="1">
      <alignment horizontal="center" vertical="center" shrinkToFit="1"/>
      <protection locked="0"/>
    </xf>
    <xf numFmtId="0" fontId="3" fillId="0" borderId="80" xfId="0" applyFont="1" applyBorder="1" applyAlignment="1">
      <alignment horizontal="distributed" vertical="center" indent="1"/>
    </xf>
    <xf numFmtId="0" fontId="3" fillId="0" borderId="87" xfId="0" applyFont="1" applyBorder="1" applyAlignment="1">
      <alignment horizontal="distributed" vertical="center" indent="1"/>
    </xf>
    <xf numFmtId="0" fontId="3" fillId="0" borderId="54" xfId="0" applyFont="1" applyBorder="1" applyAlignment="1">
      <alignment horizontal="distributed" vertical="center" indent="1"/>
    </xf>
    <xf numFmtId="0" fontId="3" fillId="0" borderId="5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11" fillId="0" borderId="98" xfId="0" applyFont="1" applyBorder="1" applyAlignment="1">
      <alignment horizontal="center" vertical="center"/>
    </xf>
    <xf numFmtId="0" fontId="11" fillId="0" borderId="99" xfId="0" applyFont="1" applyBorder="1" applyAlignment="1">
      <alignment horizontal="center" vertical="center"/>
    </xf>
    <xf numFmtId="38" fontId="11" fillId="2" borderId="36" xfId="1" applyFont="1" applyFill="1" applyBorder="1" applyAlignment="1" applyProtection="1">
      <alignment horizontal="center" vertical="center" shrinkToFit="1"/>
      <protection locked="0"/>
    </xf>
    <xf numFmtId="38" fontId="11" fillId="2" borderId="37" xfId="1" applyFont="1" applyFill="1" applyBorder="1" applyAlignment="1" applyProtection="1">
      <alignment horizontal="center" vertical="center" shrinkToFit="1"/>
      <protection locked="0"/>
    </xf>
    <xf numFmtId="38" fontId="11" fillId="2" borderId="28" xfId="1" applyFont="1" applyFill="1" applyBorder="1" applyAlignment="1" applyProtection="1">
      <alignment horizontal="center" vertical="center" shrinkToFit="1"/>
      <protection locked="0"/>
    </xf>
    <xf numFmtId="38" fontId="11" fillId="2" borderId="56" xfId="1" applyFont="1" applyFill="1" applyBorder="1" applyAlignment="1" applyProtection="1">
      <alignment horizontal="center" vertical="center" shrinkToFit="1"/>
      <protection locked="0"/>
    </xf>
    <xf numFmtId="38" fontId="11" fillId="2" borderId="7" xfId="1" applyFont="1" applyFill="1" applyBorder="1" applyAlignment="1" applyProtection="1">
      <alignment horizontal="center" vertical="center" shrinkToFit="1"/>
      <protection locked="0"/>
    </xf>
    <xf numFmtId="38" fontId="11" fillId="2" borderId="27" xfId="1" applyFont="1" applyFill="1" applyBorder="1" applyAlignment="1" applyProtection="1">
      <alignment horizontal="center" vertical="center" shrinkToFit="1"/>
      <protection locked="0"/>
    </xf>
    <xf numFmtId="38" fontId="11" fillId="2" borderId="114" xfId="1" applyFont="1" applyFill="1" applyBorder="1" applyAlignment="1" applyProtection="1">
      <alignment horizontal="center" vertical="center" shrinkToFit="1"/>
      <protection locked="0"/>
    </xf>
    <xf numFmtId="38" fontId="11" fillId="4" borderId="104" xfId="1" applyFont="1" applyFill="1" applyBorder="1" applyAlignment="1" applyProtection="1">
      <alignment horizontal="center" vertical="center"/>
    </xf>
    <xf numFmtId="38" fontId="11" fillId="4" borderId="105" xfId="1" applyFont="1" applyFill="1" applyBorder="1" applyAlignment="1" applyProtection="1">
      <alignment horizontal="center" vertical="center"/>
    </xf>
    <xf numFmtId="38" fontId="11" fillId="4" borderId="106" xfId="1" applyFont="1" applyFill="1" applyBorder="1" applyAlignment="1" applyProtection="1">
      <alignment horizontal="center" vertical="center"/>
    </xf>
    <xf numFmtId="0" fontId="11" fillId="0" borderId="80" xfId="0" applyFont="1" applyBorder="1" applyAlignment="1">
      <alignment horizontal="center" vertical="center"/>
    </xf>
    <xf numFmtId="0" fontId="11" fillId="0" borderId="87" xfId="0" applyFont="1" applyBorder="1" applyAlignment="1">
      <alignment horizontal="center" vertical="center"/>
    </xf>
    <xf numFmtId="0" fontId="11" fillId="0" borderId="90" xfId="0" applyFont="1" applyBorder="1" applyAlignment="1">
      <alignment horizontal="center" vertical="center"/>
    </xf>
    <xf numFmtId="0" fontId="11" fillId="0" borderId="88" xfId="0" applyFont="1" applyBorder="1" applyAlignment="1">
      <alignment horizontal="center" vertical="center"/>
    </xf>
    <xf numFmtId="0" fontId="3" fillId="0" borderId="84" xfId="0" applyFont="1" applyBorder="1" applyAlignment="1">
      <alignment horizontal="distributed" vertical="center" shrinkToFit="1"/>
    </xf>
    <xf numFmtId="0" fontId="3" fillId="0" borderId="85" xfId="0" applyFont="1" applyBorder="1" applyAlignment="1">
      <alignment horizontal="distributed" vertical="center" shrinkToFit="1"/>
    </xf>
    <xf numFmtId="38" fontId="11" fillId="2" borderId="85" xfId="1" applyFont="1" applyFill="1" applyBorder="1" applyAlignment="1" applyProtection="1">
      <alignment horizontal="center" vertical="center" shrinkToFit="1"/>
      <protection locked="0"/>
    </xf>
    <xf numFmtId="38" fontId="11" fillId="2" borderId="93" xfId="1" applyFont="1" applyFill="1" applyBorder="1" applyAlignment="1" applyProtection="1">
      <alignment horizontal="center" vertical="center" shrinkToFit="1"/>
      <protection locked="0"/>
    </xf>
    <xf numFmtId="0" fontId="3" fillId="0" borderId="25" xfId="0" applyFont="1" applyBorder="1" applyAlignment="1">
      <alignment horizontal="distributed" vertical="center" shrinkToFit="1"/>
    </xf>
    <xf numFmtId="0" fontId="3" fillId="0" borderId="46" xfId="0" applyFont="1" applyBorder="1" applyAlignment="1">
      <alignment horizontal="distributed" vertical="center" shrinkToFit="1"/>
    </xf>
    <xf numFmtId="0" fontId="3" fillId="0" borderId="74" xfId="0" applyFont="1" applyBorder="1" applyAlignment="1">
      <alignment horizontal="distributed" vertical="center" shrinkToFit="1"/>
    </xf>
    <xf numFmtId="38" fontId="11" fillId="2" borderId="108" xfId="1" applyFont="1" applyFill="1" applyBorder="1" applyAlignment="1" applyProtection="1">
      <alignment horizontal="center" vertical="center" shrinkToFit="1"/>
      <protection locked="0"/>
    </xf>
    <xf numFmtId="38" fontId="11" fillId="2" borderId="115" xfId="1" applyFont="1" applyFill="1" applyBorder="1" applyAlignment="1" applyProtection="1">
      <alignment horizontal="center" vertical="center" shrinkToFit="1"/>
      <protection locked="0"/>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11" fillId="0" borderId="97" xfId="0" applyFont="1" applyBorder="1" applyAlignment="1">
      <alignment horizontal="center" vertical="center"/>
    </xf>
    <xf numFmtId="0" fontId="11" fillId="0" borderId="83" xfId="0" applyFont="1" applyBorder="1" applyAlignment="1">
      <alignment horizontal="center" vertical="center"/>
    </xf>
    <xf numFmtId="0" fontId="11" fillId="0" borderId="100" xfId="0" applyFont="1" applyBorder="1" applyAlignment="1">
      <alignment horizontal="center" vertical="center"/>
    </xf>
    <xf numFmtId="0" fontId="11" fillId="0" borderId="101" xfId="0" applyFont="1" applyBorder="1" applyAlignment="1">
      <alignment horizontal="center" vertical="center"/>
    </xf>
    <xf numFmtId="0" fontId="3" fillId="0" borderId="48" xfId="0" applyFont="1" applyBorder="1" applyAlignment="1">
      <alignment horizontal="distributed" vertical="center" shrinkToFit="1"/>
    </xf>
    <xf numFmtId="0" fontId="3" fillId="0" borderId="29" xfId="0" applyFont="1" applyBorder="1" applyAlignment="1">
      <alignment horizontal="distributed" vertical="center" shrinkToFit="1"/>
    </xf>
    <xf numFmtId="38" fontId="11" fillId="2" borderId="29" xfId="1" applyFont="1" applyFill="1" applyBorder="1" applyAlignment="1" applyProtection="1">
      <alignment horizontal="center" vertical="center" shrinkToFit="1"/>
      <protection locked="0"/>
    </xf>
    <xf numFmtId="38" fontId="11" fillId="2" borderId="71" xfId="1" applyFont="1" applyFill="1" applyBorder="1" applyAlignment="1" applyProtection="1">
      <alignment horizontal="center" vertical="center" shrinkToFit="1"/>
      <protection locked="0"/>
    </xf>
    <xf numFmtId="0" fontId="3" fillId="0" borderId="60" xfId="0" applyFont="1" applyBorder="1" applyAlignment="1">
      <alignment horizontal="distributed" vertical="center" shrinkToFit="1"/>
    </xf>
    <xf numFmtId="0" fontId="5" fillId="0" borderId="60" xfId="0" applyFont="1" applyBorder="1" applyAlignment="1">
      <alignment horizontal="distributed" vertical="center" shrinkToFit="1"/>
    </xf>
    <xf numFmtId="0" fontId="5" fillId="0" borderId="29" xfId="0" applyFont="1" applyBorder="1" applyAlignment="1">
      <alignment horizontal="distributed" vertical="center" shrinkToFit="1"/>
    </xf>
    <xf numFmtId="0" fontId="3" fillId="0" borderId="75" xfId="0" applyFont="1" applyBorder="1" applyAlignment="1">
      <alignment horizontal="distributed" vertical="center" shrinkToFit="1"/>
    </xf>
    <xf numFmtId="0" fontId="3" fillId="0" borderId="76" xfId="0" applyFont="1" applyBorder="1" applyAlignment="1">
      <alignment horizontal="distributed" vertical="center" shrinkToFit="1"/>
    </xf>
    <xf numFmtId="0" fontId="3" fillId="0" borderId="24" xfId="0" applyFont="1" applyBorder="1" applyAlignment="1">
      <alignment horizontal="distributed" vertical="center" shrinkToFit="1"/>
    </xf>
    <xf numFmtId="0" fontId="3" fillId="0" borderId="23" xfId="0" applyFont="1" applyBorder="1" applyAlignment="1">
      <alignment horizontal="center" vertical="center"/>
    </xf>
    <xf numFmtId="0" fontId="3" fillId="0" borderId="85" xfId="0" applyFont="1" applyBorder="1" applyAlignment="1">
      <alignment horizontal="center" vertical="center"/>
    </xf>
    <xf numFmtId="0" fontId="3" fillId="0" borderId="70" xfId="0" applyFont="1" applyBorder="1" applyAlignment="1">
      <alignment horizontal="center" vertical="center"/>
    </xf>
    <xf numFmtId="0" fontId="3" fillId="0" borderId="45" xfId="0" applyFont="1" applyBorder="1" applyAlignment="1">
      <alignment horizontal="center" vertical="center"/>
    </xf>
    <xf numFmtId="0" fontId="3" fillId="0" borderId="108" xfId="0" applyFont="1" applyBorder="1" applyAlignment="1">
      <alignment horizontal="center" vertical="center"/>
    </xf>
    <xf numFmtId="0" fontId="3" fillId="0" borderId="55" xfId="0" applyFont="1" applyBorder="1" applyAlignment="1">
      <alignment horizontal="center" vertical="center"/>
    </xf>
    <xf numFmtId="0" fontId="3" fillId="0" borderId="25" xfId="0" applyFont="1" applyBorder="1" applyAlignment="1">
      <alignment horizontal="center" vertical="center"/>
    </xf>
    <xf numFmtId="0" fontId="3" fillId="0" borderId="68" xfId="0" applyFont="1" applyBorder="1" applyAlignment="1">
      <alignment horizontal="center" vertical="center"/>
    </xf>
    <xf numFmtId="0" fontId="3" fillId="0" borderId="78" xfId="0" applyFont="1" applyBorder="1" applyAlignment="1">
      <alignment horizontal="center" vertical="center"/>
    </xf>
    <xf numFmtId="0" fontId="3" fillId="0" borderId="67" xfId="0" applyFont="1" applyBorder="1" applyAlignment="1">
      <alignment horizontal="center" vertical="center"/>
    </xf>
    <xf numFmtId="0" fontId="3" fillId="0" borderId="45" xfId="0" applyFont="1" applyBorder="1" applyAlignment="1">
      <alignment horizontal="distributed" vertical="center" shrinkToFit="1"/>
    </xf>
    <xf numFmtId="0" fontId="3" fillId="0" borderId="108" xfId="0" applyFont="1" applyBorder="1" applyAlignment="1">
      <alignment horizontal="distributed" vertical="center" shrinkToFit="1"/>
    </xf>
    <xf numFmtId="0" fontId="11" fillId="0" borderId="33" xfId="0" applyFont="1" applyBorder="1" applyAlignment="1">
      <alignment horizontal="center" vertical="center"/>
    </xf>
    <xf numFmtId="0" fontId="3" fillId="0" borderId="112" xfId="0" applyFont="1" applyBorder="1" applyAlignment="1">
      <alignment horizontal="center" vertical="center"/>
    </xf>
    <xf numFmtId="0" fontId="3" fillId="0" borderId="113" xfId="0" applyFont="1" applyBorder="1" applyAlignment="1">
      <alignment horizontal="center" vertical="center"/>
    </xf>
    <xf numFmtId="0" fontId="3" fillId="0" borderId="20" xfId="0" applyFont="1" applyBorder="1" applyAlignment="1">
      <alignment horizontal="center" vertical="center"/>
    </xf>
    <xf numFmtId="38" fontId="11" fillId="3" borderId="113" xfId="1" applyFont="1" applyFill="1" applyBorder="1" applyAlignment="1" applyProtection="1">
      <alignment horizontal="center" vertical="center" shrinkToFit="1"/>
      <protection locked="0"/>
    </xf>
    <xf numFmtId="38" fontId="11" fillId="3" borderId="15" xfId="1" applyFont="1" applyFill="1" applyBorder="1" applyAlignment="1" applyProtection="1">
      <alignment horizontal="center" vertical="center" shrinkToFit="1"/>
      <protection locked="0"/>
    </xf>
    <xf numFmtId="0" fontId="3" fillId="0" borderId="44" xfId="0" applyFont="1" applyBorder="1" applyAlignment="1">
      <alignment horizontal="center" vertical="center"/>
    </xf>
    <xf numFmtId="38" fontId="11" fillId="3" borderId="16" xfId="1" applyFont="1" applyFill="1" applyBorder="1" applyAlignment="1" applyProtection="1">
      <alignment horizontal="center" vertical="center" shrinkToFit="1"/>
      <protection locked="0"/>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07" xfId="0" applyFont="1" applyBorder="1" applyAlignment="1">
      <alignment horizontal="center" vertical="center" wrapText="1"/>
    </xf>
    <xf numFmtId="0" fontId="16" fillId="0" borderId="49" xfId="0" applyFont="1" applyBorder="1" applyAlignment="1">
      <alignment horizontal="left" vertical="center"/>
    </xf>
    <xf numFmtId="0" fontId="16" fillId="0" borderId="0" xfId="0" applyFont="1" applyAlignment="1">
      <alignment horizontal="left" vertical="center"/>
    </xf>
    <xf numFmtId="0" fontId="11" fillId="0" borderId="47" xfId="0" applyFont="1" applyBorder="1" applyAlignment="1">
      <alignment horizontal="center" vertical="center"/>
    </xf>
    <xf numFmtId="0" fontId="11" fillId="0" borderId="31" xfId="0" applyFont="1" applyBorder="1" applyAlignment="1">
      <alignment horizontal="center" vertical="center"/>
    </xf>
    <xf numFmtId="0" fontId="11" fillId="0" borderId="57" xfId="0" applyFont="1" applyBorder="1" applyAlignment="1">
      <alignment horizontal="center" vertical="center"/>
    </xf>
    <xf numFmtId="0" fontId="11" fillId="0" borderId="48" xfId="0" applyFont="1" applyBorder="1" applyAlignment="1">
      <alignment horizontal="center" vertical="center"/>
    </xf>
    <xf numFmtId="0" fontId="11" fillId="0" borderId="29" xfId="0" applyFont="1" applyBorder="1" applyAlignment="1">
      <alignment horizontal="center" vertical="center"/>
    </xf>
    <xf numFmtId="0" fontId="11" fillId="0" borderId="58" xfId="0" applyFont="1" applyBorder="1" applyAlignment="1">
      <alignment horizontal="center" vertical="center"/>
    </xf>
    <xf numFmtId="38" fontId="11" fillId="4" borderId="31" xfId="1" applyFont="1" applyFill="1" applyBorder="1" applyAlignment="1" applyProtection="1">
      <alignment horizontal="center" vertical="center" shrinkToFit="1"/>
    </xf>
    <xf numFmtId="38" fontId="11" fillId="4" borderId="58" xfId="1" applyFont="1" applyFill="1" applyBorder="1" applyAlignment="1" applyProtection="1">
      <alignment horizontal="center" vertical="center" shrinkToFit="1"/>
    </xf>
    <xf numFmtId="38" fontId="11" fillId="4" borderId="59" xfId="1" applyFont="1" applyFill="1" applyBorder="1" applyAlignment="1" applyProtection="1">
      <alignment horizontal="center" vertical="center" shrinkToFit="1"/>
    </xf>
    <xf numFmtId="38" fontId="11" fillId="4" borderId="60" xfId="1" applyFont="1" applyFill="1" applyBorder="1" applyAlignment="1" applyProtection="1">
      <alignment horizontal="center" vertical="center" shrinkToFit="1"/>
    </xf>
    <xf numFmtId="0" fontId="11" fillId="0" borderId="26" xfId="0" applyFont="1" applyBorder="1" applyAlignment="1">
      <alignment horizontal="center" vertical="center"/>
    </xf>
    <xf numFmtId="0" fontId="11" fillId="0" borderId="65" xfId="0" applyFont="1" applyBorder="1" applyAlignment="1">
      <alignment horizontal="center" vertical="center"/>
    </xf>
    <xf numFmtId="0" fontId="12" fillId="0" borderId="0" xfId="0" applyFont="1" applyAlignment="1">
      <alignment horizontal="right" vertical="center"/>
    </xf>
    <xf numFmtId="0" fontId="3" fillId="0" borderId="84" xfId="0" applyFont="1" applyBorder="1" applyAlignment="1">
      <alignment horizontal="center" vertical="center"/>
    </xf>
    <xf numFmtId="0" fontId="3" fillId="0" borderId="110" xfId="0" applyFont="1" applyBorder="1" applyAlignment="1">
      <alignment horizontal="center" vertical="center"/>
    </xf>
    <xf numFmtId="49" fontId="9" fillId="3" borderId="4" xfId="2" applyNumberFormat="1" applyFill="1" applyBorder="1" applyAlignment="1" applyProtection="1">
      <alignment horizontal="center" vertical="center" shrinkToFit="1"/>
      <protection locked="0"/>
    </xf>
  </cellXfs>
  <cellStyles count="4">
    <cellStyle name="ハイパーリンク" xfId="2" builtinId="8"/>
    <cellStyle name="桁区切り" xfId="1" builtinId="6"/>
    <cellStyle name="標準" xfId="0" builtinId="0"/>
    <cellStyle name="標準 2" xfId="3" xr:uid="{FB24D882-8DAF-4541-A590-63E85CEC1887}"/>
  </cellStyles>
  <dxfs count="12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CC"/>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CC"/>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8" tint="0.79998168889431442"/>
        </patternFill>
      </fill>
    </dxf>
    <dxf>
      <fill>
        <patternFill>
          <bgColor theme="8"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8"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CC"/>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CC"/>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8" tint="0.79998168889431442"/>
        </patternFill>
      </fill>
    </dxf>
    <dxf>
      <fill>
        <patternFill>
          <bgColor theme="8"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8"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2DCDB"/>
      <color rgb="FFDAEEF3"/>
      <color rgb="FF99FFCC"/>
      <color rgb="FFE5F4F7"/>
      <color rgb="FFFCFEFE"/>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34</xdr:col>
      <xdr:colOff>1</xdr:colOff>
      <xdr:row>4</xdr:row>
      <xdr:rowOff>0</xdr:rowOff>
    </xdr:from>
    <xdr:to>
      <xdr:col>47</xdr:col>
      <xdr:colOff>206968</xdr:colOff>
      <xdr:row>10</xdr:row>
      <xdr:rowOff>94615</xdr:rowOff>
    </xdr:to>
    <xdr:pic>
      <xdr:nvPicPr>
        <xdr:cNvPr id="2" name="図 1">
          <a:extLst>
            <a:ext uri="{FF2B5EF4-FFF2-40B4-BE49-F238E27FC236}">
              <a16:creationId xmlns:a16="http://schemas.microsoft.com/office/drawing/2014/main" id="{39C1AA6E-8D96-4C9F-B5D1-8A6BC2F0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01668" y="668867"/>
          <a:ext cx="3292643" cy="174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118534</xdr:colOff>
      <xdr:row>16</xdr:row>
      <xdr:rowOff>63500</xdr:rowOff>
    </xdr:from>
    <xdr:to>
      <xdr:col>39</xdr:col>
      <xdr:colOff>40419</xdr:colOff>
      <xdr:row>20</xdr:row>
      <xdr:rowOff>93894</xdr:rowOff>
    </xdr:to>
    <xdr:pic>
      <xdr:nvPicPr>
        <xdr:cNvPr id="3" name="図 2">
          <a:extLst>
            <a:ext uri="{FF2B5EF4-FFF2-40B4-BE49-F238E27FC236}">
              <a16:creationId xmlns:a16="http://schemas.microsoft.com/office/drawing/2014/main" id="{A27478FE-7A9D-4E4E-958F-6F398A4E2F1C}"/>
            </a:ext>
          </a:extLst>
        </xdr:cNvPr>
        <xdr:cNvPicPr>
          <a:picLocks noChangeAspect="1"/>
        </xdr:cNvPicPr>
      </xdr:nvPicPr>
      <xdr:blipFill>
        <a:blip xmlns:r="http://schemas.openxmlformats.org/officeDocument/2006/relationships" r:embed="rId2"/>
        <a:stretch>
          <a:fillRect/>
        </a:stretch>
      </xdr:blipFill>
      <xdr:spPr>
        <a:xfrm>
          <a:off x="9220201" y="3246967"/>
          <a:ext cx="1107218" cy="779270"/>
        </a:xfrm>
        <a:prstGeom prst="rect">
          <a:avLst/>
        </a:prstGeom>
      </xdr:spPr>
    </xdr:pic>
    <xdr:clientData/>
  </xdr:twoCellAnchor>
  <xdr:oneCellAnchor>
    <xdr:from>
      <xdr:col>40</xdr:col>
      <xdr:colOff>18204</xdr:colOff>
      <xdr:row>15</xdr:row>
      <xdr:rowOff>51647</xdr:rowOff>
    </xdr:from>
    <xdr:ext cx="2811780" cy="409575"/>
    <xdr:sp macro="" textlink="">
      <xdr:nvSpPr>
        <xdr:cNvPr id="4" name="Shape 4">
          <a:extLst>
            <a:ext uri="{FF2B5EF4-FFF2-40B4-BE49-F238E27FC236}">
              <a16:creationId xmlns:a16="http://schemas.microsoft.com/office/drawing/2014/main" id="{616DEF8B-62C3-471B-9F6F-E74C30EE3825}"/>
            </a:ext>
          </a:extLst>
        </xdr:cNvPr>
        <xdr:cNvSpPr/>
      </xdr:nvSpPr>
      <xdr:spPr>
        <a:xfrm>
          <a:off x="10686204" y="3175847"/>
          <a:ext cx="2811780" cy="409575"/>
        </a:xfrm>
        <a:prstGeom prst="rect">
          <a:avLst/>
        </a:prstGeom>
        <a:solidFill>
          <a:schemeClr val="lt1"/>
        </a:solidFill>
        <a:ln w="12700" cap="flat" cmpd="sng">
          <a:solidFill>
            <a:srgbClr val="FF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rgbClr val="000000"/>
              </a:solidFill>
              <a:latin typeface="+mn-ea"/>
              <a:ea typeface="+mn-ea"/>
              <a:cs typeface="Arial"/>
              <a:sym typeface="Arial"/>
            </a:rPr>
            <a:t>手順</a:t>
          </a:r>
          <a:r>
            <a:rPr lang="en-US" altLang="ja-JP" sz="1000">
              <a:solidFill>
                <a:srgbClr val="000000"/>
              </a:solidFill>
              <a:latin typeface="+mn-ea"/>
              <a:ea typeface="+mn-ea"/>
              <a:cs typeface="Arial"/>
              <a:sym typeface="Arial"/>
            </a:rPr>
            <a:t>1</a:t>
          </a:r>
          <a:r>
            <a:rPr lang="en-US" sz="1000">
              <a:solidFill>
                <a:srgbClr val="000000"/>
              </a:solidFill>
              <a:latin typeface="+mn-ea"/>
              <a:ea typeface="+mn-ea"/>
              <a:cs typeface="Arial"/>
              <a:sym typeface="Arial"/>
            </a:rPr>
            <a:t>：回答欄を選択し</a:t>
          </a:r>
          <a:r>
            <a:rPr lang="ja-JP" altLang="en-US" sz="1000">
              <a:solidFill>
                <a:srgbClr val="000000"/>
              </a:solidFill>
              <a:latin typeface="+mn-ea"/>
              <a:ea typeface="+mn-ea"/>
              <a:cs typeface="Arial"/>
              <a:sym typeface="Arial"/>
            </a:rPr>
            <a:t> ▼ </a:t>
          </a:r>
          <a:r>
            <a:rPr lang="en-US" sz="1000">
              <a:solidFill>
                <a:srgbClr val="000000"/>
              </a:solidFill>
              <a:latin typeface="+mn-ea"/>
              <a:ea typeface="+mn-ea"/>
              <a:cs typeface="Arial"/>
              <a:sym typeface="Arial"/>
            </a:rPr>
            <a:t>ボタンをクリック</a:t>
          </a:r>
          <a:endParaRPr sz="1000">
            <a:latin typeface="+mn-ea"/>
            <a:ea typeface="+mn-ea"/>
          </a:endParaRPr>
        </a:p>
      </xdr:txBody>
    </xdr:sp>
    <xdr:clientData/>
  </xdr:oneCellAnchor>
  <xdr:oneCellAnchor>
    <xdr:from>
      <xdr:col>40</xdr:col>
      <xdr:colOff>18204</xdr:colOff>
      <xdr:row>18</xdr:row>
      <xdr:rowOff>41063</xdr:rowOff>
    </xdr:from>
    <xdr:ext cx="2811780" cy="409575"/>
    <xdr:sp macro="" textlink="">
      <xdr:nvSpPr>
        <xdr:cNvPr id="5" name="Shape 4">
          <a:extLst>
            <a:ext uri="{FF2B5EF4-FFF2-40B4-BE49-F238E27FC236}">
              <a16:creationId xmlns:a16="http://schemas.microsoft.com/office/drawing/2014/main" id="{25ED8D83-1224-4168-8CD5-C58340E52436}"/>
            </a:ext>
          </a:extLst>
        </xdr:cNvPr>
        <xdr:cNvSpPr/>
      </xdr:nvSpPr>
      <xdr:spPr>
        <a:xfrm>
          <a:off x="10686204" y="3679613"/>
          <a:ext cx="2811780" cy="409575"/>
        </a:xfrm>
        <a:prstGeom prst="rect">
          <a:avLst/>
        </a:prstGeom>
        <a:solidFill>
          <a:schemeClr val="lt1"/>
        </a:solidFill>
        <a:ln w="12700" cap="flat" cmpd="sng">
          <a:solidFill>
            <a:srgbClr val="FF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rgbClr val="000000"/>
              </a:solidFill>
              <a:latin typeface="+mn-ea"/>
              <a:ea typeface="+mn-ea"/>
              <a:cs typeface="Arial"/>
              <a:sym typeface="Arial"/>
            </a:rPr>
            <a:t>手順</a:t>
          </a:r>
          <a:r>
            <a:rPr lang="en-US" altLang="ja-JP" sz="1000">
              <a:solidFill>
                <a:srgbClr val="000000"/>
              </a:solidFill>
              <a:latin typeface="+mn-ea"/>
              <a:ea typeface="+mn-ea"/>
              <a:cs typeface="Arial"/>
              <a:sym typeface="Arial"/>
            </a:rPr>
            <a:t>2</a:t>
          </a:r>
          <a:r>
            <a:rPr lang="en-US" sz="1000">
              <a:solidFill>
                <a:srgbClr val="000000"/>
              </a:solidFill>
              <a:latin typeface="+mn-ea"/>
              <a:ea typeface="+mn-ea"/>
              <a:cs typeface="Arial"/>
              <a:sym typeface="Arial"/>
            </a:rPr>
            <a:t>：</a:t>
          </a:r>
          <a:r>
            <a:rPr lang="ja-JP" altLang="ja-JP" sz="1000">
              <a:effectLst/>
              <a:latin typeface="+mn-ea"/>
              <a:ea typeface="+mn-ea"/>
              <a:cs typeface="+mn-cs"/>
            </a:rPr>
            <a:t>「○」</a:t>
          </a:r>
          <a:r>
            <a:rPr lang="en-US" altLang="ja-JP" sz="1000">
              <a:effectLst/>
              <a:latin typeface="+mn-ea"/>
              <a:ea typeface="+mn-ea"/>
              <a:cs typeface="+mn-cs"/>
            </a:rPr>
            <a:t>をクリック</a:t>
          </a:r>
          <a:endParaRPr sz="1000">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1</xdr:colOff>
      <xdr:row>4</xdr:row>
      <xdr:rowOff>0</xdr:rowOff>
    </xdr:from>
    <xdr:to>
      <xdr:col>47</xdr:col>
      <xdr:colOff>206968</xdr:colOff>
      <xdr:row>10</xdr:row>
      <xdr:rowOff>94615</xdr:rowOff>
    </xdr:to>
    <xdr:pic>
      <xdr:nvPicPr>
        <xdr:cNvPr id="2" name="図 1">
          <a:extLst>
            <a:ext uri="{FF2B5EF4-FFF2-40B4-BE49-F238E27FC236}">
              <a16:creationId xmlns:a16="http://schemas.microsoft.com/office/drawing/2014/main" id="{EA3C789C-2E70-4687-BDD5-B5C5806C8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34451" y="666750"/>
          <a:ext cx="3302592" cy="1751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118534</xdr:colOff>
      <xdr:row>16</xdr:row>
      <xdr:rowOff>63500</xdr:rowOff>
    </xdr:from>
    <xdr:to>
      <xdr:col>39</xdr:col>
      <xdr:colOff>40419</xdr:colOff>
      <xdr:row>20</xdr:row>
      <xdr:rowOff>93894</xdr:rowOff>
    </xdr:to>
    <xdr:pic>
      <xdr:nvPicPr>
        <xdr:cNvPr id="3" name="図 2">
          <a:extLst>
            <a:ext uri="{FF2B5EF4-FFF2-40B4-BE49-F238E27FC236}">
              <a16:creationId xmlns:a16="http://schemas.microsoft.com/office/drawing/2014/main" id="{73EDCF5F-FD73-43EA-A5DD-3AF263F60D3B}"/>
            </a:ext>
          </a:extLst>
        </xdr:cNvPr>
        <xdr:cNvPicPr>
          <a:picLocks noChangeAspect="1"/>
        </xdr:cNvPicPr>
      </xdr:nvPicPr>
      <xdr:blipFill>
        <a:blip xmlns:r="http://schemas.openxmlformats.org/officeDocument/2006/relationships" r:embed="rId2"/>
        <a:stretch>
          <a:fillRect/>
        </a:stretch>
      </xdr:blipFill>
      <xdr:spPr>
        <a:xfrm>
          <a:off x="9054889" y="3241040"/>
          <a:ext cx="1110605" cy="777154"/>
        </a:xfrm>
        <a:prstGeom prst="rect">
          <a:avLst/>
        </a:prstGeom>
      </xdr:spPr>
    </xdr:pic>
    <xdr:clientData/>
  </xdr:twoCellAnchor>
  <xdr:oneCellAnchor>
    <xdr:from>
      <xdr:col>40</xdr:col>
      <xdr:colOff>18204</xdr:colOff>
      <xdr:row>15</xdr:row>
      <xdr:rowOff>51647</xdr:rowOff>
    </xdr:from>
    <xdr:ext cx="2811780" cy="409575"/>
    <xdr:sp macro="" textlink="">
      <xdr:nvSpPr>
        <xdr:cNvPr id="4" name="Shape 4">
          <a:extLst>
            <a:ext uri="{FF2B5EF4-FFF2-40B4-BE49-F238E27FC236}">
              <a16:creationId xmlns:a16="http://schemas.microsoft.com/office/drawing/2014/main" id="{963C5324-012B-4474-8244-12E9F6C3C423}"/>
            </a:ext>
          </a:extLst>
        </xdr:cNvPr>
        <xdr:cNvSpPr/>
      </xdr:nvSpPr>
      <xdr:spPr>
        <a:xfrm>
          <a:off x="10385214" y="3179657"/>
          <a:ext cx="2811780" cy="409575"/>
        </a:xfrm>
        <a:prstGeom prst="rect">
          <a:avLst/>
        </a:prstGeom>
        <a:solidFill>
          <a:schemeClr val="lt1"/>
        </a:solidFill>
        <a:ln w="12700" cap="flat" cmpd="sng">
          <a:solidFill>
            <a:srgbClr val="FF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rgbClr val="000000"/>
              </a:solidFill>
              <a:latin typeface="+mn-ea"/>
              <a:ea typeface="+mn-ea"/>
              <a:cs typeface="Arial"/>
              <a:sym typeface="Arial"/>
            </a:rPr>
            <a:t>手順</a:t>
          </a:r>
          <a:r>
            <a:rPr lang="en-US" altLang="ja-JP" sz="1000">
              <a:solidFill>
                <a:srgbClr val="000000"/>
              </a:solidFill>
              <a:latin typeface="+mn-ea"/>
              <a:ea typeface="+mn-ea"/>
              <a:cs typeface="Arial"/>
              <a:sym typeface="Arial"/>
            </a:rPr>
            <a:t>1</a:t>
          </a:r>
          <a:r>
            <a:rPr lang="en-US" sz="1000">
              <a:solidFill>
                <a:srgbClr val="000000"/>
              </a:solidFill>
              <a:latin typeface="+mn-ea"/>
              <a:ea typeface="+mn-ea"/>
              <a:cs typeface="Arial"/>
              <a:sym typeface="Arial"/>
            </a:rPr>
            <a:t>：回答欄を選択し</a:t>
          </a:r>
          <a:r>
            <a:rPr lang="ja-JP" altLang="en-US" sz="1000">
              <a:solidFill>
                <a:srgbClr val="000000"/>
              </a:solidFill>
              <a:latin typeface="+mn-ea"/>
              <a:ea typeface="+mn-ea"/>
              <a:cs typeface="Arial"/>
              <a:sym typeface="Arial"/>
            </a:rPr>
            <a:t> ▼ </a:t>
          </a:r>
          <a:r>
            <a:rPr lang="en-US" sz="1000">
              <a:solidFill>
                <a:srgbClr val="000000"/>
              </a:solidFill>
              <a:latin typeface="+mn-ea"/>
              <a:ea typeface="+mn-ea"/>
              <a:cs typeface="Arial"/>
              <a:sym typeface="Arial"/>
            </a:rPr>
            <a:t>ボタンをクリック</a:t>
          </a:r>
          <a:endParaRPr sz="1000">
            <a:latin typeface="+mn-ea"/>
            <a:ea typeface="+mn-ea"/>
          </a:endParaRPr>
        </a:p>
      </xdr:txBody>
    </xdr:sp>
    <xdr:clientData/>
  </xdr:oneCellAnchor>
  <xdr:oneCellAnchor>
    <xdr:from>
      <xdr:col>40</xdr:col>
      <xdr:colOff>18204</xdr:colOff>
      <xdr:row>18</xdr:row>
      <xdr:rowOff>41063</xdr:rowOff>
    </xdr:from>
    <xdr:ext cx="2811780" cy="409575"/>
    <xdr:sp macro="" textlink="">
      <xdr:nvSpPr>
        <xdr:cNvPr id="5" name="Shape 4">
          <a:extLst>
            <a:ext uri="{FF2B5EF4-FFF2-40B4-BE49-F238E27FC236}">
              <a16:creationId xmlns:a16="http://schemas.microsoft.com/office/drawing/2014/main" id="{B753EA2E-5C83-458D-BAF0-358FA2341F8B}"/>
            </a:ext>
          </a:extLst>
        </xdr:cNvPr>
        <xdr:cNvSpPr/>
      </xdr:nvSpPr>
      <xdr:spPr>
        <a:xfrm>
          <a:off x="10385214" y="3679613"/>
          <a:ext cx="2811780" cy="409575"/>
        </a:xfrm>
        <a:prstGeom prst="rect">
          <a:avLst/>
        </a:prstGeom>
        <a:solidFill>
          <a:schemeClr val="lt1"/>
        </a:solidFill>
        <a:ln w="12700" cap="flat" cmpd="sng">
          <a:solidFill>
            <a:srgbClr val="FF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rgbClr val="000000"/>
              </a:solidFill>
              <a:latin typeface="+mn-ea"/>
              <a:ea typeface="+mn-ea"/>
              <a:cs typeface="Arial"/>
              <a:sym typeface="Arial"/>
            </a:rPr>
            <a:t>手順</a:t>
          </a:r>
          <a:r>
            <a:rPr lang="en-US" altLang="ja-JP" sz="1000">
              <a:solidFill>
                <a:srgbClr val="000000"/>
              </a:solidFill>
              <a:latin typeface="+mn-ea"/>
              <a:ea typeface="+mn-ea"/>
              <a:cs typeface="Arial"/>
              <a:sym typeface="Arial"/>
            </a:rPr>
            <a:t>2</a:t>
          </a:r>
          <a:r>
            <a:rPr lang="en-US" sz="1000">
              <a:solidFill>
                <a:srgbClr val="000000"/>
              </a:solidFill>
              <a:latin typeface="+mn-ea"/>
              <a:ea typeface="+mn-ea"/>
              <a:cs typeface="Arial"/>
              <a:sym typeface="Arial"/>
            </a:rPr>
            <a:t>：</a:t>
          </a:r>
          <a:r>
            <a:rPr lang="ja-JP" altLang="ja-JP" sz="1000">
              <a:effectLst/>
              <a:latin typeface="+mn-ea"/>
              <a:ea typeface="+mn-ea"/>
              <a:cs typeface="+mn-cs"/>
            </a:rPr>
            <a:t>「○」</a:t>
          </a:r>
          <a:r>
            <a:rPr lang="en-US" altLang="ja-JP" sz="1000">
              <a:effectLst/>
              <a:latin typeface="+mn-ea"/>
              <a:ea typeface="+mn-ea"/>
              <a:cs typeface="+mn-cs"/>
            </a:rPr>
            <a:t>をクリック</a:t>
          </a:r>
          <a:endParaRPr sz="1000">
            <a:latin typeface="+mn-ea"/>
            <a:ea typeface="+mn-ea"/>
          </a:endParaRPr>
        </a:p>
      </xdr:txBody>
    </xdr:sp>
    <xdr:clientData/>
  </xdr:oneCellAnchor>
</xdr:wsDr>
</file>

<file path=xl/persons/person.xml><?xml version="1.0" encoding="utf-8"?>
<personList xmlns="http://schemas.microsoft.com/office/spreadsheetml/2018/threadedcomments" xmlns:x="http://schemas.openxmlformats.org/spreadsheetml/2006/main">
  <person displayName="後藤　亜伊" id="{A1A64535-7BC2-4ED0-9361-FC9EBB4E20A8}" userId="S::T0514656@taims.metro.tokyo.jp::5d9e8654-59ef-4d69-b5bb-1d679da17937" providerId="AD"/>
  <person displayName="山家　圭史" id="{FE070A62-5140-4970-8813-CF6C6BE54D00}" userId="S::T0521217@taims.metro.tokyo.jp::2dd6b558-d4c7-4c59-90ae-2d2bff51bc87" providerId="AD"/>
  <person displayName="東出 希実" id="{6FD3F1D1-F279-41A0-A0CD-ADE50CD3FB36}" userId="S::higashide@researchworks.co.jp::6b70bbd4-6754-4e21-af82-1312bb2832f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3" dT="2026-06-09T13:06:53.27" personId="{FE070A62-5140-4970-8813-CF6C6BE54D00}" id="{33E00C9E-98C9-4235-BEE0-9F3582454F33}">
    <text>過去に数式入力され、確認時に調整しているものがあれば、整数の入力規制をかけてもいいかも</text>
  </threadedComment>
  <threadedComment ref="B33" dT="2026-06-11T01:56:26.15" personId="{6FD3F1D1-F279-41A0-A0CD-ADE50CD3FB36}" id="{8336C64C-DB7E-40A9-8EE0-D0E007A09961}" parentId="{33E00C9E-98C9-4235-BEE0-9F3582454F33}">
    <text xml:space="preserve">一旦変更なしとしておりますので、表1～5すべて整数とする場合などはご指示いただけますと幸いです。
</text>
  </threadedComment>
  <threadedComment ref="B33" dT="2026-06-12T06:14:58.87" personId="{A1A64535-7BC2-4ED0-9361-FC9EBB4E20A8}" id="{E278EC00-08A0-4C97-9D0D-FF29ED0E6149}" parentId="{33E00C9E-98C9-4235-BEE0-9F3582454F33}">
    <text>表１～表４まで整数の入力制限でお願いします。表５は、記入要領にて「業務を行ったにもかかわらず取扱件数不明の場合は、「不明」と記入してください」としておりますので、制限なしでお願いします。</text>
  </threadedComment>
  <threadedComment ref="B33" dT="2026-06-16T02:55:05.26" personId="{6FD3F1D1-F279-41A0-A0CD-ADE50CD3FB36}" id="{E243E17A-911A-4264-A075-11D964DF7513}" parentId="{33E00C9E-98C9-4235-BEE0-9F3582454F33}">
    <text>承知いたしました。表5以外のものを設定いたしました。</text>
  </threadedComment>
  <threadedComment ref="B33" dT="2026-06-17T01:42:29.18" personId="{A1A64535-7BC2-4ED0-9361-FC9EBB4E20A8}" id="{DB1DCECF-ACF1-4F2E-B644-FCD29E39D938}" parentId="{33E00C9E-98C9-4235-BEE0-9F3582454F33}">
    <text>確認しました。表４のみ１以上となっていたのを０以上にしました。（項目によっては０があり得るため。記入例参照）</text>
  </threadedComment>
  <threadedComment ref="B33" dT="2026-06-17T05:06:06.44" personId="{6FD3F1D1-F279-41A0-A0CD-ADE50CD3FB36}" id="{5747721F-9658-4727-95A8-867BDC1729EC}" parentId="{33E00C9E-98C9-4235-BEE0-9F3582454F33}">
    <text>承知しました。確認いたしました。</text>
  </threadedComment>
  <threadedComment ref="Z49" dT="2026-06-12T03:16:40.26" personId="{A1A64535-7BC2-4ED0-9361-FC9EBB4E20A8}" id="{4723EF07-BBA7-409D-B9FE-0F403518FC53}">
    <text>内訳不明について、カウント方法に並べて選択欄を設けていただきましたが、何らかの方法でカウントはしているはずで、その上で内訳は不明（＝総数のみ把握）ということになるかと思いますので、選択欄をなくし、「内訳不明」⇒「総数のみ把握」としました。
「内訳不明」ですと「その他」と混同する可能性があるかと。「総数のみ把握」に入力があった場合、他の項目がグレーになるよう設定していただけますでしょうか。以下の表も同じです。</text>
  </threadedComment>
  <threadedComment ref="Z49" dT="2026-06-16T02:57:16.41" personId="{6FD3F1D1-F279-41A0-A0CD-ADE50CD3FB36}" id="{1AA7E125-62C5-4853-83A9-FF034A00A699}" parentId="{4723EF07-BBA7-409D-B9FE-0F403518FC53}">
    <text>承知いたしました。設定いたしました。追加で「総数のみ把握」以外のものに入力があった場合に、「総数のみ把握」がグレーになるように設定いたしました。（以下同じ）</text>
  </threadedComment>
  <threadedComment ref="Z49" dT="2026-06-17T01:43:32.23" personId="{A1A64535-7BC2-4ED0-9361-FC9EBB4E20A8}" id="{B210D38E-74A1-42F8-B109-9B074AFC9D23}" parentId="{4723EF07-BBA7-409D-B9FE-0F403518FC53}">
    <text>確認いたしました。追加設定もありがとうございます。</text>
  </threadedComment>
  <threadedComment ref="AH50" dT="2026-06-09T13:04:47.50" personId="{FE070A62-5140-4970-8813-CF6C6BE54D00}" id="{B1C21F70-506E-4C0A-9CFB-8D3807AF6515}">
    <text>グリーンセルは数式追加しました。採用されれば生かし。不要なら削除で。</text>
  </threadedComment>
  <threadedComment ref="AH50" dT="2026-06-11T01:55:00.98" personId="{6FD3F1D1-F279-41A0-A0CD-ADE50CD3FB36}" id="{14F4BEFA-8D75-4B9A-94B7-22A1278BBA5C}" parentId="{B1C21F70-506E-4C0A-9CFB-8D3807AF6515}">
    <text>ありがとうございます。背景の色を変更し、採用とさせていただきます。</text>
  </threadedComment>
  <threadedComment ref="C59" dT="2026-06-12T05:19:09.23" personId="{A1A64535-7BC2-4ED0-9361-FC9EBB4E20A8}" id="{D505344E-7156-4752-9DD7-9BE515848D1F}">
    <text xml:space="preserve">表２にもその他の記載欄作りました。
表１のものをコピーしてしまっているので、表２のその他に数字が入力されたら、ピンク表示になるよう設定をお願いします。体裁も整えていただければと存じます。表３のその他も同じ。
</text>
  </threadedComment>
  <threadedComment ref="C59" dT="2026-06-16T04:06:01.56" personId="{6FD3F1D1-F279-41A0-A0CD-ADE50CD3FB36}" id="{0BE354AA-E542-4474-875E-04AD25D63F9E}" parentId="{D505344E-7156-4752-9DD7-9BE515848D1F}">
    <text>承知いたしました。体裁整えました。</text>
  </threadedComment>
  <threadedComment ref="BB73" dT="2026-06-09T13:03:26.05" personId="{FE070A62-5140-4970-8813-CF6C6BE54D00}" id="{B0436C77-31BC-49BA-A714-ACCED0496396}">
    <text>この意味はなんでしょうか？これに関連した数式は見つけられず。審査用の簡易チェック用でしょうか？ちなみに、後学のために、集計シートを削除した意図を教えてほしいです。</text>
  </threadedComment>
  <threadedComment ref="BB73" dT="2026-06-11T01:59:27.97" personId="{6FD3F1D1-F279-41A0-A0CD-ADE50CD3FB36}" id="{9EB93485-85EC-48B4-BF86-8772BE3CEB9A}" parentId="{B0436C77-31BC-49BA-A714-ACCED0496396}">
    <text>ご認識の通りです。当初調査票にあったものを簡易チェック用に表示しております。
集計表シートについては、現時点では案の段階であり設問が増える可能性もあるということで、一旦未編集の状態です。設問数が確定したところでいただいたシートを更新する予定です。</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_Tocyo@member.metro.tokyo.jp"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6958-E562-4B6A-B467-1C88D663B6DF}">
  <sheetPr>
    <tabColor rgb="FFFFFF00"/>
  </sheetPr>
  <dimension ref="B1:BC89"/>
  <sheetViews>
    <sheetView showGridLines="0" tabSelected="1" zoomScale="90" zoomScaleNormal="90" zoomScaleSheetLayoutView="90" workbookViewId="0">
      <selection activeCell="H4" sqref="H4:N4"/>
    </sheetView>
  </sheetViews>
  <sheetFormatPr defaultColWidth="3.44140625" defaultRowHeight="18" customHeight="1"/>
  <cols>
    <col min="1" max="1" width="3.44140625" style="1"/>
    <col min="2" max="33" width="3.77734375" style="1" customWidth="1"/>
    <col min="34" max="34" width="6.77734375" style="1" bestFit="1" customWidth="1"/>
    <col min="35" max="50" width="3.44140625" style="1"/>
    <col min="51" max="51" width="6" style="1" customWidth="1"/>
    <col min="52" max="53" width="3.44140625" style="2" hidden="1" customWidth="1"/>
    <col min="54" max="54" width="6.77734375" style="2" hidden="1" customWidth="1"/>
    <col min="55" max="55" width="3.44140625" style="3" hidden="1" customWidth="1"/>
    <col min="56" max="16384" width="3.44140625" style="1"/>
  </cols>
  <sheetData>
    <row r="1" spans="2:55" ht="5.0999999999999996" customHeight="1"/>
    <row r="2" spans="2:55" ht="18" customHeight="1">
      <c r="B2" s="85" t="s">
        <v>94</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2:55" ht="5.0999999999999996" customHeight="1" thickBot="1"/>
    <row r="4" spans="2:55" ht="25.5" customHeight="1">
      <c r="B4" s="72" t="s">
        <v>93</v>
      </c>
      <c r="C4" s="73"/>
      <c r="D4" s="73"/>
      <c r="E4" s="73"/>
      <c r="F4" s="73"/>
      <c r="G4" s="75"/>
      <c r="H4" s="86"/>
      <c r="I4" s="87"/>
      <c r="J4" s="87"/>
      <c r="K4" s="87"/>
      <c r="L4" s="87"/>
      <c r="M4" s="87"/>
      <c r="N4" s="88"/>
      <c r="O4" s="89" t="s">
        <v>105</v>
      </c>
      <c r="P4" s="89"/>
      <c r="Q4" s="89"/>
      <c r="R4" s="90"/>
      <c r="S4" s="86"/>
      <c r="T4" s="87"/>
      <c r="U4" s="87"/>
      <c r="V4" s="88"/>
      <c r="W4" s="91" t="s">
        <v>106</v>
      </c>
      <c r="X4" s="89"/>
      <c r="Y4" s="90"/>
      <c r="Z4" s="92"/>
      <c r="AA4" s="92"/>
      <c r="AB4" s="92"/>
      <c r="AC4" s="92"/>
      <c r="AD4" s="92"/>
      <c r="AE4" s="92"/>
      <c r="AF4" s="92"/>
      <c r="AG4" s="93"/>
      <c r="AI4" s="4" t="s">
        <v>101</v>
      </c>
    </row>
    <row r="5" spans="2:55" ht="25.5" customHeight="1">
      <c r="B5" s="103" t="s">
        <v>0</v>
      </c>
      <c r="C5" s="104"/>
      <c r="D5" s="97" t="s">
        <v>1</v>
      </c>
      <c r="E5" s="98"/>
      <c r="F5" s="98"/>
      <c r="G5" s="99"/>
      <c r="H5" s="94"/>
      <c r="I5" s="95"/>
      <c r="J5" s="95"/>
      <c r="K5" s="95"/>
      <c r="L5" s="95"/>
      <c r="M5" s="95"/>
      <c r="N5" s="100"/>
      <c r="O5" s="109" t="s">
        <v>2</v>
      </c>
      <c r="P5" s="109"/>
      <c r="Q5" s="109"/>
      <c r="R5" s="110"/>
      <c r="S5" s="94"/>
      <c r="T5" s="95"/>
      <c r="U5" s="95"/>
      <c r="V5" s="95"/>
      <c r="W5" s="95"/>
      <c r="X5" s="95"/>
      <c r="Y5" s="95"/>
      <c r="Z5" s="95"/>
      <c r="AA5" s="100"/>
      <c r="AB5" s="97" t="s">
        <v>3</v>
      </c>
      <c r="AC5" s="99"/>
      <c r="AD5" s="94"/>
      <c r="AE5" s="95"/>
      <c r="AF5" s="95"/>
      <c r="AG5" s="96"/>
    </row>
    <row r="6" spans="2:55" ht="25.5" customHeight="1">
      <c r="B6" s="105"/>
      <c r="C6" s="106"/>
      <c r="D6" s="97" t="s">
        <v>86</v>
      </c>
      <c r="E6" s="98"/>
      <c r="F6" s="98"/>
      <c r="G6" s="99"/>
      <c r="H6" s="94"/>
      <c r="I6" s="95"/>
      <c r="J6" s="95"/>
      <c r="K6" s="95"/>
      <c r="L6" s="95"/>
      <c r="M6" s="95"/>
      <c r="N6" s="100"/>
      <c r="O6" s="98" t="s">
        <v>88</v>
      </c>
      <c r="P6" s="98"/>
      <c r="Q6" s="98"/>
      <c r="R6" s="99"/>
      <c r="S6" s="94"/>
      <c r="T6" s="95"/>
      <c r="U6" s="95"/>
      <c r="V6" s="95"/>
      <c r="W6" s="95"/>
      <c r="X6" s="95"/>
      <c r="Y6" s="95"/>
      <c r="Z6" s="95"/>
      <c r="AA6" s="95"/>
      <c r="AB6" s="95"/>
      <c r="AC6" s="95"/>
      <c r="AD6" s="95"/>
      <c r="AE6" s="95"/>
      <c r="AF6" s="95"/>
      <c r="AG6" s="96"/>
    </row>
    <row r="7" spans="2:55" ht="25.5" customHeight="1">
      <c r="B7" s="107"/>
      <c r="C7" s="108"/>
      <c r="D7" s="111" t="s">
        <v>87</v>
      </c>
      <c r="E7" s="112"/>
      <c r="F7" s="112"/>
      <c r="G7" s="113"/>
      <c r="H7" s="95"/>
      <c r="I7" s="95"/>
      <c r="J7" s="95"/>
      <c r="K7" s="95"/>
      <c r="L7" s="95"/>
      <c r="M7" s="95"/>
      <c r="N7" s="95"/>
      <c r="O7" s="95"/>
      <c r="P7" s="95"/>
      <c r="Q7" s="95"/>
      <c r="R7" s="100"/>
      <c r="S7" s="111" t="s">
        <v>89</v>
      </c>
      <c r="T7" s="112"/>
      <c r="U7" s="112"/>
      <c r="V7" s="113"/>
      <c r="W7" s="95"/>
      <c r="X7" s="95"/>
      <c r="Y7" s="95"/>
      <c r="Z7" s="95"/>
      <c r="AA7" s="95"/>
      <c r="AB7" s="95"/>
      <c r="AC7" s="95"/>
      <c r="AD7" s="95"/>
      <c r="AE7" s="95"/>
      <c r="AF7" s="95"/>
      <c r="AG7" s="96"/>
    </row>
    <row r="8" spans="2:55" ht="18" customHeight="1">
      <c r="B8" s="119" t="s">
        <v>4</v>
      </c>
      <c r="C8" s="120"/>
      <c r="D8" s="123" t="s">
        <v>116</v>
      </c>
      <c r="E8" s="124"/>
      <c r="F8" s="124"/>
      <c r="G8" s="124"/>
      <c r="H8" s="124"/>
      <c r="I8" s="124"/>
      <c r="J8" s="124"/>
      <c r="K8" s="125" t="s">
        <v>120</v>
      </c>
      <c r="L8" s="125"/>
      <c r="M8" s="125"/>
      <c r="N8" s="125"/>
      <c r="O8" s="125"/>
      <c r="P8" s="125"/>
      <c r="Q8" s="125"/>
      <c r="R8" s="125" t="s">
        <v>124</v>
      </c>
      <c r="S8" s="125"/>
      <c r="T8" s="125"/>
      <c r="U8" s="125"/>
      <c r="V8" s="125"/>
      <c r="W8" s="125"/>
      <c r="X8" s="125"/>
      <c r="Y8" s="125" t="s">
        <v>128</v>
      </c>
      <c r="Z8" s="125"/>
      <c r="AA8" s="125"/>
      <c r="AB8" s="125"/>
      <c r="AC8" s="126" t="s">
        <v>100</v>
      </c>
      <c r="AD8" s="127"/>
      <c r="AE8" s="127"/>
      <c r="AF8" s="127"/>
      <c r="AG8" s="128"/>
      <c r="BC8" s="3" t="s">
        <v>116</v>
      </c>
    </row>
    <row r="9" spans="2:55" ht="18" customHeight="1">
      <c r="B9" s="119"/>
      <c r="C9" s="120"/>
      <c r="D9" s="129" t="s">
        <v>117</v>
      </c>
      <c r="E9" s="130"/>
      <c r="F9" s="130"/>
      <c r="G9" s="130"/>
      <c r="H9" s="130"/>
      <c r="I9" s="130"/>
      <c r="J9" s="130"/>
      <c r="K9" s="131" t="s">
        <v>121</v>
      </c>
      <c r="L9" s="131"/>
      <c r="M9" s="131"/>
      <c r="N9" s="131"/>
      <c r="O9" s="131"/>
      <c r="P9" s="131"/>
      <c r="Q9" s="131"/>
      <c r="R9" s="131" t="s">
        <v>125</v>
      </c>
      <c r="S9" s="131"/>
      <c r="T9" s="131"/>
      <c r="U9" s="131"/>
      <c r="V9" s="131"/>
      <c r="W9" s="131"/>
      <c r="X9" s="131"/>
      <c r="Y9" s="131" t="s">
        <v>129</v>
      </c>
      <c r="Z9" s="131"/>
      <c r="AA9" s="131"/>
      <c r="AB9" s="132"/>
      <c r="AC9" s="133"/>
      <c r="AD9" s="134"/>
      <c r="AE9" s="134"/>
      <c r="AF9" s="134"/>
      <c r="AG9" s="135"/>
      <c r="BC9" s="3" t="s">
        <v>137</v>
      </c>
    </row>
    <row r="10" spans="2:55" ht="18" customHeight="1">
      <c r="B10" s="119"/>
      <c r="C10" s="120"/>
      <c r="D10" s="129" t="s">
        <v>118</v>
      </c>
      <c r="E10" s="130"/>
      <c r="F10" s="130"/>
      <c r="G10" s="130"/>
      <c r="H10" s="130"/>
      <c r="I10" s="130"/>
      <c r="J10" s="130"/>
      <c r="K10" s="131" t="s">
        <v>122</v>
      </c>
      <c r="L10" s="131"/>
      <c r="M10" s="131"/>
      <c r="N10" s="131"/>
      <c r="O10" s="131"/>
      <c r="P10" s="131"/>
      <c r="Q10" s="131"/>
      <c r="R10" s="131" t="s">
        <v>126</v>
      </c>
      <c r="S10" s="131"/>
      <c r="T10" s="131"/>
      <c r="U10" s="131"/>
      <c r="V10" s="131"/>
      <c r="W10" s="131"/>
      <c r="X10" s="131"/>
      <c r="Y10" s="131" t="s">
        <v>130</v>
      </c>
      <c r="Z10" s="131"/>
      <c r="AA10" s="131"/>
      <c r="AB10" s="132"/>
      <c r="AC10" s="136"/>
      <c r="AD10" s="137"/>
      <c r="AE10" s="137"/>
      <c r="AF10" s="137"/>
      <c r="AG10" s="138"/>
      <c r="BC10" s="3" t="s">
        <v>138</v>
      </c>
    </row>
    <row r="11" spans="2:55" ht="18" customHeight="1" thickBot="1">
      <c r="B11" s="121"/>
      <c r="C11" s="122"/>
      <c r="D11" s="142" t="s">
        <v>119</v>
      </c>
      <c r="E11" s="143"/>
      <c r="F11" s="143"/>
      <c r="G11" s="143"/>
      <c r="H11" s="143"/>
      <c r="I11" s="143"/>
      <c r="J11" s="143"/>
      <c r="K11" s="101" t="s">
        <v>123</v>
      </c>
      <c r="L11" s="101"/>
      <c r="M11" s="101"/>
      <c r="N11" s="101"/>
      <c r="O11" s="101"/>
      <c r="P11" s="101"/>
      <c r="Q11" s="101"/>
      <c r="R11" s="101" t="s">
        <v>127</v>
      </c>
      <c r="S11" s="101"/>
      <c r="T11" s="101"/>
      <c r="U11" s="101"/>
      <c r="V11" s="101"/>
      <c r="W11" s="101"/>
      <c r="X11" s="101"/>
      <c r="Y11" s="101" t="s">
        <v>131</v>
      </c>
      <c r="Z11" s="101"/>
      <c r="AA11" s="101"/>
      <c r="AB11" s="102"/>
      <c r="AC11" s="139"/>
      <c r="AD11" s="140"/>
      <c r="AE11" s="140"/>
      <c r="AF11" s="140"/>
      <c r="AG11" s="141"/>
      <c r="AI11" s="7"/>
      <c r="BC11" s="3" t="s">
        <v>119</v>
      </c>
    </row>
    <row r="12" spans="2:55" ht="5.0999999999999996" customHeight="1">
      <c r="BC12" s="3" t="s">
        <v>139</v>
      </c>
    </row>
    <row r="13" spans="2:55" ht="18" customHeight="1">
      <c r="B13" s="114" t="s">
        <v>5</v>
      </c>
      <c r="C13" s="114"/>
      <c r="D13" s="114"/>
      <c r="E13" s="114"/>
      <c r="F13" s="114"/>
      <c r="G13" s="114"/>
      <c r="H13" s="114"/>
      <c r="I13" s="115" t="s">
        <v>539</v>
      </c>
      <c r="J13" s="115"/>
      <c r="K13" s="115"/>
      <c r="L13" s="115"/>
      <c r="M13" s="115"/>
      <c r="N13" s="115"/>
      <c r="O13" s="115"/>
      <c r="P13" s="115"/>
      <c r="Q13" s="115"/>
      <c r="R13" s="115"/>
      <c r="S13" s="115"/>
      <c r="T13" s="115"/>
      <c r="U13" s="115"/>
      <c r="V13" s="115"/>
      <c r="BC13" s="3" t="s">
        <v>140</v>
      </c>
    </row>
    <row r="14" spans="2:55" ht="5.0999999999999996" customHeight="1">
      <c r="BC14" s="3" t="s">
        <v>122</v>
      </c>
    </row>
    <row r="15" spans="2:55" ht="18" customHeight="1">
      <c r="B15" s="4">
        <v>1</v>
      </c>
      <c r="C15" s="4" t="s">
        <v>6</v>
      </c>
      <c r="L15" s="22"/>
      <c r="M15" s="1" t="s">
        <v>97</v>
      </c>
      <c r="O15" s="22" t="s">
        <v>543</v>
      </c>
      <c r="P15" s="1" t="s">
        <v>7</v>
      </c>
      <c r="Q15" s="5" t="s">
        <v>142</v>
      </c>
      <c r="R15" s="5"/>
      <c r="S15" s="5"/>
      <c r="T15" s="5"/>
      <c r="U15" s="5"/>
      <c r="V15" s="5"/>
      <c r="W15" s="5"/>
      <c r="X15" s="5"/>
      <c r="Y15" s="5"/>
      <c r="Z15" s="5"/>
      <c r="AA15" s="5"/>
      <c r="AB15" s="5"/>
      <c r="AC15" s="5"/>
      <c r="AD15" s="5"/>
      <c r="AE15" s="5"/>
      <c r="AF15" s="5"/>
      <c r="AG15" s="5"/>
      <c r="AI15" s="4" t="s">
        <v>146</v>
      </c>
      <c r="AZ15" s="6">
        <f>COUNTIF(L15:O15,"○")</f>
        <v>0</v>
      </c>
      <c r="BA15" s="6" t="str">
        <f>IF(AZ15=0,"○","")</f>
        <v>○</v>
      </c>
      <c r="BC15" s="3" t="s">
        <v>123</v>
      </c>
    </row>
    <row r="16" spans="2:55" ht="5.0999999999999996" customHeight="1">
      <c r="BC16" s="3" t="s">
        <v>124</v>
      </c>
    </row>
    <row r="17" spans="2:55" ht="18" customHeight="1">
      <c r="B17" s="4">
        <v>2</v>
      </c>
      <c r="C17" s="7" t="s">
        <v>132</v>
      </c>
      <c r="BC17" s="3" t="s">
        <v>125</v>
      </c>
    </row>
    <row r="18" spans="2:55" ht="18" customHeight="1">
      <c r="C18" s="4" t="s">
        <v>8</v>
      </c>
      <c r="L18" s="116"/>
      <c r="M18" s="116"/>
      <c r="N18" s="116"/>
      <c r="O18" s="116"/>
      <c r="P18" s="116"/>
      <c r="Q18" s="116"/>
      <c r="R18" s="1" t="s">
        <v>9</v>
      </c>
      <c r="S18" s="5" t="s">
        <v>143</v>
      </c>
      <c r="BC18" s="3" t="s">
        <v>126</v>
      </c>
    </row>
    <row r="19" spans="2:55" ht="5.0999999999999996" customHeight="1">
      <c r="BC19" s="3" t="s">
        <v>127</v>
      </c>
    </row>
    <row r="20" spans="2:55" ht="18" customHeight="1">
      <c r="B20" s="4">
        <v>3</v>
      </c>
      <c r="C20" s="7" t="s">
        <v>133</v>
      </c>
      <c r="BC20" s="3" t="s">
        <v>128</v>
      </c>
    </row>
    <row r="21" spans="2:55" ht="18" customHeight="1">
      <c r="C21" s="4" t="s">
        <v>102</v>
      </c>
      <c r="BC21" s="3" t="s">
        <v>129</v>
      </c>
    </row>
    <row r="22" spans="2:55" ht="18" customHeight="1">
      <c r="D22" s="8" t="s">
        <v>103</v>
      </c>
      <c r="E22" s="67"/>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9"/>
      <c r="AI22" s="7" t="s">
        <v>147</v>
      </c>
      <c r="BC22" s="3" t="s">
        <v>130</v>
      </c>
    </row>
    <row r="23" spans="2:55" ht="5.0999999999999996" customHeight="1">
      <c r="BC23" s="3" t="s">
        <v>141</v>
      </c>
    </row>
    <row r="24" spans="2:55" ht="18" customHeight="1">
      <c r="D24" s="8" t="s">
        <v>104</v>
      </c>
      <c r="E24" s="67"/>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9"/>
      <c r="AI24" s="7"/>
    </row>
    <row r="25" spans="2:55" ht="18" customHeight="1">
      <c r="E25" s="5" t="s">
        <v>144</v>
      </c>
      <c r="M25" s="5"/>
      <c r="N25" s="5"/>
      <c r="O25" s="5"/>
      <c r="P25" s="5"/>
      <c r="Q25" s="5"/>
      <c r="R25" s="5"/>
      <c r="S25" s="5"/>
      <c r="T25" s="5"/>
      <c r="U25" s="5"/>
      <c r="V25" s="5"/>
      <c r="W25" s="5"/>
      <c r="X25" s="5"/>
      <c r="Y25" s="5"/>
      <c r="Z25" s="5"/>
      <c r="AA25" s="5"/>
      <c r="AC25" s="5"/>
      <c r="AD25" s="5"/>
      <c r="AE25" s="5"/>
      <c r="AF25" s="5"/>
      <c r="AG25" s="5"/>
    </row>
    <row r="26" spans="2:55" ht="5.0999999999999996" customHeight="1"/>
    <row r="27" spans="2:55" ht="18" customHeight="1">
      <c r="B27" s="117" t="s">
        <v>107</v>
      </c>
      <c r="C27" s="117"/>
      <c r="D27" s="117"/>
      <c r="E27" s="117"/>
      <c r="F27" s="117"/>
      <c r="G27" s="117"/>
      <c r="H27" s="117"/>
      <c r="I27" s="59" t="s">
        <v>528</v>
      </c>
      <c r="J27" s="59"/>
      <c r="K27" s="59"/>
      <c r="L27" s="59"/>
      <c r="M27" s="59"/>
      <c r="N27" s="59"/>
      <c r="O27" s="59"/>
      <c r="P27" s="59"/>
      <c r="Q27" s="59"/>
      <c r="R27" s="59"/>
      <c r="S27" s="59"/>
      <c r="T27" s="59"/>
      <c r="U27" s="59"/>
      <c r="AA27" s="26"/>
      <c r="AB27" s="26"/>
      <c r="AC27" s="26"/>
      <c r="AD27" s="26"/>
      <c r="AE27" s="26"/>
      <c r="AF27" s="26"/>
    </row>
    <row r="28" spans="2:55" ht="14.4" customHeight="1">
      <c r="B28" s="24"/>
      <c r="C28" s="24"/>
      <c r="D28" s="24"/>
      <c r="E28" s="24"/>
      <c r="F28" s="24"/>
      <c r="G28" s="24"/>
      <c r="I28" s="118" t="s">
        <v>10</v>
      </c>
      <c r="J28" s="118"/>
      <c r="K28" s="118"/>
      <c r="L28" s="118"/>
      <c r="M28" s="118"/>
      <c r="N28" s="118"/>
      <c r="O28" s="144" t="s">
        <v>523</v>
      </c>
      <c r="P28" s="144"/>
      <c r="Q28" s="33"/>
      <c r="R28" s="27" t="s">
        <v>524</v>
      </c>
      <c r="S28" s="33"/>
      <c r="T28" s="27" t="s">
        <v>525</v>
      </c>
      <c r="U28" s="33"/>
      <c r="V28" s="27" t="s">
        <v>526</v>
      </c>
      <c r="W28" s="27" t="s">
        <v>527</v>
      </c>
      <c r="X28" s="144" t="s">
        <v>523</v>
      </c>
      <c r="Y28" s="144"/>
      <c r="Z28" s="33"/>
      <c r="AA28" s="27" t="s">
        <v>524</v>
      </c>
      <c r="AB28" s="33"/>
      <c r="AC28" s="27" t="s">
        <v>525</v>
      </c>
      <c r="AD28" s="33"/>
      <c r="AE28" s="248" t="s">
        <v>530</v>
      </c>
      <c r="AF28" s="249"/>
      <c r="AG28" s="28" t="s">
        <v>96</v>
      </c>
      <c r="AH28" s="7" t="s">
        <v>529</v>
      </c>
    </row>
    <row r="29" spans="2:55" ht="5.0999999999999996" customHeight="1"/>
    <row r="30" spans="2:55" ht="5.0999999999999996" customHeight="1"/>
    <row r="31" spans="2:55" ht="18" customHeight="1">
      <c r="B31" s="4">
        <v>1</v>
      </c>
      <c r="C31" s="4" t="s">
        <v>12</v>
      </c>
      <c r="I31" s="22"/>
      <c r="J31" s="1" t="s">
        <v>97</v>
      </c>
      <c r="L31" s="22" t="s">
        <v>543</v>
      </c>
      <c r="M31" s="1" t="s">
        <v>7</v>
      </c>
      <c r="N31" s="5" t="s">
        <v>145</v>
      </c>
      <c r="AZ31" s="6">
        <f>COUNTIF(I31:L31,"○")</f>
        <v>0</v>
      </c>
      <c r="BA31" s="6" t="str">
        <f>IF(AZ31=0,"○","")</f>
        <v>○</v>
      </c>
    </row>
    <row r="32" spans="2:55" ht="5.0999999999999996" customHeight="1"/>
    <row r="33" spans="2:53" ht="18" customHeight="1">
      <c r="B33" s="9" t="s">
        <v>13</v>
      </c>
      <c r="C33"/>
      <c r="D33"/>
      <c r="E33"/>
      <c r="F33"/>
    </row>
    <row r="34" spans="2:53" ht="18" customHeight="1">
      <c r="B34" t="s">
        <v>149</v>
      </c>
      <c r="C34"/>
      <c r="D34"/>
      <c r="E34"/>
      <c r="F34"/>
      <c r="K34" s="5"/>
      <c r="M34" s="5" t="str">
        <f>IF(O35="○","その他を選択した方はその他のカウント方法をご記入ください。↓","")</f>
        <v/>
      </c>
    </row>
    <row r="35" spans="2:53" ht="18" customHeight="1">
      <c r="B35" s="22" t="s">
        <v>543</v>
      </c>
      <c r="C35" s="63" t="s">
        <v>98</v>
      </c>
      <c r="D35" s="64"/>
      <c r="E35" s="64"/>
      <c r="F35" s="64"/>
      <c r="G35" s="71"/>
      <c r="H35" s="22"/>
      <c r="I35" s="63" t="s">
        <v>99</v>
      </c>
      <c r="J35" s="64"/>
      <c r="K35" s="64"/>
      <c r="L35" s="64"/>
      <c r="M35" s="64"/>
      <c r="N35" s="71"/>
      <c r="O35" s="22" t="s">
        <v>543</v>
      </c>
      <c r="P35" s="63" t="s">
        <v>108</v>
      </c>
      <c r="Q35" s="64"/>
      <c r="R35" s="11" t="s">
        <v>95</v>
      </c>
      <c r="S35" s="60"/>
      <c r="T35" s="61"/>
      <c r="U35" s="61"/>
      <c r="V35" s="61"/>
      <c r="W35" s="61"/>
      <c r="X35" s="61"/>
      <c r="Y35" s="61"/>
      <c r="Z35" s="61"/>
      <c r="AA35" s="61"/>
      <c r="AB35" s="62"/>
      <c r="AC35" s="10" t="s">
        <v>11</v>
      </c>
      <c r="AD35" s="22" t="s">
        <v>543</v>
      </c>
      <c r="AE35" s="63" t="s">
        <v>531</v>
      </c>
      <c r="AF35" s="64"/>
      <c r="AG35" s="64"/>
      <c r="AZ35" s="6">
        <f>COUNTIF(B35:AD35,"○")</f>
        <v>0</v>
      </c>
      <c r="BA35" s="6" t="str">
        <f>IF(AZ35=0,"○","")</f>
        <v>○</v>
      </c>
    </row>
    <row r="36" spans="2:53" ht="5.0999999999999996" customHeight="1" thickBot="1"/>
    <row r="37" spans="2:53" ht="18" customHeight="1">
      <c r="B37" s="72" t="s">
        <v>15</v>
      </c>
      <c r="C37" s="73"/>
      <c r="D37" s="73"/>
      <c r="E37" s="73"/>
      <c r="F37" s="73"/>
      <c r="G37" s="74"/>
      <c r="H37" s="73" t="s">
        <v>109</v>
      </c>
      <c r="I37" s="75"/>
      <c r="J37" s="73" t="s">
        <v>15</v>
      </c>
      <c r="K37" s="73"/>
      <c r="L37" s="73"/>
      <c r="M37" s="73"/>
      <c r="N37" s="73"/>
      <c r="O37" s="73"/>
      <c r="P37" s="76" t="s">
        <v>109</v>
      </c>
      <c r="Q37" s="75"/>
      <c r="R37" s="73" t="s">
        <v>15</v>
      </c>
      <c r="S37" s="73"/>
      <c r="T37" s="73"/>
      <c r="U37" s="73"/>
      <c r="V37" s="73"/>
      <c r="W37" s="73"/>
      <c r="X37" s="76" t="s">
        <v>109</v>
      </c>
      <c r="Y37" s="75"/>
      <c r="Z37" s="73" t="s">
        <v>15</v>
      </c>
      <c r="AA37" s="73"/>
      <c r="AB37" s="73"/>
      <c r="AC37" s="73"/>
      <c r="AD37" s="73"/>
      <c r="AE37" s="73"/>
      <c r="AF37" s="76" t="s">
        <v>109</v>
      </c>
      <c r="AG37" s="77"/>
      <c r="AZ37" s="23">
        <f>IF(B35="○",1,IF(H35="○",2,10))</f>
        <v>10</v>
      </c>
    </row>
    <row r="38" spans="2:53" ht="18" customHeight="1">
      <c r="B38" s="78" t="s">
        <v>17</v>
      </c>
      <c r="C38" s="79"/>
      <c r="D38" s="79"/>
      <c r="E38" s="79"/>
      <c r="F38" s="79"/>
      <c r="G38" s="79"/>
      <c r="H38" s="80"/>
      <c r="I38" s="81"/>
      <c r="J38" s="82" t="s">
        <v>18</v>
      </c>
      <c r="K38" s="79"/>
      <c r="L38" s="79"/>
      <c r="M38" s="79"/>
      <c r="N38" s="79"/>
      <c r="O38" s="79"/>
      <c r="P38" s="83"/>
      <c r="Q38" s="84"/>
      <c r="R38" s="79" t="s">
        <v>19</v>
      </c>
      <c r="S38" s="79"/>
      <c r="T38" s="79"/>
      <c r="U38" s="79"/>
      <c r="V38" s="79"/>
      <c r="W38" s="79"/>
      <c r="X38" s="83"/>
      <c r="Y38" s="84"/>
      <c r="Z38" s="79" t="s">
        <v>20</v>
      </c>
      <c r="AA38" s="79"/>
      <c r="AB38" s="79"/>
      <c r="AC38" s="79"/>
      <c r="AD38" s="79"/>
      <c r="AE38" s="145"/>
      <c r="AF38" s="83"/>
      <c r="AG38" s="146"/>
    </row>
    <row r="39" spans="2:53" ht="18" customHeight="1">
      <c r="B39" s="147" t="s">
        <v>21</v>
      </c>
      <c r="C39" s="148"/>
      <c r="D39" s="148"/>
      <c r="E39" s="148"/>
      <c r="F39" s="148"/>
      <c r="G39" s="148"/>
      <c r="H39" s="149"/>
      <c r="I39" s="150"/>
      <c r="J39" s="151" t="s">
        <v>22</v>
      </c>
      <c r="K39" s="148"/>
      <c r="L39" s="148"/>
      <c r="M39" s="148"/>
      <c r="N39" s="148"/>
      <c r="O39" s="148"/>
      <c r="P39" s="152"/>
      <c r="Q39" s="153"/>
      <c r="R39" s="148" t="s">
        <v>23</v>
      </c>
      <c r="S39" s="148"/>
      <c r="T39" s="148"/>
      <c r="U39" s="148"/>
      <c r="V39" s="148"/>
      <c r="W39" s="148"/>
      <c r="X39" s="152"/>
      <c r="Y39" s="153"/>
      <c r="Z39" s="148" t="s">
        <v>24</v>
      </c>
      <c r="AA39" s="148"/>
      <c r="AB39" s="148"/>
      <c r="AC39" s="148"/>
      <c r="AD39" s="148"/>
      <c r="AE39" s="154"/>
      <c r="AF39" s="152"/>
      <c r="AG39" s="155"/>
    </row>
    <row r="40" spans="2:53" ht="18" customHeight="1">
      <c r="B40" s="147" t="s">
        <v>25</v>
      </c>
      <c r="C40" s="148"/>
      <c r="D40" s="148"/>
      <c r="E40" s="148"/>
      <c r="F40" s="148"/>
      <c r="G40" s="148"/>
      <c r="H40" s="149"/>
      <c r="I40" s="150"/>
      <c r="J40" s="151" t="s">
        <v>26</v>
      </c>
      <c r="K40" s="148"/>
      <c r="L40" s="148"/>
      <c r="M40" s="148"/>
      <c r="N40" s="148"/>
      <c r="O40" s="148"/>
      <c r="P40" s="152"/>
      <c r="Q40" s="153"/>
      <c r="R40" s="148" t="s">
        <v>27</v>
      </c>
      <c r="S40" s="148"/>
      <c r="T40" s="148"/>
      <c r="U40" s="148"/>
      <c r="V40" s="148"/>
      <c r="W40" s="148"/>
      <c r="X40" s="152"/>
      <c r="Y40" s="153"/>
      <c r="Z40" s="148" t="s">
        <v>28</v>
      </c>
      <c r="AA40" s="148"/>
      <c r="AB40" s="148"/>
      <c r="AC40" s="148"/>
      <c r="AD40" s="148"/>
      <c r="AE40" s="154"/>
      <c r="AF40" s="152"/>
      <c r="AG40" s="155"/>
    </row>
    <row r="41" spans="2:53" ht="18" customHeight="1">
      <c r="B41" s="147" t="s">
        <v>29</v>
      </c>
      <c r="C41" s="148"/>
      <c r="D41" s="148"/>
      <c r="E41" s="148"/>
      <c r="F41" s="148"/>
      <c r="G41" s="148"/>
      <c r="H41" s="149"/>
      <c r="I41" s="150"/>
      <c r="J41" s="151" t="s">
        <v>30</v>
      </c>
      <c r="K41" s="148"/>
      <c r="L41" s="148"/>
      <c r="M41" s="148"/>
      <c r="N41" s="148"/>
      <c r="O41" s="148"/>
      <c r="P41" s="152"/>
      <c r="Q41" s="153"/>
      <c r="R41" s="148" t="s">
        <v>31</v>
      </c>
      <c r="S41" s="148"/>
      <c r="T41" s="148"/>
      <c r="U41" s="148"/>
      <c r="V41" s="148"/>
      <c r="W41" s="148"/>
      <c r="X41" s="152"/>
      <c r="Y41" s="153"/>
      <c r="Z41" s="148" t="s">
        <v>32</v>
      </c>
      <c r="AA41" s="148"/>
      <c r="AB41" s="148"/>
      <c r="AC41" s="148"/>
      <c r="AD41" s="148"/>
      <c r="AE41" s="154"/>
      <c r="AF41" s="152"/>
      <c r="AG41" s="155"/>
    </row>
    <row r="42" spans="2:53" ht="18" customHeight="1">
      <c r="B42" s="147" t="s">
        <v>33</v>
      </c>
      <c r="C42" s="148"/>
      <c r="D42" s="148"/>
      <c r="E42" s="148"/>
      <c r="F42" s="148"/>
      <c r="G42" s="148"/>
      <c r="H42" s="149"/>
      <c r="I42" s="150"/>
      <c r="J42" s="151" t="s">
        <v>34</v>
      </c>
      <c r="K42" s="148"/>
      <c r="L42" s="148"/>
      <c r="M42" s="148"/>
      <c r="N42" s="148"/>
      <c r="O42" s="148"/>
      <c r="P42" s="152"/>
      <c r="Q42" s="153"/>
      <c r="R42" s="148" t="s">
        <v>35</v>
      </c>
      <c r="S42" s="148"/>
      <c r="T42" s="148"/>
      <c r="U42" s="148"/>
      <c r="V42" s="148"/>
      <c r="W42" s="148"/>
      <c r="X42" s="152"/>
      <c r="Y42" s="153"/>
      <c r="Z42" s="148" t="s">
        <v>36</v>
      </c>
      <c r="AA42" s="148"/>
      <c r="AB42" s="148"/>
      <c r="AC42" s="148"/>
      <c r="AD42" s="148"/>
      <c r="AE42" s="154"/>
      <c r="AF42" s="152"/>
      <c r="AG42" s="155"/>
    </row>
    <row r="43" spans="2:53" ht="18" customHeight="1">
      <c r="B43" s="147" t="s">
        <v>37</v>
      </c>
      <c r="C43" s="148"/>
      <c r="D43" s="148"/>
      <c r="E43" s="148"/>
      <c r="F43" s="148"/>
      <c r="G43" s="148"/>
      <c r="H43" s="149"/>
      <c r="I43" s="150"/>
      <c r="J43" s="151" t="s">
        <v>38</v>
      </c>
      <c r="K43" s="148"/>
      <c r="L43" s="148"/>
      <c r="M43" s="148"/>
      <c r="N43" s="148"/>
      <c r="O43" s="148"/>
      <c r="P43" s="152"/>
      <c r="Q43" s="153"/>
      <c r="R43" s="148" t="s">
        <v>39</v>
      </c>
      <c r="S43" s="148"/>
      <c r="T43" s="148"/>
      <c r="U43" s="148"/>
      <c r="V43" s="148"/>
      <c r="W43" s="148"/>
      <c r="X43" s="152"/>
      <c r="Y43" s="153"/>
      <c r="Z43" s="148" t="s">
        <v>40</v>
      </c>
      <c r="AA43" s="148"/>
      <c r="AB43" s="148"/>
      <c r="AC43" s="148"/>
      <c r="AD43" s="148"/>
      <c r="AE43" s="154"/>
      <c r="AF43" s="152"/>
      <c r="AG43" s="155"/>
    </row>
    <row r="44" spans="2:53" ht="18" customHeight="1">
      <c r="B44" s="147" t="s">
        <v>41</v>
      </c>
      <c r="C44" s="148"/>
      <c r="D44" s="148"/>
      <c r="E44" s="148"/>
      <c r="F44" s="148"/>
      <c r="G44" s="148"/>
      <c r="H44" s="149"/>
      <c r="I44" s="150"/>
      <c r="J44" s="151" t="s">
        <v>42</v>
      </c>
      <c r="K44" s="148"/>
      <c r="L44" s="148"/>
      <c r="M44" s="148"/>
      <c r="N44" s="148"/>
      <c r="O44" s="148"/>
      <c r="P44" s="152"/>
      <c r="Q44" s="153"/>
      <c r="R44" s="148" t="s">
        <v>43</v>
      </c>
      <c r="S44" s="148"/>
      <c r="T44" s="148"/>
      <c r="U44" s="148"/>
      <c r="V44" s="148"/>
      <c r="W44" s="148"/>
      <c r="X44" s="152"/>
      <c r="Y44" s="153"/>
      <c r="Z44" s="148" t="s">
        <v>44</v>
      </c>
      <c r="AA44" s="148"/>
      <c r="AB44" s="148"/>
      <c r="AC44" s="148"/>
      <c r="AD44" s="148"/>
      <c r="AE44" s="154"/>
      <c r="AF44" s="152"/>
      <c r="AG44" s="155"/>
    </row>
    <row r="45" spans="2:53" ht="18" customHeight="1">
      <c r="B45" s="147" t="s">
        <v>45</v>
      </c>
      <c r="C45" s="148"/>
      <c r="D45" s="148"/>
      <c r="E45" s="148"/>
      <c r="F45" s="148"/>
      <c r="G45" s="148"/>
      <c r="H45" s="149"/>
      <c r="I45" s="150"/>
      <c r="J45" s="156" t="s">
        <v>46</v>
      </c>
      <c r="K45" s="157"/>
      <c r="L45" s="157"/>
      <c r="M45" s="157"/>
      <c r="N45" s="157"/>
      <c r="O45" s="157"/>
      <c r="P45" s="152"/>
      <c r="Q45" s="153"/>
      <c r="R45" s="148" t="s">
        <v>47</v>
      </c>
      <c r="S45" s="148"/>
      <c r="T45" s="148"/>
      <c r="U45" s="148"/>
      <c r="V45" s="148"/>
      <c r="W45" s="148"/>
      <c r="X45" s="152"/>
      <c r="Y45" s="153"/>
      <c r="Z45" s="148" t="s">
        <v>48</v>
      </c>
      <c r="AA45" s="148"/>
      <c r="AB45" s="148"/>
      <c r="AC45" s="148"/>
      <c r="AD45" s="148"/>
      <c r="AE45" s="154"/>
      <c r="AF45" s="152"/>
      <c r="AG45" s="155"/>
    </row>
    <row r="46" spans="2:53" ht="18" customHeight="1">
      <c r="B46" s="147" t="s">
        <v>49</v>
      </c>
      <c r="C46" s="148"/>
      <c r="D46" s="148"/>
      <c r="E46" s="148"/>
      <c r="F46" s="148"/>
      <c r="G46" s="148"/>
      <c r="H46" s="149"/>
      <c r="I46" s="150"/>
      <c r="J46" s="151" t="s">
        <v>50</v>
      </c>
      <c r="K46" s="148"/>
      <c r="L46" s="148"/>
      <c r="M46" s="148"/>
      <c r="N46" s="148"/>
      <c r="O46" s="148"/>
      <c r="P46" s="152"/>
      <c r="Q46" s="153"/>
      <c r="R46" s="148" t="s">
        <v>51</v>
      </c>
      <c r="S46" s="148"/>
      <c r="T46" s="148"/>
      <c r="U46" s="148"/>
      <c r="V46" s="148"/>
      <c r="W46" s="148"/>
      <c r="X46" s="152"/>
      <c r="Y46" s="153"/>
      <c r="Z46" s="148" t="s">
        <v>52</v>
      </c>
      <c r="AA46" s="148"/>
      <c r="AB46" s="148"/>
      <c r="AC46" s="148"/>
      <c r="AD46" s="148"/>
      <c r="AE46" s="154"/>
      <c r="AF46" s="152"/>
      <c r="AG46" s="155"/>
    </row>
    <row r="47" spans="2:53" ht="18" customHeight="1">
      <c r="B47" s="147" t="s">
        <v>53</v>
      </c>
      <c r="C47" s="148"/>
      <c r="D47" s="148"/>
      <c r="E47" s="148"/>
      <c r="F47" s="148"/>
      <c r="G47" s="148"/>
      <c r="H47" s="149"/>
      <c r="I47" s="150"/>
      <c r="J47" s="151" t="s">
        <v>54</v>
      </c>
      <c r="K47" s="148"/>
      <c r="L47" s="148"/>
      <c r="M47" s="148"/>
      <c r="N47" s="148"/>
      <c r="O47" s="148"/>
      <c r="P47" s="152"/>
      <c r="Q47" s="153"/>
      <c r="R47" s="148" t="s">
        <v>55</v>
      </c>
      <c r="S47" s="148"/>
      <c r="T47" s="148"/>
      <c r="U47" s="148"/>
      <c r="V47" s="148"/>
      <c r="W47" s="148"/>
      <c r="X47" s="152"/>
      <c r="Y47" s="153"/>
      <c r="Z47" s="148" t="s">
        <v>56</v>
      </c>
      <c r="AA47" s="148"/>
      <c r="AB47" s="148"/>
      <c r="AC47" s="148"/>
      <c r="AD47" s="148"/>
      <c r="AE47" s="154"/>
      <c r="AF47" s="152"/>
      <c r="AG47" s="155"/>
    </row>
    <row r="48" spans="2:53" ht="18" customHeight="1" thickBot="1">
      <c r="B48" s="162" t="s">
        <v>57</v>
      </c>
      <c r="C48" s="158"/>
      <c r="D48" s="158"/>
      <c r="E48" s="158"/>
      <c r="F48" s="158"/>
      <c r="G48" s="158"/>
      <c r="H48" s="168"/>
      <c r="I48" s="169"/>
      <c r="J48" s="170" t="s">
        <v>58</v>
      </c>
      <c r="K48" s="158"/>
      <c r="L48" s="158"/>
      <c r="M48" s="158"/>
      <c r="N48" s="158"/>
      <c r="O48" s="158"/>
      <c r="P48" s="160"/>
      <c r="Q48" s="171"/>
      <c r="R48" s="158" t="s">
        <v>59</v>
      </c>
      <c r="S48" s="158"/>
      <c r="T48" s="158"/>
      <c r="U48" s="158"/>
      <c r="V48" s="158"/>
      <c r="W48" s="158"/>
      <c r="X48" s="160"/>
      <c r="Y48" s="171"/>
      <c r="Z48" s="158" t="s">
        <v>14</v>
      </c>
      <c r="AA48" s="158"/>
      <c r="AB48" s="158"/>
      <c r="AC48" s="158"/>
      <c r="AD48" s="158"/>
      <c r="AE48" s="159"/>
      <c r="AF48" s="160"/>
      <c r="AG48" s="161"/>
    </row>
    <row r="49" spans="2:53" ht="18" customHeight="1" thickBot="1">
      <c r="B49" s="65" t="s">
        <v>148</v>
      </c>
      <c r="C49" s="66"/>
      <c r="D49" s="66"/>
      <c r="E49" s="66"/>
      <c r="F49" s="66"/>
      <c r="G49" s="66"/>
      <c r="H49" s="66"/>
      <c r="I49" s="66"/>
      <c r="J49" s="66"/>
      <c r="K49" s="66"/>
      <c r="L49" s="66"/>
      <c r="M49" s="66"/>
      <c r="N49" s="66"/>
      <c r="O49" s="66"/>
      <c r="P49" s="66"/>
      <c r="Q49" s="66"/>
      <c r="R49" s="66"/>
      <c r="S49" s="66"/>
      <c r="T49" s="66"/>
      <c r="U49" s="66"/>
      <c r="V49" s="66"/>
      <c r="W49" s="66"/>
      <c r="X49" s="66"/>
      <c r="Y49" s="70"/>
      <c r="Z49" s="162" t="s">
        <v>532</v>
      </c>
      <c r="AA49" s="158"/>
      <c r="AB49" s="158"/>
      <c r="AC49" s="158"/>
      <c r="AD49" s="158"/>
      <c r="AE49" s="159"/>
      <c r="AF49" s="160"/>
      <c r="AG49" s="161"/>
    </row>
    <row r="50" spans="2:53" ht="18" customHeight="1" thickBot="1">
      <c r="B50" s="11" t="s">
        <v>95</v>
      </c>
      <c r="C50" s="67"/>
      <c r="D50" s="68"/>
      <c r="E50" s="68"/>
      <c r="F50" s="68"/>
      <c r="G50" s="68"/>
      <c r="H50" s="68"/>
      <c r="I50" s="68"/>
      <c r="J50" s="68"/>
      <c r="K50" s="68"/>
      <c r="L50" s="68"/>
      <c r="M50" s="68"/>
      <c r="N50" s="68"/>
      <c r="O50" s="68"/>
      <c r="P50" s="68"/>
      <c r="Q50" s="68"/>
      <c r="R50" s="68"/>
      <c r="S50" s="68"/>
      <c r="T50" s="68"/>
      <c r="U50" s="68"/>
      <c r="V50" s="68"/>
      <c r="W50" s="68"/>
      <c r="X50" s="69"/>
      <c r="Y50" s="10" t="s">
        <v>11</v>
      </c>
      <c r="Z50" s="163" t="s">
        <v>134</v>
      </c>
      <c r="AA50" s="164"/>
      <c r="AB50" s="164"/>
      <c r="AC50" s="164"/>
      <c r="AD50" s="164"/>
      <c r="AE50" s="165"/>
      <c r="AF50" s="166" t="str">
        <f>IF(SUM(H38:I48,P38:Q48,X38:Y48,AF38:AG49)=0, "", SUM(H38:I48,P38:Q48,X38:Y48,AF38:AG49))</f>
        <v/>
      </c>
      <c r="AG50" s="167"/>
      <c r="AH50" s="7" t="str">
        <f>IF(AND(AZ37=AZ56,AF50&lt;&gt;Z57,AZ37=AZ65,AF50&lt;&gt;AF70),"←表２及び表３の計と不突です",IF(AND(AZ37=AZ56,AF50&lt;&gt;Z57),"←表２の計と不突です",IF(AND(AZ37=AZ65,AF50&lt;&gt;AF70),"←表３の計と不突です","")))</f>
        <v/>
      </c>
    </row>
    <row r="51" spans="2:53" ht="6.9" customHeight="1"/>
    <row r="52" spans="2:53" ht="18" customHeight="1">
      <c r="B52" s="9" t="s">
        <v>135</v>
      </c>
      <c r="C52"/>
      <c r="D52"/>
      <c r="E52"/>
      <c r="F52"/>
    </row>
    <row r="53" spans="2:53" ht="18" customHeight="1">
      <c r="B53" t="s">
        <v>149</v>
      </c>
      <c r="C53"/>
      <c r="D53"/>
      <c r="E53"/>
      <c r="F53"/>
      <c r="K53" s="5"/>
      <c r="M53" s="5" t="str">
        <f>IF(O54="○","その他を選択した方はその他のカウント方法をご記入ください。↓","")</f>
        <v/>
      </c>
    </row>
    <row r="54" spans="2:53" ht="18" customHeight="1">
      <c r="B54" s="22"/>
      <c r="C54" s="63" t="s">
        <v>98</v>
      </c>
      <c r="D54" s="64"/>
      <c r="E54" s="64"/>
      <c r="F54" s="64"/>
      <c r="G54" s="71"/>
      <c r="H54" s="22" t="s">
        <v>543</v>
      </c>
      <c r="I54" s="63" t="s">
        <v>99</v>
      </c>
      <c r="J54" s="64"/>
      <c r="K54" s="64"/>
      <c r="L54" s="64"/>
      <c r="M54" s="64"/>
      <c r="N54" s="71"/>
      <c r="O54" s="22" t="s">
        <v>543</v>
      </c>
      <c r="P54" s="63" t="s">
        <v>108</v>
      </c>
      <c r="Q54" s="64"/>
      <c r="R54" s="11" t="s">
        <v>95</v>
      </c>
      <c r="S54" s="60"/>
      <c r="T54" s="61"/>
      <c r="U54" s="61"/>
      <c r="V54" s="61"/>
      <c r="W54" s="61"/>
      <c r="X54" s="61"/>
      <c r="Y54" s="61"/>
      <c r="Z54" s="61"/>
      <c r="AA54" s="61"/>
      <c r="AB54" s="62"/>
      <c r="AC54" s="10" t="s">
        <v>11</v>
      </c>
      <c r="AD54" s="22" t="s">
        <v>543</v>
      </c>
      <c r="AE54" s="64" t="s">
        <v>533</v>
      </c>
      <c r="AF54" s="64"/>
      <c r="AG54" s="64"/>
      <c r="AZ54" s="6">
        <f>COUNTIF(B54:AD54,"○")</f>
        <v>0</v>
      </c>
      <c r="BA54" s="6" t="str">
        <f>IF(AZ54=0,"○","")</f>
        <v>○</v>
      </c>
    </row>
    <row r="55" spans="2:53" ht="5.0999999999999996" customHeight="1" thickBot="1"/>
    <row r="56" spans="2:53" ht="18" customHeight="1" thickBot="1">
      <c r="B56" s="172" t="s">
        <v>90</v>
      </c>
      <c r="C56" s="173"/>
      <c r="D56" s="173"/>
      <c r="E56" s="173"/>
      <c r="F56" s="173" t="s">
        <v>2</v>
      </c>
      <c r="G56" s="173"/>
      <c r="H56" s="173"/>
      <c r="I56" s="173"/>
      <c r="J56" s="173" t="s">
        <v>91</v>
      </c>
      <c r="K56" s="173"/>
      <c r="L56" s="173"/>
      <c r="M56" s="173"/>
      <c r="N56" s="173" t="s">
        <v>92</v>
      </c>
      <c r="O56" s="173"/>
      <c r="P56" s="173"/>
      <c r="Q56" s="173"/>
      <c r="R56" s="173" t="s">
        <v>14</v>
      </c>
      <c r="S56" s="173"/>
      <c r="T56" s="173"/>
      <c r="U56" s="174"/>
      <c r="V56" s="175" t="s">
        <v>532</v>
      </c>
      <c r="W56" s="176"/>
      <c r="X56" s="176"/>
      <c r="Y56" s="177"/>
      <c r="Z56" s="178" t="s">
        <v>134</v>
      </c>
      <c r="AA56" s="178"/>
      <c r="AB56" s="178"/>
      <c r="AC56" s="178"/>
      <c r="AD56" s="178"/>
      <c r="AE56" s="178"/>
      <c r="AF56" s="178"/>
      <c r="AG56" s="179"/>
      <c r="AZ56" s="23">
        <f>IF(B54="○",1,IF(H54="○",2,20))</f>
        <v>20</v>
      </c>
    </row>
    <row r="57" spans="2:53" ht="18" customHeight="1" thickBot="1">
      <c r="B57" s="180"/>
      <c r="C57" s="181"/>
      <c r="D57" s="181"/>
      <c r="E57" s="182"/>
      <c r="F57" s="183"/>
      <c r="G57" s="181"/>
      <c r="H57" s="181"/>
      <c r="I57" s="182"/>
      <c r="J57" s="183"/>
      <c r="K57" s="181"/>
      <c r="L57" s="181"/>
      <c r="M57" s="182"/>
      <c r="N57" s="183"/>
      <c r="O57" s="181"/>
      <c r="P57" s="181"/>
      <c r="Q57" s="182"/>
      <c r="R57" s="183"/>
      <c r="S57" s="181"/>
      <c r="T57" s="181"/>
      <c r="U57" s="184"/>
      <c r="V57" s="185"/>
      <c r="W57" s="181"/>
      <c r="X57" s="181"/>
      <c r="Y57" s="186"/>
      <c r="Z57" s="187" t="str">
        <f>IF(SUM(B57:Y57)=0, "", SUM(B57:Y57))</f>
        <v/>
      </c>
      <c r="AA57" s="188"/>
      <c r="AB57" s="188"/>
      <c r="AC57" s="188"/>
      <c r="AD57" s="188"/>
      <c r="AE57" s="188"/>
      <c r="AF57" s="188"/>
      <c r="AG57" s="189"/>
      <c r="AH57" s="7" t="str">
        <f>IF(AND(AZ37=AZ56,AF50&lt;&gt;Z57,AZ56=AZ65,Z57&lt;&gt;AF70),"←表１及び表３の計と不突です",IF(AND(AZ37=AZ56,AF50&lt;&gt;Z57),"←表１の計と不突です",IF(AND(AZ56=AZ65,Z57&lt;&gt;AF70),"←表３の計と不突です","")))</f>
        <v/>
      </c>
    </row>
    <row r="58" spans="2:53" ht="18" customHeight="1">
      <c r="B58" s="65" t="s">
        <v>534</v>
      </c>
      <c r="C58" s="66"/>
      <c r="D58" s="66"/>
      <c r="E58" s="66"/>
      <c r="F58" s="66"/>
      <c r="G58" s="66"/>
      <c r="H58" s="66"/>
      <c r="I58" s="66"/>
      <c r="J58" s="66"/>
      <c r="K58" s="66"/>
      <c r="L58" s="66"/>
      <c r="M58" s="66"/>
      <c r="N58" s="66"/>
      <c r="O58" s="66"/>
      <c r="P58" s="66"/>
      <c r="Q58" s="66"/>
      <c r="R58" s="66"/>
      <c r="S58" s="66"/>
      <c r="T58" s="66"/>
      <c r="U58" s="66"/>
      <c r="V58" s="66"/>
      <c r="W58" s="66"/>
      <c r="X58" s="66"/>
      <c r="Y58" s="66"/>
      <c r="Z58" s="29"/>
      <c r="AA58" s="29"/>
      <c r="AB58" s="29"/>
      <c r="AC58" s="29"/>
      <c r="AD58" s="29"/>
      <c r="AE58" s="29"/>
      <c r="AF58" s="29"/>
      <c r="AG58" s="29"/>
      <c r="AH58" s="7"/>
    </row>
    <row r="59" spans="2:53" ht="18" customHeight="1">
      <c r="B59" s="11" t="s">
        <v>95</v>
      </c>
      <c r="C59" s="67"/>
      <c r="D59" s="68"/>
      <c r="E59" s="68"/>
      <c r="F59" s="68"/>
      <c r="G59" s="68"/>
      <c r="H59" s="68"/>
      <c r="I59" s="68"/>
      <c r="J59" s="68"/>
      <c r="K59" s="68"/>
      <c r="L59" s="68"/>
      <c r="M59" s="68"/>
      <c r="N59" s="68"/>
      <c r="O59" s="68"/>
      <c r="P59" s="68"/>
      <c r="Q59" s="68"/>
      <c r="R59" s="68"/>
      <c r="S59" s="68"/>
      <c r="T59" s="68"/>
      <c r="U59" s="68"/>
      <c r="V59" s="68"/>
      <c r="W59" s="68"/>
      <c r="X59" s="69"/>
      <c r="Y59" s="10" t="s">
        <v>11</v>
      </c>
      <c r="Z59" s="29"/>
      <c r="AA59" s="29"/>
      <c r="AB59" s="29"/>
      <c r="AC59" s="29"/>
      <c r="AD59" s="29"/>
      <c r="AE59" s="29"/>
      <c r="AF59" s="29"/>
      <c r="AG59" s="29"/>
      <c r="AH59" s="7"/>
    </row>
    <row r="60" spans="2:53" ht="6.9" customHeight="1"/>
    <row r="61" spans="2:53" ht="18" customHeight="1">
      <c r="B61" s="9" t="s">
        <v>60</v>
      </c>
      <c r="C61"/>
      <c r="D61"/>
      <c r="E61"/>
      <c r="F61"/>
    </row>
    <row r="62" spans="2:53" ht="18" customHeight="1">
      <c r="B62" t="s">
        <v>149</v>
      </c>
      <c r="C62"/>
      <c r="D62"/>
      <c r="E62"/>
      <c r="F62"/>
      <c r="K62" s="5"/>
      <c r="M62" s="5" t="str">
        <f>IF(O63="○","その他を選択した方はその他のカウント方法をご記入ください。↓","")</f>
        <v/>
      </c>
    </row>
    <row r="63" spans="2:53" ht="18" customHeight="1">
      <c r="B63" s="22"/>
      <c r="C63" s="63" t="s">
        <v>98</v>
      </c>
      <c r="D63" s="64"/>
      <c r="E63" s="64"/>
      <c r="F63" s="64"/>
      <c r="G63" s="71"/>
      <c r="H63" s="22"/>
      <c r="I63" s="63" t="s">
        <v>99</v>
      </c>
      <c r="J63" s="64"/>
      <c r="K63" s="64"/>
      <c r="L63" s="64"/>
      <c r="M63" s="64"/>
      <c r="N63" s="71"/>
      <c r="O63" s="22" t="s">
        <v>543</v>
      </c>
      <c r="P63" s="63" t="s">
        <v>108</v>
      </c>
      <c r="Q63" s="64"/>
      <c r="R63" s="11" t="s">
        <v>95</v>
      </c>
      <c r="S63" s="60"/>
      <c r="T63" s="61"/>
      <c r="U63" s="61"/>
      <c r="V63" s="61"/>
      <c r="W63" s="61"/>
      <c r="X63" s="61"/>
      <c r="Y63" s="61"/>
      <c r="Z63" s="61"/>
      <c r="AA63" s="61"/>
      <c r="AB63" s="62"/>
      <c r="AC63" s="10" t="s">
        <v>11</v>
      </c>
      <c r="AD63" s="22" t="s">
        <v>543</v>
      </c>
      <c r="AE63" s="63" t="s">
        <v>535</v>
      </c>
      <c r="AF63" s="64"/>
      <c r="AG63" s="64"/>
      <c r="AZ63" s="6">
        <f>COUNTIF(B63:AD63,"○")</f>
        <v>0</v>
      </c>
      <c r="BA63" s="6" t="str">
        <f>IF(AZ63=0,"○","")</f>
        <v>○</v>
      </c>
    </row>
    <row r="64" spans="2:53" ht="5.0999999999999996" customHeight="1" thickBot="1"/>
    <row r="65" spans="2:54" ht="18" customHeight="1">
      <c r="B65" s="190" t="s">
        <v>61</v>
      </c>
      <c r="C65" s="191"/>
      <c r="D65" s="191"/>
      <c r="E65" s="191"/>
      <c r="F65" s="191"/>
      <c r="G65" s="191"/>
      <c r="H65" s="191" t="s">
        <v>16</v>
      </c>
      <c r="I65" s="192"/>
      <c r="J65" s="74" t="s">
        <v>61</v>
      </c>
      <c r="K65" s="191"/>
      <c r="L65" s="191"/>
      <c r="M65" s="191"/>
      <c r="N65" s="191"/>
      <c r="O65" s="191"/>
      <c r="P65" s="191" t="s">
        <v>16</v>
      </c>
      <c r="Q65" s="192"/>
      <c r="R65" s="74" t="s">
        <v>61</v>
      </c>
      <c r="S65" s="191"/>
      <c r="T65" s="191"/>
      <c r="U65" s="191"/>
      <c r="V65" s="191"/>
      <c r="W65" s="191"/>
      <c r="X65" s="191" t="s">
        <v>16</v>
      </c>
      <c r="Y65" s="192"/>
      <c r="Z65" s="74" t="s">
        <v>61</v>
      </c>
      <c r="AA65" s="191"/>
      <c r="AB65" s="191"/>
      <c r="AC65" s="191"/>
      <c r="AD65" s="191"/>
      <c r="AE65" s="191"/>
      <c r="AF65" s="191" t="s">
        <v>16</v>
      </c>
      <c r="AG65" s="193"/>
      <c r="AZ65" s="23">
        <f>IF(B63="○",1,IF(H63="○",2,30))</f>
        <v>30</v>
      </c>
    </row>
    <row r="66" spans="2:54" ht="18" customHeight="1">
      <c r="B66" s="194" t="s">
        <v>62</v>
      </c>
      <c r="C66" s="195"/>
      <c r="D66" s="195"/>
      <c r="E66" s="195"/>
      <c r="F66" s="195"/>
      <c r="G66" s="195"/>
      <c r="H66" s="196"/>
      <c r="I66" s="197"/>
      <c r="J66" s="198" t="s">
        <v>63</v>
      </c>
      <c r="K66" s="195"/>
      <c r="L66" s="195"/>
      <c r="M66" s="195"/>
      <c r="N66" s="195"/>
      <c r="O66" s="195"/>
      <c r="P66" s="196"/>
      <c r="Q66" s="197"/>
      <c r="R66" s="198" t="s">
        <v>64</v>
      </c>
      <c r="S66" s="195"/>
      <c r="T66" s="195"/>
      <c r="U66" s="195"/>
      <c r="V66" s="195"/>
      <c r="W66" s="195"/>
      <c r="X66" s="196"/>
      <c r="Y66" s="197"/>
      <c r="Z66" s="199" t="s">
        <v>65</v>
      </c>
      <c r="AA66" s="200"/>
      <c r="AB66" s="200"/>
      <c r="AC66" s="200"/>
      <c r="AD66" s="200"/>
      <c r="AE66" s="200"/>
      <c r="AF66" s="83"/>
      <c r="AG66" s="146"/>
    </row>
    <row r="67" spans="2:54" ht="18" customHeight="1">
      <c r="B67" s="217" t="s">
        <v>66</v>
      </c>
      <c r="C67" s="218"/>
      <c r="D67" s="218"/>
      <c r="E67" s="218"/>
      <c r="F67" s="218"/>
      <c r="G67" s="218"/>
      <c r="H67" s="152"/>
      <c r="I67" s="153"/>
      <c r="J67" s="219" t="s">
        <v>67</v>
      </c>
      <c r="K67" s="218"/>
      <c r="L67" s="218"/>
      <c r="M67" s="218"/>
      <c r="N67" s="218"/>
      <c r="O67" s="218"/>
      <c r="P67" s="152"/>
      <c r="Q67" s="153"/>
      <c r="R67" s="219" t="s">
        <v>68</v>
      </c>
      <c r="S67" s="218"/>
      <c r="T67" s="218"/>
      <c r="U67" s="218"/>
      <c r="V67" s="218"/>
      <c r="W67" s="218"/>
      <c r="X67" s="152"/>
      <c r="Y67" s="153"/>
      <c r="Z67" s="230" t="s">
        <v>532</v>
      </c>
      <c r="AA67" s="231"/>
      <c r="AB67" s="231"/>
      <c r="AC67" s="231"/>
      <c r="AD67" s="231"/>
      <c r="AE67" s="231"/>
      <c r="AF67" s="201"/>
      <c r="AG67" s="202"/>
    </row>
    <row r="68" spans="2:54" ht="18" customHeight="1">
      <c r="B68" s="217" t="s">
        <v>69</v>
      </c>
      <c r="C68" s="218"/>
      <c r="D68" s="218"/>
      <c r="E68" s="218"/>
      <c r="F68" s="218"/>
      <c r="G68" s="218"/>
      <c r="H68" s="152"/>
      <c r="I68" s="153"/>
      <c r="J68" s="219" t="s">
        <v>70</v>
      </c>
      <c r="K68" s="218"/>
      <c r="L68" s="218"/>
      <c r="M68" s="218"/>
      <c r="N68" s="218"/>
      <c r="O68" s="218"/>
      <c r="P68" s="152"/>
      <c r="Q68" s="153"/>
      <c r="R68" s="219" t="s">
        <v>71</v>
      </c>
      <c r="S68" s="218"/>
      <c r="T68" s="218"/>
      <c r="U68" s="218"/>
      <c r="V68" s="218"/>
      <c r="W68" s="218"/>
      <c r="X68" s="152"/>
      <c r="Y68" s="153"/>
      <c r="Z68" s="203"/>
      <c r="AA68" s="204"/>
      <c r="AB68" s="204"/>
      <c r="AC68" s="204"/>
      <c r="AD68" s="204"/>
      <c r="AE68" s="204"/>
      <c r="AF68" s="204"/>
      <c r="AG68" s="205"/>
    </row>
    <row r="69" spans="2:54" ht="18" customHeight="1" thickBot="1">
      <c r="B69" s="210" t="s">
        <v>72</v>
      </c>
      <c r="C69" s="211"/>
      <c r="D69" s="211"/>
      <c r="E69" s="211"/>
      <c r="F69" s="211"/>
      <c r="G69" s="211"/>
      <c r="H69" s="212"/>
      <c r="I69" s="213"/>
      <c r="J69" s="214" t="s">
        <v>73</v>
      </c>
      <c r="K69" s="211"/>
      <c r="L69" s="211"/>
      <c r="M69" s="211"/>
      <c r="N69" s="211"/>
      <c r="O69" s="211"/>
      <c r="P69" s="212"/>
      <c r="Q69" s="213"/>
      <c r="R69" s="215" t="s">
        <v>74</v>
      </c>
      <c r="S69" s="216"/>
      <c r="T69" s="216"/>
      <c r="U69" s="216"/>
      <c r="V69" s="216"/>
      <c r="W69" s="216"/>
      <c r="X69" s="212"/>
      <c r="Y69" s="213"/>
      <c r="Z69" s="206"/>
      <c r="AA69" s="207"/>
      <c r="AB69" s="207"/>
      <c r="AC69" s="207"/>
      <c r="AD69" s="207"/>
      <c r="AE69" s="207"/>
      <c r="AF69" s="208"/>
      <c r="AG69" s="209"/>
    </row>
    <row r="70" spans="2:54" ht="18" customHeight="1" thickBot="1">
      <c r="B70" s="65" t="s">
        <v>536</v>
      </c>
      <c r="C70" s="66"/>
      <c r="D70" s="66"/>
      <c r="E70" s="66"/>
      <c r="F70" s="66"/>
      <c r="G70" s="66"/>
      <c r="H70" s="66"/>
      <c r="I70" s="66"/>
      <c r="J70" s="66"/>
      <c r="K70" s="66"/>
      <c r="L70" s="66"/>
      <c r="M70" s="66"/>
      <c r="N70" s="66"/>
      <c r="O70" s="66"/>
      <c r="P70" s="66"/>
      <c r="Q70" s="66"/>
      <c r="R70" s="66"/>
      <c r="S70" s="66"/>
      <c r="T70" s="66"/>
      <c r="U70" s="66"/>
      <c r="V70" s="66"/>
      <c r="W70" s="66"/>
      <c r="X70" s="66"/>
      <c r="Y70" s="70"/>
      <c r="Z70" s="260" t="s">
        <v>136</v>
      </c>
      <c r="AA70" s="261"/>
      <c r="AB70" s="261"/>
      <c r="AC70" s="261"/>
      <c r="AD70" s="261"/>
      <c r="AE70" s="261"/>
      <c r="AF70" s="166" t="str">
        <f>IF(SUM(H66:I69,P66:Q69,X66:Y69,AF66:AG67)=0, "", SUM(H66:I69,P66:Q69,X66:Y69,AF66:AG67))</f>
        <v/>
      </c>
      <c r="AG70" s="167"/>
      <c r="AH70" s="7" t="str">
        <f>IF(AND(AZ37=AZ65,AF50&lt;&gt;AF70,AZ56=AZ65,Z57&lt;&gt;AF70),"←表１及び表２の計と不突です",IF(AND(AZ37=AZ65,AF50&lt;&gt;AF70),"←表１の計と不突です",IF(AND(AZ56=AZ65,Z57&lt;&gt;AF70),"←表２の計と不突です","")))</f>
        <v/>
      </c>
    </row>
    <row r="71" spans="2:54" ht="18" customHeight="1">
      <c r="B71" s="11" t="s">
        <v>95</v>
      </c>
      <c r="C71" s="67"/>
      <c r="D71" s="68"/>
      <c r="E71" s="68"/>
      <c r="F71" s="68"/>
      <c r="G71" s="68"/>
      <c r="H71" s="68"/>
      <c r="I71" s="68"/>
      <c r="J71" s="68"/>
      <c r="K71" s="68"/>
      <c r="L71" s="68"/>
      <c r="M71" s="68"/>
      <c r="N71" s="68"/>
      <c r="O71" s="68"/>
      <c r="P71" s="68"/>
      <c r="Q71" s="68"/>
      <c r="R71" s="68"/>
      <c r="S71" s="68"/>
      <c r="T71" s="68"/>
      <c r="U71" s="68"/>
      <c r="V71" s="68"/>
      <c r="W71" s="68"/>
      <c r="X71" s="69"/>
      <c r="Y71" s="10" t="s">
        <v>11</v>
      </c>
      <c r="Z71" s="8"/>
      <c r="AA71" s="8"/>
      <c r="AB71" s="8"/>
      <c r="AC71" s="8"/>
      <c r="AD71" s="8"/>
      <c r="AE71" s="8"/>
      <c r="AF71" s="30"/>
      <c r="AG71" s="30"/>
      <c r="AH71" s="7"/>
    </row>
    <row r="72" spans="2:54" ht="5.0999999999999996" customHeight="1"/>
    <row r="73" spans="2:54" ht="18" customHeight="1">
      <c r="B73" s="262" t="s">
        <v>538</v>
      </c>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BB73" s="6" t="b">
        <f>AND(AF50=Z57,Z57=AF70)</f>
        <v>1</v>
      </c>
    </row>
    <row r="74" spans="2:54" ht="5.0999999999999996" customHeight="1"/>
    <row r="75" spans="2:54" ht="18" customHeight="1">
      <c r="B75" s="9" t="s">
        <v>75</v>
      </c>
      <c r="C75"/>
      <c r="D75"/>
      <c r="E75"/>
      <c r="F75"/>
      <c r="S75" s="22" t="s">
        <v>543</v>
      </c>
      <c r="T75" s="32" t="s">
        <v>547</v>
      </c>
      <c r="AB75" s="22" t="s">
        <v>543</v>
      </c>
      <c r="AC75" s="63" t="s">
        <v>537</v>
      </c>
      <c r="AD75" s="64"/>
      <c r="AE75" s="64"/>
      <c r="AZ75" s="6">
        <f>COUNTIF(S75:AB75,"○")</f>
        <v>0</v>
      </c>
      <c r="BA75" s="6" t="str">
        <f>IF(AZ75=0,"○","")</f>
        <v>○</v>
      </c>
    </row>
    <row r="76" spans="2:54" ht="5.0999999999999996" customHeight="1" thickBot="1"/>
    <row r="77" spans="2:54" ht="18" customHeight="1">
      <c r="B77" s="190" t="s">
        <v>76</v>
      </c>
      <c r="C77" s="191"/>
      <c r="D77" s="191"/>
      <c r="E77" s="191"/>
      <c r="F77" s="191"/>
      <c r="G77" s="76"/>
      <c r="H77" s="191" t="s">
        <v>77</v>
      </c>
      <c r="I77" s="191"/>
      <c r="J77" s="191"/>
      <c r="K77" s="192"/>
      <c r="L77" s="232" t="s">
        <v>76</v>
      </c>
      <c r="M77" s="191"/>
      <c r="N77" s="191"/>
      <c r="O77" s="191"/>
      <c r="P77" s="191"/>
      <c r="Q77" s="76"/>
      <c r="R77" s="191" t="s">
        <v>77</v>
      </c>
      <c r="S77" s="191"/>
      <c r="T77" s="191"/>
      <c r="U77" s="192"/>
      <c r="V77" s="74" t="s">
        <v>76</v>
      </c>
      <c r="W77" s="191"/>
      <c r="X77" s="191"/>
      <c r="Y77" s="191"/>
      <c r="Z77" s="191"/>
      <c r="AA77" s="76"/>
      <c r="AB77" s="191" t="s">
        <v>77</v>
      </c>
      <c r="AC77" s="191"/>
      <c r="AD77" s="191"/>
      <c r="AE77" s="193"/>
    </row>
    <row r="78" spans="2:54" ht="18" customHeight="1">
      <c r="B78" s="263" t="s">
        <v>110</v>
      </c>
      <c r="C78" s="221"/>
      <c r="D78" s="221"/>
      <c r="E78" s="221"/>
      <c r="F78" s="221"/>
      <c r="G78" s="222"/>
      <c r="H78" s="196"/>
      <c r="I78" s="196"/>
      <c r="J78" s="196"/>
      <c r="K78" s="12" t="s">
        <v>113</v>
      </c>
      <c r="L78" s="220" t="s">
        <v>111</v>
      </c>
      <c r="M78" s="221"/>
      <c r="N78" s="221"/>
      <c r="O78" s="221"/>
      <c r="P78" s="221"/>
      <c r="Q78" s="222"/>
      <c r="R78" s="196"/>
      <c r="S78" s="196"/>
      <c r="T78" s="196"/>
      <c r="U78" s="12" t="s">
        <v>113</v>
      </c>
      <c r="V78" s="226" t="s">
        <v>112</v>
      </c>
      <c r="W78" s="221"/>
      <c r="X78" s="221"/>
      <c r="Y78" s="221"/>
      <c r="Z78" s="221"/>
      <c r="AA78" s="222"/>
      <c r="AB78" s="196"/>
      <c r="AC78" s="196"/>
      <c r="AD78" s="196"/>
      <c r="AE78" s="13" t="s">
        <v>113</v>
      </c>
    </row>
    <row r="79" spans="2:54" ht="18" customHeight="1" thickBot="1">
      <c r="B79" s="264"/>
      <c r="C79" s="224"/>
      <c r="D79" s="224"/>
      <c r="E79" s="224"/>
      <c r="F79" s="224"/>
      <c r="G79" s="225"/>
      <c r="H79" s="201"/>
      <c r="I79" s="201"/>
      <c r="J79" s="201"/>
      <c r="K79" s="14" t="s">
        <v>9</v>
      </c>
      <c r="L79" s="223"/>
      <c r="M79" s="224"/>
      <c r="N79" s="224"/>
      <c r="O79" s="224"/>
      <c r="P79" s="224"/>
      <c r="Q79" s="225"/>
      <c r="R79" s="201"/>
      <c r="S79" s="201"/>
      <c r="T79" s="201"/>
      <c r="U79" s="14" t="s">
        <v>9</v>
      </c>
      <c r="V79" s="227"/>
      <c r="W79" s="228"/>
      <c r="X79" s="228"/>
      <c r="Y79" s="228"/>
      <c r="Z79" s="228"/>
      <c r="AA79" s="229"/>
      <c r="AB79" s="160"/>
      <c r="AC79" s="160"/>
      <c r="AD79" s="160"/>
      <c r="AE79" s="15" t="s">
        <v>9</v>
      </c>
    </row>
    <row r="80" spans="2:54" ht="18" customHeight="1">
      <c r="B80" s="240" t="s">
        <v>114</v>
      </c>
      <c r="C80" s="241"/>
      <c r="D80" s="241"/>
      <c r="E80" s="241"/>
      <c r="F80" s="241"/>
      <c r="G80" s="242"/>
      <c r="H80" s="83"/>
      <c r="I80" s="83"/>
      <c r="J80" s="83"/>
      <c r="K80" s="16" t="s">
        <v>113</v>
      </c>
      <c r="L80" s="246" t="s">
        <v>115</v>
      </c>
      <c r="M80" s="241"/>
      <c r="N80" s="241"/>
      <c r="O80" s="241"/>
      <c r="P80" s="241"/>
      <c r="Q80" s="242"/>
      <c r="R80" s="83"/>
      <c r="S80" s="83"/>
      <c r="T80" s="83"/>
      <c r="U80" s="17" t="s">
        <v>113</v>
      </c>
      <c r="V80" s="250" t="s">
        <v>78</v>
      </c>
      <c r="W80" s="251"/>
      <c r="X80" s="251"/>
      <c r="Y80" s="251"/>
      <c r="Z80" s="251"/>
      <c r="AA80" s="252"/>
      <c r="AB80" s="256" t="str">
        <f>IF(SUM(H78,H80,R78,R80,AB78)=0,"",SUM(H78,H80,R78,R80,AB78))</f>
        <v/>
      </c>
      <c r="AC80" s="256"/>
      <c r="AD80" s="256"/>
      <c r="AE80" s="18" t="s">
        <v>113</v>
      </c>
    </row>
    <row r="81" spans="2:53" ht="18" customHeight="1" thickBot="1">
      <c r="B81" s="243"/>
      <c r="C81" s="244"/>
      <c r="D81" s="244"/>
      <c r="E81" s="244"/>
      <c r="F81" s="244"/>
      <c r="G81" s="245"/>
      <c r="H81" s="212"/>
      <c r="I81" s="212"/>
      <c r="J81" s="212"/>
      <c r="K81" s="19" t="s">
        <v>9</v>
      </c>
      <c r="L81" s="247"/>
      <c r="M81" s="244"/>
      <c r="N81" s="244"/>
      <c r="O81" s="244"/>
      <c r="P81" s="244"/>
      <c r="Q81" s="245"/>
      <c r="R81" s="212"/>
      <c r="S81" s="212"/>
      <c r="T81" s="212"/>
      <c r="U81" s="20" t="s">
        <v>9</v>
      </c>
      <c r="V81" s="253"/>
      <c r="W81" s="254"/>
      <c r="X81" s="254"/>
      <c r="Y81" s="254"/>
      <c r="Z81" s="254"/>
      <c r="AA81" s="255"/>
      <c r="AB81" s="257" t="str">
        <f>IF(SUM(H79,H81,R79,R81,AB79)=0,"",SUM(H79,H81,R79,R81,AB79))</f>
        <v/>
      </c>
      <c r="AC81" s="258"/>
      <c r="AD81" s="259"/>
      <c r="AE81" s="21" t="s">
        <v>9</v>
      </c>
    </row>
    <row r="83" spans="2:53" ht="18" customHeight="1">
      <c r="B83" s="9" t="s">
        <v>79</v>
      </c>
      <c r="C83"/>
      <c r="D83"/>
      <c r="E83"/>
      <c r="F83"/>
      <c r="L83" s="22" t="s">
        <v>543</v>
      </c>
      <c r="M83" s="31" t="s">
        <v>541</v>
      </c>
      <c r="N83" s="10"/>
      <c r="O83" s="10"/>
      <c r="P83" s="10"/>
      <c r="R83" s="22" t="s">
        <v>543</v>
      </c>
      <c r="S83" s="63" t="s">
        <v>542</v>
      </c>
      <c r="T83" s="64"/>
      <c r="U83" s="64"/>
      <c r="AZ83" s="6">
        <f>COUNTIF(L83:R83,"○")</f>
        <v>0</v>
      </c>
      <c r="BA83" s="6" t="str">
        <f>IF(AZ83=0,"○","")</f>
        <v>○</v>
      </c>
    </row>
    <row r="84" spans="2:53" ht="4.95" customHeight="1" thickBot="1"/>
    <row r="85" spans="2:53" ht="18" customHeight="1">
      <c r="B85" s="190" t="s">
        <v>80</v>
      </c>
      <c r="C85" s="191"/>
      <c r="D85" s="191"/>
      <c r="E85" s="191"/>
      <c r="F85" s="191"/>
      <c r="G85" s="76"/>
      <c r="H85" s="191" t="s">
        <v>16</v>
      </c>
      <c r="I85" s="191"/>
      <c r="J85" s="191"/>
      <c r="K85" s="192"/>
      <c r="L85" s="232" t="s">
        <v>80</v>
      </c>
      <c r="M85" s="191"/>
      <c r="N85" s="191"/>
      <c r="O85" s="191"/>
      <c r="P85" s="191"/>
      <c r="Q85" s="76"/>
      <c r="R85" s="191" t="s">
        <v>16</v>
      </c>
      <c r="S85" s="191"/>
      <c r="T85" s="191"/>
      <c r="U85" s="193"/>
    </row>
    <row r="86" spans="2:53" ht="18" customHeight="1" thickBot="1">
      <c r="B86" s="233" t="s">
        <v>81</v>
      </c>
      <c r="C86" s="234"/>
      <c r="D86" s="234"/>
      <c r="E86" s="234"/>
      <c r="F86" s="234"/>
      <c r="G86" s="235"/>
      <c r="H86" s="236"/>
      <c r="I86" s="236"/>
      <c r="J86" s="236"/>
      <c r="K86" s="237"/>
      <c r="L86" s="238" t="s">
        <v>82</v>
      </c>
      <c r="M86" s="234"/>
      <c r="N86" s="234"/>
      <c r="O86" s="234"/>
      <c r="P86" s="234"/>
      <c r="Q86" s="235"/>
      <c r="R86" s="236"/>
      <c r="S86" s="236"/>
      <c r="T86" s="236"/>
      <c r="U86" s="239"/>
    </row>
    <row r="88" spans="2:53" ht="18" customHeight="1" thickBot="1">
      <c r="B88" s="1" t="s">
        <v>540</v>
      </c>
    </row>
    <row r="89" spans="2:53" ht="56.4" customHeight="1" thickBot="1">
      <c r="B89" s="56"/>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8"/>
    </row>
  </sheetData>
  <sheetProtection sheet="1" objects="1" scenarios="1" selectLockedCells="1"/>
  <mergeCells count="262">
    <mergeCell ref="P35:Q35"/>
    <mergeCell ref="P54:Q54"/>
    <mergeCell ref="P63:Q63"/>
    <mergeCell ref="S63:AB63"/>
    <mergeCell ref="S54:AB54"/>
    <mergeCell ref="X28:Y28"/>
    <mergeCell ref="AE28:AF28"/>
    <mergeCell ref="V80:AA81"/>
    <mergeCell ref="AB80:AD80"/>
    <mergeCell ref="AB81:AD81"/>
    <mergeCell ref="Z70:AE70"/>
    <mergeCell ref="AF70:AG70"/>
    <mergeCell ref="B73:AG73"/>
    <mergeCell ref="B77:G77"/>
    <mergeCell ref="H77:K77"/>
    <mergeCell ref="L77:Q77"/>
    <mergeCell ref="R77:U77"/>
    <mergeCell ref="V77:AA77"/>
    <mergeCell ref="AB77:AE77"/>
    <mergeCell ref="B67:G67"/>
    <mergeCell ref="H67:I67"/>
    <mergeCell ref="J67:O67"/>
    <mergeCell ref="B78:G79"/>
    <mergeCell ref="H78:J78"/>
    <mergeCell ref="B85:G85"/>
    <mergeCell ref="H85:K85"/>
    <mergeCell ref="L85:Q85"/>
    <mergeCell ref="R85:U85"/>
    <mergeCell ref="B86:G86"/>
    <mergeCell ref="H86:K86"/>
    <mergeCell ref="L86:Q86"/>
    <mergeCell ref="R86:U86"/>
    <mergeCell ref="B80:G81"/>
    <mergeCell ref="H80:J80"/>
    <mergeCell ref="L80:Q81"/>
    <mergeCell ref="R80:T80"/>
    <mergeCell ref="H81:J81"/>
    <mergeCell ref="R81:T81"/>
    <mergeCell ref="L78:Q79"/>
    <mergeCell ref="R78:T78"/>
    <mergeCell ref="V78:AA79"/>
    <mergeCell ref="AB78:AD78"/>
    <mergeCell ref="H79:J79"/>
    <mergeCell ref="R79:T79"/>
    <mergeCell ref="AB79:AD79"/>
    <mergeCell ref="P67:Q67"/>
    <mergeCell ref="R67:W67"/>
    <mergeCell ref="X67:Y67"/>
    <mergeCell ref="Z67:AE67"/>
    <mergeCell ref="AF67:AG67"/>
    <mergeCell ref="Z68:AG69"/>
    <mergeCell ref="B69:G69"/>
    <mergeCell ref="H69:I69"/>
    <mergeCell ref="J69:O69"/>
    <mergeCell ref="P69:Q69"/>
    <mergeCell ref="R69:W69"/>
    <mergeCell ref="X69:Y69"/>
    <mergeCell ref="B68:G68"/>
    <mergeCell ref="H68:I68"/>
    <mergeCell ref="J68:O68"/>
    <mergeCell ref="P68:Q68"/>
    <mergeCell ref="R68:W68"/>
    <mergeCell ref="X68:Y68"/>
    <mergeCell ref="B65:G65"/>
    <mergeCell ref="H65:I65"/>
    <mergeCell ref="J65:O65"/>
    <mergeCell ref="P65:Q65"/>
    <mergeCell ref="R65:W65"/>
    <mergeCell ref="X65:Y65"/>
    <mergeCell ref="Z65:AE65"/>
    <mergeCell ref="AF65:AG65"/>
    <mergeCell ref="B66:G66"/>
    <mergeCell ref="H66:I66"/>
    <mergeCell ref="J66:O66"/>
    <mergeCell ref="P66:Q66"/>
    <mergeCell ref="R66:W66"/>
    <mergeCell ref="X66:Y66"/>
    <mergeCell ref="Z66:AE66"/>
    <mergeCell ref="AF66:AG66"/>
    <mergeCell ref="B57:E57"/>
    <mergeCell ref="F57:I57"/>
    <mergeCell ref="J57:M57"/>
    <mergeCell ref="N57:Q57"/>
    <mergeCell ref="R57:U57"/>
    <mergeCell ref="V57:Y57"/>
    <mergeCell ref="Z57:AG57"/>
    <mergeCell ref="C63:G63"/>
    <mergeCell ref="I63:N63"/>
    <mergeCell ref="AE63:AG63"/>
    <mergeCell ref="C54:G54"/>
    <mergeCell ref="I54:N54"/>
    <mergeCell ref="AE54:AG54"/>
    <mergeCell ref="B56:E56"/>
    <mergeCell ref="F56:I56"/>
    <mergeCell ref="J56:M56"/>
    <mergeCell ref="N56:Q56"/>
    <mergeCell ref="R56:U56"/>
    <mergeCell ref="V56:Y56"/>
    <mergeCell ref="Z56:AG56"/>
    <mergeCell ref="Z48:AE48"/>
    <mergeCell ref="AF48:AG48"/>
    <mergeCell ref="B49:Y49"/>
    <mergeCell ref="Z49:AE49"/>
    <mergeCell ref="AF49:AG49"/>
    <mergeCell ref="C50:X50"/>
    <mergeCell ref="Z50:AE50"/>
    <mergeCell ref="AF50:AG50"/>
    <mergeCell ref="B48:G48"/>
    <mergeCell ref="H48:I48"/>
    <mergeCell ref="J48:O48"/>
    <mergeCell ref="P48:Q48"/>
    <mergeCell ref="R48:W48"/>
    <mergeCell ref="X48:Y48"/>
    <mergeCell ref="Z46:AE46"/>
    <mergeCell ref="AF46:AG46"/>
    <mergeCell ref="B47:G47"/>
    <mergeCell ref="H47:I47"/>
    <mergeCell ref="J47:O47"/>
    <mergeCell ref="P47:Q47"/>
    <mergeCell ref="R47:W47"/>
    <mergeCell ref="X47:Y47"/>
    <mergeCell ref="Z47:AE47"/>
    <mergeCell ref="AF47:AG47"/>
    <mergeCell ref="B46:G46"/>
    <mergeCell ref="H46:I46"/>
    <mergeCell ref="J46:O46"/>
    <mergeCell ref="P46:Q46"/>
    <mergeCell ref="R46:W46"/>
    <mergeCell ref="X46:Y46"/>
    <mergeCell ref="Z44:AE44"/>
    <mergeCell ref="AF44:AG44"/>
    <mergeCell ref="B45:G45"/>
    <mergeCell ref="H45:I45"/>
    <mergeCell ref="J45:O45"/>
    <mergeCell ref="P45:Q45"/>
    <mergeCell ref="R45:W45"/>
    <mergeCell ref="X45:Y45"/>
    <mergeCell ref="Z45:AE45"/>
    <mergeCell ref="AF45:AG45"/>
    <mergeCell ref="B44:G44"/>
    <mergeCell ref="H44:I44"/>
    <mergeCell ref="J44:O44"/>
    <mergeCell ref="P44:Q44"/>
    <mergeCell ref="R44:W44"/>
    <mergeCell ref="X44:Y44"/>
    <mergeCell ref="Z42:AE42"/>
    <mergeCell ref="AF42:AG42"/>
    <mergeCell ref="B43:G43"/>
    <mergeCell ref="H43:I43"/>
    <mergeCell ref="J43:O43"/>
    <mergeCell ref="P43:Q43"/>
    <mergeCell ref="R43:W43"/>
    <mergeCell ref="X43:Y43"/>
    <mergeCell ref="Z43:AE43"/>
    <mergeCell ref="AF43:AG43"/>
    <mergeCell ref="B42:G42"/>
    <mergeCell ref="H42:I42"/>
    <mergeCell ref="J42:O42"/>
    <mergeCell ref="P42:Q42"/>
    <mergeCell ref="R42:W42"/>
    <mergeCell ref="X42:Y42"/>
    <mergeCell ref="Z40:AE40"/>
    <mergeCell ref="AF40:AG40"/>
    <mergeCell ref="B41:G41"/>
    <mergeCell ref="H41:I41"/>
    <mergeCell ref="J41:O41"/>
    <mergeCell ref="P41:Q41"/>
    <mergeCell ref="R41:W41"/>
    <mergeCell ref="X41:Y41"/>
    <mergeCell ref="Z41:AE41"/>
    <mergeCell ref="AF41:AG41"/>
    <mergeCell ref="B40:G40"/>
    <mergeCell ref="H40:I40"/>
    <mergeCell ref="J40:O40"/>
    <mergeCell ref="P40:Q40"/>
    <mergeCell ref="R40:W40"/>
    <mergeCell ref="X40:Y40"/>
    <mergeCell ref="R38:W38"/>
    <mergeCell ref="X38:Y38"/>
    <mergeCell ref="Z38:AE38"/>
    <mergeCell ref="AF38:AG38"/>
    <mergeCell ref="B39:G39"/>
    <mergeCell ref="H39:I39"/>
    <mergeCell ref="J39:O39"/>
    <mergeCell ref="P39:Q39"/>
    <mergeCell ref="R39:W39"/>
    <mergeCell ref="X39:Y39"/>
    <mergeCell ref="Z39:AE39"/>
    <mergeCell ref="AF39:AG39"/>
    <mergeCell ref="B13:H13"/>
    <mergeCell ref="I13:V13"/>
    <mergeCell ref="L18:Q18"/>
    <mergeCell ref="E22:AG22"/>
    <mergeCell ref="E24:AG24"/>
    <mergeCell ref="B27:H27"/>
    <mergeCell ref="I28:N28"/>
    <mergeCell ref="B8:C11"/>
    <mergeCell ref="D8:J8"/>
    <mergeCell ref="K8:Q8"/>
    <mergeCell ref="R8:X8"/>
    <mergeCell ref="Y8:AB8"/>
    <mergeCell ref="AC8:AG8"/>
    <mergeCell ref="D9:J9"/>
    <mergeCell ref="K9:Q9"/>
    <mergeCell ref="R9:X9"/>
    <mergeCell ref="Y9:AB9"/>
    <mergeCell ref="AC9:AG11"/>
    <mergeCell ref="D10:J10"/>
    <mergeCell ref="K10:Q10"/>
    <mergeCell ref="R10:X10"/>
    <mergeCell ref="Y10:AB10"/>
    <mergeCell ref="D11:J11"/>
    <mergeCell ref="O28:P28"/>
    <mergeCell ref="K11:Q11"/>
    <mergeCell ref="R11:X11"/>
    <mergeCell ref="Y11:AB11"/>
    <mergeCell ref="B5:C7"/>
    <mergeCell ref="D5:G5"/>
    <mergeCell ref="H5:N5"/>
    <mergeCell ref="O5:R5"/>
    <mergeCell ref="S5:AA5"/>
    <mergeCell ref="AB5:AC5"/>
    <mergeCell ref="D7:G7"/>
    <mergeCell ref="H7:R7"/>
    <mergeCell ref="S7:V7"/>
    <mergeCell ref="W7:AG7"/>
    <mergeCell ref="B2:AF2"/>
    <mergeCell ref="B4:G4"/>
    <mergeCell ref="H4:N4"/>
    <mergeCell ref="O4:R4"/>
    <mergeCell ref="S4:V4"/>
    <mergeCell ref="W4:Y4"/>
    <mergeCell ref="Z4:AG4"/>
    <mergeCell ref="AD5:AG5"/>
    <mergeCell ref="D6:G6"/>
    <mergeCell ref="H6:N6"/>
    <mergeCell ref="O6:R6"/>
    <mergeCell ref="S6:AG6"/>
    <mergeCell ref="B89:AG89"/>
    <mergeCell ref="I27:U27"/>
    <mergeCell ref="S35:AB35"/>
    <mergeCell ref="AE35:AG35"/>
    <mergeCell ref="B58:Y58"/>
    <mergeCell ref="C59:X59"/>
    <mergeCell ref="B70:Y70"/>
    <mergeCell ref="C71:X71"/>
    <mergeCell ref="AC75:AE75"/>
    <mergeCell ref="S83:U83"/>
    <mergeCell ref="C35:G35"/>
    <mergeCell ref="I35:N35"/>
    <mergeCell ref="B37:G37"/>
    <mergeCell ref="H37:I37"/>
    <mergeCell ref="J37:O37"/>
    <mergeCell ref="P37:Q37"/>
    <mergeCell ref="R37:W37"/>
    <mergeCell ref="X37:Y37"/>
    <mergeCell ref="Z37:AE37"/>
    <mergeCell ref="AF37:AG37"/>
    <mergeCell ref="B38:G38"/>
    <mergeCell ref="H38:I38"/>
    <mergeCell ref="J38:O38"/>
    <mergeCell ref="P38:Q38"/>
  </mergeCells>
  <phoneticPr fontId="2"/>
  <conditionalFormatting sqref="B35 H35 O35 H38:I48 P38:Q48 X38:Y48 C50:X50">
    <cfRule type="expression" dxfId="127" priority="108">
      <formula>$AD$35="○"</formula>
    </cfRule>
  </conditionalFormatting>
  <conditionalFormatting sqref="B35 H35 O35 S35 AD35 H38:I48 P38:Q48 X38:Y48 AF38:AG50 C50:X50 B54 H54 O54 S54 AD54 B57:AG57 Z58:AG59 C59:X59 B63 H63 O63 S63 AD63 AF66:AG67 H66:I69 P66:Q69 X66:Y69 AF70:AG71 H78:J81 R78:T81 AB78:AD81 H86:K86 R86:U86">
    <cfRule type="expression" dxfId="126" priority="14">
      <formula>$L$31="○"</formula>
    </cfRule>
  </conditionalFormatting>
  <conditionalFormatting sqref="B35 H35 AD35">
    <cfRule type="expression" dxfId="125" priority="122">
      <formula>$O$35="○"</formula>
    </cfRule>
  </conditionalFormatting>
  <conditionalFormatting sqref="B35 O35 AD35">
    <cfRule type="expression" dxfId="124" priority="90">
      <formula>$H$35="○"</formula>
    </cfRule>
  </conditionalFormatting>
  <conditionalFormatting sqref="B54 H54 O54">
    <cfRule type="expression" dxfId="123" priority="27">
      <formula>$AD$54="○"</formula>
    </cfRule>
  </conditionalFormatting>
  <conditionalFormatting sqref="B54 H54 AD54">
    <cfRule type="expression" dxfId="122" priority="141">
      <formula>$O$54="○"</formula>
    </cfRule>
  </conditionalFormatting>
  <conditionalFormatting sqref="B54 O54 AD54">
    <cfRule type="expression" dxfId="121" priority="86">
      <formula>$H$54="○"</formula>
    </cfRule>
  </conditionalFormatting>
  <conditionalFormatting sqref="B63 H63 O63 H66:I69 P66:Q69 X66:Y69">
    <cfRule type="expression" dxfId="120" priority="22">
      <formula>$AD$63="○"</formula>
    </cfRule>
  </conditionalFormatting>
  <conditionalFormatting sqref="B63 H63 AD63">
    <cfRule type="expression" dxfId="119" priority="159">
      <formula>$O$63="○"</formula>
    </cfRule>
  </conditionalFormatting>
  <conditionalFormatting sqref="B63 O63 AD63">
    <cfRule type="expression" dxfId="118" priority="82">
      <formula>$H$63="○"</formula>
    </cfRule>
  </conditionalFormatting>
  <conditionalFormatting sqref="B57:U57">
    <cfRule type="expression" dxfId="117" priority="142">
      <formula>$V$57&gt;=0</formula>
    </cfRule>
    <cfRule type="expression" dxfId="116" priority="46">
      <formula>$V$57=""</formula>
    </cfRule>
  </conditionalFormatting>
  <conditionalFormatting sqref="B57:AG57">
    <cfRule type="expression" dxfId="115" priority="23">
      <formula>$AD$54="○"</formula>
    </cfRule>
  </conditionalFormatting>
  <conditionalFormatting sqref="C50:X50">
    <cfRule type="expression" dxfId="114" priority="97">
      <formula>$AF$48=0</formula>
    </cfRule>
  </conditionalFormatting>
  <conditionalFormatting sqref="C59:X59">
    <cfRule type="expression" dxfId="113" priority="77">
      <formula>$R$57=0</formula>
    </cfRule>
    <cfRule type="expression" dxfId="112" priority="78">
      <formula>$AD$35="○"</formula>
    </cfRule>
  </conditionalFormatting>
  <conditionalFormatting sqref="C71:X71">
    <cfRule type="expression" dxfId="111" priority="73">
      <formula>$AF$66=0</formula>
    </cfRule>
    <cfRule type="expression" dxfId="110" priority="74">
      <formula>$AD$35="○"</formula>
    </cfRule>
    <cfRule type="expression" dxfId="109" priority="75">
      <formula>$L$31="○"</formula>
    </cfRule>
    <cfRule type="expression" dxfId="108" priority="76">
      <formula>$O$15="○"</formula>
    </cfRule>
  </conditionalFormatting>
  <conditionalFormatting sqref="E22:AG22 E24:AG24">
    <cfRule type="expression" dxfId="107" priority="110">
      <formula>$L$15="○"</formula>
    </cfRule>
  </conditionalFormatting>
  <conditionalFormatting sqref="H35 O35 AD35">
    <cfRule type="expression" dxfId="106" priority="91">
      <formula>$B$35="○"</formula>
    </cfRule>
  </conditionalFormatting>
  <conditionalFormatting sqref="H54 O54 AD54">
    <cfRule type="expression" dxfId="105" priority="87">
      <formula>$B$54="○"</formula>
    </cfRule>
  </conditionalFormatting>
  <conditionalFormatting sqref="H63 O63 AD63">
    <cfRule type="expression" dxfId="104" priority="83">
      <formula>$B$63="○"</formula>
    </cfRule>
  </conditionalFormatting>
  <conditionalFormatting sqref="H38:I48 P38:Q48 X38:Y48 AF38:AG48">
    <cfRule type="expression" dxfId="103" priority="123">
      <formula>$AF$49&gt;=0</formula>
    </cfRule>
    <cfRule type="expression" dxfId="102" priority="109">
      <formula>$AF$49=""</formula>
    </cfRule>
  </conditionalFormatting>
  <conditionalFormatting sqref="H66:I69 P66:Q69 X66:Y69 AF66:AG66">
    <cfRule type="expression" dxfId="101" priority="45">
      <formula>$AF$67=""</formula>
    </cfRule>
  </conditionalFormatting>
  <conditionalFormatting sqref="I31">
    <cfRule type="expression" dxfId="100" priority="93">
      <formula>$L$31="○"</formula>
    </cfRule>
  </conditionalFormatting>
  <conditionalFormatting sqref="L15">
    <cfRule type="expression" dxfId="99" priority="95">
      <formula>$O$15="○"</formula>
    </cfRule>
  </conditionalFormatting>
  <conditionalFormatting sqref="L31">
    <cfRule type="expression" dxfId="98" priority="92">
      <formula>$I$31="○"</formula>
    </cfRule>
  </conditionalFormatting>
  <conditionalFormatting sqref="L83 H86:K86 R86:U86">
    <cfRule type="expression" dxfId="97" priority="56">
      <formula>$R$83="○"</formula>
    </cfRule>
  </conditionalFormatting>
  <conditionalFormatting sqref="L83 R83">
    <cfRule type="expression" dxfId="96" priority="177">
      <formula>COUNTA($H$86,$R$86)&gt;=0</formula>
    </cfRule>
  </conditionalFormatting>
  <conditionalFormatting sqref="L83">
    <cfRule type="expression" dxfId="95" priority="1">
      <formula>$L$31="○"</formula>
    </cfRule>
    <cfRule type="expression" dxfId="94" priority="3">
      <formula>$O$15="○"</formula>
    </cfRule>
  </conditionalFormatting>
  <conditionalFormatting sqref="L18:Q18 I31 L31 B35 H35 O35 S35 AD35 H38:I48 P38:Q48 X38:Y48 AF38:AG50 C50:X50 B54 H54 O54 S54 AD54 B57:AG57 Z58:AG59 C59:X59 B63 H63 O63 S63 AD63 AF66:AG67 H66:I69 P66:Q69 X66:Y69 AF70:AG71 H78:J81 R78:T81 AB78:AD81 H86:K86 R86:U86">
    <cfRule type="expression" dxfId="93" priority="17">
      <formula>$O$15="○"</formula>
    </cfRule>
  </conditionalFormatting>
  <conditionalFormatting sqref="O15">
    <cfRule type="expression" dxfId="92" priority="96">
      <formula>$L$15="○"</formula>
    </cfRule>
  </conditionalFormatting>
  <conditionalFormatting sqref="Q28 S28 U28 Z28 AB28 AD28">
    <cfRule type="expression" dxfId="91" priority="79">
      <formula>$O$15="○"</formula>
    </cfRule>
  </conditionalFormatting>
  <conditionalFormatting sqref="R83 H86:K86 R86:U86">
    <cfRule type="expression" dxfId="90" priority="59">
      <formula>$L$83="○"</formula>
    </cfRule>
  </conditionalFormatting>
  <conditionalFormatting sqref="R83 L83">
    <cfRule type="expression" dxfId="89" priority="60">
      <formula>COUNTA($H$86,$R$86)=0</formula>
    </cfRule>
  </conditionalFormatting>
  <conditionalFormatting sqref="R83">
    <cfRule type="expression" dxfId="88" priority="55">
      <formula>$O$15="○"</formula>
    </cfRule>
    <cfRule type="expression" dxfId="87" priority="4">
      <formula>$L$31="○"</formula>
    </cfRule>
  </conditionalFormatting>
  <conditionalFormatting sqref="S35">
    <cfRule type="expression" dxfId="86" priority="131">
      <formula>$B$35="○"</formula>
    </cfRule>
    <cfRule type="expression" dxfId="85" priority="132">
      <formula>$H$35="○"</formula>
    </cfRule>
    <cfRule type="expression" dxfId="84" priority="133">
      <formula>$AD$35="○"</formula>
    </cfRule>
  </conditionalFormatting>
  <conditionalFormatting sqref="S54">
    <cfRule type="expression" dxfId="83" priority="146">
      <formula>$B$54="○"</formula>
    </cfRule>
    <cfRule type="expression" dxfId="82" priority="147">
      <formula>$H$54="○"</formula>
    </cfRule>
    <cfRule type="expression" dxfId="81" priority="148">
      <formula>$AD$54="○"</formula>
    </cfRule>
  </conditionalFormatting>
  <conditionalFormatting sqref="S63">
    <cfRule type="expression" dxfId="80" priority="167">
      <formula>$B$63="○"</formula>
    </cfRule>
    <cfRule type="expression" dxfId="79" priority="168">
      <formula>$H$63="○"</formula>
    </cfRule>
    <cfRule type="expression" dxfId="78" priority="169">
      <formula>$AD$63="○"</formula>
    </cfRule>
  </conditionalFormatting>
  <conditionalFormatting sqref="S75 H78:J81 R78:T81 AB78:AD81">
    <cfRule type="expression" dxfId="77" priority="70">
      <formula>$AB$75="○"</formula>
    </cfRule>
  </conditionalFormatting>
  <conditionalFormatting sqref="S75 AB75">
    <cfRule type="expression" dxfId="76" priority="181">
      <formula>COUNTA($H$78:$J$81,$R$78:$T$81,$AB$78:$AD$79)&gt;=0</formula>
    </cfRule>
  </conditionalFormatting>
  <conditionalFormatting sqref="S75">
    <cfRule type="expression" dxfId="75" priority="12">
      <formula>$O$15="○"</formula>
    </cfRule>
    <cfRule type="expression" dxfId="74" priority="8">
      <formula>$L$31="○"</formula>
    </cfRule>
  </conditionalFormatting>
  <conditionalFormatting sqref="V57:Y57">
    <cfRule type="expression" dxfId="73" priority="25">
      <formula>COUNTA($B$57:$U$57)&gt;0</formula>
    </cfRule>
  </conditionalFormatting>
  <conditionalFormatting sqref="AB75 H78:J81 R78:T81 AB78:AD81">
    <cfRule type="expression" dxfId="72" priority="71">
      <formula>$S$75="○"</formula>
    </cfRule>
  </conditionalFormatting>
  <conditionalFormatting sqref="AB75 S75">
    <cfRule type="expression" dxfId="71" priority="172">
      <formula>COUNTA($H$78:$J$81,$R$78:$T$81,$AB$78:$AD$79)=0</formula>
    </cfRule>
  </conditionalFormatting>
  <conditionalFormatting sqref="AB75">
    <cfRule type="expression" dxfId="70" priority="66">
      <formula>$O$15="○"</formula>
    </cfRule>
    <cfRule type="expression" dxfId="69" priority="65">
      <formula>$L$31="○"</formula>
    </cfRule>
  </conditionalFormatting>
  <conditionalFormatting sqref="AF38:AG50">
    <cfRule type="expression" dxfId="68" priority="24">
      <formula>$AD$35="○"</formula>
    </cfRule>
  </conditionalFormatting>
  <conditionalFormatting sqref="AF49:AG49">
    <cfRule type="expression" dxfId="67" priority="30">
      <formula>COUNTA($H$38:$I$48,$P$38:$Q$48,$X$38:$Y$48,$AF$38:$AG$48)&gt;0</formula>
    </cfRule>
  </conditionalFormatting>
  <conditionalFormatting sqref="AF66:AG66 H66:I69 P66:Q69 X66:Y69">
    <cfRule type="expression" dxfId="66" priority="160">
      <formula>$AF$67&gt;=0</formula>
    </cfRule>
  </conditionalFormatting>
  <conditionalFormatting sqref="AF66:AG67 AF70:AG70">
    <cfRule type="expression" dxfId="65" priority="20">
      <formula>$AD$63="○"</formula>
    </cfRule>
  </conditionalFormatting>
  <conditionalFormatting sqref="AF67:AG67">
    <cfRule type="expression" dxfId="64" priority="50">
      <formula>COUNTA($H$66:$I$69,$P$66:$Q$69,$X$66:$Y$69,$AF$66)&gt;0</formula>
    </cfRule>
  </conditionalFormatting>
  <dataValidations count="16">
    <dataValidation type="list" allowBlank="1" showInputMessage="1" showErrorMessage="1" sqref="AC9:AG11" xr:uid="{5FDF23C1-2E9A-445C-AEE5-50F92FDD29E5}">
      <formula1>$BC$8:$BC$23</formula1>
    </dataValidation>
    <dataValidation type="list" allowBlank="1" showInputMessage="1" showErrorMessage="1" sqref="I31 L31" xr:uid="{14A32B5A-C98C-4CE1-AFF8-27567F5B8552}">
      <formula1>$BA$31</formula1>
    </dataValidation>
    <dataValidation type="list" allowBlank="1" showInputMessage="1" showErrorMessage="1" sqref="B63 H63 O63 AD63" xr:uid="{941684EF-0D1A-4C84-8646-C58B81509A41}">
      <formula1>$BA$63</formula1>
    </dataValidation>
    <dataValidation type="list" allowBlank="1" showInputMessage="1" showErrorMessage="1" sqref="B54 H54 AD54 O54" xr:uid="{6D83F834-464D-418A-B288-BAB018EDB9E1}">
      <formula1>$BA$54</formula1>
    </dataValidation>
    <dataValidation type="list" allowBlank="1" showInputMessage="1" showErrorMessage="1" sqref="B35 O35 AD35 H35" xr:uid="{EA744525-E3E4-43E0-9421-9DB2B7A82509}">
      <formula1>$BA$35</formula1>
    </dataValidation>
    <dataValidation type="list" allowBlank="1" showInputMessage="1" showErrorMessage="1" sqref="L15 O15" xr:uid="{0E8D44F5-04E0-493C-9433-1404EC5109F8}">
      <formula1>$BA$15</formula1>
    </dataValidation>
    <dataValidation type="whole" allowBlank="1" showInputMessage="1" showErrorMessage="1" error="131で始まる10桁の番号を入力してください" sqref="Z4:AG4" xr:uid="{7AD63055-BF6F-4234-8FDB-6F7B8851B65F}">
      <formula1>1310000000</formula1>
      <formula2>1319999999</formula2>
    </dataValidation>
    <dataValidation type="whole" operator="greaterThanOrEqual" allowBlank="1" showInputMessage="1" showErrorMessage="1" error="整数で入力してください" sqref="S28 U28 Z28 AB28 AD28 Q28" xr:uid="{37C1D32C-E6F1-42EF-BBCE-8478587124CE}">
      <formula1>1</formula1>
    </dataValidation>
    <dataValidation allowBlank="1" showInputMessage="1" showErrorMessage="1" prompt="「独立行政法人国立病院機構」、「国立大学法人」、「独立行政法人労働者健康安全機構」、「国立高度専門医療研究センター」、「独立行政法人地域医療機能推進機構」を含む。_x000a_" sqref="D8:J8" xr:uid="{6B2DB049-2222-4FF1-934B-CEAC1121E19B}"/>
    <dataValidation allowBlank="1" showInputMessage="1" showErrorMessage="1" prompt="ア～ス以外の法人" sqref="Y9:AB9" xr:uid="{08D7FC3F-92A7-473D-A36A-B1B2D6028BCF}"/>
    <dataValidation allowBlank="1" showInputMessage="1" showErrorMessage="1" prompt="特別社団法人、特別財団法人、公益社団法人、公益財団法人" sqref="K11:Q11" xr:uid="{711D95E7-90A9-4E36-BD3F-2B34F4256AB0}"/>
    <dataValidation allowBlank="1" showInputMessage="1" showErrorMessage="1" prompt="業務を行ったのにもかかわらず取り扱い件数が不明の場合は、「不明」と記入して_x000a_ください_x000a_" sqref="H86:K86 R86:U86" xr:uid="{6D4238F3-27F3-4588-80D5-4B645D1C6E10}"/>
    <dataValidation type="whole" operator="greaterThanOrEqual" allowBlank="1" showInputMessage="1" showErrorMessage="1" error="整数でご回答ください" sqref="H38:I48 P38:Q48 X38:Y48 AF38:AG49 B57:Y57 AF67:AG67 AF66:AG66 X66:Y69 P66:Q69 H66:I69 H78:J79 H80:J81 R78:T79 R80:T81 AB78:AD79" xr:uid="{3527B128-CCE1-47D9-B972-00D09473A3F0}">
      <formula1>0</formula1>
    </dataValidation>
    <dataValidation type="list" allowBlank="1" showInputMessage="1" showErrorMessage="1" sqref="S75 AB75" xr:uid="{2966DBB7-1A2F-488B-AC39-F01AC9AD3302}">
      <formula1>$BA$75</formula1>
    </dataValidation>
    <dataValidation type="list" allowBlank="1" showInputMessage="1" showErrorMessage="1" sqref="L83 R83" xr:uid="{3DFE975A-251A-4918-9B16-A484379EBFA4}">
      <formula1>$BA$83</formula1>
    </dataValidation>
    <dataValidation allowBlank="1" showInputMessage="1" showErrorMessage="1" prompt="直通の電話番号を記入してください。_x000a_直通の電話番号出ない場合は、右欄に内線番号を記入してください。" sqref="S5:AA5" xr:uid="{5F8B0121-96A7-4FB9-988A-74936BB5C9AF}"/>
  </dataValidations>
  <printOptions horizontalCentered="1"/>
  <pageMargins left="0.23622047244094491" right="0.23622047244094491" top="0.15748031496062992" bottom="7.874015748031496E-2" header="0.23622047244094491" footer="0.23622047244094491"/>
  <pageSetup paperSize="9" scale="61" fitToHeight="2" orientation="portrait" copies="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131343-4E10-42E9-B353-82DB9C2F7B0F}">
          <x14:formula1>
            <xm:f>区市町村コード一覧!$P$3:$P$64</xm:f>
          </x14:formula1>
          <xm:sqref>S4:V4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DB18-6E43-4E8A-A16E-C4C458F6280D}">
  <dimension ref="B1:BC89"/>
  <sheetViews>
    <sheetView showGridLines="0" topLeftCell="A61" zoomScale="90" zoomScaleNormal="90" zoomScaleSheetLayoutView="90" workbookViewId="0">
      <selection activeCell="B89" sqref="B89:AG89"/>
    </sheetView>
  </sheetViews>
  <sheetFormatPr defaultColWidth="3.44140625" defaultRowHeight="18" customHeight="1"/>
  <cols>
    <col min="1" max="1" width="3.44140625" style="1"/>
    <col min="2" max="33" width="3.77734375" style="1" customWidth="1"/>
    <col min="34" max="34" width="6.77734375" style="1" bestFit="1" customWidth="1"/>
    <col min="35" max="50" width="3.44140625" style="1"/>
    <col min="51" max="51" width="6" style="1" customWidth="1"/>
    <col min="52" max="53" width="3.44140625" style="2" hidden="1" customWidth="1"/>
    <col min="54" max="54" width="6.77734375" style="2" hidden="1" customWidth="1"/>
    <col min="55" max="55" width="3.44140625" style="3" hidden="1" customWidth="1"/>
    <col min="56" max="16384" width="3.44140625" style="1"/>
  </cols>
  <sheetData>
    <row r="1" spans="2:55" ht="5.0999999999999996" customHeight="1"/>
    <row r="2" spans="2:55" ht="18" customHeight="1">
      <c r="B2" s="85" t="s">
        <v>94</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2:55" ht="5.0999999999999996" customHeight="1" thickBot="1"/>
    <row r="4" spans="2:55" ht="25.5" customHeight="1">
      <c r="B4" s="72" t="s">
        <v>93</v>
      </c>
      <c r="C4" s="73"/>
      <c r="D4" s="73"/>
      <c r="E4" s="73"/>
      <c r="F4" s="73"/>
      <c r="G4" s="75"/>
      <c r="H4" s="86" t="s">
        <v>545</v>
      </c>
      <c r="I4" s="87"/>
      <c r="J4" s="87"/>
      <c r="K4" s="87"/>
      <c r="L4" s="87"/>
      <c r="M4" s="87"/>
      <c r="N4" s="88"/>
      <c r="O4" s="89" t="s">
        <v>105</v>
      </c>
      <c r="P4" s="89"/>
      <c r="Q4" s="89"/>
      <c r="R4" s="90"/>
      <c r="S4" s="86" t="s">
        <v>188</v>
      </c>
      <c r="T4" s="87"/>
      <c r="U4" s="87"/>
      <c r="V4" s="88"/>
      <c r="W4" s="91" t="s">
        <v>106</v>
      </c>
      <c r="X4" s="89"/>
      <c r="Y4" s="90"/>
      <c r="Z4" s="92">
        <v>1310000000</v>
      </c>
      <c r="AA4" s="92"/>
      <c r="AB4" s="92"/>
      <c r="AC4" s="92"/>
      <c r="AD4" s="92"/>
      <c r="AE4" s="92"/>
      <c r="AF4" s="92"/>
      <c r="AG4" s="93"/>
      <c r="AI4" s="4" t="s">
        <v>101</v>
      </c>
    </row>
    <row r="5" spans="2:55" ht="25.5" customHeight="1">
      <c r="B5" s="103" t="s">
        <v>0</v>
      </c>
      <c r="C5" s="104"/>
      <c r="D5" s="97" t="s">
        <v>1</v>
      </c>
      <c r="E5" s="98"/>
      <c r="F5" s="98"/>
      <c r="G5" s="99"/>
      <c r="H5" s="94" t="s">
        <v>548</v>
      </c>
      <c r="I5" s="95"/>
      <c r="J5" s="95"/>
      <c r="K5" s="95"/>
      <c r="L5" s="95"/>
      <c r="M5" s="95"/>
      <c r="N5" s="100"/>
      <c r="O5" s="109" t="s">
        <v>2</v>
      </c>
      <c r="P5" s="109"/>
      <c r="Q5" s="109"/>
      <c r="R5" s="110"/>
      <c r="S5" s="94" t="s">
        <v>83</v>
      </c>
      <c r="T5" s="95"/>
      <c r="U5" s="95"/>
      <c r="V5" s="95"/>
      <c r="W5" s="95"/>
      <c r="X5" s="95"/>
      <c r="Y5" s="95"/>
      <c r="Z5" s="95"/>
      <c r="AA5" s="100"/>
      <c r="AB5" s="97" t="s">
        <v>3</v>
      </c>
      <c r="AC5" s="99"/>
      <c r="AD5" s="94"/>
      <c r="AE5" s="95"/>
      <c r="AF5" s="95"/>
      <c r="AG5" s="96"/>
    </row>
    <row r="6" spans="2:55" ht="25.5" customHeight="1">
      <c r="B6" s="105"/>
      <c r="C6" s="106"/>
      <c r="D6" s="97" t="s">
        <v>86</v>
      </c>
      <c r="E6" s="98"/>
      <c r="F6" s="98"/>
      <c r="G6" s="99"/>
      <c r="H6" s="94" t="s">
        <v>546</v>
      </c>
      <c r="I6" s="95"/>
      <c r="J6" s="95"/>
      <c r="K6" s="95"/>
      <c r="L6" s="95"/>
      <c r="M6" s="95"/>
      <c r="N6" s="100"/>
      <c r="O6" s="98" t="s">
        <v>88</v>
      </c>
      <c r="P6" s="98"/>
      <c r="Q6" s="98"/>
      <c r="R6" s="99"/>
      <c r="S6" s="94"/>
      <c r="T6" s="95"/>
      <c r="U6" s="95"/>
      <c r="V6" s="95"/>
      <c r="W6" s="95"/>
      <c r="X6" s="95"/>
      <c r="Y6" s="95"/>
      <c r="Z6" s="95"/>
      <c r="AA6" s="95"/>
      <c r="AB6" s="95"/>
      <c r="AC6" s="95"/>
      <c r="AD6" s="95"/>
      <c r="AE6" s="95"/>
      <c r="AF6" s="95"/>
      <c r="AG6" s="96"/>
    </row>
    <row r="7" spans="2:55" ht="25.5" customHeight="1">
      <c r="B7" s="107"/>
      <c r="C7" s="108"/>
      <c r="D7" s="111" t="s">
        <v>87</v>
      </c>
      <c r="E7" s="112"/>
      <c r="F7" s="112"/>
      <c r="G7" s="113"/>
      <c r="H7" s="265" t="s">
        <v>84</v>
      </c>
      <c r="I7" s="95"/>
      <c r="J7" s="95"/>
      <c r="K7" s="95"/>
      <c r="L7" s="95"/>
      <c r="M7" s="95"/>
      <c r="N7" s="95"/>
      <c r="O7" s="95"/>
      <c r="P7" s="95"/>
      <c r="Q7" s="95"/>
      <c r="R7" s="100"/>
      <c r="S7" s="111" t="s">
        <v>89</v>
      </c>
      <c r="T7" s="112"/>
      <c r="U7" s="112"/>
      <c r="V7" s="113"/>
      <c r="W7" s="95"/>
      <c r="X7" s="95"/>
      <c r="Y7" s="95"/>
      <c r="Z7" s="95"/>
      <c r="AA7" s="95"/>
      <c r="AB7" s="95"/>
      <c r="AC7" s="95"/>
      <c r="AD7" s="95"/>
      <c r="AE7" s="95"/>
      <c r="AF7" s="95"/>
      <c r="AG7" s="96"/>
    </row>
    <row r="8" spans="2:55" ht="18" customHeight="1">
      <c r="B8" s="119" t="s">
        <v>4</v>
      </c>
      <c r="C8" s="120"/>
      <c r="D8" s="123" t="s">
        <v>116</v>
      </c>
      <c r="E8" s="124"/>
      <c r="F8" s="124"/>
      <c r="G8" s="124"/>
      <c r="H8" s="124"/>
      <c r="I8" s="124"/>
      <c r="J8" s="124"/>
      <c r="K8" s="125" t="s">
        <v>120</v>
      </c>
      <c r="L8" s="125"/>
      <c r="M8" s="125"/>
      <c r="N8" s="125"/>
      <c r="O8" s="125"/>
      <c r="P8" s="125"/>
      <c r="Q8" s="125"/>
      <c r="R8" s="125" t="s">
        <v>124</v>
      </c>
      <c r="S8" s="125"/>
      <c r="T8" s="125"/>
      <c r="U8" s="125"/>
      <c r="V8" s="125"/>
      <c r="W8" s="125"/>
      <c r="X8" s="125"/>
      <c r="Y8" s="125" t="s">
        <v>128</v>
      </c>
      <c r="Z8" s="125"/>
      <c r="AA8" s="125"/>
      <c r="AB8" s="125"/>
      <c r="AC8" s="126" t="s">
        <v>100</v>
      </c>
      <c r="AD8" s="127"/>
      <c r="AE8" s="127"/>
      <c r="AF8" s="127"/>
      <c r="AG8" s="128"/>
      <c r="BC8" s="3" t="s">
        <v>116</v>
      </c>
    </row>
    <row r="9" spans="2:55" ht="18" customHeight="1">
      <c r="B9" s="119"/>
      <c r="C9" s="120"/>
      <c r="D9" s="129" t="s">
        <v>117</v>
      </c>
      <c r="E9" s="130"/>
      <c r="F9" s="130"/>
      <c r="G9" s="130"/>
      <c r="H9" s="130"/>
      <c r="I9" s="130"/>
      <c r="J9" s="130"/>
      <c r="K9" s="131" t="s">
        <v>121</v>
      </c>
      <c r="L9" s="131"/>
      <c r="M9" s="131"/>
      <c r="N9" s="131"/>
      <c r="O9" s="131"/>
      <c r="P9" s="131"/>
      <c r="Q9" s="131"/>
      <c r="R9" s="131" t="s">
        <v>125</v>
      </c>
      <c r="S9" s="131"/>
      <c r="T9" s="131"/>
      <c r="U9" s="131"/>
      <c r="V9" s="131"/>
      <c r="W9" s="131"/>
      <c r="X9" s="131"/>
      <c r="Y9" s="131" t="s">
        <v>129</v>
      </c>
      <c r="Z9" s="131"/>
      <c r="AA9" s="131"/>
      <c r="AB9" s="132"/>
      <c r="AC9" s="133" t="s">
        <v>137</v>
      </c>
      <c r="AD9" s="134"/>
      <c r="AE9" s="134"/>
      <c r="AF9" s="134"/>
      <c r="AG9" s="135"/>
      <c r="BC9" s="3" t="s">
        <v>137</v>
      </c>
    </row>
    <row r="10" spans="2:55" ht="18" customHeight="1">
      <c r="B10" s="119"/>
      <c r="C10" s="120"/>
      <c r="D10" s="129" t="s">
        <v>118</v>
      </c>
      <c r="E10" s="130"/>
      <c r="F10" s="130"/>
      <c r="G10" s="130"/>
      <c r="H10" s="130"/>
      <c r="I10" s="130"/>
      <c r="J10" s="130"/>
      <c r="K10" s="131" t="s">
        <v>122</v>
      </c>
      <c r="L10" s="131"/>
      <c r="M10" s="131"/>
      <c r="N10" s="131"/>
      <c r="O10" s="131"/>
      <c r="P10" s="131"/>
      <c r="Q10" s="131"/>
      <c r="R10" s="131" t="s">
        <v>126</v>
      </c>
      <c r="S10" s="131"/>
      <c r="T10" s="131"/>
      <c r="U10" s="131"/>
      <c r="V10" s="131"/>
      <c r="W10" s="131"/>
      <c r="X10" s="131"/>
      <c r="Y10" s="131" t="s">
        <v>130</v>
      </c>
      <c r="Z10" s="131"/>
      <c r="AA10" s="131"/>
      <c r="AB10" s="132"/>
      <c r="AC10" s="136"/>
      <c r="AD10" s="137"/>
      <c r="AE10" s="137"/>
      <c r="AF10" s="137"/>
      <c r="AG10" s="138"/>
      <c r="BC10" s="3" t="s">
        <v>138</v>
      </c>
    </row>
    <row r="11" spans="2:55" ht="18" customHeight="1" thickBot="1">
      <c r="B11" s="121"/>
      <c r="C11" s="122"/>
      <c r="D11" s="142" t="s">
        <v>119</v>
      </c>
      <c r="E11" s="143"/>
      <c r="F11" s="143"/>
      <c r="G11" s="143"/>
      <c r="H11" s="143"/>
      <c r="I11" s="143"/>
      <c r="J11" s="143"/>
      <c r="K11" s="101" t="s">
        <v>123</v>
      </c>
      <c r="L11" s="101"/>
      <c r="M11" s="101"/>
      <c r="N11" s="101"/>
      <c r="O11" s="101"/>
      <c r="P11" s="101"/>
      <c r="Q11" s="101"/>
      <c r="R11" s="101" t="s">
        <v>127</v>
      </c>
      <c r="S11" s="101"/>
      <c r="T11" s="101"/>
      <c r="U11" s="101"/>
      <c r="V11" s="101"/>
      <c r="W11" s="101"/>
      <c r="X11" s="101"/>
      <c r="Y11" s="101" t="s">
        <v>131</v>
      </c>
      <c r="Z11" s="101"/>
      <c r="AA11" s="101"/>
      <c r="AB11" s="102"/>
      <c r="AC11" s="139"/>
      <c r="AD11" s="140"/>
      <c r="AE11" s="140"/>
      <c r="AF11" s="140"/>
      <c r="AG11" s="141"/>
      <c r="AI11" s="7"/>
      <c r="BC11" s="3" t="s">
        <v>119</v>
      </c>
    </row>
    <row r="12" spans="2:55" ht="5.0999999999999996" customHeight="1">
      <c r="BC12" s="3" t="s">
        <v>139</v>
      </c>
    </row>
    <row r="13" spans="2:55" ht="18" customHeight="1">
      <c r="B13" s="114" t="s">
        <v>5</v>
      </c>
      <c r="C13" s="114"/>
      <c r="D13" s="114"/>
      <c r="E13" s="114"/>
      <c r="F13" s="114"/>
      <c r="G13" s="114"/>
      <c r="H13" s="114"/>
      <c r="I13" s="115" t="s">
        <v>539</v>
      </c>
      <c r="J13" s="115"/>
      <c r="K13" s="115"/>
      <c r="L13" s="115"/>
      <c r="M13" s="115"/>
      <c r="N13" s="115"/>
      <c r="O13" s="115"/>
      <c r="P13" s="115"/>
      <c r="Q13" s="115"/>
      <c r="R13" s="115"/>
      <c r="S13" s="115"/>
      <c r="T13" s="115"/>
      <c r="U13" s="115"/>
      <c r="V13" s="115"/>
      <c r="BC13" s="3" t="s">
        <v>140</v>
      </c>
    </row>
    <row r="14" spans="2:55" ht="5.0999999999999996" customHeight="1">
      <c r="BC14" s="3" t="s">
        <v>122</v>
      </c>
    </row>
    <row r="15" spans="2:55" ht="18" customHeight="1">
      <c r="B15" s="4">
        <v>1</v>
      </c>
      <c r="C15" s="4" t="s">
        <v>6</v>
      </c>
      <c r="L15" s="22" t="s">
        <v>544</v>
      </c>
      <c r="M15" s="1" t="s">
        <v>97</v>
      </c>
      <c r="O15" s="22" t="s">
        <v>543</v>
      </c>
      <c r="P15" s="1" t="s">
        <v>7</v>
      </c>
      <c r="Q15" s="5" t="s">
        <v>142</v>
      </c>
      <c r="R15" s="5"/>
      <c r="S15" s="5"/>
      <c r="T15" s="5"/>
      <c r="U15" s="5"/>
      <c r="V15" s="5"/>
      <c r="W15" s="5"/>
      <c r="X15" s="5"/>
      <c r="Y15" s="5"/>
      <c r="Z15" s="5"/>
      <c r="AA15" s="5"/>
      <c r="AB15" s="5"/>
      <c r="AC15" s="5"/>
      <c r="AD15" s="5"/>
      <c r="AE15" s="5"/>
      <c r="AF15" s="5"/>
      <c r="AG15" s="5"/>
      <c r="AI15" s="4" t="s">
        <v>146</v>
      </c>
      <c r="AZ15" s="6">
        <f>COUNTIF(L15:O15,"○")</f>
        <v>1</v>
      </c>
      <c r="BA15" s="6" t="str">
        <f>IF(AZ15=0,"○","")</f>
        <v/>
      </c>
      <c r="BC15" s="3" t="s">
        <v>123</v>
      </c>
    </row>
    <row r="16" spans="2:55" ht="5.0999999999999996" customHeight="1">
      <c r="BC16" s="3" t="s">
        <v>124</v>
      </c>
    </row>
    <row r="17" spans="2:55" ht="18" customHeight="1">
      <c r="B17" s="4">
        <v>2</v>
      </c>
      <c r="C17" s="7" t="s">
        <v>132</v>
      </c>
      <c r="BC17" s="3" t="s">
        <v>125</v>
      </c>
    </row>
    <row r="18" spans="2:55" ht="18" customHeight="1">
      <c r="C18" s="4" t="s">
        <v>8</v>
      </c>
      <c r="L18" s="116">
        <v>3.5</v>
      </c>
      <c r="M18" s="116"/>
      <c r="N18" s="116"/>
      <c r="O18" s="116"/>
      <c r="P18" s="116"/>
      <c r="Q18" s="116"/>
      <c r="R18" s="1" t="s">
        <v>9</v>
      </c>
      <c r="S18" s="5" t="s">
        <v>143</v>
      </c>
      <c r="BC18" s="3" t="s">
        <v>126</v>
      </c>
    </row>
    <row r="19" spans="2:55" ht="5.0999999999999996" customHeight="1">
      <c r="BC19" s="3" t="s">
        <v>127</v>
      </c>
    </row>
    <row r="20" spans="2:55" ht="18" customHeight="1">
      <c r="B20" s="4">
        <v>3</v>
      </c>
      <c r="C20" s="7" t="s">
        <v>133</v>
      </c>
      <c r="BC20" s="3" t="s">
        <v>128</v>
      </c>
    </row>
    <row r="21" spans="2:55" ht="18" customHeight="1">
      <c r="C21" s="4" t="s">
        <v>102</v>
      </c>
      <c r="BC21" s="3" t="s">
        <v>129</v>
      </c>
    </row>
    <row r="22" spans="2:55" ht="18" customHeight="1">
      <c r="D22" s="8" t="s">
        <v>103</v>
      </c>
      <c r="E22" s="67"/>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9"/>
      <c r="AI22" s="7" t="s">
        <v>147</v>
      </c>
      <c r="BC22" s="3" t="s">
        <v>130</v>
      </c>
    </row>
    <row r="23" spans="2:55" ht="5.0999999999999996" customHeight="1">
      <c r="BC23" s="3" t="s">
        <v>141</v>
      </c>
    </row>
    <row r="24" spans="2:55" ht="18" customHeight="1">
      <c r="D24" s="8" t="s">
        <v>104</v>
      </c>
      <c r="E24" s="67"/>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9"/>
      <c r="AI24" s="7"/>
    </row>
    <row r="25" spans="2:55" ht="18" customHeight="1">
      <c r="E25" s="5" t="s">
        <v>144</v>
      </c>
      <c r="M25" s="5"/>
      <c r="N25" s="5"/>
      <c r="O25" s="5"/>
      <c r="P25" s="5"/>
      <c r="Q25" s="5"/>
      <c r="R25" s="5"/>
      <c r="S25" s="5"/>
      <c r="T25" s="5"/>
      <c r="U25" s="5"/>
      <c r="V25" s="5"/>
      <c r="W25" s="5"/>
      <c r="X25" s="5"/>
      <c r="Y25" s="5"/>
      <c r="Z25" s="5"/>
      <c r="AA25" s="5"/>
      <c r="AC25" s="5"/>
      <c r="AD25" s="5"/>
      <c r="AE25" s="5"/>
      <c r="AF25" s="5"/>
      <c r="AG25" s="5"/>
    </row>
    <row r="26" spans="2:55" ht="5.0999999999999996" customHeight="1"/>
    <row r="27" spans="2:55" ht="18" customHeight="1">
      <c r="B27" s="117" t="s">
        <v>107</v>
      </c>
      <c r="C27" s="117"/>
      <c r="D27" s="117"/>
      <c r="E27" s="117"/>
      <c r="F27" s="117"/>
      <c r="G27" s="117"/>
      <c r="H27" s="117"/>
      <c r="I27" s="59" t="s">
        <v>528</v>
      </c>
      <c r="J27" s="59"/>
      <c r="K27" s="59"/>
      <c r="L27" s="59"/>
      <c r="M27" s="59"/>
      <c r="N27" s="59"/>
      <c r="O27" s="59"/>
      <c r="P27" s="59"/>
      <c r="Q27" s="59"/>
      <c r="R27" s="59"/>
      <c r="S27" s="59"/>
      <c r="T27" s="59"/>
      <c r="U27" s="59"/>
      <c r="AA27" s="26"/>
      <c r="AB27" s="26"/>
      <c r="AC27" s="26"/>
      <c r="AD27" s="26"/>
      <c r="AE27" s="26"/>
      <c r="AF27" s="26"/>
    </row>
    <row r="28" spans="2:55" ht="14.4" customHeight="1">
      <c r="B28" s="24"/>
      <c r="C28" s="24"/>
      <c r="D28" s="24"/>
      <c r="E28" s="24"/>
      <c r="F28" s="24"/>
      <c r="G28" s="24"/>
      <c r="I28" s="118" t="s">
        <v>10</v>
      </c>
      <c r="J28" s="118"/>
      <c r="K28" s="118"/>
      <c r="L28" s="118"/>
      <c r="M28" s="118"/>
      <c r="N28" s="118"/>
      <c r="O28" s="144" t="s">
        <v>523</v>
      </c>
      <c r="P28" s="144"/>
      <c r="Q28" s="33"/>
      <c r="R28" s="27" t="s">
        <v>524</v>
      </c>
      <c r="S28" s="33"/>
      <c r="T28" s="27" t="s">
        <v>525</v>
      </c>
      <c r="U28" s="33"/>
      <c r="V28" s="27" t="s">
        <v>526</v>
      </c>
      <c r="W28" s="27" t="s">
        <v>527</v>
      </c>
      <c r="X28" s="144" t="s">
        <v>523</v>
      </c>
      <c r="Y28" s="144"/>
      <c r="Z28" s="33"/>
      <c r="AA28" s="27" t="s">
        <v>524</v>
      </c>
      <c r="AB28" s="33"/>
      <c r="AC28" s="27" t="s">
        <v>525</v>
      </c>
      <c r="AD28" s="33"/>
      <c r="AE28" s="248" t="s">
        <v>530</v>
      </c>
      <c r="AF28" s="249"/>
      <c r="AG28" s="28" t="s">
        <v>96</v>
      </c>
      <c r="AH28" s="7" t="s">
        <v>529</v>
      </c>
    </row>
    <row r="29" spans="2:55" ht="5.0999999999999996" customHeight="1"/>
    <row r="30" spans="2:55" ht="5.0999999999999996" customHeight="1"/>
    <row r="31" spans="2:55" ht="18" customHeight="1">
      <c r="B31" s="4">
        <v>1</v>
      </c>
      <c r="C31" s="4" t="s">
        <v>12</v>
      </c>
      <c r="I31" s="22" t="s">
        <v>544</v>
      </c>
      <c r="J31" s="1" t="s">
        <v>97</v>
      </c>
      <c r="L31" s="22" t="s">
        <v>543</v>
      </c>
      <c r="M31" s="1" t="s">
        <v>7</v>
      </c>
      <c r="N31" s="5" t="s">
        <v>145</v>
      </c>
      <c r="AZ31" s="6">
        <f>COUNTIF(I31:L31,"○")</f>
        <v>1</v>
      </c>
      <c r="BA31" s="6" t="str">
        <f>IF(AZ31=0,"○","")</f>
        <v/>
      </c>
    </row>
    <row r="32" spans="2:55" ht="5.0999999999999996" customHeight="1"/>
    <row r="33" spans="2:53" ht="18" customHeight="1">
      <c r="B33" s="9" t="s">
        <v>13</v>
      </c>
      <c r="C33"/>
      <c r="D33"/>
      <c r="E33"/>
      <c r="F33"/>
    </row>
    <row r="34" spans="2:53" ht="18" customHeight="1">
      <c r="B34" t="s">
        <v>149</v>
      </c>
      <c r="C34"/>
      <c r="D34"/>
      <c r="E34"/>
      <c r="F34"/>
      <c r="K34" s="5"/>
      <c r="M34" s="5" t="str">
        <f>IF(O35="○","その他を選択した方はその他のカウント方法をご記入ください。↓","")</f>
        <v/>
      </c>
    </row>
    <row r="35" spans="2:53" ht="18" customHeight="1">
      <c r="B35" s="22" t="s">
        <v>544</v>
      </c>
      <c r="C35" s="63" t="s">
        <v>98</v>
      </c>
      <c r="D35" s="64"/>
      <c r="E35" s="64"/>
      <c r="F35" s="64"/>
      <c r="G35" s="71"/>
      <c r="H35" s="22"/>
      <c r="I35" s="63" t="s">
        <v>99</v>
      </c>
      <c r="J35" s="64"/>
      <c r="K35" s="64"/>
      <c r="L35" s="64"/>
      <c r="M35" s="64"/>
      <c r="N35" s="71"/>
      <c r="O35" s="22" t="s">
        <v>543</v>
      </c>
      <c r="P35" s="63" t="s">
        <v>108</v>
      </c>
      <c r="Q35" s="64"/>
      <c r="R35" s="11" t="s">
        <v>95</v>
      </c>
      <c r="S35" s="60"/>
      <c r="T35" s="61"/>
      <c r="U35" s="61"/>
      <c r="V35" s="61"/>
      <c r="W35" s="61"/>
      <c r="X35" s="61"/>
      <c r="Y35" s="61"/>
      <c r="Z35" s="61"/>
      <c r="AA35" s="61"/>
      <c r="AB35" s="62"/>
      <c r="AC35" s="10" t="s">
        <v>11</v>
      </c>
      <c r="AD35" s="22" t="s">
        <v>543</v>
      </c>
      <c r="AE35" s="63" t="s">
        <v>531</v>
      </c>
      <c r="AF35" s="64"/>
      <c r="AG35" s="64"/>
      <c r="AZ35" s="6">
        <f>COUNTIF(B35:AD35,"○")</f>
        <v>1</v>
      </c>
      <c r="BA35" s="6" t="str">
        <f>IF(AZ35=0,"○","")</f>
        <v/>
      </c>
    </row>
    <row r="36" spans="2:53" ht="5.0999999999999996" customHeight="1" thickBot="1"/>
    <row r="37" spans="2:53" ht="18" customHeight="1">
      <c r="B37" s="72" t="s">
        <v>15</v>
      </c>
      <c r="C37" s="73"/>
      <c r="D37" s="73"/>
      <c r="E37" s="73"/>
      <c r="F37" s="73"/>
      <c r="G37" s="74"/>
      <c r="H37" s="73" t="s">
        <v>109</v>
      </c>
      <c r="I37" s="75"/>
      <c r="J37" s="73" t="s">
        <v>15</v>
      </c>
      <c r="K37" s="73"/>
      <c r="L37" s="73"/>
      <c r="M37" s="73"/>
      <c r="N37" s="73"/>
      <c r="O37" s="73"/>
      <c r="P37" s="76" t="s">
        <v>109</v>
      </c>
      <c r="Q37" s="75"/>
      <c r="R37" s="73" t="s">
        <v>15</v>
      </c>
      <c r="S37" s="73"/>
      <c r="T37" s="73"/>
      <c r="U37" s="73"/>
      <c r="V37" s="73"/>
      <c r="W37" s="73"/>
      <c r="X37" s="76" t="s">
        <v>109</v>
      </c>
      <c r="Y37" s="75"/>
      <c r="Z37" s="73" t="s">
        <v>15</v>
      </c>
      <c r="AA37" s="73"/>
      <c r="AB37" s="73"/>
      <c r="AC37" s="73"/>
      <c r="AD37" s="73"/>
      <c r="AE37" s="73"/>
      <c r="AF37" s="76" t="s">
        <v>109</v>
      </c>
      <c r="AG37" s="77"/>
      <c r="AZ37" s="23">
        <f>IF(B35="○",1,IF(H35="○",2,10))</f>
        <v>1</v>
      </c>
    </row>
    <row r="38" spans="2:53" ht="18" customHeight="1">
      <c r="B38" s="78" t="s">
        <v>17</v>
      </c>
      <c r="C38" s="79"/>
      <c r="D38" s="79"/>
      <c r="E38" s="79"/>
      <c r="F38" s="79"/>
      <c r="G38" s="79"/>
      <c r="H38" s="80">
        <v>800</v>
      </c>
      <c r="I38" s="81"/>
      <c r="J38" s="82" t="s">
        <v>18</v>
      </c>
      <c r="K38" s="79"/>
      <c r="L38" s="79"/>
      <c r="M38" s="79"/>
      <c r="N38" s="79"/>
      <c r="O38" s="79"/>
      <c r="P38" s="83"/>
      <c r="Q38" s="84"/>
      <c r="R38" s="79" t="s">
        <v>19</v>
      </c>
      <c r="S38" s="79"/>
      <c r="T38" s="79"/>
      <c r="U38" s="79"/>
      <c r="V38" s="79"/>
      <c r="W38" s="79"/>
      <c r="X38" s="83">
        <v>200</v>
      </c>
      <c r="Y38" s="84"/>
      <c r="Z38" s="79" t="s">
        <v>20</v>
      </c>
      <c r="AA38" s="79"/>
      <c r="AB38" s="79"/>
      <c r="AC38" s="79"/>
      <c r="AD38" s="79"/>
      <c r="AE38" s="145"/>
      <c r="AF38" s="83"/>
      <c r="AG38" s="146"/>
    </row>
    <row r="39" spans="2:53" ht="18" customHeight="1">
      <c r="B39" s="147" t="s">
        <v>21</v>
      </c>
      <c r="C39" s="148"/>
      <c r="D39" s="148"/>
      <c r="E39" s="148"/>
      <c r="F39" s="148"/>
      <c r="G39" s="148"/>
      <c r="H39" s="149"/>
      <c r="I39" s="150"/>
      <c r="J39" s="151" t="s">
        <v>22</v>
      </c>
      <c r="K39" s="148"/>
      <c r="L39" s="148"/>
      <c r="M39" s="148"/>
      <c r="N39" s="148"/>
      <c r="O39" s="148"/>
      <c r="P39" s="152">
        <v>200</v>
      </c>
      <c r="Q39" s="153"/>
      <c r="R39" s="148" t="s">
        <v>23</v>
      </c>
      <c r="S39" s="148"/>
      <c r="T39" s="148"/>
      <c r="U39" s="148"/>
      <c r="V39" s="148"/>
      <c r="W39" s="148"/>
      <c r="X39" s="152"/>
      <c r="Y39" s="153"/>
      <c r="Z39" s="148" t="s">
        <v>24</v>
      </c>
      <c r="AA39" s="148"/>
      <c r="AB39" s="148"/>
      <c r="AC39" s="148"/>
      <c r="AD39" s="148"/>
      <c r="AE39" s="154"/>
      <c r="AF39" s="152">
        <v>800</v>
      </c>
      <c r="AG39" s="155"/>
    </row>
    <row r="40" spans="2:53" ht="18" customHeight="1">
      <c r="B40" s="147" t="s">
        <v>25</v>
      </c>
      <c r="C40" s="148"/>
      <c r="D40" s="148"/>
      <c r="E40" s="148"/>
      <c r="F40" s="148"/>
      <c r="G40" s="148"/>
      <c r="H40" s="149"/>
      <c r="I40" s="150"/>
      <c r="J40" s="151" t="s">
        <v>26</v>
      </c>
      <c r="K40" s="148"/>
      <c r="L40" s="148"/>
      <c r="M40" s="148"/>
      <c r="N40" s="148"/>
      <c r="O40" s="148"/>
      <c r="P40" s="152"/>
      <c r="Q40" s="153"/>
      <c r="R40" s="148" t="s">
        <v>27</v>
      </c>
      <c r="S40" s="148"/>
      <c r="T40" s="148"/>
      <c r="U40" s="148"/>
      <c r="V40" s="148"/>
      <c r="W40" s="148"/>
      <c r="X40" s="152"/>
      <c r="Y40" s="153"/>
      <c r="Z40" s="148" t="s">
        <v>28</v>
      </c>
      <c r="AA40" s="148"/>
      <c r="AB40" s="148"/>
      <c r="AC40" s="148"/>
      <c r="AD40" s="148"/>
      <c r="AE40" s="154"/>
      <c r="AF40" s="152"/>
      <c r="AG40" s="155"/>
    </row>
    <row r="41" spans="2:53" ht="18" customHeight="1">
      <c r="B41" s="147" t="s">
        <v>29</v>
      </c>
      <c r="C41" s="148"/>
      <c r="D41" s="148"/>
      <c r="E41" s="148"/>
      <c r="F41" s="148"/>
      <c r="G41" s="148"/>
      <c r="H41" s="149"/>
      <c r="I41" s="150"/>
      <c r="J41" s="151" t="s">
        <v>30</v>
      </c>
      <c r="K41" s="148"/>
      <c r="L41" s="148"/>
      <c r="M41" s="148"/>
      <c r="N41" s="148"/>
      <c r="O41" s="148"/>
      <c r="P41" s="152"/>
      <c r="Q41" s="153"/>
      <c r="R41" s="148" t="s">
        <v>31</v>
      </c>
      <c r="S41" s="148"/>
      <c r="T41" s="148"/>
      <c r="U41" s="148"/>
      <c r="V41" s="148"/>
      <c r="W41" s="148"/>
      <c r="X41" s="152"/>
      <c r="Y41" s="153"/>
      <c r="Z41" s="148" t="s">
        <v>32</v>
      </c>
      <c r="AA41" s="148"/>
      <c r="AB41" s="148"/>
      <c r="AC41" s="148"/>
      <c r="AD41" s="148"/>
      <c r="AE41" s="154"/>
      <c r="AF41" s="152"/>
      <c r="AG41" s="155"/>
    </row>
    <row r="42" spans="2:53" ht="18" customHeight="1">
      <c r="B42" s="147" t="s">
        <v>33</v>
      </c>
      <c r="C42" s="148"/>
      <c r="D42" s="148"/>
      <c r="E42" s="148"/>
      <c r="F42" s="148"/>
      <c r="G42" s="148"/>
      <c r="H42" s="149"/>
      <c r="I42" s="150"/>
      <c r="J42" s="151" t="s">
        <v>34</v>
      </c>
      <c r="K42" s="148"/>
      <c r="L42" s="148"/>
      <c r="M42" s="148"/>
      <c r="N42" s="148"/>
      <c r="O42" s="148"/>
      <c r="P42" s="152"/>
      <c r="Q42" s="153"/>
      <c r="R42" s="148" t="s">
        <v>35</v>
      </c>
      <c r="S42" s="148"/>
      <c r="T42" s="148"/>
      <c r="U42" s="148"/>
      <c r="V42" s="148"/>
      <c r="W42" s="148"/>
      <c r="X42" s="152"/>
      <c r="Y42" s="153"/>
      <c r="Z42" s="148" t="s">
        <v>36</v>
      </c>
      <c r="AA42" s="148"/>
      <c r="AB42" s="148"/>
      <c r="AC42" s="148"/>
      <c r="AD42" s="148"/>
      <c r="AE42" s="154"/>
      <c r="AF42" s="152"/>
      <c r="AG42" s="155"/>
    </row>
    <row r="43" spans="2:53" ht="18" customHeight="1">
      <c r="B43" s="147" t="s">
        <v>37</v>
      </c>
      <c r="C43" s="148"/>
      <c r="D43" s="148"/>
      <c r="E43" s="148"/>
      <c r="F43" s="148"/>
      <c r="G43" s="148"/>
      <c r="H43" s="149"/>
      <c r="I43" s="150"/>
      <c r="J43" s="151" t="s">
        <v>38</v>
      </c>
      <c r="K43" s="148"/>
      <c r="L43" s="148"/>
      <c r="M43" s="148"/>
      <c r="N43" s="148"/>
      <c r="O43" s="148"/>
      <c r="P43" s="152"/>
      <c r="Q43" s="153"/>
      <c r="R43" s="148" t="s">
        <v>39</v>
      </c>
      <c r="S43" s="148"/>
      <c r="T43" s="148"/>
      <c r="U43" s="148"/>
      <c r="V43" s="148"/>
      <c r="W43" s="148"/>
      <c r="X43" s="152"/>
      <c r="Y43" s="153"/>
      <c r="Z43" s="148" t="s">
        <v>40</v>
      </c>
      <c r="AA43" s="148"/>
      <c r="AB43" s="148"/>
      <c r="AC43" s="148"/>
      <c r="AD43" s="148"/>
      <c r="AE43" s="154"/>
      <c r="AF43" s="152"/>
      <c r="AG43" s="155"/>
    </row>
    <row r="44" spans="2:53" ht="18" customHeight="1">
      <c r="B44" s="147" t="s">
        <v>41</v>
      </c>
      <c r="C44" s="148"/>
      <c r="D44" s="148"/>
      <c r="E44" s="148"/>
      <c r="F44" s="148"/>
      <c r="G44" s="148"/>
      <c r="H44" s="149">
        <v>50</v>
      </c>
      <c r="I44" s="150"/>
      <c r="J44" s="151" t="s">
        <v>42</v>
      </c>
      <c r="K44" s="148"/>
      <c r="L44" s="148"/>
      <c r="M44" s="148"/>
      <c r="N44" s="148"/>
      <c r="O44" s="148"/>
      <c r="P44" s="152"/>
      <c r="Q44" s="153"/>
      <c r="R44" s="148" t="s">
        <v>43</v>
      </c>
      <c r="S44" s="148"/>
      <c r="T44" s="148"/>
      <c r="U44" s="148"/>
      <c r="V44" s="148"/>
      <c r="W44" s="148"/>
      <c r="X44" s="152"/>
      <c r="Y44" s="153"/>
      <c r="Z44" s="148" t="s">
        <v>44</v>
      </c>
      <c r="AA44" s="148"/>
      <c r="AB44" s="148"/>
      <c r="AC44" s="148"/>
      <c r="AD44" s="148"/>
      <c r="AE44" s="154"/>
      <c r="AF44" s="152"/>
      <c r="AG44" s="155"/>
    </row>
    <row r="45" spans="2:53" ht="18" customHeight="1">
      <c r="B45" s="147" t="s">
        <v>45</v>
      </c>
      <c r="C45" s="148"/>
      <c r="D45" s="148"/>
      <c r="E45" s="148"/>
      <c r="F45" s="148"/>
      <c r="G45" s="148"/>
      <c r="H45" s="149"/>
      <c r="I45" s="150"/>
      <c r="J45" s="156" t="s">
        <v>46</v>
      </c>
      <c r="K45" s="157"/>
      <c r="L45" s="157"/>
      <c r="M45" s="157"/>
      <c r="N45" s="157"/>
      <c r="O45" s="157"/>
      <c r="P45" s="152"/>
      <c r="Q45" s="153"/>
      <c r="R45" s="148" t="s">
        <v>47</v>
      </c>
      <c r="S45" s="148"/>
      <c r="T45" s="148"/>
      <c r="U45" s="148"/>
      <c r="V45" s="148"/>
      <c r="W45" s="148"/>
      <c r="X45" s="152"/>
      <c r="Y45" s="153"/>
      <c r="Z45" s="148" t="s">
        <v>48</v>
      </c>
      <c r="AA45" s="148"/>
      <c r="AB45" s="148"/>
      <c r="AC45" s="148"/>
      <c r="AD45" s="148"/>
      <c r="AE45" s="154"/>
      <c r="AF45" s="152"/>
      <c r="AG45" s="155"/>
    </row>
    <row r="46" spans="2:53" ht="18" customHeight="1">
      <c r="B46" s="147" t="s">
        <v>49</v>
      </c>
      <c r="C46" s="148"/>
      <c r="D46" s="148"/>
      <c r="E46" s="148"/>
      <c r="F46" s="148"/>
      <c r="G46" s="148"/>
      <c r="H46" s="149"/>
      <c r="I46" s="150"/>
      <c r="J46" s="151" t="s">
        <v>50</v>
      </c>
      <c r="K46" s="148"/>
      <c r="L46" s="148"/>
      <c r="M46" s="148"/>
      <c r="N46" s="148"/>
      <c r="O46" s="148"/>
      <c r="P46" s="152"/>
      <c r="Q46" s="153"/>
      <c r="R46" s="148" t="s">
        <v>51</v>
      </c>
      <c r="S46" s="148"/>
      <c r="T46" s="148"/>
      <c r="U46" s="148"/>
      <c r="V46" s="148"/>
      <c r="W46" s="148"/>
      <c r="X46" s="152"/>
      <c r="Y46" s="153"/>
      <c r="Z46" s="148" t="s">
        <v>52</v>
      </c>
      <c r="AA46" s="148"/>
      <c r="AB46" s="148"/>
      <c r="AC46" s="148"/>
      <c r="AD46" s="148"/>
      <c r="AE46" s="154"/>
      <c r="AF46" s="152"/>
      <c r="AG46" s="155"/>
    </row>
    <row r="47" spans="2:53" ht="18" customHeight="1">
      <c r="B47" s="147" t="s">
        <v>53</v>
      </c>
      <c r="C47" s="148"/>
      <c r="D47" s="148"/>
      <c r="E47" s="148"/>
      <c r="F47" s="148"/>
      <c r="G47" s="148"/>
      <c r="H47" s="149"/>
      <c r="I47" s="150"/>
      <c r="J47" s="151" t="s">
        <v>54</v>
      </c>
      <c r="K47" s="148"/>
      <c r="L47" s="148"/>
      <c r="M47" s="148"/>
      <c r="N47" s="148"/>
      <c r="O47" s="148"/>
      <c r="P47" s="152"/>
      <c r="Q47" s="153"/>
      <c r="R47" s="148" t="s">
        <v>55</v>
      </c>
      <c r="S47" s="148"/>
      <c r="T47" s="148"/>
      <c r="U47" s="148"/>
      <c r="V47" s="148"/>
      <c r="W47" s="148"/>
      <c r="X47" s="152"/>
      <c r="Y47" s="153"/>
      <c r="Z47" s="148" t="s">
        <v>56</v>
      </c>
      <c r="AA47" s="148"/>
      <c r="AB47" s="148"/>
      <c r="AC47" s="148"/>
      <c r="AD47" s="148"/>
      <c r="AE47" s="154"/>
      <c r="AF47" s="152"/>
      <c r="AG47" s="155"/>
    </row>
    <row r="48" spans="2:53" ht="18" customHeight="1" thickBot="1">
      <c r="B48" s="162" t="s">
        <v>57</v>
      </c>
      <c r="C48" s="158"/>
      <c r="D48" s="158"/>
      <c r="E48" s="158"/>
      <c r="F48" s="158"/>
      <c r="G48" s="158"/>
      <c r="H48" s="168"/>
      <c r="I48" s="169"/>
      <c r="J48" s="170" t="s">
        <v>58</v>
      </c>
      <c r="K48" s="158"/>
      <c r="L48" s="158"/>
      <c r="M48" s="158"/>
      <c r="N48" s="158"/>
      <c r="O48" s="158"/>
      <c r="P48" s="160">
        <v>10</v>
      </c>
      <c r="Q48" s="171"/>
      <c r="R48" s="158" t="s">
        <v>59</v>
      </c>
      <c r="S48" s="158"/>
      <c r="T48" s="158"/>
      <c r="U48" s="158"/>
      <c r="V48" s="158"/>
      <c r="W48" s="158"/>
      <c r="X48" s="160"/>
      <c r="Y48" s="171"/>
      <c r="Z48" s="158" t="s">
        <v>14</v>
      </c>
      <c r="AA48" s="158"/>
      <c r="AB48" s="158"/>
      <c r="AC48" s="158"/>
      <c r="AD48" s="158"/>
      <c r="AE48" s="159"/>
      <c r="AF48" s="160"/>
      <c r="AG48" s="161"/>
    </row>
    <row r="49" spans="2:53" ht="18" customHeight="1" thickBot="1">
      <c r="B49" s="65" t="s">
        <v>148</v>
      </c>
      <c r="C49" s="66"/>
      <c r="D49" s="66"/>
      <c r="E49" s="66"/>
      <c r="F49" s="66"/>
      <c r="G49" s="66"/>
      <c r="H49" s="66"/>
      <c r="I49" s="66"/>
      <c r="J49" s="66"/>
      <c r="K49" s="66"/>
      <c r="L49" s="66"/>
      <c r="M49" s="66"/>
      <c r="N49" s="66"/>
      <c r="O49" s="66"/>
      <c r="P49" s="66"/>
      <c r="Q49" s="66"/>
      <c r="R49" s="66"/>
      <c r="S49" s="66"/>
      <c r="T49" s="66"/>
      <c r="U49" s="66"/>
      <c r="V49" s="66"/>
      <c r="W49" s="66"/>
      <c r="X49" s="66"/>
      <c r="Y49" s="70"/>
      <c r="Z49" s="162" t="s">
        <v>532</v>
      </c>
      <c r="AA49" s="158"/>
      <c r="AB49" s="158"/>
      <c r="AC49" s="158"/>
      <c r="AD49" s="158"/>
      <c r="AE49" s="159"/>
      <c r="AF49" s="160"/>
      <c r="AG49" s="161"/>
    </row>
    <row r="50" spans="2:53" ht="18" customHeight="1" thickBot="1">
      <c r="B50" s="11" t="s">
        <v>95</v>
      </c>
      <c r="C50" s="67"/>
      <c r="D50" s="68"/>
      <c r="E50" s="68"/>
      <c r="F50" s="68"/>
      <c r="G50" s="68"/>
      <c r="H50" s="68"/>
      <c r="I50" s="68"/>
      <c r="J50" s="68"/>
      <c r="K50" s="68"/>
      <c r="L50" s="68"/>
      <c r="M50" s="68"/>
      <c r="N50" s="68"/>
      <c r="O50" s="68"/>
      <c r="P50" s="68"/>
      <c r="Q50" s="68"/>
      <c r="R50" s="68"/>
      <c r="S50" s="68"/>
      <c r="T50" s="68"/>
      <c r="U50" s="68"/>
      <c r="V50" s="68"/>
      <c r="W50" s="68"/>
      <c r="X50" s="69"/>
      <c r="Y50" s="10" t="s">
        <v>11</v>
      </c>
      <c r="Z50" s="163" t="s">
        <v>134</v>
      </c>
      <c r="AA50" s="164"/>
      <c r="AB50" s="164"/>
      <c r="AC50" s="164"/>
      <c r="AD50" s="164"/>
      <c r="AE50" s="165"/>
      <c r="AF50" s="166">
        <f>IF(SUM(H38:I48,P38:Q48,X38:Y48,AF38:AG49)=0, "", SUM(H38:I48,P38:Q48,X38:Y48,AF38:AG49))</f>
        <v>2060</v>
      </c>
      <c r="AG50" s="167"/>
      <c r="AH50" s="7" t="str">
        <f>IF(AND(AZ37=AZ56,AF50&lt;&gt;Z57,AZ37=AZ65,AF50&lt;&gt;AF70),"←表２及び表３の計と不突です",IF(AND(AZ37=AZ56,AF50&lt;&gt;Z57),"←表２の計と不突です",IF(AND(AZ37=AZ65,AF50&lt;&gt;AF70),"←表３の計と不突です","")))</f>
        <v/>
      </c>
    </row>
    <row r="51" spans="2:53" ht="6.9" customHeight="1"/>
    <row r="52" spans="2:53" ht="18" customHeight="1">
      <c r="B52" s="9" t="s">
        <v>135</v>
      </c>
      <c r="C52"/>
      <c r="D52"/>
      <c r="E52"/>
      <c r="F52"/>
    </row>
    <row r="53" spans="2:53" ht="18" customHeight="1">
      <c r="B53" t="s">
        <v>149</v>
      </c>
      <c r="C53"/>
      <c r="D53"/>
      <c r="E53"/>
      <c r="F53"/>
      <c r="K53" s="5"/>
      <c r="M53" s="5" t="str">
        <f>IF(O54="○","その他を選択した方はその他のカウント方法をご記入ください。↓","")</f>
        <v/>
      </c>
    </row>
    <row r="54" spans="2:53" ht="18" customHeight="1">
      <c r="B54" s="22" t="s">
        <v>544</v>
      </c>
      <c r="C54" s="63" t="s">
        <v>98</v>
      </c>
      <c r="D54" s="64"/>
      <c r="E54" s="64"/>
      <c r="F54" s="64"/>
      <c r="G54" s="71"/>
      <c r="H54" s="22" t="s">
        <v>543</v>
      </c>
      <c r="I54" s="63" t="s">
        <v>99</v>
      </c>
      <c r="J54" s="64"/>
      <c r="K54" s="64"/>
      <c r="L54" s="64"/>
      <c r="M54" s="64"/>
      <c r="N54" s="71"/>
      <c r="O54" s="22" t="s">
        <v>543</v>
      </c>
      <c r="P54" s="63" t="s">
        <v>108</v>
      </c>
      <c r="Q54" s="64"/>
      <c r="R54" s="11" t="s">
        <v>95</v>
      </c>
      <c r="S54" s="60"/>
      <c r="T54" s="61"/>
      <c r="U54" s="61"/>
      <c r="V54" s="61"/>
      <c r="W54" s="61"/>
      <c r="X54" s="61"/>
      <c r="Y54" s="61"/>
      <c r="Z54" s="61"/>
      <c r="AA54" s="61"/>
      <c r="AB54" s="62"/>
      <c r="AC54" s="10" t="s">
        <v>11</v>
      </c>
      <c r="AD54" s="22" t="s">
        <v>543</v>
      </c>
      <c r="AE54" s="64" t="s">
        <v>533</v>
      </c>
      <c r="AF54" s="64"/>
      <c r="AG54" s="64"/>
      <c r="AZ54" s="6">
        <f>COUNTIF(B54:AD54,"○")</f>
        <v>1</v>
      </c>
      <c r="BA54" s="6" t="str">
        <f>IF(AZ54=0,"○","")</f>
        <v/>
      </c>
    </row>
    <row r="55" spans="2:53" ht="5.0999999999999996" customHeight="1" thickBot="1"/>
    <row r="56" spans="2:53" ht="18" customHeight="1" thickBot="1">
      <c r="B56" s="172" t="s">
        <v>90</v>
      </c>
      <c r="C56" s="173"/>
      <c r="D56" s="173"/>
      <c r="E56" s="173"/>
      <c r="F56" s="173" t="s">
        <v>2</v>
      </c>
      <c r="G56" s="173"/>
      <c r="H56" s="173"/>
      <c r="I56" s="173"/>
      <c r="J56" s="173" t="s">
        <v>91</v>
      </c>
      <c r="K56" s="173"/>
      <c r="L56" s="173"/>
      <c r="M56" s="173"/>
      <c r="N56" s="173" t="s">
        <v>92</v>
      </c>
      <c r="O56" s="173"/>
      <c r="P56" s="173"/>
      <c r="Q56" s="173"/>
      <c r="R56" s="173" t="s">
        <v>14</v>
      </c>
      <c r="S56" s="173"/>
      <c r="T56" s="173"/>
      <c r="U56" s="174"/>
      <c r="V56" s="175" t="s">
        <v>532</v>
      </c>
      <c r="W56" s="176"/>
      <c r="X56" s="176"/>
      <c r="Y56" s="177"/>
      <c r="Z56" s="178" t="s">
        <v>134</v>
      </c>
      <c r="AA56" s="178"/>
      <c r="AB56" s="178"/>
      <c r="AC56" s="178"/>
      <c r="AD56" s="178"/>
      <c r="AE56" s="178"/>
      <c r="AF56" s="178"/>
      <c r="AG56" s="179"/>
      <c r="AZ56" s="23">
        <f>IF(B54="○",1,IF(H54="○",2,20))</f>
        <v>1</v>
      </c>
    </row>
    <row r="57" spans="2:53" ht="18" customHeight="1" thickBot="1">
      <c r="B57" s="180">
        <v>500</v>
      </c>
      <c r="C57" s="181"/>
      <c r="D57" s="181"/>
      <c r="E57" s="182"/>
      <c r="F57" s="183">
        <v>1300</v>
      </c>
      <c r="G57" s="181"/>
      <c r="H57" s="181"/>
      <c r="I57" s="182"/>
      <c r="J57" s="183">
        <v>12</v>
      </c>
      <c r="K57" s="181"/>
      <c r="L57" s="181"/>
      <c r="M57" s="182"/>
      <c r="N57" s="183">
        <v>248</v>
      </c>
      <c r="O57" s="181"/>
      <c r="P57" s="181"/>
      <c r="Q57" s="182"/>
      <c r="R57" s="183"/>
      <c r="S57" s="181"/>
      <c r="T57" s="181"/>
      <c r="U57" s="184"/>
      <c r="V57" s="185"/>
      <c r="W57" s="181"/>
      <c r="X57" s="181"/>
      <c r="Y57" s="186"/>
      <c r="Z57" s="187">
        <f>IF(SUM(B57:Y57)=0, "", SUM(B57:Y57))</f>
        <v>2060</v>
      </c>
      <c r="AA57" s="188"/>
      <c r="AB57" s="188"/>
      <c r="AC57" s="188"/>
      <c r="AD57" s="188"/>
      <c r="AE57" s="188"/>
      <c r="AF57" s="188"/>
      <c r="AG57" s="189"/>
      <c r="AH57" s="7" t="str">
        <f>IF(AND(AZ37=AZ56,AF50&lt;&gt;Z57,AZ56=AZ65,Z57&lt;&gt;AF70),"←表１及び表３の計と不突です",IF(AND(AZ37=AZ56,AF50&lt;&gt;Z57),"←表１の計と不突です",IF(AND(AZ56=AZ65,Z57&lt;&gt;AF70),"←表３の計と不突です","")))</f>
        <v/>
      </c>
    </row>
    <row r="58" spans="2:53" ht="18" customHeight="1">
      <c r="B58" s="65" t="s">
        <v>534</v>
      </c>
      <c r="C58" s="66"/>
      <c r="D58" s="66"/>
      <c r="E58" s="66"/>
      <c r="F58" s="66"/>
      <c r="G58" s="66"/>
      <c r="H58" s="66"/>
      <c r="I58" s="66"/>
      <c r="J58" s="66"/>
      <c r="K58" s="66"/>
      <c r="L58" s="66"/>
      <c r="M58" s="66"/>
      <c r="N58" s="66"/>
      <c r="O58" s="66"/>
      <c r="P58" s="66"/>
      <c r="Q58" s="66"/>
      <c r="R58" s="66"/>
      <c r="S58" s="66"/>
      <c r="T58" s="66"/>
      <c r="U58" s="66"/>
      <c r="V58" s="66"/>
      <c r="W58" s="66"/>
      <c r="X58" s="66"/>
      <c r="Y58" s="66"/>
      <c r="Z58" s="29"/>
      <c r="AA58" s="29"/>
      <c r="AB58" s="29"/>
      <c r="AC58" s="29"/>
      <c r="AD58" s="29"/>
      <c r="AE58" s="29"/>
      <c r="AF58" s="29"/>
      <c r="AG58" s="29"/>
      <c r="AH58" s="7"/>
    </row>
    <row r="59" spans="2:53" ht="18" customHeight="1">
      <c r="B59" s="11" t="s">
        <v>95</v>
      </c>
      <c r="C59" s="67"/>
      <c r="D59" s="68"/>
      <c r="E59" s="68"/>
      <c r="F59" s="68"/>
      <c r="G59" s="68"/>
      <c r="H59" s="68"/>
      <c r="I59" s="68"/>
      <c r="J59" s="68"/>
      <c r="K59" s="68"/>
      <c r="L59" s="68"/>
      <c r="M59" s="68"/>
      <c r="N59" s="68"/>
      <c r="O59" s="68"/>
      <c r="P59" s="68"/>
      <c r="Q59" s="68"/>
      <c r="R59" s="68"/>
      <c r="S59" s="68"/>
      <c r="T59" s="68"/>
      <c r="U59" s="68"/>
      <c r="V59" s="68"/>
      <c r="W59" s="68"/>
      <c r="X59" s="69"/>
      <c r="Y59" s="10" t="s">
        <v>11</v>
      </c>
      <c r="Z59" s="29"/>
      <c r="AA59" s="29"/>
      <c r="AB59" s="29"/>
      <c r="AC59" s="29"/>
      <c r="AD59" s="29"/>
      <c r="AE59" s="29"/>
      <c r="AF59" s="29"/>
      <c r="AG59" s="29"/>
      <c r="AH59" s="7"/>
    </row>
    <row r="60" spans="2:53" ht="6.9" customHeight="1"/>
    <row r="61" spans="2:53" ht="18" customHeight="1">
      <c r="B61" s="9" t="s">
        <v>60</v>
      </c>
      <c r="C61"/>
      <c r="D61"/>
      <c r="E61"/>
      <c r="F61"/>
    </row>
    <row r="62" spans="2:53" ht="18" customHeight="1">
      <c r="B62" t="s">
        <v>149</v>
      </c>
      <c r="C62"/>
      <c r="D62"/>
      <c r="E62"/>
      <c r="F62"/>
      <c r="K62" s="5"/>
      <c r="M62" s="5" t="str">
        <f>IF(O63="○","その他を選択した方はその他のカウント方法をご記入ください。↓","")</f>
        <v/>
      </c>
    </row>
    <row r="63" spans="2:53" ht="18" customHeight="1">
      <c r="B63" s="22" t="s">
        <v>544</v>
      </c>
      <c r="C63" s="63" t="s">
        <v>98</v>
      </c>
      <c r="D63" s="64"/>
      <c r="E63" s="64"/>
      <c r="F63" s="64"/>
      <c r="G63" s="71"/>
      <c r="H63" s="22"/>
      <c r="I63" s="63" t="s">
        <v>99</v>
      </c>
      <c r="J63" s="64"/>
      <c r="K63" s="64"/>
      <c r="L63" s="64"/>
      <c r="M63" s="64"/>
      <c r="N63" s="71"/>
      <c r="O63" s="22" t="s">
        <v>543</v>
      </c>
      <c r="P63" s="63" t="s">
        <v>108</v>
      </c>
      <c r="Q63" s="64"/>
      <c r="R63" s="11" t="s">
        <v>95</v>
      </c>
      <c r="S63" s="60"/>
      <c r="T63" s="61"/>
      <c r="U63" s="61"/>
      <c r="V63" s="61"/>
      <c r="W63" s="61"/>
      <c r="X63" s="61"/>
      <c r="Y63" s="61"/>
      <c r="Z63" s="61"/>
      <c r="AA63" s="61"/>
      <c r="AB63" s="62"/>
      <c r="AC63" s="10" t="s">
        <v>11</v>
      </c>
      <c r="AD63" s="22" t="s">
        <v>543</v>
      </c>
      <c r="AE63" s="63" t="s">
        <v>535</v>
      </c>
      <c r="AF63" s="64"/>
      <c r="AG63" s="64"/>
      <c r="AZ63" s="6">
        <f>COUNTIF(B63:AD63,"○")</f>
        <v>1</v>
      </c>
      <c r="BA63" s="6" t="str">
        <f>IF(AZ63=0,"○","")</f>
        <v/>
      </c>
    </row>
    <row r="64" spans="2:53" ht="5.0999999999999996" customHeight="1" thickBot="1"/>
    <row r="65" spans="2:54" ht="18" customHeight="1">
      <c r="B65" s="190" t="s">
        <v>61</v>
      </c>
      <c r="C65" s="191"/>
      <c r="D65" s="191"/>
      <c r="E65" s="191"/>
      <c r="F65" s="191"/>
      <c r="G65" s="191"/>
      <c r="H65" s="191" t="s">
        <v>16</v>
      </c>
      <c r="I65" s="192"/>
      <c r="J65" s="74" t="s">
        <v>61</v>
      </c>
      <c r="K65" s="191"/>
      <c r="L65" s="191"/>
      <c r="M65" s="191"/>
      <c r="N65" s="191"/>
      <c r="O65" s="191"/>
      <c r="P65" s="191" t="s">
        <v>16</v>
      </c>
      <c r="Q65" s="192"/>
      <c r="R65" s="74" t="s">
        <v>61</v>
      </c>
      <c r="S65" s="191"/>
      <c r="T65" s="191"/>
      <c r="U65" s="191"/>
      <c r="V65" s="191"/>
      <c r="W65" s="191"/>
      <c r="X65" s="191" t="s">
        <v>16</v>
      </c>
      <c r="Y65" s="192"/>
      <c r="Z65" s="74" t="s">
        <v>61</v>
      </c>
      <c r="AA65" s="191"/>
      <c r="AB65" s="191"/>
      <c r="AC65" s="191"/>
      <c r="AD65" s="191"/>
      <c r="AE65" s="191"/>
      <c r="AF65" s="191" t="s">
        <v>16</v>
      </c>
      <c r="AG65" s="193"/>
      <c r="AZ65" s="23">
        <f>IF(B63="○",1,IF(H63="○",2,30))</f>
        <v>1</v>
      </c>
    </row>
    <row r="66" spans="2:54" ht="18" customHeight="1">
      <c r="B66" s="194" t="s">
        <v>62</v>
      </c>
      <c r="C66" s="195"/>
      <c r="D66" s="195"/>
      <c r="E66" s="195"/>
      <c r="F66" s="195"/>
      <c r="G66" s="195"/>
      <c r="H66" s="196">
        <v>500</v>
      </c>
      <c r="I66" s="197"/>
      <c r="J66" s="198" t="s">
        <v>63</v>
      </c>
      <c r="K66" s="195"/>
      <c r="L66" s="195"/>
      <c r="M66" s="195"/>
      <c r="N66" s="195"/>
      <c r="O66" s="195"/>
      <c r="P66" s="196">
        <v>160</v>
      </c>
      <c r="Q66" s="197"/>
      <c r="R66" s="198" t="s">
        <v>64</v>
      </c>
      <c r="S66" s="195"/>
      <c r="T66" s="195"/>
      <c r="U66" s="195"/>
      <c r="V66" s="195"/>
      <c r="W66" s="195"/>
      <c r="X66" s="196">
        <v>15</v>
      </c>
      <c r="Y66" s="197"/>
      <c r="Z66" s="199" t="s">
        <v>65</v>
      </c>
      <c r="AA66" s="200"/>
      <c r="AB66" s="200"/>
      <c r="AC66" s="200"/>
      <c r="AD66" s="200"/>
      <c r="AE66" s="200"/>
      <c r="AF66" s="83">
        <v>0</v>
      </c>
      <c r="AG66" s="146"/>
    </row>
    <row r="67" spans="2:54" ht="18" customHeight="1">
      <c r="B67" s="217" t="s">
        <v>66</v>
      </c>
      <c r="C67" s="218"/>
      <c r="D67" s="218"/>
      <c r="E67" s="218"/>
      <c r="F67" s="218"/>
      <c r="G67" s="218"/>
      <c r="H67" s="152">
        <v>10</v>
      </c>
      <c r="I67" s="153"/>
      <c r="J67" s="219" t="s">
        <v>67</v>
      </c>
      <c r="K67" s="218"/>
      <c r="L67" s="218"/>
      <c r="M67" s="218"/>
      <c r="N67" s="218"/>
      <c r="O67" s="218"/>
      <c r="P67" s="152">
        <v>22</v>
      </c>
      <c r="Q67" s="153"/>
      <c r="R67" s="219" t="s">
        <v>68</v>
      </c>
      <c r="S67" s="218"/>
      <c r="T67" s="218"/>
      <c r="U67" s="218"/>
      <c r="V67" s="218"/>
      <c r="W67" s="218"/>
      <c r="X67" s="152">
        <v>15</v>
      </c>
      <c r="Y67" s="153"/>
      <c r="Z67" s="230" t="s">
        <v>532</v>
      </c>
      <c r="AA67" s="231"/>
      <c r="AB67" s="231"/>
      <c r="AC67" s="231"/>
      <c r="AD67" s="231"/>
      <c r="AE67" s="231"/>
      <c r="AF67" s="201"/>
      <c r="AG67" s="202"/>
    </row>
    <row r="68" spans="2:54" ht="18" customHeight="1">
      <c r="B68" s="217" t="s">
        <v>69</v>
      </c>
      <c r="C68" s="218"/>
      <c r="D68" s="218"/>
      <c r="E68" s="218"/>
      <c r="F68" s="218"/>
      <c r="G68" s="218"/>
      <c r="H68" s="152">
        <v>800</v>
      </c>
      <c r="I68" s="153"/>
      <c r="J68" s="219" t="s">
        <v>70</v>
      </c>
      <c r="K68" s="218"/>
      <c r="L68" s="218"/>
      <c r="M68" s="218"/>
      <c r="N68" s="218"/>
      <c r="O68" s="218"/>
      <c r="P68" s="152">
        <v>18</v>
      </c>
      <c r="Q68" s="153"/>
      <c r="R68" s="219" t="s">
        <v>71</v>
      </c>
      <c r="S68" s="218"/>
      <c r="T68" s="218"/>
      <c r="U68" s="218"/>
      <c r="V68" s="218"/>
      <c r="W68" s="218"/>
      <c r="X68" s="152">
        <v>15</v>
      </c>
      <c r="Y68" s="153"/>
      <c r="Z68" s="203"/>
      <c r="AA68" s="204"/>
      <c r="AB68" s="204"/>
      <c r="AC68" s="204"/>
      <c r="AD68" s="204"/>
      <c r="AE68" s="204"/>
      <c r="AF68" s="204"/>
      <c r="AG68" s="205"/>
    </row>
    <row r="69" spans="2:54" ht="18" customHeight="1" thickBot="1">
      <c r="B69" s="210" t="s">
        <v>72</v>
      </c>
      <c r="C69" s="211"/>
      <c r="D69" s="211"/>
      <c r="E69" s="211"/>
      <c r="F69" s="211"/>
      <c r="G69" s="211"/>
      <c r="H69" s="212">
        <v>500</v>
      </c>
      <c r="I69" s="213"/>
      <c r="J69" s="214" t="s">
        <v>73</v>
      </c>
      <c r="K69" s="211"/>
      <c r="L69" s="211"/>
      <c r="M69" s="211"/>
      <c r="N69" s="211"/>
      <c r="O69" s="211"/>
      <c r="P69" s="212">
        <v>3</v>
      </c>
      <c r="Q69" s="213"/>
      <c r="R69" s="215" t="s">
        <v>74</v>
      </c>
      <c r="S69" s="216"/>
      <c r="T69" s="216"/>
      <c r="U69" s="216"/>
      <c r="V69" s="216"/>
      <c r="W69" s="216"/>
      <c r="X69" s="212">
        <v>2</v>
      </c>
      <c r="Y69" s="213"/>
      <c r="Z69" s="206"/>
      <c r="AA69" s="207"/>
      <c r="AB69" s="207"/>
      <c r="AC69" s="207"/>
      <c r="AD69" s="207"/>
      <c r="AE69" s="207"/>
      <c r="AF69" s="208"/>
      <c r="AG69" s="209"/>
    </row>
    <row r="70" spans="2:54" ht="18" customHeight="1" thickBot="1">
      <c r="B70" s="65" t="s">
        <v>536</v>
      </c>
      <c r="C70" s="66"/>
      <c r="D70" s="66"/>
      <c r="E70" s="66"/>
      <c r="F70" s="66"/>
      <c r="G70" s="66"/>
      <c r="H70" s="66"/>
      <c r="I70" s="66"/>
      <c r="J70" s="66"/>
      <c r="K70" s="66"/>
      <c r="L70" s="66"/>
      <c r="M70" s="66"/>
      <c r="N70" s="66"/>
      <c r="O70" s="66"/>
      <c r="P70" s="66"/>
      <c r="Q70" s="66"/>
      <c r="R70" s="66"/>
      <c r="S70" s="66"/>
      <c r="T70" s="66"/>
      <c r="U70" s="66"/>
      <c r="V70" s="66"/>
      <c r="W70" s="66"/>
      <c r="X70" s="66"/>
      <c r="Y70" s="70"/>
      <c r="Z70" s="260" t="s">
        <v>136</v>
      </c>
      <c r="AA70" s="261"/>
      <c r="AB70" s="261"/>
      <c r="AC70" s="261"/>
      <c r="AD70" s="261"/>
      <c r="AE70" s="261"/>
      <c r="AF70" s="166">
        <f>IF(SUM(H66:I69,P66:Q69,X66:Y69,AF66:AG67)=0, "", SUM(H66:I69,P66:Q69,X66:Y69,AF66:AG67))</f>
        <v>2060</v>
      </c>
      <c r="AG70" s="167"/>
      <c r="AH70" s="7" t="str">
        <f>IF(AND(AZ37=AZ65,AF50&lt;&gt;AF70,AZ56=AZ65,Z57&lt;&gt;AF70),"←表１及び表２の計と不突です",IF(AND(AZ37=AZ65,AF50&lt;&gt;AF70),"←表１の計と不突です",IF(AND(AZ56=AZ65,Z57&lt;&gt;AF70),"←表２の計と不突です","")))</f>
        <v/>
      </c>
    </row>
    <row r="71" spans="2:54" ht="18" customHeight="1">
      <c r="B71" s="11" t="s">
        <v>95</v>
      </c>
      <c r="C71" s="67"/>
      <c r="D71" s="68"/>
      <c r="E71" s="68"/>
      <c r="F71" s="68"/>
      <c r="G71" s="68"/>
      <c r="H71" s="68"/>
      <c r="I71" s="68"/>
      <c r="J71" s="68"/>
      <c r="K71" s="68"/>
      <c r="L71" s="68"/>
      <c r="M71" s="68"/>
      <c r="N71" s="68"/>
      <c r="O71" s="68"/>
      <c r="P71" s="68"/>
      <c r="Q71" s="68"/>
      <c r="R71" s="68"/>
      <c r="S71" s="68"/>
      <c r="T71" s="68"/>
      <c r="U71" s="68"/>
      <c r="V71" s="68"/>
      <c r="W71" s="68"/>
      <c r="X71" s="69"/>
      <c r="Y71" s="10" t="s">
        <v>11</v>
      </c>
      <c r="Z71" s="8"/>
      <c r="AA71" s="8"/>
      <c r="AB71" s="8"/>
      <c r="AC71" s="8"/>
      <c r="AD71" s="8"/>
      <c r="AE71" s="8"/>
      <c r="AF71" s="30"/>
      <c r="AG71" s="30"/>
      <c r="AH71" s="7"/>
    </row>
    <row r="72" spans="2:54" ht="5.0999999999999996" customHeight="1"/>
    <row r="73" spans="2:54" ht="18" customHeight="1">
      <c r="B73" s="262" t="s">
        <v>538</v>
      </c>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BB73" s="6" t="b">
        <f>AND(AF50=Z57,Z57=AF70)</f>
        <v>1</v>
      </c>
    </row>
    <row r="74" spans="2:54" ht="5.0999999999999996" customHeight="1"/>
    <row r="75" spans="2:54" ht="18" customHeight="1">
      <c r="B75" s="9" t="s">
        <v>75</v>
      </c>
      <c r="C75"/>
      <c r="D75"/>
      <c r="E75"/>
      <c r="F75"/>
      <c r="S75" s="22" t="s">
        <v>543</v>
      </c>
      <c r="T75" s="32" t="s">
        <v>547</v>
      </c>
      <c r="AB75" s="22" t="s">
        <v>543</v>
      </c>
      <c r="AC75" s="63" t="s">
        <v>537</v>
      </c>
      <c r="AD75" s="64"/>
      <c r="AE75" s="64"/>
      <c r="AZ75" s="6">
        <f>COUNTIF(S75:AB75,"○")</f>
        <v>0</v>
      </c>
      <c r="BA75" s="6" t="str">
        <f>IF(AZ75=0,"○","")</f>
        <v>○</v>
      </c>
    </row>
    <row r="76" spans="2:54" ht="5.0999999999999996" customHeight="1" thickBot="1"/>
    <row r="77" spans="2:54" ht="18" customHeight="1">
      <c r="B77" s="190" t="s">
        <v>76</v>
      </c>
      <c r="C77" s="191"/>
      <c r="D77" s="191"/>
      <c r="E77" s="191"/>
      <c r="F77" s="191"/>
      <c r="G77" s="76"/>
      <c r="H77" s="191" t="s">
        <v>77</v>
      </c>
      <c r="I77" s="191"/>
      <c r="J77" s="191"/>
      <c r="K77" s="192"/>
      <c r="L77" s="232" t="s">
        <v>76</v>
      </c>
      <c r="M77" s="191"/>
      <c r="N77" s="191"/>
      <c r="O77" s="191"/>
      <c r="P77" s="191"/>
      <c r="Q77" s="76"/>
      <c r="R77" s="191" t="s">
        <v>77</v>
      </c>
      <c r="S77" s="191"/>
      <c r="T77" s="191"/>
      <c r="U77" s="192"/>
      <c r="V77" s="74" t="s">
        <v>76</v>
      </c>
      <c r="W77" s="191"/>
      <c r="X77" s="191"/>
      <c r="Y77" s="191"/>
      <c r="Z77" s="191"/>
      <c r="AA77" s="76"/>
      <c r="AB77" s="191" t="s">
        <v>77</v>
      </c>
      <c r="AC77" s="191"/>
      <c r="AD77" s="191"/>
      <c r="AE77" s="193"/>
    </row>
    <row r="78" spans="2:54" ht="18" customHeight="1">
      <c r="B78" s="263" t="s">
        <v>110</v>
      </c>
      <c r="C78" s="221"/>
      <c r="D78" s="221"/>
      <c r="E78" s="221"/>
      <c r="F78" s="221"/>
      <c r="G78" s="222"/>
      <c r="H78" s="196">
        <v>0</v>
      </c>
      <c r="I78" s="196"/>
      <c r="J78" s="196"/>
      <c r="K78" s="12" t="s">
        <v>113</v>
      </c>
      <c r="L78" s="220" t="s">
        <v>111</v>
      </c>
      <c r="M78" s="221"/>
      <c r="N78" s="221"/>
      <c r="O78" s="221"/>
      <c r="P78" s="221"/>
      <c r="Q78" s="222"/>
      <c r="R78" s="196">
        <v>1</v>
      </c>
      <c r="S78" s="196"/>
      <c r="T78" s="196"/>
      <c r="U78" s="12" t="s">
        <v>113</v>
      </c>
      <c r="V78" s="226" t="s">
        <v>112</v>
      </c>
      <c r="W78" s="221"/>
      <c r="X78" s="221"/>
      <c r="Y78" s="221"/>
      <c r="Z78" s="221"/>
      <c r="AA78" s="222"/>
      <c r="AB78" s="196">
        <v>0</v>
      </c>
      <c r="AC78" s="196"/>
      <c r="AD78" s="196"/>
      <c r="AE78" s="13" t="s">
        <v>113</v>
      </c>
    </row>
    <row r="79" spans="2:54" ht="18" customHeight="1" thickBot="1">
      <c r="B79" s="264"/>
      <c r="C79" s="224"/>
      <c r="D79" s="224"/>
      <c r="E79" s="224"/>
      <c r="F79" s="224"/>
      <c r="G79" s="225"/>
      <c r="H79" s="201">
        <v>0</v>
      </c>
      <c r="I79" s="201"/>
      <c r="J79" s="201"/>
      <c r="K79" s="14" t="s">
        <v>9</v>
      </c>
      <c r="L79" s="223"/>
      <c r="M79" s="224"/>
      <c r="N79" s="224"/>
      <c r="O79" s="224"/>
      <c r="P79" s="224"/>
      <c r="Q79" s="225"/>
      <c r="R79" s="201">
        <v>5</v>
      </c>
      <c r="S79" s="201"/>
      <c r="T79" s="201"/>
      <c r="U79" s="14" t="s">
        <v>9</v>
      </c>
      <c r="V79" s="227"/>
      <c r="W79" s="228"/>
      <c r="X79" s="228"/>
      <c r="Y79" s="228"/>
      <c r="Z79" s="228"/>
      <c r="AA79" s="229"/>
      <c r="AB79" s="160">
        <v>0</v>
      </c>
      <c r="AC79" s="160"/>
      <c r="AD79" s="160"/>
      <c r="AE79" s="15" t="s">
        <v>9</v>
      </c>
    </row>
    <row r="80" spans="2:54" ht="18" customHeight="1">
      <c r="B80" s="240" t="s">
        <v>114</v>
      </c>
      <c r="C80" s="241"/>
      <c r="D80" s="241"/>
      <c r="E80" s="241"/>
      <c r="F80" s="241"/>
      <c r="G80" s="242"/>
      <c r="H80" s="83">
        <v>2</v>
      </c>
      <c r="I80" s="83"/>
      <c r="J80" s="83"/>
      <c r="K80" s="16" t="s">
        <v>113</v>
      </c>
      <c r="L80" s="246" t="s">
        <v>115</v>
      </c>
      <c r="M80" s="241"/>
      <c r="N80" s="241"/>
      <c r="O80" s="241"/>
      <c r="P80" s="241"/>
      <c r="Q80" s="242"/>
      <c r="R80" s="83">
        <v>0</v>
      </c>
      <c r="S80" s="83"/>
      <c r="T80" s="83"/>
      <c r="U80" s="17" t="s">
        <v>113</v>
      </c>
      <c r="V80" s="250" t="s">
        <v>78</v>
      </c>
      <c r="W80" s="251"/>
      <c r="X80" s="251"/>
      <c r="Y80" s="251"/>
      <c r="Z80" s="251"/>
      <c r="AA80" s="252"/>
      <c r="AB80" s="256">
        <f>IF(SUM(H78,H80,R78,R80,AB78)=0,"",SUM(H78,H80,R78,R80,AB78))</f>
        <v>3</v>
      </c>
      <c r="AC80" s="256"/>
      <c r="AD80" s="256"/>
      <c r="AE80" s="18" t="s">
        <v>113</v>
      </c>
    </row>
    <row r="81" spans="2:53" ht="18" customHeight="1" thickBot="1">
      <c r="B81" s="243"/>
      <c r="C81" s="244"/>
      <c r="D81" s="244"/>
      <c r="E81" s="244"/>
      <c r="F81" s="244"/>
      <c r="G81" s="245"/>
      <c r="H81" s="212">
        <v>10</v>
      </c>
      <c r="I81" s="212"/>
      <c r="J81" s="212"/>
      <c r="K81" s="19" t="s">
        <v>9</v>
      </c>
      <c r="L81" s="247"/>
      <c r="M81" s="244"/>
      <c r="N81" s="244"/>
      <c r="O81" s="244"/>
      <c r="P81" s="244"/>
      <c r="Q81" s="245"/>
      <c r="R81" s="212">
        <v>0</v>
      </c>
      <c r="S81" s="212"/>
      <c r="T81" s="212"/>
      <c r="U81" s="20" t="s">
        <v>9</v>
      </c>
      <c r="V81" s="253"/>
      <c r="W81" s="254"/>
      <c r="X81" s="254"/>
      <c r="Y81" s="254"/>
      <c r="Z81" s="254"/>
      <c r="AA81" s="255"/>
      <c r="AB81" s="257">
        <f>IF(SUM(H79,H81,R79,R81,AB79)=0,"",SUM(H79,H81,R79,R81,AB79))</f>
        <v>15</v>
      </c>
      <c r="AC81" s="258"/>
      <c r="AD81" s="259"/>
      <c r="AE81" s="21" t="s">
        <v>9</v>
      </c>
    </row>
    <row r="83" spans="2:53" ht="18" customHeight="1">
      <c r="B83" s="9" t="s">
        <v>79</v>
      </c>
      <c r="C83"/>
      <c r="D83"/>
      <c r="E83"/>
      <c r="F83"/>
      <c r="L83" s="22" t="s">
        <v>543</v>
      </c>
      <c r="M83" s="31" t="s">
        <v>541</v>
      </c>
      <c r="N83" s="10"/>
      <c r="O83" s="10"/>
      <c r="P83" s="10"/>
      <c r="R83" s="22" t="s">
        <v>543</v>
      </c>
      <c r="S83" s="63" t="s">
        <v>542</v>
      </c>
      <c r="T83" s="64"/>
      <c r="U83" s="64"/>
      <c r="AZ83" s="6">
        <f>COUNTIF(L83:R83,"○")</f>
        <v>0</v>
      </c>
      <c r="BA83" s="6" t="str">
        <f>IF(AZ83=0,"○","")</f>
        <v>○</v>
      </c>
    </row>
    <row r="84" spans="2:53" ht="4.95" customHeight="1" thickBot="1"/>
    <row r="85" spans="2:53" ht="18" customHeight="1">
      <c r="B85" s="190" t="s">
        <v>80</v>
      </c>
      <c r="C85" s="191"/>
      <c r="D85" s="191"/>
      <c r="E85" s="191"/>
      <c r="F85" s="191"/>
      <c r="G85" s="76"/>
      <c r="H85" s="191" t="s">
        <v>16</v>
      </c>
      <c r="I85" s="191"/>
      <c r="J85" s="191"/>
      <c r="K85" s="192"/>
      <c r="L85" s="232" t="s">
        <v>80</v>
      </c>
      <c r="M85" s="191"/>
      <c r="N85" s="191"/>
      <c r="O85" s="191"/>
      <c r="P85" s="191"/>
      <c r="Q85" s="76"/>
      <c r="R85" s="191" t="s">
        <v>16</v>
      </c>
      <c r="S85" s="191"/>
      <c r="T85" s="191"/>
      <c r="U85" s="193"/>
    </row>
    <row r="86" spans="2:53" ht="18" customHeight="1" thickBot="1">
      <c r="B86" s="233" t="s">
        <v>81</v>
      </c>
      <c r="C86" s="234"/>
      <c r="D86" s="234"/>
      <c r="E86" s="234"/>
      <c r="F86" s="234"/>
      <c r="G86" s="235"/>
      <c r="H86" s="236">
        <v>100</v>
      </c>
      <c r="I86" s="236"/>
      <c r="J86" s="236"/>
      <c r="K86" s="237"/>
      <c r="L86" s="238" t="s">
        <v>82</v>
      </c>
      <c r="M86" s="234"/>
      <c r="N86" s="234"/>
      <c r="O86" s="234"/>
      <c r="P86" s="234"/>
      <c r="Q86" s="235"/>
      <c r="R86" s="236" t="s">
        <v>85</v>
      </c>
      <c r="S86" s="236"/>
      <c r="T86" s="236"/>
      <c r="U86" s="239"/>
    </row>
    <row r="88" spans="2:53" ht="18" customHeight="1" thickBot="1">
      <c r="B88" s="1" t="s">
        <v>540</v>
      </c>
    </row>
    <row r="89" spans="2:53" ht="56.4" customHeight="1" thickBot="1">
      <c r="B89" s="56"/>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8"/>
    </row>
  </sheetData>
  <sheetProtection sheet="1" objects="1" scenarios="1" selectLockedCells="1"/>
  <mergeCells count="262">
    <mergeCell ref="B5:C7"/>
    <mergeCell ref="D5:G5"/>
    <mergeCell ref="H5:N5"/>
    <mergeCell ref="O5:R5"/>
    <mergeCell ref="S5:AA5"/>
    <mergeCell ref="AB5:AC5"/>
    <mergeCell ref="B2:AF2"/>
    <mergeCell ref="B4:G4"/>
    <mergeCell ref="H4:N4"/>
    <mergeCell ref="O4:R4"/>
    <mergeCell ref="S4:V4"/>
    <mergeCell ref="W4:Y4"/>
    <mergeCell ref="Z4:AG4"/>
    <mergeCell ref="R9:X9"/>
    <mergeCell ref="Y9:AB9"/>
    <mergeCell ref="AD5:AG5"/>
    <mergeCell ref="D6:G6"/>
    <mergeCell ref="H6:N6"/>
    <mergeCell ref="O6:R6"/>
    <mergeCell ref="S6:AG6"/>
    <mergeCell ref="D7:G7"/>
    <mergeCell ref="H7:R7"/>
    <mergeCell ref="S7:V7"/>
    <mergeCell ref="W7:AG7"/>
    <mergeCell ref="B13:H13"/>
    <mergeCell ref="I13:V13"/>
    <mergeCell ref="L18:Q18"/>
    <mergeCell ref="E22:AG22"/>
    <mergeCell ref="E24:AG24"/>
    <mergeCell ref="B27:H27"/>
    <mergeCell ref="I27:U27"/>
    <mergeCell ref="AC9:AG11"/>
    <mergeCell ref="D10:J10"/>
    <mergeCell ref="K10:Q10"/>
    <mergeCell ref="R10:X10"/>
    <mergeCell ref="Y10:AB10"/>
    <mergeCell ref="D11:J11"/>
    <mergeCell ref="K11:Q11"/>
    <mergeCell ref="R11:X11"/>
    <mergeCell ref="Y11:AB11"/>
    <mergeCell ref="B8:C11"/>
    <mergeCell ref="D8:J8"/>
    <mergeCell ref="K8:Q8"/>
    <mergeCell ref="R8:X8"/>
    <mergeCell ref="Y8:AB8"/>
    <mergeCell ref="AC8:AG8"/>
    <mergeCell ref="D9:J9"/>
    <mergeCell ref="K9:Q9"/>
    <mergeCell ref="I28:N28"/>
    <mergeCell ref="O28:P28"/>
    <mergeCell ref="X28:Y28"/>
    <mergeCell ref="AE28:AF28"/>
    <mergeCell ref="C35:G35"/>
    <mergeCell ref="I35:N35"/>
    <mergeCell ref="P35:Q35"/>
    <mergeCell ref="S35:AB35"/>
    <mergeCell ref="AE35:AG35"/>
    <mergeCell ref="Z37:AE37"/>
    <mergeCell ref="AF37:AG37"/>
    <mergeCell ref="B38:G38"/>
    <mergeCell ref="H38:I38"/>
    <mergeCell ref="J38:O38"/>
    <mergeCell ref="P38:Q38"/>
    <mergeCell ref="R38:W38"/>
    <mergeCell ref="X38:Y38"/>
    <mergeCell ref="Z38:AE38"/>
    <mergeCell ref="AF38:AG38"/>
    <mergeCell ref="B37:G37"/>
    <mergeCell ref="H37:I37"/>
    <mergeCell ref="J37:O37"/>
    <mergeCell ref="P37:Q37"/>
    <mergeCell ref="R37:W37"/>
    <mergeCell ref="X37:Y37"/>
    <mergeCell ref="Z39:AE39"/>
    <mergeCell ref="AF39:AG39"/>
    <mergeCell ref="B40:G40"/>
    <mergeCell ref="H40:I40"/>
    <mergeCell ref="J40:O40"/>
    <mergeCell ref="P40:Q40"/>
    <mergeCell ref="R40:W40"/>
    <mergeCell ref="X40:Y40"/>
    <mergeCell ref="Z40:AE40"/>
    <mergeCell ref="AF40:AG40"/>
    <mergeCell ref="B39:G39"/>
    <mergeCell ref="H39:I39"/>
    <mergeCell ref="J39:O39"/>
    <mergeCell ref="P39:Q39"/>
    <mergeCell ref="R39:W39"/>
    <mergeCell ref="X39:Y39"/>
    <mergeCell ref="Z41:AE41"/>
    <mergeCell ref="AF41:AG41"/>
    <mergeCell ref="B42:G42"/>
    <mergeCell ref="H42:I42"/>
    <mergeCell ref="J42:O42"/>
    <mergeCell ref="P42:Q42"/>
    <mergeCell ref="R42:W42"/>
    <mergeCell ref="X42:Y42"/>
    <mergeCell ref="Z42:AE42"/>
    <mergeCell ref="AF42:AG42"/>
    <mergeCell ref="B41:G41"/>
    <mergeCell ref="H41:I41"/>
    <mergeCell ref="J41:O41"/>
    <mergeCell ref="P41:Q41"/>
    <mergeCell ref="R41:W41"/>
    <mergeCell ref="X41:Y41"/>
    <mergeCell ref="Z43:AE43"/>
    <mergeCell ref="AF43:AG43"/>
    <mergeCell ref="B44:G44"/>
    <mergeCell ref="H44:I44"/>
    <mergeCell ref="J44:O44"/>
    <mergeCell ref="P44:Q44"/>
    <mergeCell ref="R44:W44"/>
    <mergeCell ref="X44:Y44"/>
    <mergeCell ref="Z44:AE44"/>
    <mergeCell ref="AF44:AG44"/>
    <mergeCell ref="B43:G43"/>
    <mergeCell ref="H43:I43"/>
    <mergeCell ref="J43:O43"/>
    <mergeCell ref="P43:Q43"/>
    <mergeCell ref="R43:W43"/>
    <mergeCell ref="X43:Y43"/>
    <mergeCell ref="Z45:AE45"/>
    <mergeCell ref="AF45:AG45"/>
    <mergeCell ref="B46:G46"/>
    <mergeCell ref="H46:I46"/>
    <mergeCell ref="J46:O46"/>
    <mergeCell ref="P46:Q46"/>
    <mergeCell ref="R46:W46"/>
    <mergeCell ref="X46:Y46"/>
    <mergeCell ref="Z46:AE46"/>
    <mergeCell ref="AF46:AG46"/>
    <mergeCell ref="B45:G45"/>
    <mergeCell ref="H45:I45"/>
    <mergeCell ref="J45:O45"/>
    <mergeCell ref="P45:Q45"/>
    <mergeCell ref="R45:W45"/>
    <mergeCell ref="X45:Y45"/>
    <mergeCell ref="B49:Y49"/>
    <mergeCell ref="Z49:AE49"/>
    <mergeCell ref="AF49:AG49"/>
    <mergeCell ref="C50:X50"/>
    <mergeCell ref="Z50:AE50"/>
    <mergeCell ref="AF50:AG50"/>
    <mergeCell ref="Z47:AE47"/>
    <mergeCell ref="AF47:AG47"/>
    <mergeCell ref="B48:G48"/>
    <mergeCell ref="H48:I48"/>
    <mergeCell ref="J48:O48"/>
    <mergeCell ref="P48:Q48"/>
    <mergeCell ref="R48:W48"/>
    <mergeCell ref="X48:Y48"/>
    <mergeCell ref="Z48:AE48"/>
    <mergeCell ref="AF48:AG48"/>
    <mergeCell ref="B47:G47"/>
    <mergeCell ref="H47:I47"/>
    <mergeCell ref="J47:O47"/>
    <mergeCell ref="P47:Q47"/>
    <mergeCell ref="R47:W47"/>
    <mergeCell ref="X47:Y47"/>
    <mergeCell ref="C54:G54"/>
    <mergeCell ref="I54:N54"/>
    <mergeCell ref="P54:Q54"/>
    <mergeCell ref="S54:AB54"/>
    <mergeCell ref="AE54:AG54"/>
    <mergeCell ref="B56:E56"/>
    <mergeCell ref="F56:I56"/>
    <mergeCell ref="J56:M56"/>
    <mergeCell ref="N56:Q56"/>
    <mergeCell ref="R56:U56"/>
    <mergeCell ref="B58:Y58"/>
    <mergeCell ref="C59:X59"/>
    <mergeCell ref="C63:G63"/>
    <mergeCell ref="I63:N63"/>
    <mergeCell ref="P63:Q63"/>
    <mergeCell ref="S63:AB63"/>
    <mergeCell ref="V56:Y56"/>
    <mergeCell ref="Z56:AG56"/>
    <mergeCell ref="B57:E57"/>
    <mergeCell ref="F57:I57"/>
    <mergeCell ref="J57:M57"/>
    <mergeCell ref="N57:Q57"/>
    <mergeCell ref="R57:U57"/>
    <mergeCell ref="V57:Y57"/>
    <mergeCell ref="Z57:AG57"/>
    <mergeCell ref="AE63:AG63"/>
    <mergeCell ref="B65:G65"/>
    <mergeCell ref="H65:I65"/>
    <mergeCell ref="J65:O65"/>
    <mergeCell ref="P65:Q65"/>
    <mergeCell ref="R65:W65"/>
    <mergeCell ref="X65:Y65"/>
    <mergeCell ref="Z65:AE65"/>
    <mergeCell ref="AF65:AG65"/>
    <mergeCell ref="Z66:AE66"/>
    <mergeCell ref="AF66:AG66"/>
    <mergeCell ref="B67:G67"/>
    <mergeCell ref="H67:I67"/>
    <mergeCell ref="J67:O67"/>
    <mergeCell ref="P67:Q67"/>
    <mergeCell ref="R67:W67"/>
    <mergeCell ref="X67:Y67"/>
    <mergeCell ref="Z67:AE67"/>
    <mergeCell ref="AF67:AG67"/>
    <mergeCell ref="B66:G66"/>
    <mergeCell ref="H66:I66"/>
    <mergeCell ref="J66:O66"/>
    <mergeCell ref="P66:Q66"/>
    <mergeCell ref="R66:W66"/>
    <mergeCell ref="X66:Y66"/>
    <mergeCell ref="Z68:AG69"/>
    <mergeCell ref="B69:G69"/>
    <mergeCell ref="H69:I69"/>
    <mergeCell ref="J69:O69"/>
    <mergeCell ref="P69:Q69"/>
    <mergeCell ref="R69:W69"/>
    <mergeCell ref="X69:Y69"/>
    <mergeCell ref="B68:G68"/>
    <mergeCell ref="H68:I68"/>
    <mergeCell ref="J68:O68"/>
    <mergeCell ref="P68:Q68"/>
    <mergeCell ref="R68:W68"/>
    <mergeCell ref="X68:Y68"/>
    <mergeCell ref="B77:G77"/>
    <mergeCell ref="H77:K77"/>
    <mergeCell ref="L77:Q77"/>
    <mergeCell ref="R77:U77"/>
    <mergeCell ref="V77:AA77"/>
    <mergeCell ref="AB77:AE77"/>
    <mergeCell ref="B70:Y70"/>
    <mergeCell ref="Z70:AE70"/>
    <mergeCell ref="AF70:AG70"/>
    <mergeCell ref="C71:X71"/>
    <mergeCell ref="B73:AG73"/>
    <mergeCell ref="AC75:AE75"/>
    <mergeCell ref="B78:G79"/>
    <mergeCell ref="H78:J78"/>
    <mergeCell ref="L78:Q79"/>
    <mergeCell ref="R78:T78"/>
    <mergeCell ref="V78:AA79"/>
    <mergeCell ref="AB78:AD78"/>
    <mergeCell ref="H79:J79"/>
    <mergeCell ref="R79:T79"/>
    <mergeCell ref="AB79:AD79"/>
    <mergeCell ref="B80:G81"/>
    <mergeCell ref="H80:J80"/>
    <mergeCell ref="L80:Q81"/>
    <mergeCell ref="R80:T80"/>
    <mergeCell ref="V80:AA81"/>
    <mergeCell ref="AB80:AD80"/>
    <mergeCell ref="H81:J81"/>
    <mergeCell ref="R81:T81"/>
    <mergeCell ref="AB81:AD81"/>
    <mergeCell ref="B89:AG89"/>
    <mergeCell ref="S83:U83"/>
    <mergeCell ref="B85:G85"/>
    <mergeCell ref="H85:K85"/>
    <mergeCell ref="L85:Q85"/>
    <mergeCell ref="R85:U85"/>
    <mergeCell ref="B86:G86"/>
    <mergeCell ref="H86:K86"/>
    <mergeCell ref="L86:Q86"/>
    <mergeCell ref="R86:U86"/>
  </mergeCells>
  <phoneticPr fontId="2"/>
  <conditionalFormatting sqref="B35 H35 O35 H38:I48 P38:Q48 X38:Y48 C50:X50">
    <cfRule type="expression" dxfId="63" priority="44">
      <formula>$AD$35="○"</formula>
    </cfRule>
  </conditionalFormatting>
  <conditionalFormatting sqref="B35 H35 O35 S35 AD35 H38:I48 P38:Q48 X38:Y48 AF38:AG50 C50:X50 B54 H54 O54 S54 AD54 B57:AG57 Z58:AG59 C59:X59 B63 H63 O63 S63 AD63 AF66:AG67 H66:I69 P66:Q69 X66:Y69 AF70:AG71 H78:J81 R78:T81 AB78:AD81 H86:K86 R86:U86">
    <cfRule type="expression" dxfId="62" priority="6">
      <formula>$L$31="○"</formula>
    </cfRule>
  </conditionalFormatting>
  <conditionalFormatting sqref="B35 H35 AD35">
    <cfRule type="expression" dxfId="61" priority="47">
      <formula>$O$35="○"</formula>
    </cfRule>
  </conditionalFormatting>
  <conditionalFormatting sqref="B35 O35 AD35">
    <cfRule type="expression" dxfId="60" priority="37">
      <formula>$H$35="○"</formula>
    </cfRule>
  </conditionalFormatting>
  <conditionalFormatting sqref="B54 H54 O54">
    <cfRule type="expression" dxfId="59" priority="13">
      <formula>$AD$54="○"</formula>
    </cfRule>
  </conditionalFormatting>
  <conditionalFormatting sqref="B54 H54 AD54">
    <cfRule type="expression" dxfId="58" priority="52">
      <formula>$O$54="○"</formula>
    </cfRule>
  </conditionalFormatting>
  <conditionalFormatting sqref="B54 O54 AD54">
    <cfRule type="expression" dxfId="57" priority="35">
      <formula>$H$54="○"</formula>
    </cfRule>
  </conditionalFormatting>
  <conditionalFormatting sqref="B63 H63 O63 H66:I69 P66:Q69 X66:Y69">
    <cfRule type="expression" dxfId="56" priority="9">
      <formula>$AD$63="○"</formula>
    </cfRule>
  </conditionalFormatting>
  <conditionalFormatting sqref="B63 H63 AD63">
    <cfRule type="expression" dxfId="55" priority="57">
      <formula>$O$63="○"</formula>
    </cfRule>
  </conditionalFormatting>
  <conditionalFormatting sqref="B63 O63 AD63">
    <cfRule type="expression" dxfId="54" priority="33">
      <formula>$H$63="○"</formula>
    </cfRule>
  </conditionalFormatting>
  <conditionalFormatting sqref="B57:U57">
    <cfRule type="expression" dxfId="53" priority="53">
      <formula>$V$57&gt;=0</formula>
    </cfRule>
    <cfRule type="expression" dxfId="52" priority="16">
      <formula>$V$57=""</formula>
    </cfRule>
  </conditionalFormatting>
  <conditionalFormatting sqref="B57:AG57">
    <cfRule type="expression" dxfId="51" priority="10">
      <formula>$AD$54="○"</formula>
    </cfRule>
  </conditionalFormatting>
  <conditionalFormatting sqref="C50:X50">
    <cfRule type="expression" dxfId="50" priority="43">
      <formula>$AF$48=0</formula>
    </cfRule>
  </conditionalFormatting>
  <conditionalFormatting sqref="C59:X59">
    <cfRule type="expression" dxfId="49" priority="30">
      <formula>$R$57=0</formula>
    </cfRule>
    <cfRule type="expression" dxfId="48" priority="31">
      <formula>$AD$35="○"</formula>
    </cfRule>
  </conditionalFormatting>
  <conditionalFormatting sqref="C71:X71">
    <cfRule type="expression" dxfId="47" priority="26">
      <formula>$AF$66=0</formula>
    </cfRule>
    <cfRule type="expression" dxfId="46" priority="27">
      <formula>$AD$35="○"</formula>
    </cfRule>
    <cfRule type="expression" dxfId="45" priority="28">
      <formula>$L$31="○"</formula>
    </cfRule>
    <cfRule type="expression" dxfId="44" priority="29">
      <formula>$O$15="○"</formula>
    </cfRule>
  </conditionalFormatting>
  <conditionalFormatting sqref="E22:AG22 E24:AG24">
    <cfRule type="expression" dxfId="43" priority="46">
      <formula>$L$15="○"</formula>
    </cfRule>
  </conditionalFormatting>
  <conditionalFormatting sqref="H35 O35 AD35">
    <cfRule type="expression" dxfId="42" priority="38">
      <formula>$B$35="○"</formula>
    </cfRule>
  </conditionalFormatting>
  <conditionalFormatting sqref="H54 O54 AD54">
    <cfRule type="expression" dxfId="41" priority="36">
      <formula>$B$54="○"</formula>
    </cfRule>
  </conditionalFormatting>
  <conditionalFormatting sqref="H63 O63 AD63">
    <cfRule type="expression" dxfId="40" priority="34">
      <formula>$B$63="○"</formula>
    </cfRule>
  </conditionalFormatting>
  <conditionalFormatting sqref="H38:I48 P38:Q48 X38:Y48 AF38:AG48">
    <cfRule type="expression" dxfId="39" priority="48">
      <formula>$AF$49&gt;=0</formula>
    </cfRule>
    <cfRule type="expression" dxfId="38" priority="45">
      <formula>$AF$49=""</formula>
    </cfRule>
  </conditionalFormatting>
  <conditionalFormatting sqref="H66:I69 P66:Q69 X66:Y69 AF66:AG66">
    <cfRule type="expression" dxfId="37" priority="15">
      <formula>$AF$67=""</formula>
    </cfRule>
  </conditionalFormatting>
  <conditionalFormatting sqref="I31">
    <cfRule type="expression" dxfId="36" priority="40">
      <formula>$L$31="○"</formula>
    </cfRule>
  </conditionalFormatting>
  <conditionalFormatting sqref="L15">
    <cfRule type="expression" dxfId="35" priority="41">
      <formula>$O$15="○"</formula>
    </cfRule>
  </conditionalFormatting>
  <conditionalFormatting sqref="L31">
    <cfRule type="expression" dxfId="34" priority="39">
      <formula>$I$31="○"</formula>
    </cfRule>
  </conditionalFormatting>
  <conditionalFormatting sqref="L83 H86:K86 R86:U86">
    <cfRule type="expression" dxfId="33" priority="19">
      <formula>$R$83="○"</formula>
    </cfRule>
  </conditionalFormatting>
  <conditionalFormatting sqref="L83 R83">
    <cfRule type="expression" dxfId="32" priority="63">
      <formula>COUNTA($H$86,$R$86)&gt;=0</formula>
    </cfRule>
  </conditionalFormatting>
  <conditionalFormatting sqref="L83">
    <cfRule type="expression" dxfId="31" priority="1">
      <formula>$L$31="○"</formula>
    </cfRule>
    <cfRule type="expression" dxfId="30" priority="2">
      <formula>$O$15="○"</formula>
    </cfRule>
  </conditionalFormatting>
  <conditionalFormatting sqref="L18:Q18 I31 L31 B35 H35 O35 S35 AD35 H38:I48 P38:Q48 X38:Y48 AF38:AG50 C50:X50 B54 H54 O54 S54 AD54 B57:AG57 Z58:AG59 C59:X59 B63 H63 O63 S63 AD63 AF66:AG67 H66:I69 P66:Q69 X66:Y69 AF70:AG71 H78:J81 R78:T81 AB78:AD81 H86:K86 R86:U86">
    <cfRule type="expression" dxfId="29" priority="7">
      <formula>$O$15="○"</formula>
    </cfRule>
  </conditionalFormatting>
  <conditionalFormatting sqref="O15">
    <cfRule type="expression" dxfId="28" priority="42">
      <formula>$L$15="○"</formula>
    </cfRule>
  </conditionalFormatting>
  <conditionalFormatting sqref="Q28 S28 U28 Z28 AB28 AD28">
    <cfRule type="expression" dxfId="27" priority="32">
      <formula>$O$15="○"</formula>
    </cfRule>
  </conditionalFormatting>
  <conditionalFormatting sqref="R83 H86:K86 R86:U86">
    <cfRule type="expression" dxfId="26" priority="20">
      <formula>$L$83="○"</formula>
    </cfRule>
  </conditionalFormatting>
  <conditionalFormatting sqref="R83 L83">
    <cfRule type="expression" dxfId="25" priority="21">
      <formula>COUNTA($H$86,$R$86)=0</formula>
    </cfRule>
  </conditionalFormatting>
  <conditionalFormatting sqref="R83">
    <cfRule type="expression" dxfId="24" priority="18">
      <formula>$O$15="○"</formula>
    </cfRule>
    <cfRule type="expression" dxfId="23" priority="3">
      <formula>$L$31="○"</formula>
    </cfRule>
  </conditionalFormatting>
  <conditionalFormatting sqref="S35">
    <cfRule type="expression" dxfId="22" priority="49">
      <formula>$B$35="○"</formula>
    </cfRule>
    <cfRule type="expression" dxfId="21" priority="50">
      <formula>$H$35="○"</formula>
    </cfRule>
    <cfRule type="expression" dxfId="20" priority="51">
      <formula>$AD$35="○"</formula>
    </cfRule>
  </conditionalFormatting>
  <conditionalFormatting sqref="S54">
    <cfRule type="expression" dxfId="19" priority="54">
      <formula>$B$54="○"</formula>
    </cfRule>
    <cfRule type="expression" dxfId="18" priority="55">
      <formula>$H$54="○"</formula>
    </cfRule>
    <cfRule type="expression" dxfId="17" priority="56">
      <formula>$AD$54="○"</formula>
    </cfRule>
  </conditionalFormatting>
  <conditionalFormatting sqref="S63">
    <cfRule type="expression" dxfId="16" priority="59">
      <formula>$B$63="○"</formula>
    </cfRule>
    <cfRule type="expression" dxfId="15" priority="60">
      <formula>$H$63="○"</formula>
    </cfRule>
    <cfRule type="expression" dxfId="14" priority="61">
      <formula>$AD$63="○"</formula>
    </cfRule>
  </conditionalFormatting>
  <conditionalFormatting sqref="S75 H78:J81 R78:T81 AB78:AD81">
    <cfRule type="expression" dxfId="13" priority="24">
      <formula>$AB$75="○"</formula>
    </cfRule>
  </conditionalFormatting>
  <conditionalFormatting sqref="S75 AB75">
    <cfRule type="expression" dxfId="12" priority="64">
      <formula>COUNTA($H$78:$J$81,$R$78:$T$81,$AB$78:$AD$79)&gt;=0</formula>
    </cfRule>
  </conditionalFormatting>
  <conditionalFormatting sqref="S75">
    <cfRule type="expression" dxfId="11" priority="5">
      <formula>$O$15="○"</formula>
    </cfRule>
    <cfRule type="expression" dxfId="10" priority="4">
      <formula>$L$31="○"</formula>
    </cfRule>
  </conditionalFormatting>
  <conditionalFormatting sqref="V57:Y57">
    <cfRule type="expression" dxfId="9" priority="12">
      <formula>COUNTA($B$57:$U$57)&gt;0</formula>
    </cfRule>
  </conditionalFormatting>
  <conditionalFormatting sqref="AB75 H78:J81 R78:T81 AB78:AD81">
    <cfRule type="expression" dxfId="8" priority="25">
      <formula>$S$75="○"</formula>
    </cfRule>
  </conditionalFormatting>
  <conditionalFormatting sqref="AB75 S75">
    <cfRule type="expression" dxfId="7" priority="62">
      <formula>COUNTA($H$78:$J$81,$R$78:$T$81,$AB$78:$AD$79)=0</formula>
    </cfRule>
  </conditionalFormatting>
  <conditionalFormatting sqref="AB75">
    <cfRule type="expression" dxfId="6" priority="23">
      <formula>$O$15="○"</formula>
    </cfRule>
    <cfRule type="expression" dxfId="5" priority="22">
      <formula>$L$31="○"</formula>
    </cfRule>
  </conditionalFormatting>
  <conditionalFormatting sqref="AF38:AG50">
    <cfRule type="expression" dxfId="4" priority="11">
      <formula>$AD$35="○"</formula>
    </cfRule>
  </conditionalFormatting>
  <conditionalFormatting sqref="AF49:AG49">
    <cfRule type="expression" dxfId="3" priority="14">
      <formula>COUNTA($H$38:$I$48,$P$38:$Q$48,$X$38:$Y$48,$AF$38:$AG$48)&gt;0</formula>
    </cfRule>
  </conditionalFormatting>
  <conditionalFormatting sqref="AF66:AG66 H66:I69 P66:Q69 X66:Y69">
    <cfRule type="expression" dxfId="2" priority="58">
      <formula>$AF$67&gt;=0</formula>
    </cfRule>
  </conditionalFormatting>
  <conditionalFormatting sqref="AF66:AG67 AF70:AG70">
    <cfRule type="expression" dxfId="1" priority="8">
      <formula>$AD$63="○"</formula>
    </cfRule>
  </conditionalFormatting>
  <conditionalFormatting sqref="AF67:AG67">
    <cfRule type="expression" dxfId="0" priority="17">
      <formula>COUNTA($H$66:$I$69,$P$66:$Q$69,$X$66:$Y$69,$AF$66)&gt;0</formula>
    </cfRule>
  </conditionalFormatting>
  <dataValidations count="15">
    <dataValidation type="list" allowBlank="1" showInputMessage="1" showErrorMessage="1" sqref="L83 R83" xr:uid="{58A3FED9-79B3-42FE-861C-4DA6F9FB5398}">
      <formula1>$BA$83</formula1>
    </dataValidation>
    <dataValidation type="list" allowBlank="1" showInputMessage="1" showErrorMessage="1" sqref="S75 AB75" xr:uid="{724F3617-835D-458D-AE36-8C2457FE8DA7}">
      <formula1>$BA$75</formula1>
    </dataValidation>
    <dataValidation type="whole" operator="greaterThanOrEqual" allowBlank="1" showInputMessage="1" showErrorMessage="1" error="整数でご回答ください" sqref="H38:I48 P38:Q48 X38:Y48 AF38:AG49 B57:Y57 AF66:AG67 X66:Y69 P66:Q69 H66:I69 H78:J81 R78:T81 AB78:AD79" xr:uid="{4B9BBA7E-C632-4164-B87F-E5BD3643840E}">
      <formula1>0</formula1>
    </dataValidation>
    <dataValidation allowBlank="1" showInputMessage="1" showErrorMessage="1" prompt="業務を行ったのにもかかわらず取り扱い件数が不明の場合は、「不明」と記入して_x000a_ください_x000a_" sqref="H86:K86 R86:U86" xr:uid="{BDAE1515-0335-47A0-9A85-5124FC626002}"/>
    <dataValidation allowBlank="1" showInputMessage="1" showErrorMessage="1" prompt="特別社団法人、特別財団法人、公益社団法人、公益財団法人" sqref="K11:Q11" xr:uid="{34B9FE77-36FB-4015-A73E-D1997B8E2439}"/>
    <dataValidation allowBlank="1" showInputMessage="1" showErrorMessage="1" prompt="ア～ス以外の法人" sqref="Y9:AB9" xr:uid="{7B398975-1635-42FB-AB7B-128B13991424}"/>
    <dataValidation allowBlank="1" showInputMessage="1" showErrorMessage="1" prompt="「独立行政法人国立病院機構」、「国立大学法人」、「独立行政法人労働者健康安全機構」、「国立高度専門医療研究センター」、「独立行政法人地域医療機能推進機構」を含む。_x000a_" sqref="D8:J8" xr:uid="{3F138520-7A10-4C75-8EEE-A0500552F322}"/>
    <dataValidation type="whole" operator="greaterThanOrEqual" allowBlank="1" showInputMessage="1" showErrorMessage="1" error="整数で入力してください" sqref="S28 U28 Z28 AB28 AD28 Q28" xr:uid="{46F4459A-98BF-4965-89E8-857723E16E0C}">
      <formula1>1</formula1>
    </dataValidation>
    <dataValidation type="whole" allowBlank="1" showInputMessage="1" showErrorMessage="1" error="131で始まる10桁の番号を入力してください" sqref="Z4:AG4" xr:uid="{D8D09A68-C652-4E9D-B028-21C11B1F0DA8}">
      <formula1>1310000000</formula1>
      <formula2>1319999999</formula2>
    </dataValidation>
    <dataValidation type="list" allowBlank="1" showInputMessage="1" showErrorMessage="1" sqref="L15 O15" xr:uid="{0F6D5B1A-C70B-4EFD-AF35-E75F34FE9100}">
      <formula1>$BA$15</formula1>
    </dataValidation>
    <dataValidation type="list" allowBlank="1" showInputMessage="1" showErrorMessage="1" sqref="B35 O35 AD35 H35" xr:uid="{458A022C-3F56-4338-AB16-2F4815D99FB5}">
      <formula1>$BA$35</formula1>
    </dataValidation>
    <dataValidation type="list" allowBlank="1" showInputMessage="1" showErrorMessage="1" sqref="B54 H54 AD54 O54" xr:uid="{648C4E7F-9848-42A9-8C24-CBAEB8547C99}">
      <formula1>$BA$54</formula1>
    </dataValidation>
    <dataValidation type="list" allowBlank="1" showInputMessage="1" showErrorMessage="1" sqref="B63 H63 O63 AD63" xr:uid="{CB953663-FD74-44F1-BB33-78A99F15083A}">
      <formula1>$BA$63</formula1>
    </dataValidation>
    <dataValidation type="list" allowBlank="1" showInputMessage="1" showErrorMessage="1" sqref="I31 L31" xr:uid="{BFCF4A26-385C-426E-B8FA-A8B96FC97CEE}">
      <formula1>$BA$31</formula1>
    </dataValidation>
    <dataValidation type="list" allowBlank="1" showInputMessage="1" showErrorMessage="1" sqref="AC9:AG11" xr:uid="{023E2218-A715-4475-89AA-3153D2C80BC7}">
      <formula1>$BC$8:$BC$23</formula1>
    </dataValidation>
  </dataValidations>
  <hyperlinks>
    <hyperlink ref="H7" r:id="rId1" xr:uid="{C3803CA8-8163-4189-872E-23F7F65953AC}"/>
  </hyperlinks>
  <printOptions horizontalCentered="1"/>
  <pageMargins left="0.23622047244094491" right="0.23622047244094491" top="0.15748031496062992" bottom="7.874015748031496E-2" header="0.23622047244094491" footer="0.23622047244094491"/>
  <pageSetup paperSize="9" scale="61" fitToHeight="2" orientation="portrait" copies="3"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E855AD8E-71D6-4E01-B539-F89F0B563C7F}">
          <x14:formula1>
            <xm:f>区市町村コード一覧!$P$3:$P$64</xm:f>
          </x14:formula1>
          <xm:sqref>S4:V4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498EB-3CA2-4F3F-8EE6-E0F37BC1EBBF}">
  <dimension ref="A1:P64"/>
  <sheetViews>
    <sheetView topLeftCell="H1" workbookViewId="0">
      <selection activeCell="T20" sqref="T20"/>
    </sheetView>
  </sheetViews>
  <sheetFormatPr defaultColWidth="8.5546875" defaultRowHeight="13.2"/>
  <cols>
    <col min="1" max="3" width="8.5546875" style="25"/>
    <col min="4" max="5" width="19.33203125" style="25" bestFit="1" customWidth="1"/>
    <col min="6" max="6" width="7.109375" style="25" bestFit="1" customWidth="1"/>
    <col min="7" max="8" width="8.5546875" style="25"/>
    <col min="9" max="9" width="11.88671875" style="25" bestFit="1" customWidth="1"/>
    <col min="10" max="13" width="8.5546875" style="25"/>
    <col min="14" max="14" width="18.5546875" style="25" bestFit="1" customWidth="1"/>
    <col min="15" max="15" width="16.6640625" style="25" bestFit="1" customWidth="1"/>
    <col min="16" max="16" width="13.21875" style="25" bestFit="1" customWidth="1"/>
    <col min="17" max="16384" width="8.5546875" style="25"/>
  </cols>
  <sheetData>
    <row r="1" spans="1:16">
      <c r="D1" s="25" t="s">
        <v>150</v>
      </c>
      <c r="E1" s="25" t="s">
        <v>151</v>
      </c>
      <c r="G1" s="25" t="s">
        <v>152</v>
      </c>
      <c r="I1" s="25" t="s">
        <v>153</v>
      </c>
      <c r="J1" s="25" t="s">
        <v>154</v>
      </c>
      <c r="L1" s="25" t="s">
        <v>155</v>
      </c>
      <c r="N1" s="25" t="s">
        <v>156</v>
      </c>
    </row>
    <row r="2" spans="1:16">
      <c r="D2" s="25" t="s">
        <v>157</v>
      </c>
      <c r="F2" s="25" t="s">
        <v>158</v>
      </c>
      <c r="H2" s="25" t="s">
        <v>158</v>
      </c>
      <c r="I2" s="25" t="s">
        <v>159</v>
      </c>
      <c r="K2" s="25" t="s">
        <v>158</v>
      </c>
      <c r="M2" s="25" t="s">
        <v>158</v>
      </c>
    </row>
    <row r="3" spans="1:16">
      <c r="A3" s="25">
        <v>1</v>
      </c>
      <c r="B3" s="25" t="s">
        <v>160</v>
      </c>
      <c r="C3" s="25" t="s">
        <v>161</v>
      </c>
      <c r="D3" s="25" t="s">
        <v>162</v>
      </c>
      <c r="E3" s="25" t="s">
        <v>163</v>
      </c>
      <c r="F3" s="25">
        <v>13101</v>
      </c>
      <c r="G3" s="25" t="s">
        <v>164</v>
      </c>
      <c r="H3" s="25">
        <v>101</v>
      </c>
      <c r="I3" s="25" t="s">
        <v>165</v>
      </c>
      <c r="J3" s="25" t="s">
        <v>166</v>
      </c>
      <c r="K3" s="25">
        <v>1301</v>
      </c>
      <c r="L3" s="25" t="s">
        <v>167</v>
      </c>
      <c r="M3" s="25">
        <v>1</v>
      </c>
      <c r="N3" s="25">
        <v>1</v>
      </c>
      <c r="O3" s="25" t="s">
        <v>168</v>
      </c>
      <c r="P3" s="25" t="s">
        <v>169</v>
      </c>
    </row>
    <row r="4" spans="1:16">
      <c r="A4" s="25">
        <v>2</v>
      </c>
      <c r="B4" s="25" t="s">
        <v>160</v>
      </c>
      <c r="C4" s="25" t="s">
        <v>170</v>
      </c>
      <c r="D4" s="25" t="s">
        <v>171</v>
      </c>
      <c r="E4" s="25" t="s">
        <v>172</v>
      </c>
      <c r="F4" s="25">
        <v>13102</v>
      </c>
      <c r="G4" s="25" t="s">
        <v>173</v>
      </c>
      <c r="H4" s="25">
        <v>102</v>
      </c>
      <c r="I4" s="25" t="s">
        <v>165</v>
      </c>
      <c r="J4" s="25" t="s">
        <v>166</v>
      </c>
      <c r="K4" s="25">
        <v>1301</v>
      </c>
      <c r="L4" s="25" t="s">
        <v>167</v>
      </c>
      <c r="M4" s="25">
        <v>1</v>
      </c>
      <c r="N4" s="25">
        <v>2</v>
      </c>
      <c r="O4" s="25" t="s">
        <v>168</v>
      </c>
      <c r="P4" s="25" t="s">
        <v>174</v>
      </c>
    </row>
    <row r="5" spans="1:16">
      <c r="A5" s="25">
        <v>3</v>
      </c>
      <c r="B5" s="25" t="s">
        <v>160</v>
      </c>
      <c r="C5" s="25" t="s">
        <v>175</v>
      </c>
      <c r="D5" s="25" t="s">
        <v>176</v>
      </c>
      <c r="E5" s="25" t="s">
        <v>177</v>
      </c>
      <c r="F5" s="25">
        <v>13103</v>
      </c>
      <c r="G5" s="25" t="s">
        <v>178</v>
      </c>
      <c r="H5" s="25">
        <v>103</v>
      </c>
      <c r="I5" s="25" t="s">
        <v>165</v>
      </c>
      <c r="J5" s="25" t="s">
        <v>166</v>
      </c>
      <c r="K5" s="25">
        <v>1301</v>
      </c>
      <c r="L5" s="25" t="s">
        <v>167</v>
      </c>
      <c r="M5" s="25">
        <v>1</v>
      </c>
      <c r="N5" s="25">
        <v>3</v>
      </c>
      <c r="O5" s="25" t="s">
        <v>168</v>
      </c>
      <c r="P5" s="25" t="s">
        <v>179</v>
      </c>
    </row>
    <row r="6" spans="1:16">
      <c r="A6" s="25">
        <v>4</v>
      </c>
      <c r="B6" s="25" t="s">
        <v>160</v>
      </c>
      <c r="C6" s="25" t="s">
        <v>180</v>
      </c>
      <c r="D6" s="25" t="s">
        <v>181</v>
      </c>
      <c r="E6" s="25" t="s">
        <v>182</v>
      </c>
      <c r="F6" s="25">
        <v>13104</v>
      </c>
      <c r="G6" s="25" t="s">
        <v>183</v>
      </c>
      <c r="H6" s="25">
        <v>104</v>
      </c>
      <c r="I6" s="25" t="s">
        <v>184</v>
      </c>
      <c r="J6" s="25" t="s">
        <v>185</v>
      </c>
      <c r="K6" s="25">
        <v>1304</v>
      </c>
      <c r="L6" s="25" t="s">
        <v>186</v>
      </c>
      <c r="M6" s="25">
        <v>4</v>
      </c>
      <c r="N6" s="25">
        <v>1</v>
      </c>
      <c r="O6" s="25" t="s">
        <v>187</v>
      </c>
      <c r="P6" s="25" t="s">
        <v>188</v>
      </c>
    </row>
    <row r="7" spans="1:16">
      <c r="A7" s="25">
        <v>5</v>
      </c>
      <c r="B7" s="25" t="s">
        <v>160</v>
      </c>
      <c r="C7" s="25" t="s">
        <v>189</v>
      </c>
      <c r="D7" s="25" t="s">
        <v>190</v>
      </c>
      <c r="E7" s="25" t="s">
        <v>191</v>
      </c>
      <c r="F7" s="25">
        <v>13105</v>
      </c>
      <c r="G7" s="25" t="s">
        <v>192</v>
      </c>
      <c r="H7" s="25">
        <v>105</v>
      </c>
      <c r="I7" s="25" t="s">
        <v>165</v>
      </c>
      <c r="J7" s="25" t="s">
        <v>166</v>
      </c>
      <c r="K7" s="25">
        <v>1301</v>
      </c>
      <c r="L7" s="25" t="s">
        <v>167</v>
      </c>
      <c r="M7" s="25">
        <v>1</v>
      </c>
      <c r="N7" s="25">
        <v>4</v>
      </c>
      <c r="O7" s="25" t="s">
        <v>168</v>
      </c>
      <c r="P7" s="25" t="s">
        <v>193</v>
      </c>
    </row>
    <row r="8" spans="1:16">
      <c r="A8" s="25">
        <v>6</v>
      </c>
      <c r="B8" s="25" t="s">
        <v>160</v>
      </c>
      <c r="C8" s="25" t="s">
        <v>194</v>
      </c>
      <c r="D8" s="25" t="s">
        <v>195</v>
      </c>
      <c r="E8" s="25" t="s">
        <v>196</v>
      </c>
      <c r="F8" s="25">
        <v>13106</v>
      </c>
      <c r="G8" s="25" t="s">
        <v>197</v>
      </c>
      <c r="H8" s="25">
        <v>106</v>
      </c>
      <c r="I8" s="25" t="s">
        <v>165</v>
      </c>
      <c r="J8" s="25" t="s">
        <v>166</v>
      </c>
      <c r="K8" s="25">
        <v>1301</v>
      </c>
      <c r="L8" s="25" t="s">
        <v>167</v>
      </c>
      <c r="M8" s="25">
        <v>1</v>
      </c>
      <c r="N8" s="25">
        <v>5</v>
      </c>
      <c r="O8" s="25" t="s">
        <v>168</v>
      </c>
      <c r="P8" s="25" t="s">
        <v>198</v>
      </c>
    </row>
    <row r="9" spans="1:16">
      <c r="A9" s="25">
        <v>7</v>
      </c>
      <c r="B9" s="25" t="s">
        <v>160</v>
      </c>
      <c r="C9" s="25" t="s">
        <v>199</v>
      </c>
      <c r="D9" s="25" t="s">
        <v>200</v>
      </c>
      <c r="E9" s="25" t="s">
        <v>201</v>
      </c>
      <c r="F9" s="25">
        <v>13107</v>
      </c>
      <c r="G9" s="25" t="s">
        <v>202</v>
      </c>
      <c r="H9" s="25">
        <v>107</v>
      </c>
      <c r="I9" s="25" t="s">
        <v>203</v>
      </c>
      <c r="J9" s="25" t="s">
        <v>204</v>
      </c>
      <c r="K9" s="25">
        <v>1307</v>
      </c>
      <c r="L9" s="25" t="s">
        <v>205</v>
      </c>
      <c r="M9" s="25">
        <v>7</v>
      </c>
      <c r="N9" s="25">
        <v>1</v>
      </c>
      <c r="O9" s="25" t="s">
        <v>206</v>
      </c>
      <c r="P9" s="25" t="s">
        <v>207</v>
      </c>
    </row>
    <row r="10" spans="1:16">
      <c r="A10" s="25">
        <v>8</v>
      </c>
      <c r="B10" s="25" t="s">
        <v>160</v>
      </c>
      <c r="C10" s="25" t="s">
        <v>208</v>
      </c>
      <c r="D10" s="25" t="s">
        <v>209</v>
      </c>
      <c r="E10" s="25" t="s">
        <v>210</v>
      </c>
      <c r="F10" s="25">
        <v>13108</v>
      </c>
      <c r="G10" s="25" t="s">
        <v>211</v>
      </c>
      <c r="H10" s="25">
        <v>108</v>
      </c>
      <c r="I10" s="25" t="s">
        <v>203</v>
      </c>
      <c r="J10" s="25" t="s">
        <v>204</v>
      </c>
      <c r="K10" s="25">
        <v>1307</v>
      </c>
      <c r="L10" s="25" t="s">
        <v>205</v>
      </c>
      <c r="M10" s="25">
        <v>7</v>
      </c>
      <c r="N10" s="25">
        <v>2</v>
      </c>
      <c r="O10" s="25" t="s">
        <v>206</v>
      </c>
      <c r="P10" s="25" t="s">
        <v>212</v>
      </c>
    </row>
    <row r="11" spans="1:16">
      <c r="A11" s="25">
        <v>9</v>
      </c>
      <c r="B11" s="25" t="s">
        <v>160</v>
      </c>
      <c r="C11" s="25" t="s">
        <v>213</v>
      </c>
      <c r="D11" s="25" t="s">
        <v>214</v>
      </c>
      <c r="E11" s="25" t="s">
        <v>215</v>
      </c>
      <c r="F11" s="25">
        <v>13109</v>
      </c>
      <c r="G11" s="25" t="s">
        <v>216</v>
      </c>
      <c r="H11" s="25">
        <v>109</v>
      </c>
      <c r="I11" s="25" t="s">
        <v>217</v>
      </c>
      <c r="J11" s="25" t="s">
        <v>218</v>
      </c>
      <c r="K11" s="25">
        <v>1302</v>
      </c>
      <c r="L11" s="25" t="s">
        <v>219</v>
      </c>
      <c r="M11" s="25">
        <v>2</v>
      </c>
      <c r="N11" s="25">
        <v>1</v>
      </c>
      <c r="O11" s="25" t="s">
        <v>220</v>
      </c>
      <c r="P11" s="25" t="s">
        <v>221</v>
      </c>
    </row>
    <row r="12" spans="1:16">
      <c r="A12" s="25">
        <v>10</v>
      </c>
      <c r="B12" s="25" t="s">
        <v>160</v>
      </c>
      <c r="C12" s="25" t="s">
        <v>222</v>
      </c>
      <c r="D12" s="25" t="s">
        <v>223</v>
      </c>
      <c r="E12" s="25" t="s">
        <v>224</v>
      </c>
      <c r="F12" s="25">
        <v>13110</v>
      </c>
      <c r="G12" s="25" t="s">
        <v>225</v>
      </c>
      <c r="H12" s="25">
        <v>110</v>
      </c>
      <c r="I12" s="25" t="s">
        <v>226</v>
      </c>
      <c r="J12" s="25" t="s">
        <v>227</v>
      </c>
      <c r="K12" s="25">
        <v>1303</v>
      </c>
      <c r="L12" s="25" t="s">
        <v>228</v>
      </c>
      <c r="M12" s="25">
        <v>3</v>
      </c>
      <c r="N12" s="25">
        <v>1</v>
      </c>
      <c r="O12" s="25" t="s">
        <v>229</v>
      </c>
      <c r="P12" s="25" t="s">
        <v>230</v>
      </c>
    </row>
    <row r="13" spans="1:16">
      <c r="A13" s="25">
        <v>11</v>
      </c>
      <c r="B13" s="25" t="s">
        <v>160</v>
      </c>
      <c r="C13" s="25" t="s">
        <v>231</v>
      </c>
      <c r="D13" s="25" t="s">
        <v>232</v>
      </c>
      <c r="E13" s="25" t="s">
        <v>233</v>
      </c>
      <c r="F13" s="25">
        <v>13111</v>
      </c>
      <c r="G13" s="25" t="s">
        <v>234</v>
      </c>
      <c r="H13" s="25">
        <v>111</v>
      </c>
      <c r="I13" s="25" t="s">
        <v>217</v>
      </c>
      <c r="J13" s="25" t="s">
        <v>218</v>
      </c>
      <c r="K13" s="25">
        <v>1302</v>
      </c>
      <c r="L13" s="25" t="s">
        <v>219</v>
      </c>
      <c r="M13" s="25">
        <v>2</v>
      </c>
      <c r="N13" s="25">
        <v>2</v>
      </c>
      <c r="O13" s="25" t="s">
        <v>220</v>
      </c>
      <c r="P13" s="25" t="s">
        <v>235</v>
      </c>
    </row>
    <row r="14" spans="1:16">
      <c r="A14" s="25">
        <v>12</v>
      </c>
      <c r="B14" s="25" t="s">
        <v>160</v>
      </c>
      <c r="C14" s="25" t="s">
        <v>236</v>
      </c>
      <c r="D14" s="25" t="s">
        <v>237</v>
      </c>
      <c r="E14" s="25" t="s">
        <v>238</v>
      </c>
      <c r="F14" s="25">
        <v>13112</v>
      </c>
      <c r="G14" s="25" t="s">
        <v>239</v>
      </c>
      <c r="H14" s="25">
        <v>112</v>
      </c>
      <c r="I14" s="25" t="s">
        <v>226</v>
      </c>
      <c r="J14" s="25" t="s">
        <v>227</v>
      </c>
      <c r="K14" s="25">
        <v>1303</v>
      </c>
      <c r="L14" s="25" t="s">
        <v>228</v>
      </c>
      <c r="M14" s="25">
        <v>3</v>
      </c>
      <c r="N14" s="25">
        <v>2</v>
      </c>
      <c r="O14" s="25" t="s">
        <v>229</v>
      </c>
      <c r="P14" s="25" t="s">
        <v>240</v>
      </c>
    </row>
    <row r="15" spans="1:16">
      <c r="A15" s="25">
        <v>13</v>
      </c>
      <c r="B15" s="25" t="s">
        <v>160</v>
      </c>
      <c r="C15" s="25" t="s">
        <v>241</v>
      </c>
      <c r="D15" s="25" t="s">
        <v>242</v>
      </c>
      <c r="E15" s="25" t="s">
        <v>243</v>
      </c>
      <c r="F15" s="25">
        <v>13113</v>
      </c>
      <c r="G15" s="25" t="s">
        <v>244</v>
      </c>
      <c r="H15" s="25">
        <v>113</v>
      </c>
      <c r="I15" s="25" t="s">
        <v>226</v>
      </c>
      <c r="J15" s="25" t="s">
        <v>227</v>
      </c>
      <c r="K15" s="25">
        <v>1303</v>
      </c>
      <c r="L15" s="25" t="s">
        <v>228</v>
      </c>
      <c r="M15" s="25">
        <v>3</v>
      </c>
      <c r="N15" s="25">
        <v>3</v>
      </c>
      <c r="O15" s="25" t="s">
        <v>229</v>
      </c>
      <c r="P15" s="25" t="s">
        <v>245</v>
      </c>
    </row>
    <row r="16" spans="1:16">
      <c r="A16" s="25">
        <v>14</v>
      </c>
      <c r="B16" s="25" t="s">
        <v>160</v>
      </c>
      <c r="C16" s="25" t="s">
        <v>246</v>
      </c>
      <c r="D16" s="25" t="s">
        <v>247</v>
      </c>
      <c r="E16" s="25" t="s">
        <v>248</v>
      </c>
      <c r="F16" s="25">
        <v>13114</v>
      </c>
      <c r="G16" s="25" t="s">
        <v>249</v>
      </c>
      <c r="H16" s="25">
        <v>114</v>
      </c>
      <c r="I16" s="25" t="s">
        <v>184</v>
      </c>
      <c r="J16" s="25" t="s">
        <v>185</v>
      </c>
      <c r="K16" s="25">
        <v>1304</v>
      </c>
      <c r="L16" s="25" t="s">
        <v>186</v>
      </c>
      <c r="M16" s="25">
        <v>4</v>
      </c>
      <c r="N16" s="25">
        <v>2</v>
      </c>
      <c r="O16" s="25" t="s">
        <v>187</v>
      </c>
      <c r="P16" s="25" t="s">
        <v>250</v>
      </c>
    </row>
    <row r="17" spans="1:16">
      <c r="A17" s="25">
        <v>15</v>
      </c>
      <c r="B17" s="25" t="s">
        <v>160</v>
      </c>
      <c r="C17" s="25" t="s">
        <v>251</v>
      </c>
      <c r="D17" s="25" t="s">
        <v>252</v>
      </c>
      <c r="E17" s="25" t="s">
        <v>253</v>
      </c>
      <c r="F17" s="25">
        <v>13115</v>
      </c>
      <c r="G17" s="25" t="s">
        <v>254</v>
      </c>
      <c r="H17" s="25">
        <v>115</v>
      </c>
      <c r="I17" s="25" t="s">
        <v>184</v>
      </c>
      <c r="J17" s="25" t="s">
        <v>185</v>
      </c>
      <c r="K17" s="25">
        <v>1304</v>
      </c>
      <c r="L17" s="25" t="s">
        <v>186</v>
      </c>
      <c r="M17" s="25">
        <v>4</v>
      </c>
      <c r="N17" s="25">
        <v>3</v>
      </c>
      <c r="O17" s="25" t="s">
        <v>187</v>
      </c>
      <c r="P17" s="25" t="s">
        <v>255</v>
      </c>
    </row>
    <row r="18" spans="1:16">
      <c r="A18" s="25">
        <v>16</v>
      </c>
      <c r="B18" s="25" t="s">
        <v>160</v>
      </c>
      <c r="C18" s="25" t="s">
        <v>256</v>
      </c>
      <c r="D18" s="25" t="s">
        <v>257</v>
      </c>
      <c r="E18" s="25" t="s">
        <v>258</v>
      </c>
      <c r="F18" s="25">
        <v>13116</v>
      </c>
      <c r="G18" s="25" t="s">
        <v>259</v>
      </c>
      <c r="H18" s="25">
        <v>116</v>
      </c>
      <c r="I18" s="25" t="s">
        <v>260</v>
      </c>
      <c r="J18" s="25" t="s">
        <v>261</v>
      </c>
      <c r="K18" s="25">
        <v>1305</v>
      </c>
      <c r="L18" s="25" t="s">
        <v>262</v>
      </c>
      <c r="M18" s="25">
        <v>5</v>
      </c>
      <c r="N18" s="25">
        <v>1</v>
      </c>
      <c r="O18" s="25" t="s">
        <v>263</v>
      </c>
      <c r="P18" s="25" t="s">
        <v>264</v>
      </c>
    </row>
    <row r="19" spans="1:16">
      <c r="A19" s="25">
        <v>17</v>
      </c>
      <c r="B19" s="25" t="s">
        <v>160</v>
      </c>
      <c r="C19" s="25" t="s">
        <v>265</v>
      </c>
      <c r="D19" s="25" t="s">
        <v>266</v>
      </c>
      <c r="E19" s="25" t="s">
        <v>267</v>
      </c>
      <c r="F19" s="25">
        <v>13117</v>
      </c>
      <c r="G19" s="25" t="s">
        <v>268</v>
      </c>
      <c r="H19" s="25">
        <v>117</v>
      </c>
      <c r="I19" s="25" t="s">
        <v>260</v>
      </c>
      <c r="J19" s="25" t="s">
        <v>261</v>
      </c>
      <c r="K19" s="25">
        <v>1305</v>
      </c>
      <c r="L19" s="25" t="s">
        <v>262</v>
      </c>
      <c r="M19" s="25">
        <v>5</v>
      </c>
      <c r="N19" s="25">
        <v>2</v>
      </c>
      <c r="O19" s="25" t="s">
        <v>263</v>
      </c>
      <c r="P19" s="25" t="s">
        <v>269</v>
      </c>
    </row>
    <row r="20" spans="1:16">
      <c r="A20" s="25">
        <v>18</v>
      </c>
      <c r="B20" s="25" t="s">
        <v>160</v>
      </c>
      <c r="C20" s="25" t="s">
        <v>270</v>
      </c>
      <c r="D20" s="25" t="s">
        <v>271</v>
      </c>
      <c r="E20" s="25" t="s">
        <v>272</v>
      </c>
      <c r="F20" s="25">
        <v>13118</v>
      </c>
      <c r="G20" s="25" t="s">
        <v>273</v>
      </c>
      <c r="H20" s="25">
        <v>118</v>
      </c>
      <c r="I20" s="25" t="s">
        <v>274</v>
      </c>
      <c r="J20" s="25" t="s">
        <v>275</v>
      </c>
      <c r="K20" s="25">
        <v>1306</v>
      </c>
      <c r="L20" s="25" t="s">
        <v>276</v>
      </c>
      <c r="M20" s="25">
        <v>6</v>
      </c>
      <c r="N20" s="25">
        <v>1</v>
      </c>
      <c r="O20" s="25" t="s">
        <v>277</v>
      </c>
      <c r="P20" s="25" t="s">
        <v>278</v>
      </c>
    </row>
    <row r="21" spans="1:16">
      <c r="A21" s="25">
        <v>19</v>
      </c>
      <c r="B21" s="25" t="s">
        <v>160</v>
      </c>
      <c r="C21" s="25" t="s">
        <v>279</v>
      </c>
      <c r="D21" s="25" t="s">
        <v>280</v>
      </c>
      <c r="E21" s="25" t="s">
        <v>281</v>
      </c>
      <c r="F21" s="25">
        <v>13119</v>
      </c>
      <c r="G21" s="25" t="s">
        <v>282</v>
      </c>
      <c r="H21" s="25">
        <v>119</v>
      </c>
      <c r="I21" s="25" t="s">
        <v>260</v>
      </c>
      <c r="J21" s="25" t="s">
        <v>261</v>
      </c>
      <c r="K21" s="25">
        <v>1305</v>
      </c>
      <c r="L21" s="25" t="s">
        <v>262</v>
      </c>
      <c r="M21" s="25">
        <v>5</v>
      </c>
      <c r="N21" s="25">
        <v>3</v>
      </c>
      <c r="O21" s="25" t="s">
        <v>263</v>
      </c>
      <c r="P21" s="25" t="s">
        <v>283</v>
      </c>
    </row>
    <row r="22" spans="1:16">
      <c r="A22" s="25">
        <v>20</v>
      </c>
      <c r="B22" s="25" t="s">
        <v>160</v>
      </c>
      <c r="C22" s="25" t="s">
        <v>284</v>
      </c>
      <c r="D22" s="25" t="s">
        <v>285</v>
      </c>
      <c r="E22" s="25" t="s">
        <v>286</v>
      </c>
      <c r="F22" s="25">
        <v>13120</v>
      </c>
      <c r="G22" s="25" t="s">
        <v>287</v>
      </c>
      <c r="H22" s="25">
        <v>120</v>
      </c>
      <c r="I22" s="25" t="s">
        <v>260</v>
      </c>
      <c r="J22" s="25" t="s">
        <v>261</v>
      </c>
      <c r="K22" s="25">
        <v>1305</v>
      </c>
      <c r="L22" s="25" t="s">
        <v>262</v>
      </c>
      <c r="M22" s="25">
        <v>5</v>
      </c>
      <c r="N22" s="25">
        <v>4</v>
      </c>
      <c r="O22" s="25" t="s">
        <v>263</v>
      </c>
      <c r="P22" s="25" t="s">
        <v>288</v>
      </c>
    </row>
    <row r="23" spans="1:16">
      <c r="A23" s="25">
        <v>21</v>
      </c>
      <c r="B23" s="25" t="s">
        <v>160</v>
      </c>
      <c r="C23" s="25" t="s">
        <v>289</v>
      </c>
      <c r="D23" s="25" t="s">
        <v>290</v>
      </c>
      <c r="E23" s="25" t="s">
        <v>291</v>
      </c>
      <c r="F23" s="25">
        <v>13121</v>
      </c>
      <c r="G23" s="25" t="s">
        <v>292</v>
      </c>
      <c r="H23" s="25">
        <v>121</v>
      </c>
      <c r="I23" s="25" t="s">
        <v>274</v>
      </c>
      <c r="J23" s="25" t="s">
        <v>275</v>
      </c>
      <c r="K23" s="25">
        <v>1306</v>
      </c>
      <c r="L23" s="25" t="s">
        <v>276</v>
      </c>
      <c r="M23" s="25">
        <v>6</v>
      </c>
      <c r="N23" s="25">
        <v>2</v>
      </c>
      <c r="O23" s="25" t="s">
        <v>277</v>
      </c>
      <c r="P23" s="25" t="s">
        <v>293</v>
      </c>
    </row>
    <row r="24" spans="1:16">
      <c r="A24" s="25">
        <v>22</v>
      </c>
      <c r="B24" s="25" t="s">
        <v>160</v>
      </c>
      <c r="C24" s="25" t="s">
        <v>294</v>
      </c>
      <c r="D24" s="25" t="s">
        <v>295</v>
      </c>
      <c r="E24" s="25" t="s">
        <v>296</v>
      </c>
      <c r="F24" s="25">
        <v>13122</v>
      </c>
      <c r="G24" s="25" t="s">
        <v>297</v>
      </c>
      <c r="H24" s="25">
        <v>122</v>
      </c>
      <c r="I24" s="25" t="s">
        <v>274</v>
      </c>
      <c r="J24" s="25" t="s">
        <v>275</v>
      </c>
      <c r="K24" s="25">
        <v>1306</v>
      </c>
      <c r="L24" s="25" t="s">
        <v>276</v>
      </c>
      <c r="M24" s="25">
        <v>6</v>
      </c>
      <c r="N24" s="25">
        <v>3</v>
      </c>
      <c r="O24" s="25" t="s">
        <v>277</v>
      </c>
      <c r="P24" s="25" t="s">
        <v>298</v>
      </c>
    </row>
    <row r="25" spans="1:16">
      <c r="A25" s="25">
        <v>23</v>
      </c>
      <c r="B25" s="25" t="s">
        <v>160</v>
      </c>
      <c r="C25" s="25" t="s">
        <v>299</v>
      </c>
      <c r="D25" s="25" t="s">
        <v>300</v>
      </c>
      <c r="E25" s="25" t="s">
        <v>301</v>
      </c>
      <c r="F25" s="25">
        <v>13123</v>
      </c>
      <c r="G25" s="25" t="s">
        <v>302</v>
      </c>
      <c r="H25" s="25">
        <v>123</v>
      </c>
      <c r="I25" s="25" t="s">
        <v>203</v>
      </c>
      <c r="J25" s="25" t="s">
        <v>204</v>
      </c>
      <c r="K25" s="25">
        <v>1307</v>
      </c>
      <c r="L25" s="25" t="s">
        <v>205</v>
      </c>
      <c r="M25" s="25">
        <v>7</v>
      </c>
      <c r="N25" s="25">
        <v>3</v>
      </c>
      <c r="O25" s="25" t="s">
        <v>206</v>
      </c>
      <c r="P25" s="25" t="s">
        <v>303</v>
      </c>
    </row>
    <row r="26" spans="1:16">
      <c r="A26" s="25">
        <v>24</v>
      </c>
      <c r="B26" s="25" t="s">
        <v>160</v>
      </c>
      <c r="C26" s="25" t="s">
        <v>304</v>
      </c>
      <c r="D26" s="25" t="s">
        <v>305</v>
      </c>
      <c r="E26" s="25" t="s">
        <v>306</v>
      </c>
      <c r="F26" s="25">
        <v>13201</v>
      </c>
      <c r="G26" s="25" t="s">
        <v>307</v>
      </c>
      <c r="H26" s="25">
        <v>201</v>
      </c>
      <c r="I26" s="25" t="s">
        <v>308</v>
      </c>
      <c r="J26" s="25" t="s">
        <v>309</v>
      </c>
      <c r="K26" s="25">
        <v>1309</v>
      </c>
      <c r="L26" s="25" t="s">
        <v>310</v>
      </c>
      <c r="M26" s="25">
        <v>9</v>
      </c>
      <c r="N26" s="25">
        <v>1</v>
      </c>
      <c r="O26" s="25" t="s">
        <v>311</v>
      </c>
      <c r="P26" s="25" t="s">
        <v>312</v>
      </c>
    </row>
    <row r="27" spans="1:16">
      <c r="A27" s="25">
        <v>25</v>
      </c>
      <c r="B27" s="25" t="s">
        <v>160</v>
      </c>
      <c r="C27" s="25" t="s">
        <v>313</v>
      </c>
      <c r="D27" s="25" t="s">
        <v>314</v>
      </c>
      <c r="E27" s="25" t="s">
        <v>315</v>
      </c>
      <c r="F27" s="25">
        <v>13202</v>
      </c>
      <c r="G27" s="25" t="s">
        <v>316</v>
      </c>
      <c r="H27" s="25">
        <v>202</v>
      </c>
      <c r="I27" s="25" t="s">
        <v>317</v>
      </c>
      <c r="J27" s="25" t="s">
        <v>318</v>
      </c>
      <c r="K27" s="25">
        <v>1310</v>
      </c>
      <c r="L27" s="25" t="s">
        <v>319</v>
      </c>
      <c r="M27" s="25">
        <v>10</v>
      </c>
      <c r="N27" s="25">
        <v>1</v>
      </c>
      <c r="O27" s="25" t="s">
        <v>320</v>
      </c>
      <c r="P27" s="25" t="s">
        <v>321</v>
      </c>
    </row>
    <row r="28" spans="1:16">
      <c r="A28" s="25">
        <v>26</v>
      </c>
      <c r="B28" s="25" t="s">
        <v>160</v>
      </c>
      <c r="C28" s="25" t="s">
        <v>322</v>
      </c>
      <c r="D28" s="25" t="s">
        <v>323</v>
      </c>
      <c r="E28" s="25" t="s">
        <v>324</v>
      </c>
      <c r="F28" s="25">
        <v>13203</v>
      </c>
      <c r="G28" s="25" t="s">
        <v>325</v>
      </c>
      <c r="H28" s="25">
        <v>203</v>
      </c>
      <c r="I28" s="25" t="s">
        <v>326</v>
      </c>
      <c r="J28" s="25" t="s">
        <v>327</v>
      </c>
      <c r="K28" s="25">
        <v>1311</v>
      </c>
      <c r="L28" s="25" t="s">
        <v>328</v>
      </c>
      <c r="M28" s="25">
        <v>11</v>
      </c>
      <c r="N28" s="25">
        <v>1</v>
      </c>
      <c r="O28" s="25" t="s">
        <v>329</v>
      </c>
      <c r="P28" s="25" t="s">
        <v>330</v>
      </c>
    </row>
    <row r="29" spans="1:16">
      <c r="A29" s="25">
        <v>27</v>
      </c>
      <c r="B29" s="25" t="s">
        <v>160</v>
      </c>
      <c r="C29" s="25" t="s">
        <v>331</v>
      </c>
      <c r="D29" s="25" t="s">
        <v>332</v>
      </c>
      <c r="E29" s="25" t="s">
        <v>333</v>
      </c>
      <c r="F29" s="25">
        <v>13204</v>
      </c>
      <c r="G29" s="25" t="s">
        <v>334</v>
      </c>
      <c r="H29" s="25">
        <v>204</v>
      </c>
      <c r="I29" s="25" t="s">
        <v>326</v>
      </c>
      <c r="J29" s="25" t="s">
        <v>327</v>
      </c>
      <c r="K29" s="25">
        <v>1311</v>
      </c>
      <c r="L29" s="25" t="s">
        <v>328</v>
      </c>
      <c r="M29" s="25">
        <v>11</v>
      </c>
      <c r="N29" s="25">
        <v>2</v>
      </c>
      <c r="O29" s="25" t="s">
        <v>329</v>
      </c>
      <c r="P29" s="25" t="s">
        <v>335</v>
      </c>
    </row>
    <row r="30" spans="1:16">
      <c r="A30" s="25">
        <v>28</v>
      </c>
      <c r="B30" s="25" t="s">
        <v>160</v>
      </c>
      <c r="C30" s="25" t="s">
        <v>336</v>
      </c>
      <c r="D30" s="25" t="s">
        <v>337</v>
      </c>
      <c r="E30" s="25" t="s">
        <v>338</v>
      </c>
      <c r="F30" s="25">
        <v>13205</v>
      </c>
      <c r="G30" s="25" t="s">
        <v>339</v>
      </c>
      <c r="H30" s="25">
        <v>205</v>
      </c>
      <c r="I30" s="25" t="s">
        <v>340</v>
      </c>
      <c r="J30" s="25" t="s">
        <v>341</v>
      </c>
      <c r="K30" s="25">
        <v>1308</v>
      </c>
      <c r="L30" s="25" t="s">
        <v>342</v>
      </c>
      <c r="M30" s="25">
        <v>8</v>
      </c>
      <c r="N30" s="25">
        <v>1</v>
      </c>
      <c r="O30" s="25" t="s">
        <v>343</v>
      </c>
      <c r="P30" s="25" t="s">
        <v>344</v>
      </c>
    </row>
    <row r="31" spans="1:16">
      <c r="A31" s="25">
        <v>29</v>
      </c>
      <c r="B31" s="25" t="s">
        <v>160</v>
      </c>
      <c r="C31" s="25" t="s">
        <v>345</v>
      </c>
      <c r="D31" s="25" t="s">
        <v>346</v>
      </c>
      <c r="E31" s="25" t="s">
        <v>347</v>
      </c>
      <c r="F31" s="25">
        <v>13206</v>
      </c>
      <c r="G31" s="25" t="s">
        <v>348</v>
      </c>
      <c r="H31" s="25">
        <v>206</v>
      </c>
      <c r="I31" s="25" t="s">
        <v>326</v>
      </c>
      <c r="J31" s="25" t="s">
        <v>327</v>
      </c>
      <c r="K31" s="25">
        <v>1311</v>
      </c>
      <c r="L31" s="25" t="s">
        <v>328</v>
      </c>
      <c r="M31" s="25">
        <v>11</v>
      </c>
      <c r="N31" s="25">
        <v>3</v>
      </c>
      <c r="O31" s="25" t="s">
        <v>329</v>
      </c>
      <c r="P31" s="25" t="s">
        <v>349</v>
      </c>
    </row>
    <row r="32" spans="1:16">
      <c r="A32" s="25">
        <v>30</v>
      </c>
      <c r="B32" s="25" t="s">
        <v>160</v>
      </c>
      <c r="C32" s="25" t="s">
        <v>350</v>
      </c>
      <c r="D32" s="25" t="s">
        <v>351</v>
      </c>
      <c r="E32" s="25" t="s">
        <v>352</v>
      </c>
      <c r="F32" s="25">
        <v>13207</v>
      </c>
      <c r="G32" s="25" t="s">
        <v>353</v>
      </c>
      <c r="H32" s="25">
        <v>207</v>
      </c>
      <c r="I32" s="25" t="s">
        <v>317</v>
      </c>
      <c r="J32" s="25" t="s">
        <v>318</v>
      </c>
      <c r="K32" s="25">
        <v>1310</v>
      </c>
      <c r="L32" s="25" t="s">
        <v>319</v>
      </c>
      <c r="M32" s="25">
        <v>10</v>
      </c>
      <c r="N32" s="25">
        <v>2</v>
      </c>
      <c r="O32" s="25" t="s">
        <v>320</v>
      </c>
      <c r="P32" s="25" t="s">
        <v>354</v>
      </c>
    </row>
    <row r="33" spans="1:16">
      <c r="A33" s="25">
        <v>31</v>
      </c>
      <c r="B33" s="25" t="s">
        <v>160</v>
      </c>
      <c r="C33" s="25" t="s">
        <v>355</v>
      </c>
      <c r="D33" s="25" t="s">
        <v>356</v>
      </c>
      <c r="E33" s="25" t="s">
        <v>357</v>
      </c>
      <c r="F33" s="25">
        <v>13208</v>
      </c>
      <c r="G33" s="25" t="s">
        <v>358</v>
      </c>
      <c r="H33" s="25">
        <v>208</v>
      </c>
      <c r="I33" s="25" t="s">
        <v>326</v>
      </c>
      <c r="J33" s="25" t="s">
        <v>327</v>
      </c>
      <c r="K33" s="25">
        <v>1311</v>
      </c>
      <c r="L33" s="25" t="s">
        <v>328</v>
      </c>
      <c r="M33" s="25">
        <v>11</v>
      </c>
      <c r="N33" s="25">
        <v>4</v>
      </c>
      <c r="O33" s="25" t="s">
        <v>329</v>
      </c>
      <c r="P33" s="25" t="s">
        <v>359</v>
      </c>
    </row>
    <row r="34" spans="1:16">
      <c r="A34" s="25">
        <v>32</v>
      </c>
      <c r="B34" s="25" t="s">
        <v>160</v>
      </c>
      <c r="C34" s="25" t="s">
        <v>360</v>
      </c>
      <c r="D34" s="25" t="s">
        <v>361</v>
      </c>
      <c r="E34" s="25" t="s">
        <v>362</v>
      </c>
      <c r="F34" s="25">
        <v>13209</v>
      </c>
      <c r="G34" s="25" t="s">
        <v>363</v>
      </c>
      <c r="H34" s="25">
        <v>209</v>
      </c>
      <c r="I34" s="25" t="s">
        <v>308</v>
      </c>
      <c r="J34" s="25" t="s">
        <v>309</v>
      </c>
      <c r="K34" s="25">
        <v>1309</v>
      </c>
      <c r="L34" s="25" t="s">
        <v>310</v>
      </c>
      <c r="M34" s="25">
        <v>9</v>
      </c>
      <c r="N34" s="25">
        <v>2</v>
      </c>
      <c r="O34" s="25" t="s">
        <v>311</v>
      </c>
      <c r="P34" s="25" t="s">
        <v>364</v>
      </c>
    </row>
    <row r="35" spans="1:16">
      <c r="A35" s="25">
        <v>33</v>
      </c>
      <c r="B35" s="25" t="s">
        <v>160</v>
      </c>
      <c r="C35" s="25" t="s">
        <v>365</v>
      </c>
      <c r="D35" s="25" t="s">
        <v>366</v>
      </c>
      <c r="E35" s="25" t="s">
        <v>367</v>
      </c>
      <c r="F35" s="25">
        <v>13210</v>
      </c>
      <c r="G35" s="25" t="s">
        <v>368</v>
      </c>
      <c r="H35" s="25">
        <v>210</v>
      </c>
      <c r="I35" s="25" t="s">
        <v>326</v>
      </c>
      <c r="J35" s="25" t="s">
        <v>327</v>
      </c>
      <c r="K35" s="25">
        <v>1311</v>
      </c>
      <c r="L35" s="25" t="s">
        <v>328</v>
      </c>
      <c r="M35" s="25">
        <v>11</v>
      </c>
      <c r="N35" s="25">
        <v>5</v>
      </c>
      <c r="O35" s="25" t="s">
        <v>329</v>
      </c>
      <c r="P35" s="25" t="s">
        <v>369</v>
      </c>
    </row>
    <row r="36" spans="1:16">
      <c r="A36" s="25">
        <v>34</v>
      </c>
      <c r="B36" s="25" t="s">
        <v>160</v>
      </c>
      <c r="C36" s="25" t="s">
        <v>370</v>
      </c>
      <c r="D36" s="25" t="s">
        <v>371</v>
      </c>
      <c r="E36" s="25" t="s">
        <v>372</v>
      </c>
      <c r="F36" s="25">
        <v>13211</v>
      </c>
      <c r="G36" s="25" t="s">
        <v>373</v>
      </c>
      <c r="H36" s="25">
        <v>211</v>
      </c>
      <c r="I36" s="25" t="s">
        <v>374</v>
      </c>
      <c r="J36" s="25" t="s">
        <v>375</v>
      </c>
      <c r="K36" s="25">
        <v>1312</v>
      </c>
      <c r="L36" s="25" t="s">
        <v>376</v>
      </c>
      <c r="M36" s="25">
        <v>12</v>
      </c>
      <c r="N36" s="25">
        <v>1</v>
      </c>
      <c r="O36" s="25" t="s">
        <v>377</v>
      </c>
      <c r="P36" s="25" t="s">
        <v>378</v>
      </c>
    </row>
    <row r="37" spans="1:16">
      <c r="A37" s="25">
        <v>35</v>
      </c>
      <c r="B37" s="25" t="s">
        <v>160</v>
      </c>
      <c r="C37" s="25" t="s">
        <v>379</v>
      </c>
      <c r="D37" s="25" t="s">
        <v>380</v>
      </c>
      <c r="E37" s="25" t="s">
        <v>381</v>
      </c>
      <c r="F37" s="25">
        <v>13212</v>
      </c>
      <c r="G37" s="25" t="s">
        <v>382</v>
      </c>
      <c r="H37" s="25">
        <v>212</v>
      </c>
      <c r="I37" s="25" t="s">
        <v>308</v>
      </c>
      <c r="J37" s="25" t="s">
        <v>309</v>
      </c>
      <c r="K37" s="25">
        <v>1309</v>
      </c>
      <c r="L37" s="25" t="s">
        <v>310</v>
      </c>
      <c r="M37" s="25">
        <v>9</v>
      </c>
      <c r="N37" s="25">
        <v>3</v>
      </c>
      <c r="O37" s="25" t="s">
        <v>311</v>
      </c>
      <c r="P37" s="25" t="s">
        <v>383</v>
      </c>
    </row>
    <row r="38" spans="1:16">
      <c r="A38" s="25">
        <v>36</v>
      </c>
      <c r="B38" s="25" t="s">
        <v>160</v>
      </c>
      <c r="C38" s="25" t="s">
        <v>384</v>
      </c>
      <c r="D38" s="25" t="s">
        <v>385</v>
      </c>
      <c r="E38" s="25" t="s">
        <v>386</v>
      </c>
      <c r="F38" s="25">
        <v>13213</v>
      </c>
      <c r="G38" s="25" t="s">
        <v>387</v>
      </c>
      <c r="H38" s="25">
        <v>213</v>
      </c>
      <c r="I38" s="25" t="s">
        <v>374</v>
      </c>
      <c r="J38" s="25" t="s">
        <v>375</v>
      </c>
      <c r="K38" s="25">
        <v>1312</v>
      </c>
      <c r="L38" s="25" t="s">
        <v>376</v>
      </c>
      <c r="M38" s="25">
        <v>12</v>
      </c>
      <c r="N38" s="25">
        <v>2</v>
      </c>
      <c r="O38" s="25" t="s">
        <v>377</v>
      </c>
      <c r="P38" s="25" t="s">
        <v>388</v>
      </c>
    </row>
    <row r="39" spans="1:16">
      <c r="A39" s="25">
        <v>37</v>
      </c>
      <c r="B39" s="25" t="s">
        <v>160</v>
      </c>
      <c r="C39" s="25" t="s">
        <v>389</v>
      </c>
      <c r="D39" s="25" t="s">
        <v>390</v>
      </c>
      <c r="E39" s="25" t="s">
        <v>391</v>
      </c>
      <c r="F39" s="25">
        <v>13214</v>
      </c>
      <c r="G39" s="25" t="s">
        <v>392</v>
      </c>
      <c r="H39" s="25">
        <v>214</v>
      </c>
      <c r="I39" s="25" t="s">
        <v>317</v>
      </c>
      <c r="J39" s="25" t="s">
        <v>318</v>
      </c>
      <c r="K39" s="25">
        <v>1310</v>
      </c>
      <c r="L39" s="25" t="s">
        <v>319</v>
      </c>
      <c r="M39" s="25">
        <v>10</v>
      </c>
      <c r="N39" s="25">
        <v>3</v>
      </c>
      <c r="O39" s="25" t="s">
        <v>320</v>
      </c>
      <c r="P39" s="25" t="s">
        <v>393</v>
      </c>
    </row>
    <row r="40" spans="1:16">
      <c r="A40" s="25">
        <v>38</v>
      </c>
      <c r="B40" s="25" t="s">
        <v>160</v>
      </c>
      <c r="C40" s="25" t="s">
        <v>394</v>
      </c>
      <c r="D40" s="25" t="s">
        <v>395</v>
      </c>
      <c r="E40" s="25" t="s">
        <v>396</v>
      </c>
      <c r="F40" s="25">
        <v>13215</v>
      </c>
      <c r="G40" s="25" t="s">
        <v>397</v>
      </c>
      <c r="H40" s="25">
        <v>215</v>
      </c>
      <c r="I40" s="25" t="s">
        <v>317</v>
      </c>
      <c r="J40" s="25" t="s">
        <v>318</v>
      </c>
      <c r="K40" s="25">
        <v>1310</v>
      </c>
      <c r="L40" s="25" t="s">
        <v>319</v>
      </c>
      <c r="M40" s="25">
        <v>10</v>
      </c>
      <c r="N40" s="25">
        <v>4</v>
      </c>
      <c r="O40" s="25" t="s">
        <v>320</v>
      </c>
      <c r="P40" s="25" t="s">
        <v>398</v>
      </c>
    </row>
    <row r="41" spans="1:16">
      <c r="A41" s="25">
        <v>39</v>
      </c>
      <c r="B41" s="25" t="s">
        <v>160</v>
      </c>
      <c r="C41" s="25" t="s">
        <v>399</v>
      </c>
      <c r="D41" s="25" t="s">
        <v>400</v>
      </c>
      <c r="E41" s="25" t="s">
        <v>401</v>
      </c>
      <c r="F41" s="25">
        <v>13218</v>
      </c>
      <c r="G41" s="25" t="s">
        <v>402</v>
      </c>
      <c r="H41" s="25">
        <v>218</v>
      </c>
      <c r="I41" s="25" t="s">
        <v>340</v>
      </c>
      <c r="J41" s="25" t="s">
        <v>341</v>
      </c>
      <c r="K41" s="25">
        <v>1308</v>
      </c>
      <c r="L41" s="25" t="s">
        <v>342</v>
      </c>
      <c r="M41" s="25">
        <v>8</v>
      </c>
      <c r="N41" s="25">
        <v>2</v>
      </c>
      <c r="O41" s="25" t="s">
        <v>343</v>
      </c>
      <c r="P41" s="25" t="s">
        <v>403</v>
      </c>
    </row>
    <row r="42" spans="1:16">
      <c r="A42" s="25">
        <v>40</v>
      </c>
      <c r="B42" s="25" t="s">
        <v>160</v>
      </c>
      <c r="C42" s="25" t="s">
        <v>404</v>
      </c>
      <c r="D42" s="25" t="s">
        <v>405</v>
      </c>
      <c r="E42" s="25" t="s">
        <v>406</v>
      </c>
      <c r="F42" s="25">
        <v>13219</v>
      </c>
      <c r="G42" s="25" t="s">
        <v>407</v>
      </c>
      <c r="H42" s="25">
        <v>219</v>
      </c>
      <c r="I42" s="25" t="s">
        <v>326</v>
      </c>
      <c r="J42" s="25" t="s">
        <v>327</v>
      </c>
      <c r="K42" s="25">
        <v>1311</v>
      </c>
      <c r="L42" s="25" t="s">
        <v>328</v>
      </c>
      <c r="M42" s="25">
        <v>11</v>
      </c>
      <c r="N42" s="25">
        <v>6</v>
      </c>
      <c r="O42" s="25" t="s">
        <v>329</v>
      </c>
      <c r="P42" s="25" t="s">
        <v>408</v>
      </c>
    </row>
    <row r="43" spans="1:16">
      <c r="A43" s="25">
        <v>41</v>
      </c>
      <c r="B43" s="25" t="s">
        <v>160</v>
      </c>
      <c r="C43" s="25" t="s">
        <v>409</v>
      </c>
      <c r="D43" s="25" t="s">
        <v>410</v>
      </c>
      <c r="E43" s="25" t="s">
        <v>411</v>
      </c>
      <c r="F43" s="25">
        <v>13220</v>
      </c>
      <c r="G43" s="25" t="s">
        <v>412</v>
      </c>
      <c r="H43" s="25">
        <v>220</v>
      </c>
      <c r="I43" s="25" t="s">
        <v>317</v>
      </c>
      <c r="J43" s="25" t="s">
        <v>318</v>
      </c>
      <c r="K43" s="25">
        <v>1310</v>
      </c>
      <c r="L43" s="25" t="s">
        <v>319</v>
      </c>
      <c r="M43" s="25">
        <v>10</v>
      </c>
      <c r="N43" s="25">
        <v>5</v>
      </c>
      <c r="O43" s="25" t="s">
        <v>320</v>
      </c>
      <c r="P43" s="25" t="s">
        <v>413</v>
      </c>
    </row>
    <row r="44" spans="1:16">
      <c r="A44" s="25">
        <v>42</v>
      </c>
      <c r="B44" s="25" t="s">
        <v>160</v>
      </c>
      <c r="C44" s="25" t="s">
        <v>414</v>
      </c>
      <c r="D44" s="25" t="s">
        <v>415</v>
      </c>
      <c r="E44" s="25" t="s">
        <v>416</v>
      </c>
      <c r="F44" s="25">
        <v>13221</v>
      </c>
      <c r="G44" s="25" t="s">
        <v>417</v>
      </c>
      <c r="H44" s="25">
        <v>221</v>
      </c>
      <c r="I44" s="25" t="s">
        <v>374</v>
      </c>
      <c r="J44" s="25" t="s">
        <v>375</v>
      </c>
      <c r="K44" s="25">
        <v>1312</v>
      </c>
      <c r="L44" s="25" t="s">
        <v>376</v>
      </c>
      <c r="M44" s="25">
        <v>12</v>
      </c>
      <c r="N44" s="25">
        <v>3</v>
      </c>
      <c r="O44" s="25" t="s">
        <v>377</v>
      </c>
      <c r="P44" s="25" t="s">
        <v>418</v>
      </c>
    </row>
    <row r="45" spans="1:16">
      <c r="A45" s="25">
        <v>43</v>
      </c>
      <c r="B45" s="25" t="s">
        <v>160</v>
      </c>
      <c r="C45" s="25" t="s">
        <v>419</v>
      </c>
      <c r="D45" s="25" t="s">
        <v>420</v>
      </c>
      <c r="E45" s="25" t="s">
        <v>421</v>
      </c>
      <c r="F45" s="25">
        <v>13222</v>
      </c>
      <c r="G45" s="25" t="s">
        <v>422</v>
      </c>
      <c r="H45" s="25">
        <v>222</v>
      </c>
      <c r="I45" s="25" t="s">
        <v>374</v>
      </c>
      <c r="J45" s="25" t="s">
        <v>375</v>
      </c>
      <c r="K45" s="25">
        <v>1312</v>
      </c>
      <c r="L45" s="25" t="s">
        <v>376</v>
      </c>
      <c r="M45" s="25">
        <v>12</v>
      </c>
      <c r="N45" s="25">
        <v>4</v>
      </c>
      <c r="O45" s="25" t="s">
        <v>377</v>
      </c>
      <c r="P45" s="25" t="s">
        <v>423</v>
      </c>
    </row>
    <row r="46" spans="1:16">
      <c r="A46" s="25">
        <v>44</v>
      </c>
      <c r="B46" s="25" t="s">
        <v>160</v>
      </c>
      <c r="C46" s="25" t="s">
        <v>424</v>
      </c>
      <c r="D46" s="25" t="s">
        <v>425</v>
      </c>
      <c r="E46" s="25" t="s">
        <v>426</v>
      </c>
      <c r="F46" s="25">
        <v>13223</v>
      </c>
      <c r="G46" s="25" t="s">
        <v>427</v>
      </c>
      <c r="H46" s="25">
        <v>223</v>
      </c>
      <c r="I46" s="25" t="s">
        <v>317</v>
      </c>
      <c r="J46" s="25" t="s">
        <v>318</v>
      </c>
      <c r="K46" s="25">
        <v>1310</v>
      </c>
      <c r="L46" s="25" t="s">
        <v>319</v>
      </c>
      <c r="M46" s="25">
        <v>10</v>
      </c>
      <c r="N46" s="25">
        <v>6</v>
      </c>
      <c r="O46" s="25" t="s">
        <v>320</v>
      </c>
      <c r="P46" s="25" t="s">
        <v>428</v>
      </c>
    </row>
    <row r="47" spans="1:16">
      <c r="A47" s="25">
        <v>45</v>
      </c>
      <c r="B47" s="25" t="s">
        <v>160</v>
      </c>
      <c r="C47" s="25" t="s">
        <v>429</v>
      </c>
      <c r="D47" s="25" t="s">
        <v>430</v>
      </c>
      <c r="E47" s="25" t="s">
        <v>431</v>
      </c>
      <c r="F47" s="25">
        <v>13224</v>
      </c>
      <c r="G47" s="25" t="s">
        <v>432</v>
      </c>
      <c r="H47" s="25">
        <v>224</v>
      </c>
      <c r="I47" s="25" t="s">
        <v>308</v>
      </c>
      <c r="J47" s="25" t="s">
        <v>309</v>
      </c>
      <c r="K47" s="25">
        <v>1309</v>
      </c>
      <c r="L47" s="25" t="s">
        <v>310</v>
      </c>
      <c r="M47" s="25">
        <v>9</v>
      </c>
      <c r="N47" s="25">
        <v>4</v>
      </c>
      <c r="O47" s="25" t="s">
        <v>311</v>
      </c>
      <c r="P47" s="25" t="s">
        <v>433</v>
      </c>
    </row>
    <row r="48" spans="1:16">
      <c r="A48" s="25">
        <v>46</v>
      </c>
      <c r="B48" s="25" t="s">
        <v>160</v>
      </c>
      <c r="C48" s="25" t="s">
        <v>434</v>
      </c>
      <c r="D48" s="25" t="s">
        <v>435</v>
      </c>
      <c r="E48" s="25" t="s">
        <v>436</v>
      </c>
      <c r="F48" s="25">
        <v>13225</v>
      </c>
      <c r="G48" s="25" t="s">
        <v>437</v>
      </c>
      <c r="H48" s="25">
        <v>225</v>
      </c>
      <c r="I48" s="25" t="s">
        <v>308</v>
      </c>
      <c r="J48" s="25" t="s">
        <v>309</v>
      </c>
      <c r="K48" s="25">
        <v>1309</v>
      </c>
      <c r="L48" s="25" t="s">
        <v>310</v>
      </c>
      <c r="M48" s="25">
        <v>9</v>
      </c>
      <c r="N48" s="25">
        <v>5</v>
      </c>
      <c r="O48" s="25" t="s">
        <v>311</v>
      </c>
      <c r="P48" s="25" t="s">
        <v>438</v>
      </c>
    </row>
    <row r="49" spans="1:16">
      <c r="A49" s="25">
        <v>47</v>
      </c>
      <c r="B49" s="25" t="s">
        <v>160</v>
      </c>
      <c r="C49" s="25" t="s">
        <v>439</v>
      </c>
      <c r="D49" s="25" t="s">
        <v>440</v>
      </c>
      <c r="E49" s="25" t="s">
        <v>441</v>
      </c>
      <c r="F49" s="25">
        <v>13227</v>
      </c>
      <c r="G49" s="25" t="s">
        <v>442</v>
      </c>
      <c r="H49" s="25">
        <v>227</v>
      </c>
      <c r="I49" s="25" t="s">
        <v>340</v>
      </c>
      <c r="J49" s="25" t="s">
        <v>341</v>
      </c>
      <c r="K49" s="25">
        <v>1308</v>
      </c>
      <c r="L49" s="25" t="s">
        <v>342</v>
      </c>
      <c r="M49" s="25">
        <v>8</v>
      </c>
      <c r="N49" s="25">
        <v>3</v>
      </c>
      <c r="O49" s="25" t="s">
        <v>343</v>
      </c>
      <c r="P49" s="25" t="s">
        <v>443</v>
      </c>
    </row>
    <row r="50" spans="1:16">
      <c r="A50" s="25">
        <v>48</v>
      </c>
      <c r="B50" s="25" t="s">
        <v>160</v>
      </c>
      <c r="C50" s="25" t="s">
        <v>444</v>
      </c>
      <c r="D50" s="25" t="s">
        <v>445</v>
      </c>
      <c r="E50" s="25" t="s">
        <v>446</v>
      </c>
      <c r="F50" s="25">
        <v>13228</v>
      </c>
      <c r="G50" s="25" t="s">
        <v>447</v>
      </c>
      <c r="H50" s="25">
        <v>228</v>
      </c>
      <c r="I50" s="25" t="s">
        <v>340</v>
      </c>
      <c r="J50" s="25" t="s">
        <v>341</v>
      </c>
      <c r="K50" s="25">
        <v>1308</v>
      </c>
      <c r="L50" s="25" t="s">
        <v>342</v>
      </c>
      <c r="M50" s="25">
        <v>8</v>
      </c>
      <c r="N50" s="25">
        <v>4</v>
      </c>
      <c r="O50" s="25" t="s">
        <v>343</v>
      </c>
      <c r="P50" s="25" t="s">
        <v>448</v>
      </c>
    </row>
    <row r="51" spans="1:16">
      <c r="A51" s="25">
        <v>49</v>
      </c>
      <c r="B51" s="25" t="s">
        <v>160</v>
      </c>
      <c r="C51" s="25" t="s">
        <v>449</v>
      </c>
      <c r="D51" s="25" t="s">
        <v>450</v>
      </c>
      <c r="E51" s="25" t="s">
        <v>451</v>
      </c>
      <c r="F51" s="25">
        <v>13229</v>
      </c>
      <c r="G51" s="25" t="s">
        <v>452</v>
      </c>
      <c r="H51" s="25">
        <v>229</v>
      </c>
      <c r="I51" s="25" t="s">
        <v>374</v>
      </c>
      <c r="J51" s="25" t="s">
        <v>375</v>
      </c>
      <c r="K51" s="25">
        <v>1312</v>
      </c>
      <c r="L51" s="25" t="s">
        <v>376</v>
      </c>
      <c r="M51" s="25">
        <v>12</v>
      </c>
      <c r="N51" s="25">
        <v>5</v>
      </c>
      <c r="O51" s="25" t="s">
        <v>377</v>
      </c>
      <c r="P51" s="25" t="s">
        <v>453</v>
      </c>
    </row>
    <row r="52" spans="1:16">
      <c r="A52" s="25">
        <v>50</v>
      </c>
      <c r="B52" s="25" t="s">
        <v>160</v>
      </c>
      <c r="C52" s="25" t="s">
        <v>454</v>
      </c>
      <c r="D52" s="25" t="s">
        <v>455</v>
      </c>
      <c r="E52" s="25" t="s">
        <v>456</v>
      </c>
      <c r="F52" s="25">
        <v>13303</v>
      </c>
      <c r="G52" s="25" t="s">
        <v>457</v>
      </c>
      <c r="H52" s="25">
        <v>303</v>
      </c>
      <c r="I52" s="25" t="s">
        <v>340</v>
      </c>
      <c r="J52" s="25" t="s">
        <v>341</v>
      </c>
      <c r="K52" s="25">
        <v>1308</v>
      </c>
      <c r="L52" s="25" t="s">
        <v>342</v>
      </c>
      <c r="M52" s="25">
        <v>8</v>
      </c>
      <c r="N52" s="25">
        <v>5</v>
      </c>
      <c r="O52" s="25" t="s">
        <v>343</v>
      </c>
      <c r="P52" s="25" t="s">
        <v>458</v>
      </c>
    </row>
    <row r="53" spans="1:16">
      <c r="A53" s="25">
        <v>51</v>
      </c>
      <c r="B53" s="25" t="s">
        <v>160</v>
      </c>
      <c r="C53" s="25" t="s">
        <v>459</v>
      </c>
      <c r="D53" s="25" t="s">
        <v>460</v>
      </c>
      <c r="E53" s="25" t="s">
        <v>461</v>
      </c>
      <c r="F53" s="25">
        <v>13305</v>
      </c>
      <c r="G53" s="25" t="s">
        <v>462</v>
      </c>
      <c r="H53" s="25">
        <v>305</v>
      </c>
      <c r="I53" s="25" t="s">
        <v>340</v>
      </c>
      <c r="J53" s="25" t="s">
        <v>341</v>
      </c>
      <c r="K53" s="25">
        <v>1308</v>
      </c>
      <c r="L53" s="25" t="s">
        <v>342</v>
      </c>
      <c r="M53" s="25">
        <v>8</v>
      </c>
      <c r="N53" s="25">
        <v>6</v>
      </c>
      <c r="O53" s="25" t="s">
        <v>343</v>
      </c>
      <c r="P53" s="25" t="s">
        <v>463</v>
      </c>
    </row>
    <row r="54" spans="1:16">
      <c r="A54" s="25">
        <v>52</v>
      </c>
      <c r="B54" s="25" t="s">
        <v>160</v>
      </c>
      <c r="C54" s="25" t="s">
        <v>464</v>
      </c>
      <c r="D54" s="25" t="s">
        <v>465</v>
      </c>
      <c r="E54" s="25" t="s">
        <v>466</v>
      </c>
      <c r="F54" s="25">
        <v>13307</v>
      </c>
      <c r="G54" s="25" t="s">
        <v>467</v>
      </c>
      <c r="H54" s="25">
        <v>307</v>
      </c>
      <c r="I54" s="25" t="s">
        <v>340</v>
      </c>
      <c r="J54" s="25" t="s">
        <v>341</v>
      </c>
      <c r="K54" s="25">
        <v>1308</v>
      </c>
      <c r="L54" s="25" t="s">
        <v>342</v>
      </c>
      <c r="M54" s="25">
        <v>8</v>
      </c>
      <c r="N54" s="25">
        <v>7</v>
      </c>
      <c r="O54" s="25" t="s">
        <v>343</v>
      </c>
      <c r="P54" s="25" t="s">
        <v>468</v>
      </c>
    </row>
    <row r="55" spans="1:16">
      <c r="A55" s="25">
        <v>53</v>
      </c>
      <c r="B55" s="25" t="s">
        <v>160</v>
      </c>
      <c r="C55" s="25" t="s">
        <v>469</v>
      </c>
      <c r="D55" s="25" t="s">
        <v>470</v>
      </c>
      <c r="E55" s="25" t="s">
        <v>471</v>
      </c>
      <c r="F55" s="25">
        <v>13308</v>
      </c>
      <c r="G55" s="25" t="s">
        <v>472</v>
      </c>
      <c r="H55" s="25">
        <v>308</v>
      </c>
      <c r="I55" s="25" t="s">
        <v>340</v>
      </c>
      <c r="J55" s="25" t="s">
        <v>341</v>
      </c>
      <c r="K55" s="25">
        <v>1308</v>
      </c>
      <c r="L55" s="25" t="s">
        <v>342</v>
      </c>
      <c r="M55" s="25">
        <v>8</v>
      </c>
      <c r="N55" s="25">
        <v>8</v>
      </c>
      <c r="O55" s="25" t="s">
        <v>343</v>
      </c>
      <c r="P55" s="25" t="s">
        <v>473</v>
      </c>
    </row>
    <row r="56" spans="1:16">
      <c r="A56" s="25">
        <v>54</v>
      </c>
      <c r="B56" s="25" t="s">
        <v>160</v>
      </c>
      <c r="C56" s="25" t="s">
        <v>474</v>
      </c>
      <c r="D56" s="25" t="s">
        <v>475</v>
      </c>
      <c r="E56" s="25" t="s">
        <v>476</v>
      </c>
      <c r="F56" s="25">
        <v>13361</v>
      </c>
      <c r="G56" s="25" t="s">
        <v>477</v>
      </c>
      <c r="H56" s="25">
        <v>361</v>
      </c>
      <c r="I56" s="25" t="s">
        <v>478</v>
      </c>
      <c r="J56" s="25" t="s">
        <v>479</v>
      </c>
      <c r="K56" s="25">
        <v>1313</v>
      </c>
      <c r="L56" s="25" t="s">
        <v>480</v>
      </c>
      <c r="M56" s="25">
        <v>13</v>
      </c>
      <c r="N56" s="25">
        <v>1</v>
      </c>
      <c r="O56" s="25" t="s">
        <v>481</v>
      </c>
      <c r="P56" s="25" t="s">
        <v>482</v>
      </c>
    </row>
    <row r="57" spans="1:16">
      <c r="A57" s="25">
        <v>55</v>
      </c>
      <c r="B57" s="25" t="s">
        <v>160</v>
      </c>
      <c r="C57" s="25" t="s">
        <v>483</v>
      </c>
      <c r="D57" s="25" t="s">
        <v>484</v>
      </c>
      <c r="E57" s="25" t="s">
        <v>485</v>
      </c>
      <c r="F57" s="25">
        <v>13362</v>
      </c>
      <c r="G57" s="25" t="s">
        <v>486</v>
      </c>
      <c r="H57" s="25">
        <v>362</v>
      </c>
      <c r="I57" s="25" t="s">
        <v>478</v>
      </c>
      <c r="J57" s="25" t="s">
        <v>479</v>
      </c>
      <c r="K57" s="25">
        <v>1313</v>
      </c>
      <c r="L57" s="25" t="s">
        <v>480</v>
      </c>
      <c r="M57" s="25">
        <v>13</v>
      </c>
      <c r="N57" s="25">
        <v>2</v>
      </c>
      <c r="O57" s="25" t="s">
        <v>481</v>
      </c>
      <c r="P57" s="25" t="s">
        <v>487</v>
      </c>
    </row>
    <row r="58" spans="1:16">
      <c r="A58" s="25">
        <v>56</v>
      </c>
      <c r="B58" s="25" t="s">
        <v>160</v>
      </c>
      <c r="C58" s="25" t="s">
        <v>488</v>
      </c>
      <c r="D58" s="25" t="s">
        <v>489</v>
      </c>
      <c r="E58" s="25" t="s">
        <v>490</v>
      </c>
      <c r="F58" s="25">
        <v>13363</v>
      </c>
      <c r="G58" s="25" t="s">
        <v>491</v>
      </c>
      <c r="H58" s="25">
        <v>363</v>
      </c>
      <c r="I58" s="25" t="s">
        <v>478</v>
      </c>
      <c r="J58" s="25" t="s">
        <v>479</v>
      </c>
      <c r="K58" s="25">
        <v>1313</v>
      </c>
      <c r="L58" s="25" t="s">
        <v>480</v>
      </c>
      <c r="M58" s="25">
        <v>13</v>
      </c>
      <c r="N58" s="25">
        <v>3</v>
      </c>
      <c r="O58" s="25" t="s">
        <v>481</v>
      </c>
      <c r="P58" s="25" t="s">
        <v>492</v>
      </c>
    </row>
    <row r="59" spans="1:16">
      <c r="A59" s="25">
        <v>57</v>
      </c>
      <c r="B59" s="25" t="s">
        <v>160</v>
      </c>
      <c r="C59" s="25" t="s">
        <v>493</v>
      </c>
      <c r="D59" s="25" t="s">
        <v>494</v>
      </c>
      <c r="E59" s="25" t="s">
        <v>495</v>
      </c>
      <c r="F59" s="25">
        <v>13364</v>
      </c>
      <c r="G59" s="25" t="s">
        <v>496</v>
      </c>
      <c r="H59" s="25">
        <v>364</v>
      </c>
      <c r="I59" s="25" t="s">
        <v>478</v>
      </c>
      <c r="J59" s="25" t="s">
        <v>479</v>
      </c>
      <c r="K59" s="25">
        <v>1313</v>
      </c>
      <c r="L59" s="25" t="s">
        <v>480</v>
      </c>
      <c r="M59" s="25">
        <v>13</v>
      </c>
      <c r="N59" s="25">
        <v>4</v>
      </c>
      <c r="O59" s="25" t="s">
        <v>481</v>
      </c>
      <c r="P59" s="25" t="s">
        <v>497</v>
      </c>
    </row>
    <row r="60" spans="1:16">
      <c r="A60" s="25">
        <v>58</v>
      </c>
      <c r="B60" s="25" t="s">
        <v>160</v>
      </c>
      <c r="C60" s="25" t="s">
        <v>498</v>
      </c>
      <c r="D60" s="25" t="s">
        <v>499</v>
      </c>
      <c r="E60" s="25" t="s">
        <v>500</v>
      </c>
      <c r="F60" s="25">
        <v>13381</v>
      </c>
      <c r="G60" s="25" t="s">
        <v>501</v>
      </c>
      <c r="H60" s="25">
        <v>381</v>
      </c>
      <c r="I60" s="25" t="s">
        <v>478</v>
      </c>
      <c r="J60" s="25" t="s">
        <v>479</v>
      </c>
      <c r="K60" s="25">
        <v>1313</v>
      </c>
      <c r="L60" s="25" t="s">
        <v>480</v>
      </c>
      <c r="M60" s="25">
        <v>13</v>
      </c>
      <c r="N60" s="25">
        <v>5</v>
      </c>
      <c r="O60" s="25" t="s">
        <v>481</v>
      </c>
      <c r="P60" s="25" t="s">
        <v>502</v>
      </c>
    </row>
    <row r="61" spans="1:16">
      <c r="A61" s="25">
        <v>59</v>
      </c>
      <c r="B61" s="25" t="s">
        <v>160</v>
      </c>
      <c r="C61" s="25" t="s">
        <v>503</v>
      </c>
      <c r="D61" s="25" t="s">
        <v>504</v>
      </c>
      <c r="E61" s="25" t="s">
        <v>505</v>
      </c>
      <c r="F61" s="25">
        <v>13382</v>
      </c>
      <c r="G61" s="25" t="s">
        <v>506</v>
      </c>
      <c r="H61" s="25">
        <v>382</v>
      </c>
      <c r="I61" s="25" t="s">
        <v>478</v>
      </c>
      <c r="J61" s="25" t="s">
        <v>479</v>
      </c>
      <c r="K61" s="25">
        <v>1313</v>
      </c>
      <c r="L61" s="25" t="s">
        <v>480</v>
      </c>
      <c r="M61" s="25">
        <v>13</v>
      </c>
      <c r="N61" s="25">
        <v>6</v>
      </c>
      <c r="O61" s="25" t="s">
        <v>481</v>
      </c>
      <c r="P61" s="25" t="s">
        <v>507</v>
      </c>
    </row>
    <row r="62" spans="1:16">
      <c r="A62" s="25">
        <v>60</v>
      </c>
      <c r="B62" s="25" t="s">
        <v>160</v>
      </c>
      <c r="C62" s="25" t="s">
        <v>508</v>
      </c>
      <c r="D62" s="25" t="s">
        <v>509</v>
      </c>
      <c r="E62" s="25" t="s">
        <v>510</v>
      </c>
      <c r="F62" s="25">
        <v>13401</v>
      </c>
      <c r="G62" s="25" t="s">
        <v>511</v>
      </c>
      <c r="H62" s="25">
        <v>401</v>
      </c>
      <c r="I62" s="25" t="s">
        <v>478</v>
      </c>
      <c r="J62" s="25" t="s">
        <v>479</v>
      </c>
      <c r="K62" s="25">
        <v>1313</v>
      </c>
      <c r="L62" s="25" t="s">
        <v>480</v>
      </c>
      <c r="M62" s="25">
        <v>13</v>
      </c>
      <c r="N62" s="25">
        <v>7</v>
      </c>
      <c r="O62" s="25" t="s">
        <v>481</v>
      </c>
      <c r="P62" s="25" t="s">
        <v>512</v>
      </c>
    </row>
    <row r="63" spans="1:16">
      <c r="A63" s="25">
        <v>61</v>
      </c>
      <c r="B63" s="25" t="s">
        <v>160</v>
      </c>
      <c r="C63" s="25" t="s">
        <v>513</v>
      </c>
      <c r="D63" s="25" t="s">
        <v>514</v>
      </c>
      <c r="E63" s="25" t="s">
        <v>515</v>
      </c>
      <c r="F63" s="25">
        <v>13402</v>
      </c>
      <c r="G63" s="25" t="s">
        <v>516</v>
      </c>
      <c r="H63" s="25">
        <v>402</v>
      </c>
      <c r="I63" s="25" t="s">
        <v>478</v>
      </c>
      <c r="J63" s="25" t="s">
        <v>479</v>
      </c>
      <c r="K63" s="25">
        <v>1313</v>
      </c>
      <c r="L63" s="25" t="s">
        <v>480</v>
      </c>
      <c r="M63" s="25">
        <v>13</v>
      </c>
      <c r="N63" s="25">
        <v>8</v>
      </c>
      <c r="O63" s="25" t="s">
        <v>481</v>
      </c>
      <c r="P63" s="25" t="s">
        <v>517</v>
      </c>
    </row>
    <row r="64" spans="1:16">
      <c r="A64" s="25">
        <v>62</v>
      </c>
      <c r="B64" s="25" t="s">
        <v>160</v>
      </c>
      <c r="C64" s="25" t="s">
        <v>518</v>
      </c>
      <c r="D64" s="25" t="s">
        <v>519</v>
      </c>
      <c r="E64" s="25" t="s">
        <v>520</v>
      </c>
      <c r="F64" s="25">
        <v>13421</v>
      </c>
      <c r="G64" s="25" t="s">
        <v>521</v>
      </c>
      <c r="H64" s="25">
        <v>421</v>
      </c>
      <c r="I64" s="25" t="s">
        <v>478</v>
      </c>
      <c r="J64" s="25" t="s">
        <v>479</v>
      </c>
      <c r="K64" s="25">
        <v>1313</v>
      </c>
      <c r="L64" s="25" t="s">
        <v>480</v>
      </c>
      <c r="M64" s="25">
        <v>13</v>
      </c>
      <c r="N64" s="25">
        <v>9</v>
      </c>
      <c r="O64" s="25" t="s">
        <v>481</v>
      </c>
      <c r="P64" s="25" t="s">
        <v>522</v>
      </c>
    </row>
  </sheetData>
  <autoFilter ref="A2:P64" xr:uid="{57A17177-3F03-4F12-9A7E-ED3C43F35DDB}"/>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DB9E-8445-4D21-B2AF-EFD98BE58E63}">
  <dimension ref="A2:DY5"/>
  <sheetViews>
    <sheetView workbookViewId="0">
      <selection activeCell="G5" sqref="G5"/>
    </sheetView>
  </sheetViews>
  <sheetFormatPr defaultRowHeight="13.2"/>
  <cols>
    <col min="126" max="126" width="12.44140625" bestFit="1" customWidth="1"/>
  </cols>
  <sheetData>
    <row r="2" spans="1:129">
      <c r="E2" s="34" t="s">
        <v>549</v>
      </c>
      <c r="F2" s="35"/>
      <c r="G2" s="35"/>
      <c r="H2" s="35"/>
      <c r="I2" s="35"/>
      <c r="J2" s="36"/>
      <c r="L2" s="37" t="s">
        <v>550</v>
      </c>
      <c r="M2" s="36"/>
      <c r="N2" s="37" t="s">
        <v>551</v>
      </c>
      <c r="O2" s="38" t="s">
        <v>552</v>
      </c>
      <c r="W2" s="34" t="s">
        <v>553</v>
      </c>
      <c r="X2" s="37"/>
      <c r="Y2" s="37" t="s">
        <v>554</v>
      </c>
      <c r="Z2" s="35"/>
      <c r="AA2" s="35"/>
      <c r="AB2" s="35"/>
      <c r="AC2" s="36"/>
      <c r="BY2" s="37" t="s">
        <v>555</v>
      </c>
      <c r="BZ2" s="35"/>
      <c r="CA2" s="35"/>
      <c r="CB2" s="35"/>
      <c r="CC2" s="36"/>
      <c r="CL2" s="34" t="s">
        <v>556</v>
      </c>
      <c r="CM2" s="35"/>
      <c r="CN2" s="35"/>
      <c r="CO2" s="35"/>
      <c r="CP2" s="36"/>
      <c r="DG2" s="34" t="s">
        <v>557</v>
      </c>
      <c r="DH2" s="35"/>
      <c r="DI2" s="35"/>
      <c r="DJ2" s="35"/>
      <c r="DK2" s="36"/>
      <c r="DU2" s="37" t="s">
        <v>558</v>
      </c>
      <c r="DV2" s="36"/>
    </row>
    <row r="3" spans="1:129" ht="26.4">
      <c r="A3" s="39" t="s">
        <v>559</v>
      </c>
      <c r="B3" s="40" t="s">
        <v>560</v>
      </c>
      <c r="C3" s="41" t="s">
        <v>561</v>
      </c>
      <c r="D3" s="40" t="s">
        <v>562</v>
      </c>
      <c r="E3" s="40" t="s">
        <v>563</v>
      </c>
      <c r="F3" s="40" t="s">
        <v>564</v>
      </c>
      <c r="G3" s="40" t="s">
        <v>86</v>
      </c>
      <c r="H3" s="40" t="s">
        <v>88</v>
      </c>
      <c r="I3" s="40" t="s">
        <v>87</v>
      </c>
      <c r="J3" s="40" t="s">
        <v>89</v>
      </c>
      <c r="K3" s="42" t="s">
        <v>565</v>
      </c>
      <c r="L3" s="40" t="s">
        <v>566</v>
      </c>
      <c r="M3" s="40" t="s">
        <v>567</v>
      </c>
      <c r="N3" s="40" t="s">
        <v>568</v>
      </c>
      <c r="O3" s="43" t="s">
        <v>569</v>
      </c>
      <c r="P3" s="44" t="s">
        <v>570</v>
      </c>
      <c r="Q3" s="40" t="s">
        <v>571</v>
      </c>
      <c r="R3" s="40" t="s">
        <v>572</v>
      </c>
      <c r="S3" s="40" t="s">
        <v>573</v>
      </c>
      <c r="T3" s="40" t="s">
        <v>571</v>
      </c>
      <c r="U3" s="40" t="s">
        <v>572</v>
      </c>
      <c r="V3" s="40" t="s">
        <v>573</v>
      </c>
      <c r="W3" s="40" t="s">
        <v>574</v>
      </c>
      <c r="X3" s="40" t="s">
        <v>575</v>
      </c>
      <c r="Y3" s="40" t="s">
        <v>576</v>
      </c>
      <c r="Z3" s="40" t="s">
        <v>577</v>
      </c>
      <c r="AA3" s="40" t="s">
        <v>578</v>
      </c>
      <c r="AB3" s="40" t="s">
        <v>579</v>
      </c>
      <c r="AC3" s="40" t="s">
        <v>580</v>
      </c>
      <c r="AD3" s="39" t="s">
        <v>581</v>
      </c>
      <c r="AE3" s="39" t="s">
        <v>582</v>
      </c>
      <c r="AF3" s="39" t="s">
        <v>583</v>
      </c>
      <c r="AG3" s="39" t="s">
        <v>584</v>
      </c>
      <c r="AH3" s="39" t="s">
        <v>585</v>
      </c>
      <c r="AI3" s="39" t="s">
        <v>586</v>
      </c>
      <c r="AJ3" s="39" t="s">
        <v>587</v>
      </c>
      <c r="AK3" s="39" t="s">
        <v>588</v>
      </c>
      <c r="AL3" s="39" t="s">
        <v>589</v>
      </c>
      <c r="AM3" s="39" t="s">
        <v>590</v>
      </c>
      <c r="AN3" s="39" t="s">
        <v>591</v>
      </c>
      <c r="AO3" s="40" t="s">
        <v>592</v>
      </c>
      <c r="AP3" s="40" t="s">
        <v>593</v>
      </c>
      <c r="AQ3" s="40" t="s">
        <v>594</v>
      </c>
      <c r="AR3" s="40" t="s">
        <v>595</v>
      </c>
      <c r="AS3" s="40" t="s">
        <v>596</v>
      </c>
      <c r="AT3" s="40" t="s">
        <v>597</v>
      </c>
      <c r="AU3" s="40" t="s">
        <v>598</v>
      </c>
      <c r="AV3" s="40" t="s">
        <v>599</v>
      </c>
      <c r="AW3" s="40" t="s">
        <v>600</v>
      </c>
      <c r="AX3" s="40" t="s">
        <v>601</v>
      </c>
      <c r="AY3" s="39" t="s">
        <v>602</v>
      </c>
      <c r="AZ3" s="40" t="s">
        <v>603</v>
      </c>
      <c r="BA3" s="40" t="s">
        <v>604</v>
      </c>
      <c r="BB3" s="40" t="s">
        <v>605</v>
      </c>
      <c r="BC3" s="40" t="s">
        <v>606</v>
      </c>
      <c r="BD3" s="40" t="s">
        <v>607</v>
      </c>
      <c r="BE3" s="40" t="s">
        <v>608</v>
      </c>
      <c r="BF3" s="40" t="s">
        <v>609</v>
      </c>
      <c r="BG3" s="40" t="s">
        <v>610</v>
      </c>
      <c r="BH3" s="40" t="s">
        <v>611</v>
      </c>
      <c r="BI3" s="40" t="s">
        <v>612</v>
      </c>
      <c r="BJ3" s="40" t="s">
        <v>613</v>
      </c>
      <c r="BK3" s="40" t="s">
        <v>614</v>
      </c>
      <c r="BL3" s="40" t="s">
        <v>615</v>
      </c>
      <c r="BM3" s="40" t="s">
        <v>616</v>
      </c>
      <c r="BN3" s="40" t="s">
        <v>617</v>
      </c>
      <c r="BO3" s="40" t="s">
        <v>618</v>
      </c>
      <c r="BP3" s="40" t="s">
        <v>619</v>
      </c>
      <c r="BQ3" s="40" t="s">
        <v>620</v>
      </c>
      <c r="BR3" s="40" t="s">
        <v>621</v>
      </c>
      <c r="BS3" s="40" t="s">
        <v>622</v>
      </c>
      <c r="BT3" s="40" t="s">
        <v>623</v>
      </c>
      <c r="BU3" s="40" t="s">
        <v>624</v>
      </c>
      <c r="BV3" s="45" t="s">
        <v>625</v>
      </c>
      <c r="BW3" s="46" t="s">
        <v>626</v>
      </c>
      <c r="BX3" s="39" t="s">
        <v>627</v>
      </c>
      <c r="BY3" s="40" t="s">
        <v>576</v>
      </c>
      <c r="BZ3" s="40" t="s">
        <v>577</v>
      </c>
      <c r="CA3" s="40" t="s">
        <v>578</v>
      </c>
      <c r="CB3" s="40" t="s">
        <v>579</v>
      </c>
      <c r="CC3" s="39" t="s">
        <v>628</v>
      </c>
      <c r="CD3" s="39" t="s">
        <v>629</v>
      </c>
      <c r="CE3" s="39" t="s">
        <v>563</v>
      </c>
      <c r="CF3" s="39" t="s">
        <v>630</v>
      </c>
      <c r="CG3" s="39" t="s">
        <v>631</v>
      </c>
      <c r="CH3" s="39" t="s">
        <v>624</v>
      </c>
      <c r="CI3" s="39" t="s">
        <v>625</v>
      </c>
      <c r="CJ3" s="47" t="s">
        <v>632</v>
      </c>
      <c r="CK3" s="39" t="s">
        <v>633</v>
      </c>
      <c r="CL3" s="40" t="s">
        <v>576</v>
      </c>
      <c r="CM3" s="40" t="s">
        <v>577</v>
      </c>
      <c r="CN3" s="40" t="s">
        <v>578</v>
      </c>
      <c r="CO3" s="40" t="s">
        <v>579</v>
      </c>
      <c r="CP3" s="39" t="s">
        <v>634</v>
      </c>
      <c r="CQ3" s="39" t="s">
        <v>635</v>
      </c>
      <c r="CR3" s="39" t="s">
        <v>636</v>
      </c>
      <c r="CS3" s="39" t="s">
        <v>637</v>
      </c>
      <c r="CT3" s="39" t="s">
        <v>638</v>
      </c>
      <c r="CU3" s="39" t="s">
        <v>639</v>
      </c>
      <c r="CV3" s="39" t="s">
        <v>640</v>
      </c>
      <c r="CW3" s="39" t="s">
        <v>641</v>
      </c>
      <c r="CX3" s="39" t="s">
        <v>642</v>
      </c>
      <c r="CY3" s="39" t="s">
        <v>643</v>
      </c>
      <c r="CZ3" s="39" t="s">
        <v>644</v>
      </c>
      <c r="DA3" s="39" t="s">
        <v>645</v>
      </c>
      <c r="DB3" s="39" t="s">
        <v>646</v>
      </c>
      <c r="DC3" s="39" t="s">
        <v>108</v>
      </c>
      <c r="DD3" s="39" t="s">
        <v>625</v>
      </c>
      <c r="DE3" s="47" t="s">
        <v>647</v>
      </c>
      <c r="DF3" s="39" t="s">
        <v>648</v>
      </c>
      <c r="DG3" s="39" t="s">
        <v>649</v>
      </c>
      <c r="DH3" s="39" t="s">
        <v>650</v>
      </c>
      <c r="DI3" s="39" t="s">
        <v>651</v>
      </c>
      <c r="DJ3" s="39" t="s">
        <v>652</v>
      </c>
      <c r="DK3" s="39" t="s">
        <v>653</v>
      </c>
      <c r="DL3" s="39" t="s">
        <v>654</v>
      </c>
      <c r="DM3" s="39" t="s">
        <v>655</v>
      </c>
      <c r="DN3" s="39" t="s">
        <v>656</v>
      </c>
      <c r="DO3" s="39" t="s">
        <v>657</v>
      </c>
      <c r="DP3" s="39" t="s">
        <v>658</v>
      </c>
      <c r="DQ3" s="40" t="s">
        <v>659</v>
      </c>
      <c r="DR3" s="40" t="s">
        <v>660</v>
      </c>
      <c r="DS3" s="48" t="s">
        <v>661</v>
      </c>
      <c r="DT3" s="49" t="s">
        <v>662</v>
      </c>
      <c r="DU3" s="39" t="s">
        <v>663</v>
      </c>
      <c r="DV3" s="40" t="s">
        <v>664</v>
      </c>
      <c r="DW3" s="40" t="s">
        <v>665</v>
      </c>
      <c r="DX3" s="40" t="s">
        <v>666</v>
      </c>
      <c r="DY3" s="40" t="s">
        <v>667</v>
      </c>
    </row>
    <row r="4" spans="1:129">
      <c r="A4" s="50" t="s">
        <v>668</v>
      </c>
      <c r="B4" s="51" t="s">
        <v>669</v>
      </c>
      <c r="C4" s="51" t="s">
        <v>670</v>
      </c>
      <c r="D4" s="51" t="s">
        <v>671</v>
      </c>
      <c r="E4" s="51" t="s">
        <v>672</v>
      </c>
      <c r="F4" s="51" t="s">
        <v>673</v>
      </c>
      <c r="G4" s="51" t="s">
        <v>674</v>
      </c>
      <c r="H4" s="51" t="s">
        <v>675</v>
      </c>
      <c r="I4" s="51" t="s">
        <v>676</v>
      </c>
      <c r="J4" s="51" t="s">
        <v>677</v>
      </c>
      <c r="K4" s="51" t="s">
        <v>678</v>
      </c>
      <c r="L4" s="51" t="s">
        <v>679</v>
      </c>
      <c r="M4" s="51" t="s">
        <v>680</v>
      </c>
      <c r="N4" s="51" t="s">
        <v>681</v>
      </c>
      <c r="O4" s="51" t="s">
        <v>682</v>
      </c>
      <c r="P4" s="51" t="s">
        <v>683</v>
      </c>
      <c r="Q4" s="51" t="s">
        <v>684</v>
      </c>
      <c r="R4" s="51" t="s">
        <v>685</v>
      </c>
      <c r="S4" s="51" t="s">
        <v>686</v>
      </c>
      <c r="T4" s="51" t="s">
        <v>687</v>
      </c>
      <c r="U4" s="51" t="s">
        <v>688</v>
      </c>
      <c r="V4" s="51" t="s">
        <v>689</v>
      </c>
      <c r="W4" s="51" t="s">
        <v>690</v>
      </c>
      <c r="X4" s="51" t="s">
        <v>691</v>
      </c>
      <c r="Y4" s="51" t="s">
        <v>692</v>
      </c>
      <c r="Z4" s="51" t="s">
        <v>693</v>
      </c>
      <c r="AA4" s="51" t="s">
        <v>694</v>
      </c>
      <c r="AB4" s="51" t="s">
        <v>695</v>
      </c>
      <c r="AC4" s="51" t="s">
        <v>696</v>
      </c>
      <c r="AD4" s="51" t="s">
        <v>697</v>
      </c>
      <c r="AE4" s="51" t="s">
        <v>698</v>
      </c>
      <c r="AF4" s="51" t="s">
        <v>699</v>
      </c>
      <c r="AG4" s="51" t="s">
        <v>700</v>
      </c>
      <c r="AH4" s="51" t="s">
        <v>701</v>
      </c>
      <c r="AI4" s="51" t="s">
        <v>702</v>
      </c>
      <c r="AJ4" s="51" t="s">
        <v>703</v>
      </c>
      <c r="AK4" s="51" t="s">
        <v>704</v>
      </c>
      <c r="AL4" s="51" t="s">
        <v>705</v>
      </c>
      <c r="AM4" s="51" t="s">
        <v>706</v>
      </c>
      <c r="AN4" s="51" t="s">
        <v>707</v>
      </c>
      <c r="AO4" s="51" t="s">
        <v>708</v>
      </c>
      <c r="AP4" s="51" t="s">
        <v>709</v>
      </c>
      <c r="AQ4" s="51" t="s">
        <v>710</v>
      </c>
      <c r="AR4" s="51" t="s">
        <v>711</v>
      </c>
      <c r="AS4" s="51" t="s">
        <v>712</v>
      </c>
      <c r="AT4" s="51" t="s">
        <v>713</v>
      </c>
      <c r="AU4" s="51" t="s">
        <v>714</v>
      </c>
      <c r="AV4" s="51" t="s">
        <v>715</v>
      </c>
      <c r="AW4" s="51" t="s">
        <v>716</v>
      </c>
      <c r="AX4" s="51" t="s">
        <v>717</v>
      </c>
      <c r="AY4" s="51" t="s">
        <v>718</v>
      </c>
      <c r="AZ4" s="51" t="s">
        <v>719</v>
      </c>
      <c r="BA4" s="51" t="s">
        <v>720</v>
      </c>
      <c r="BB4" s="51" t="s">
        <v>721</v>
      </c>
      <c r="BC4" s="51" t="s">
        <v>722</v>
      </c>
      <c r="BD4" s="51" t="s">
        <v>723</v>
      </c>
      <c r="BE4" s="51" t="s">
        <v>724</v>
      </c>
      <c r="BF4" s="51" t="s">
        <v>725</v>
      </c>
      <c r="BG4" s="51" t="s">
        <v>726</v>
      </c>
      <c r="BH4" s="51" t="s">
        <v>727</v>
      </c>
      <c r="BI4" s="51" t="s">
        <v>728</v>
      </c>
      <c r="BJ4" s="51" t="s">
        <v>729</v>
      </c>
      <c r="BK4" s="51" t="s">
        <v>730</v>
      </c>
      <c r="BL4" s="51" t="s">
        <v>731</v>
      </c>
      <c r="BM4" s="51" t="s">
        <v>732</v>
      </c>
      <c r="BN4" s="51" t="s">
        <v>733</v>
      </c>
      <c r="BO4" s="51" t="s">
        <v>734</v>
      </c>
      <c r="BP4" s="51" t="s">
        <v>735</v>
      </c>
      <c r="BQ4" s="51" t="s">
        <v>736</v>
      </c>
      <c r="BR4" s="51" t="s">
        <v>737</v>
      </c>
      <c r="BS4" s="51" t="s">
        <v>738</v>
      </c>
      <c r="BT4" s="51" t="s">
        <v>739</v>
      </c>
      <c r="BU4" s="51" t="s">
        <v>740</v>
      </c>
      <c r="BV4" s="52" t="s">
        <v>741</v>
      </c>
      <c r="BW4" s="53" t="s">
        <v>742</v>
      </c>
      <c r="BX4" s="51" t="s">
        <v>743</v>
      </c>
      <c r="BY4" s="51" t="s">
        <v>744</v>
      </c>
      <c r="BZ4" s="51" t="s">
        <v>745</v>
      </c>
      <c r="CA4" s="51" t="s">
        <v>746</v>
      </c>
      <c r="CB4" s="51" t="s">
        <v>747</v>
      </c>
      <c r="CC4" s="51" t="s">
        <v>748</v>
      </c>
      <c r="CD4" s="51" t="s">
        <v>749</v>
      </c>
      <c r="CE4" s="51" t="s">
        <v>750</v>
      </c>
      <c r="CF4" s="51" t="s">
        <v>751</v>
      </c>
      <c r="CG4" s="51" t="s">
        <v>752</v>
      </c>
      <c r="CH4" s="51" t="s">
        <v>753</v>
      </c>
      <c r="CI4" s="51" t="s">
        <v>754</v>
      </c>
      <c r="CJ4" s="54" t="s">
        <v>755</v>
      </c>
      <c r="CK4" s="51" t="s">
        <v>756</v>
      </c>
      <c r="CL4" s="51" t="s">
        <v>757</v>
      </c>
      <c r="CM4" s="51" t="s">
        <v>758</v>
      </c>
      <c r="CN4" s="51" t="s">
        <v>759</v>
      </c>
      <c r="CO4" s="51" t="s">
        <v>760</v>
      </c>
      <c r="CP4" s="51" t="s">
        <v>761</v>
      </c>
      <c r="CQ4" s="51" t="s">
        <v>762</v>
      </c>
      <c r="CR4" s="51" t="s">
        <v>763</v>
      </c>
      <c r="CS4" s="51" t="s">
        <v>764</v>
      </c>
      <c r="CT4" s="51" t="s">
        <v>765</v>
      </c>
      <c r="CU4" s="51" t="s">
        <v>766</v>
      </c>
      <c r="CV4" s="51" t="s">
        <v>767</v>
      </c>
      <c r="CW4" s="51" t="s">
        <v>768</v>
      </c>
      <c r="CX4" s="51" t="s">
        <v>769</v>
      </c>
      <c r="CY4" s="51" t="s">
        <v>770</v>
      </c>
      <c r="CZ4" s="51" t="s">
        <v>771</v>
      </c>
      <c r="DA4" s="51" t="s">
        <v>772</v>
      </c>
      <c r="DB4" s="51" t="s">
        <v>773</v>
      </c>
      <c r="DC4" s="51" t="s">
        <v>774</v>
      </c>
      <c r="DD4" s="51" t="s">
        <v>775</v>
      </c>
      <c r="DE4" s="54" t="s">
        <v>776</v>
      </c>
      <c r="DF4" s="51" t="s">
        <v>777</v>
      </c>
      <c r="DG4" s="51" t="s">
        <v>778</v>
      </c>
      <c r="DH4" s="51" t="s">
        <v>779</v>
      </c>
      <c r="DI4" s="51" t="s">
        <v>780</v>
      </c>
      <c r="DJ4" s="51" t="s">
        <v>781</v>
      </c>
      <c r="DK4" s="51" t="s">
        <v>782</v>
      </c>
      <c r="DL4" s="51" t="s">
        <v>783</v>
      </c>
      <c r="DM4" s="51" t="s">
        <v>784</v>
      </c>
      <c r="DN4" s="51" t="s">
        <v>785</v>
      </c>
      <c r="DO4" s="51" t="s">
        <v>786</v>
      </c>
      <c r="DP4" s="51" t="s">
        <v>787</v>
      </c>
      <c r="DQ4" s="51" t="s">
        <v>788</v>
      </c>
      <c r="DR4" s="51" t="s">
        <v>789</v>
      </c>
      <c r="DS4" s="54" t="s">
        <v>790</v>
      </c>
      <c r="DT4" s="53" t="s">
        <v>791</v>
      </c>
      <c r="DU4" s="50" t="s">
        <v>792</v>
      </c>
      <c r="DV4" s="51" t="s">
        <v>793</v>
      </c>
      <c r="DW4" s="51" t="s">
        <v>794</v>
      </c>
      <c r="DX4" s="51" t="s">
        <v>795</v>
      </c>
      <c r="DY4" s="51" t="s">
        <v>796</v>
      </c>
    </row>
    <row r="5" spans="1:129" s="55" customFormat="1">
      <c r="A5" s="55" t="str">
        <f>IF(調査票!H4="","",調査票!H4)</f>
        <v/>
      </c>
      <c r="B5" s="55" t="str">
        <f>IF(調査票!S4="","",調査票!S4)</f>
        <v/>
      </c>
      <c r="C5" s="55" t="str">
        <f>IF(調査票!Z4="","",調査票!Z4)</f>
        <v/>
      </c>
      <c r="D5" s="55" t="str">
        <f>IF(調査票!H5="","",調査票!H5)</f>
        <v/>
      </c>
      <c r="E5" s="55" t="str">
        <f>IF(調査票!S5="","",調査票!S5)</f>
        <v/>
      </c>
      <c r="F5" s="55" t="str">
        <f>IF(調査票!AD5="","",調査票!AD5)</f>
        <v/>
      </c>
      <c r="G5" s="55" t="str">
        <f>IF(調査票!H6="","",調査票!H6)</f>
        <v/>
      </c>
      <c r="H5" s="55" t="str">
        <f>IF(調査票!S6="","",調査票!S6)</f>
        <v/>
      </c>
      <c r="I5" s="55" t="str">
        <f>IF(調査票!H7="","",調査票!H7)</f>
        <v/>
      </c>
      <c r="J5" s="55" t="str">
        <f>IF(調査票!W7="","",調査票!W7)</f>
        <v/>
      </c>
      <c r="K5" s="55" t="str">
        <f>IF(調査票!AC9="","",調査票!AC9)</f>
        <v/>
      </c>
      <c r="L5" s="55" t="str">
        <f>IF(調査票!L15="","",調査票!L15)</f>
        <v/>
      </c>
      <c r="M5" s="55" t="str">
        <f>IF(調査票!O15="","",調査票!O15)</f>
        <v/>
      </c>
      <c r="N5" s="55" t="str">
        <f>IF(調査票!L18="","",調査票!L18)</f>
        <v/>
      </c>
      <c r="O5" s="55" t="str">
        <f>IF(調査票!E22="","",調査票!E22)</f>
        <v/>
      </c>
      <c r="P5" s="55" t="str">
        <f>IF(調査票!E24="","",調査票!E24)</f>
        <v/>
      </c>
      <c r="Q5" s="55" t="str">
        <f>IF(調査票!Q28="","",調査票!Q28)</f>
        <v/>
      </c>
      <c r="R5" s="55" t="str">
        <f>IF(調査票!S28="","",調査票!S28)</f>
        <v/>
      </c>
      <c r="S5" s="55" t="str">
        <f>IF(調査票!U28="","",調査票!U28)</f>
        <v/>
      </c>
      <c r="T5" s="55" t="str">
        <f>IF(調査票!Z28="","",調査票!Z28)</f>
        <v/>
      </c>
      <c r="U5" s="55" t="str">
        <f>IF(調査票!AB28="","",調査票!AB28)</f>
        <v/>
      </c>
      <c r="V5" s="55" t="str">
        <f>IF(調査票!AD28="","",調査票!AD28)</f>
        <v/>
      </c>
      <c r="W5" s="55" t="str">
        <f>IF(調査票!I31="","",調査票!I31)</f>
        <v/>
      </c>
      <c r="X5" s="55" t="str">
        <f>IF(調査票!L31="","",調査票!L31)</f>
        <v/>
      </c>
      <c r="Y5" s="55" t="str">
        <f>IF(調査票!B35="","",調査票!B35)</f>
        <v/>
      </c>
      <c r="Z5" s="55" t="str">
        <f>IF(調査票!H35="","",調査票!H35)</f>
        <v/>
      </c>
      <c r="AA5" s="55" t="str">
        <f>IF(調査票!O35="","",調査票!O35)</f>
        <v/>
      </c>
      <c r="AB5" s="55" t="str">
        <f>IF(調査票!S35="","",調査票!S35)</f>
        <v/>
      </c>
      <c r="AC5" s="55" t="str">
        <f>IF(調査票!AD35="","",調査票!AD35)</f>
        <v/>
      </c>
      <c r="AD5" s="55" t="str">
        <f>IF(調査票!H38="","",調査票!H38)</f>
        <v/>
      </c>
      <c r="AE5" s="55" t="str">
        <f>IF(調査票!H39="","",調査票!H39)</f>
        <v/>
      </c>
      <c r="AF5" s="55" t="str">
        <f>IF(調査票!H40="","",調査票!H40)</f>
        <v/>
      </c>
      <c r="AG5" s="55" t="str">
        <f>IF(調査票!H41="","",調査票!H41)</f>
        <v/>
      </c>
      <c r="AH5" s="55" t="str">
        <f>IF(調査票!H42="","",調査票!H42)</f>
        <v/>
      </c>
      <c r="AI5" s="55" t="str">
        <f>IF(調査票!H43="","",調査票!H43)</f>
        <v/>
      </c>
      <c r="AJ5" s="55" t="str">
        <f>IF(調査票!H44="","",調査票!H44)</f>
        <v/>
      </c>
      <c r="AK5" s="55" t="str">
        <f>IF(調査票!H45="","",調査票!H45)</f>
        <v/>
      </c>
      <c r="AL5" s="55" t="str">
        <f>IF(調査票!H46="","",調査票!H46)</f>
        <v/>
      </c>
      <c r="AM5" s="55" t="str">
        <f>IF(調査票!H47="","",調査票!H47)</f>
        <v/>
      </c>
      <c r="AN5" s="55" t="str">
        <f>IF(調査票!H48="","",調査票!H48)</f>
        <v/>
      </c>
      <c r="AO5" s="55" t="str">
        <f>IF(調査票!P38="","",調査票!P38)</f>
        <v/>
      </c>
      <c r="AP5" s="55" t="str">
        <f>IF(調査票!P39="","",調査票!P39)</f>
        <v/>
      </c>
      <c r="AQ5" s="55" t="str">
        <f>IF(調査票!P40="","",調査票!P40)</f>
        <v/>
      </c>
      <c r="AR5" s="55" t="str">
        <f>IF(調査票!P41="","",調査票!P41)</f>
        <v/>
      </c>
      <c r="AS5" s="55" t="str">
        <f>IF(調査票!P42="","",調査票!P42)</f>
        <v/>
      </c>
      <c r="AT5" s="55" t="str">
        <f>IF(調査票!P43="","",調査票!P43)</f>
        <v/>
      </c>
      <c r="AU5" s="55" t="str">
        <f>IF(調査票!P44="","",調査票!P44)</f>
        <v/>
      </c>
      <c r="AV5" s="55" t="str">
        <f>IF(調査票!P45="","",調査票!P45)</f>
        <v/>
      </c>
      <c r="AW5" s="55" t="str">
        <f>IF(調査票!P46="","",調査票!P46)</f>
        <v/>
      </c>
      <c r="AX5" s="55" t="str">
        <f>IF(調査票!P47="","",調査票!P47)</f>
        <v/>
      </c>
      <c r="AY5" s="55" t="str">
        <f>IF(調査票!P48="","",調査票!P48)</f>
        <v/>
      </c>
      <c r="AZ5" s="55" t="str">
        <f>IF(調査票!X38="","",調査票!X38)</f>
        <v/>
      </c>
      <c r="BA5" s="55" t="str">
        <f>IF(調査票!X39="","",調査票!X39)</f>
        <v/>
      </c>
      <c r="BB5" s="55" t="str">
        <f>IF(調査票!X40="","",調査票!X40)</f>
        <v/>
      </c>
      <c r="BC5" s="55" t="str">
        <f>IF(調査票!X41="","",調査票!X41)</f>
        <v/>
      </c>
      <c r="BD5" s="55" t="str">
        <f>IF(調査票!X42="","",調査票!X42)</f>
        <v/>
      </c>
      <c r="BE5" s="55" t="str">
        <f>IF(調査票!X43="","",調査票!X43)</f>
        <v/>
      </c>
      <c r="BF5" s="55" t="str">
        <f>IF(調査票!X44="","",調査票!X44)</f>
        <v/>
      </c>
      <c r="BG5" s="55" t="str">
        <f>IF(調査票!X45="","",調査票!X45)</f>
        <v/>
      </c>
      <c r="BH5" s="55" t="str">
        <f>IF(調査票!X46="","",調査票!X46)</f>
        <v/>
      </c>
      <c r="BI5" s="55" t="str">
        <f>IF(調査票!X47="","",調査票!X47)</f>
        <v/>
      </c>
      <c r="BJ5" s="55" t="str">
        <f>IF(調査票!X48="","",調査票!X48)</f>
        <v/>
      </c>
      <c r="BK5" s="55" t="str">
        <f>IF(調査票!AF38="","",調査票!AF38)</f>
        <v/>
      </c>
      <c r="BL5" s="55" t="str">
        <f>IF(調査票!AF39="","",調査票!AF39)</f>
        <v/>
      </c>
      <c r="BM5" s="55" t="str">
        <f>IF(調査票!AF40="","",調査票!AF40)</f>
        <v/>
      </c>
      <c r="BN5" s="55" t="str">
        <f>IF(調査票!AF41="","",調査票!AF41)</f>
        <v/>
      </c>
      <c r="BO5" s="55" t="str">
        <f>IF(調査票!AF42="","",調査票!AF42)</f>
        <v/>
      </c>
      <c r="BP5" s="55" t="str">
        <f>IF(調査票!AF43="","",調査票!AF43)</f>
        <v/>
      </c>
      <c r="BQ5" s="55" t="str">
        <f>IF(調査票!AF44="","",調査票!AF44)</f>
        <v/>
      </c>
      <c r="BR5" s="55" t="str">
        <f>IF(調査票!AF45="","",調査票!AF45)</f>
        <v/>
      </c>
      <c r="BS5" s="55" t="str">
        <f>IF(調査票!AF46="","",調査票!AF46)</f>
        <v/>
      </c>
      <c r="BT5" s="55" t="str">
        <f>IF(調査票!AF47="","",調査票!AF47)</f>
        <v/>
      </c>
      <c r="BU5" s="55" t="str">
        <f>IF(調査票!AF48="","",調査票!AF48)</f>
        <v/>
      </c>
      <c r="BV5" s="55" t="str">
        <f>IF(調査票!AF49="","",調査票!AF49)</f>
        <v/>
      </c>
      <c r="BW5" s="55" t="str">
        <f>IF(調査票!AF50="","",調査票!AF50)</f>
        <v/>
      </c>
      <c r="BX5" s="55" t="str">
        <f>IF(調査票!C50="","",調査票!C50)</f>
        <v/>
      </c>
      <c r="BY5" s="55" t="str">
        <f>IF(調査票!B54="","",調査票!B54)</f>
        <v/>
      </c>
      <c r="BZ5" s="55" t="str">
        <f>IF(調査票!H54="","",調査票!H54)</f>
        <v/>
      </c>
      <c r="CA5" s="55" t="str">
        <f>IF(調査票!O54="","",調査票!O54)</f>
        <v/>
      </c>
      <c r="CB5" s="55" t="str">
        <f>IF(調査票!S54="","",調査票!S54)</f>
        <v/>
      </c>
      <c r="CC5" s="55" t="str">
        <f>IF(調査票!AD54="","",調査票!AD54)</f>
        <v/>
      </c>
      <c r="CD5" s="55" t="str">
        <f>IF(調査票!B57="","",調査票!B57)</f>
        <v/>
      </c>
      <c r="CE5" s="55" t="str">
        <f>IF(調査票!F57="","",調査票!F57)</f>
        <v/>
      </c>
      <c r="CF5" s="55" t="str">
        <f>IF(調査票!J57="","",調査票!J57)</f>
        <v/>
      </c>
      <c r="CG5" s="55" t="str">
        <f>IF(調査票!N57="","",調査票!N57)</f>
        <v/>
      </c>
      <c r="CH5" s="55" t="str">
        <f>IF(調査票!R57="","",調査票!R57)</f>
        <v/>
      </c>
      <c r="CI5" s="55" t="str">
        <f>IF(調査票!V57="","",調査票!V57)</f>
        <v/>
      </c>
      <c r="CJ5" s="55" t="str">
        <f>IF(調査票!Z57="","",調査票!Z57)</f>
        <v/>
      </c>
      <c r="CK5" s="55" t="str">
        <f>IF(調査票!C59="","",調査票!C59)</f>
        <v/>
      </c>
      <c r="CL5" s="55" t="str">
        <f>IF(調査票!B63="","",調査票!B63)</f>
        <v/>
      </c>
      <c r="CM5" s="55" t="str">
        <f>IF(調査票!H63="","",調査票!H63)</f>
        <v/>
      </c>
      <c r="CN5" s="55" t="str">
        <f>IF(調査票!O63="","",調査票!O63)</f>
        <v/>
      </c>
      <c r="CO5" s="55" t="str">
        <f>IF(調査票!S63="","",調査票!S63)</f>
        <v/>
      </c>
      <c r="CP5" s="55" t="str">
        <f>IF(調査票!AD63="","",調査票!AD63)</f>
        <v/>
      </c>
      <c r="CQ5" s="55" t="str">
        <f>IF(調査票!H66="","",調査票!H66)</f>
        <v/>
      </c>
      <c r="CR5" s="55" t="str">
        <f>IF(調査票!H67="","",調査票!H67)</f>
        <v/>
      </c>
      <c r="CS5" s="55" t="str">
        <f>IF(調査票!H68="","",調査票!H68)</f>
        <v/>
      </c>
      <c r="CT5" s="55" t="str">
        <f>IF(調査票!H69="","",調査票!H69)</f>
        <v/>
      </c>
      <c r="CU5" s="55" t="str">
        <f>IF(調査票!P66="","",調査票!P66)</f>
        <v/>
      </c>
      <c r="CV5" s="55" t="str">
        <f>IF(調査票!P67="","",調査票!P67)</f>
        <v/>
      </c>
      <c r="CW5" s="55" t="str">
        <f>IF(調査票!P68="","",調査票!P68)</f>
        <v/>
      </c>
      <c r="CX5" s="55" t="str">
        <f>IF(調査票!P69="","",調査票!P69)</f>
        <v/>
      </c>
      <c r="CY5" s="55" t="str">
        <f>IF(調査票!X66="","",調査票!X66)</f>
        <v/>
      </c>
      <c r="CZ5" s="55" t="str">
        <f>IF(調査票!X67="","",調査票!X67)</f>
        <v/>
      </c>
      <c r="DA5" s="55" t="str">
        <f>IF(調査票!X68="","",調査票!X68)</f>
        <v/>
      </c>
      <c r="DB5" s="55" t="str">
        <f>IF(調査票!X69="","",調査票!X69)</f>
        <v/>
      </c>
      <c r="DC5" s="55" t="str">
        <f>IF(調査票!AF66="","",調査票!AF66)</f>
        <v/>
      </c>
      <c r="DD5" s="55" t="str">
        <f>IF(調査票!AF67="","",調査票!AF67)</f>
        <v/>
      </c>
      <c r="DE5" s="55" t="str">
        <f>IF(調査票!AF70="","",調査票!AF70)</f>
        <v/>
      </c>
      <c r="DF5" s="55" t="str">
        <f>IF(調査票!C71="","",調査票!C71)</f>
        <v/>
      </c>
      <c r="DG5" s="55" t="str">
        <f>IF(調査票!S75="","",調査票!S75)</f>
        <v/>
      </c>
      <c r="DH5" s="55" t="str">
        <f>IF(調査票!AB75="","",調査票!AB75)</f>
        <v/>
      </c>
      <c r="DI5" s="55" t="str">
        <f>IF(調査票!H78="","",調査票!H78)</f>
        <v/>
      </c>
      <c r="DJ5" s="55" t="str">
        <f>IF(調査票!H79="","",調査票!H79)</f>
        <v/>
      </c>
      <c r="DK5" s="55" t="str">
        <f>IF(調査票!H80="","",調査票!H80)</f>
        <v/>
      </c>
      <c r="DL5" s="55" t="str">
        <f>IF(調査票!H81="","",調査票!H81)</f>
        <v/>
      </c>
      <c r="DM5" s="55" t="str">
        <f>IF(調査票!R78="","",調査票!R78)</f>
        <v/>
      </c>
      <c r="DN5" s="55" t="str">
        <f>IF(調査票!R79="","",調査票!R79)</f>
        <v/>
      </c>
      <c r="DO5" s="55" t="str">
        <f>IF(調査票!R80="","",調査票!R80)</f>
        <v/>
      </c>
      <c r="DP5" s="55" t="str">
        <f>IF(調査票!R81="","",調査票!R81)</f>
        <v/>
      </c>
      <c r="DQ5" s="55" t="str">
        <f>IF(調査票!AB78="","",調査票!AB78)</f>
        <v/>
      </c>
      <c r="DR5" s="55" t="str">
        <f>IF(調査票!AB79="","",調査票!AB79)</f>
        <v/>
      </c>
      <c r="DS5" s="55" t="str">
        <f>IF(調査票!AB80="","",調査票!AB80)</f>
        <v/>
      </c>
      <c r="DT5" s="55" t="str">
        <f>IF(調査票!AB81="","",調査票!AB81)</f>
        <v/>
      </c>
      <c r="DU5" s="55" t="str">
        <f>IF(調査票!L83="","",調査票!L83)</f>
        <v/>
      </c>
      <c r="DV5" s="55" t="str">
        <f>IF(調査票!R83="","",調査票!R83)</f>
        <v/>
      </c>
      <c r="DW5" s="55" t="str">
        <f>IF(調査票!H86="","",調査票!H86)</f>
        <v/>
      </c>
      <c r="DX5" s="55" t="str">
        <f>IF(調査票!R86="","",調査票!R86)</f>
        <v/>
      </c>
      <c r="DY5" s="55" t="str">
        <f>IF(調査票!B89="","",調査票!B89)</f>
        <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調査票</vt:lpstr>
      <vt:lpstr>調査票【記入例】</vt:lpstr>
      <vt:lpstr>区市町村コード一覧</vt:lpstr>
      <vt:lpstr>集計シート</vt:lpstr>
      <vt:lpstr>調査票!Print_Area</vt:lpstr>
      <vt:lpstr>調査票【記入例】!Print_Area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荏原病院医療相談係</dc:creator>
  <cp:keywords/>
  <dc:description/>
  <cp:lastModifiedBy>東出 希実</cp:lastModifiedBy>
  <cp:revision/>
  <cp:lastPrinted>2026-06-17T05:01:22Z</cp:lastPrinted>
  <dcterms:created xsi:type="dcterms:W3CDTF">2005-08-15T23:56:38Z</dcterms:created>
  <dcterms:modified xsi:type="dcterms:W3CDTF">2026-07-15T02:03:10Z</dcterms:modified>
  <cp:category/>
  <cp:contentStatus/>
</cp:coreProperties>
</file>