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10.226.128.2\感染症対策部\部共有\05　結核係\○39_結核予防費補助金（私立学校等）\R7\15_様式フォルダ（実績、変更）\"/>
    </mc:Choice>
  </mc:AlternateContent>
  <xr:revisionPtr revIDLastSave="0" documentId="13_ncr:1_{84233352-1A14-48A3-B8F0-B35A2F49B65B}" xr6:coauthVersionLast="47" xr6:coauthVersionMax="47" xr10:uidLastSave="{00000000-0000-0000-0000-000000000000}"/>
  <bookViews>
    <workbookView xWindow="8748" yWindow="276" windowWidth="13620" windowHeight="11496" tabRatio="843" activeTab="2" xr2:uid="{00000000-000D-0000-FFFF-FFFF00000000}"/>
  </bookViews>
  <sheets>
    <sheet name="提出前確認事項" sheetId="36" r:id="rId1"/>
    <sheet name="基本情報入力シート" sheetId="33" r:id="rId2"/>
    <sheet name="変更交付（第７号）" sheetId="27" r:id="rId3"/>
    <sheet name="事業計画書（第２号）" sheetId="37" r:id="rId4"/>
    <sheet name="支出予定額調書（第3・4号）" sheetId="38" r:id="rId5"/>
    <sheet name="予算書抄本（第5号）" sheetId="26" r:id="rId6"/>
    <sheet name="チェックリスト（第6号）" sheetId="34" r:id="rId7"/>
    <sheet name="集計シート" sheetId="35" state="hidden" r:id="rId8"/>
    <sheet name="リスト" sheetId="25" state="hidden" r:id="rId9"/>
    <sheet name="事業計画書（第2号）×" sheetId="24" state="hidden" r:id="rId10"/>
    <sheet name="×支出予定額調書（第3・4号）" sheetId="18" state="hidden" r:id="rId11"/>
  </sheets>
  <definedNames>
    <definedName name="_xlnm.Print_Area" localSheetId="10">'×支出予定額調書（第3・4号）'!$A$2:$S$34</definedName>
    <definedName name="_xlnm.Print_Area" localSheetId="6">'チェックリスト（第6号）'!$A$1:$AB$26</definedName>
    <definedName name="_xlnm.Print_Area" localSheetId="1">基本情報入力シート!$A$1:$G$18</definedName>
    <definedName name="_xlnm.Print_Area" localSheetId="4">'支出予定額調書（第3・4号）'!$A$1:$T$51</definedName>
    <definedName name="_xlnm.Print_Area" localSheetId="3">'事業計画書（第２号）'!$A$3:$N$61</definedName>
    <definedName name="_xlnm.Print_Area" localSheetId="9">'事業計画書（第2号）×'!$A$3:$J$33</definedName>
    <definedName name="_xlnm.Print_Area" localSheetId="0">提出前確認事項!$A$2:$G$42</definedName>
    <definedName name="_xlnm.Print_Area" localSheetId="2">'変更交付（第７号）'!$A$2:$V$45</definedName>
    <definedName name="_xlnm.Print_Area" localSheetId="5">'予算書抄本（第5号）'!$A$3:$H$32</definedName>
    <definedName name="学校_区分">リスト!$C$3:$C$9</definedName>
    <definedName name="総事業費" localSheetId="4">'支出予定額調書（第3・4号）'!$C$9</definedName>
    <definedName name="対象経費" localSheetId="4">'支出予定額調書（第3・4号）'!$H$9</definedName>
    <definedName name="代表者職">基本情報入力シート!$B$9</definedName>
    <definedName name="代表者名">基本情報入力シート!$D$9</definedName>
    <definedName name="都道府県">リスト!$D$3:$D$50</definedName>
    <definedName name="都補助所要額">'支出予定額調書（第3・4号）'!$P$9</definedName>
    <definedName name="日付">'変更交付（第７号）'!$O$4</definedName>
    <definedName name="補助金番号">基本情報入力シート!$B$5</definedName>
    <definedName name="法人所在地">基本情報入力シート!$C$8</definedName>
    <definedName name="法人番号">基本情報入力シート!$B$6</definedName>
    <definedName name="法人名">基本情報入力シート!$B$7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7" l="1"/>
  <c r="Q3" i="38"/>
  <c r="L22" i="38" l="1"/>
  <c r="G21" i="26" l="1"/>
  <c r="AA4" i="35" s="1"/>
  <c r="C21" i="26"/>
  <c r="Z4" i="35" s="1"/>
  <c r="G9" i="26"/>
  <c r="B10" i="26"/>
  <c r="Q10" i="37"/>
  <c r="Q4" i="35" s="1"/>
  <c r="Q9" i="37"/>
  <c r="P4" i="35" s="1"/>
  <c r="H44" i="27"/>
  <c r="T4" i="35"/>
  <c r="U4" i="35"/>
  <c r="S4" i="35"/>
  <c r="F2" i="36"/>
  <c r="V2" i="34"/>
  <c r="F9" i="38"/>
  <c r="P21" i="26" l="1"/>
  <c r="Q51" i="38"/>
  <c r="Q50" i="38"/>
  <c r="Q2" i="38"/>
  <c r="L48" i="38"/>
  <c r="J22" i="38"/>
  <c r="J48" i="38" s="1"/>
  <c r="H22" i="38"/>
  <c r="H48" i="38" s="1"/>
  <c r="F22" i="38"/>
  <c r="F48" i="38" s="1"/>
  <c r="D22" i="38"/>
  <c r="D48" i="38" s="1"/>
  <c r="N48" i="38" l="1"/>
  <c r="J9" i="38" s="1"/>
  <c r="Q11" i="37"/>
  <c r="R4" i="35" s="1"/>
  <c r="M4" i="35"/>
  <c r="A4" i="35"/>
  <c r="Q2" i="18"/>
  <c r="L30" i="37"/>
  <c r="H40" i="27"/>
  <c r="E3" i="36"/>
  <c r="L3" i="37"/>
  <c r="L31" i="37"/>
  <c r="L4" i="37"/>
  <c r="X4" i="35" l="1"/>
  <c r="L9" i="38"/>
  <c r="P9" i="38" s="1"/>
  <c r="H20" i="27" s="1"/>
  <c r="Q12" i="37"/>
  <c r="W4" i="35" l="1"/>
  <c r="G11" i="26"/>
  <c r="G13" i="26" s="1"/>
  <c r="V4" i="35"/>
  <c r="L22" i="37"/>
  <c r="O4" i="35"/>
  <c r="J45" i="27"/>
  <c r="J16" i="33"/>
  <c r="J8" i="33"/>
  <c r="H42" i="27"/>
  <c r="H41" i="27"/>
  <c r="R40" i="27"/>
  <c r="J43" i="27" l="1"/>
  <c r="L4" i="35"/>
  <c r="M7" i="27"/>
  <c r="D4" i="35"/>
  <c r="K4" i="35"/>
  <c r="J4" i="35"/>
  <c r="I4" i="35"/>
  <c r="H4" i="35"/>
  <c r="G4" i="35"/>
  <c r="M9" i="24" l="1"/>
  <c r="L9" i="24"/>
  <c r="K9" i="24"/>
  <c r="F4" i="35" l="1"/>
  <c r="E4" i="35"/>
  <c r="C28" i="26"/>
  <c r="B26" i="26"/>
  <c r="N4" i="35" l="1"/>
  <c r="C4" i="35" l="1"/>
  <c r="B4" i="35"/>
  <c r="V3" i="34" l="1"/>
  <c r="H10" i="33"/>
  <c r="G10" i="33" s="1"/>
  <c r="H3" i="33"/>
  <c r="G3" i="33" s="1"/>
  <c r="G23" i="26" l="1"/>
  <c r="G22" i="26" s="1"/>
  <c r="E23" i="26"/>
  <c r="D28" i="26" l="1"/>
  <c r="L22" i="18" l="1"/>
  <c r="L32" i="18" s="1"/>
  <c r="F24" i="24"/>
  <c r="F16" i="24"/>
  <c r="F25" i="24" l="1"/>
  <c r="D31" i="26" l="1"/>
  <c r="M10" i="27"/>
  <c r="Q10" i="27" l="1"/>
  <c r="M9" i="27"/>
  <c r="C30" i="26"/>
  <c r="C31" i="26"/>
  <c r="Q3" i="18"/>
  <c r="J4" i="24"/>
  <c r="J5" i="24"/>
  <c r="C22" i="26" l="1"/>
  <c r="J22" i="18" l="1"/>
  <c r="C23" i="26" l="1"/>
  <c r="J32" i="18" l="1"/>
  <c r="H22" i="18"/>
  <c r="H32" i="18" s="1"/>
  <c r="F22" i="18"/>
  <c r="F32" i="18" s="1"/>
  <c r="D22" i="18"/>
  <c r="D32" i="18" s="1"/>
  <c r="F9" i="18"/>
  <c r="N32" i="18" l="1"/>
  <c r="J9" i="18" l="1"/>
  <c r="L9" i="18" s="1"/>
  <c r="P9" i="18" l="1"/>
  <c r="G12" i="26" l="1"/>
  <c r="Y4" i="35" s="1"/>
  <c r="B1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柳川昌平</author>
  </authors>
  <commentList>
    <comment ref="G6" authorId="0" shapeId="0" xr:uid="{48DF1EA2-87CC-48F9-BCA1-5E65BF92B4BE}">
      <text>
        <r>
          <rPr>
            <b/>
            <sz val="9"/>
            <color indexed="81"/>
            <rFont val="MS P ゴシック"/>
            <family val="3"/>
            <charset val="128"/>
          </rPr>
          <t>大学院生がいない場合も「含めている」としてチェックして下さい。
なお、大学院生の対象は、前期課程の１年生のみです。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100-000001000000}">
      <text>
        <r>
          <rPr>
            <sz val="11"/>
            <color indexed="81"/>
            <rFont val="游ゴシック"/>
            <family val="3"/>
            <charset val="128"/>
          </rPr>
          <t xml:space="preserve">変更交付申請締切前の入力日(和暦）をご記入下さい
例）7/15と入力すると　
→自動で令和７年7月15日となります。
</t>
        </r>
        <r>
          <rPr>
            <sz val="9"/>
            <color indexed="81"/>
            <rFont val="MS P ゴシック"/>
            <family val="3"/>
            <charset val="128"/>
          </rPr>
          <t xml:space="preserve">
</t>
        </r>
      </text>
    </comment>
    <comment ref="V10" authorId="0" shapeId="0" xr:uid="{00000000-0006-0000-0100-000002000000}">
      <text>
        <r>
          <rPr>
            <b/>
            <sz val="14"/>
            <color indexed="48"/>
            <rFont val="游ゴシック"/>
            <family val="3"/>
            <charset val="128"/>
          </rPr>
          <t>※デジタル申請（J-GRANTS）の方は押印不要です。
以下の押印に関する部分は読み飛ばして下さい。
　　　　　　　　~　注意事項　~</t>
        </r>
        <r>
          <rPr>
            <b/>
            <sz val="12"/>
            <color indexed="10"/>
            <rFont val="游ゴシック"/>
            <family val="3"/>
            <charset val="128"/>
          </rPr>
          <t xml:space="preserve">
</t>
        </r>
        <r>
          <rPr>
            <b/>
            <sz val="12"/>
            <color indexed="81"/>
            <rFont val="游ゴシック"/>
            <family val="3"/>
            <charset val="128"/>
          </rPr>
          <t xml:space="preserve">
※印鑑登録証明書と必ず情報を一致させてください
※捨印にて軽微な修正は、都にて対応させていただきますが、　　　　
　修正内容によっては捨印にて対応できない場合もございます
『代表者印』　『法人名』　『代表者職・氏名』
※上記文字が見切れてしまう場合は、提出前に必ず結核担当に　
　ご連絡をお願いいたします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0" authorId="0" shapeId="0" xr:uid="{145BD45F-1085-48CC-85EF-F5C09441C941}">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 ref="D37" authorId="0" shapeId="0" xr:uid="{911ACCC7-629E-4715-92AC-1C6D992A5E7A}">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105BFD5D-EF93-4849-B80A-C7A874519986}">
      <text>
        <r>
          <rPr>
            <b/>
            <sz val="12"/>
            <color indexed="81"/>
            <rFont val="游ゴシック"/>
            <family val="3"/>
            <charset val="128"/>
          </rPr>
          <t xml:space="preserve">『総事業費』
</t>
        </r>
        <r>
          <rPr>
            <sz val="12"/>
            <color indexed="81"/>
            <rFont val="游ゴシック"/>
            <family val="3"/>
            <charset val="128"/>
          </rPr>
          <t>第5様式の（A)と同額です。</t>
        </r>
        <r>
          <rPr>
            <sz val="9"/>
            <color indexed="81"/>
            <rFont val="MS P ゴシック"/>
            <family val="3"/>
            <charset val="128"/>
          </rPr>
          <t xml:space="preserve">
</t>
        </r>
      </text>
    </comment>
    <comment ref="H9" authorId="0" shapeId="0" xr:uid="{C6333EA2-5C5E-4DCA-8386-70D2C9C771F3}">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48" authorId="0" shapeId="0" xr:uid="{D2C11020-C8EE-4418-A3F6-B93B906DED13}">
      <text>
        <r>
          <rPr>
            <b/>
            <sz val="12"/>
            <color indexed="81"/>
            <rFont val="游ゴシック"/>
            <family val="3"/>
            <charset val="128"/>
          </rPr>
          <t>『基準算定額』</t>
        </r>
        <r>
          <rPr>
            <sz val="12"/>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400-000001000000}">
      <text>
        <r>
          <rPr>
            <b/>
            <sz val="12"/>
            <color indexed="81"/>
            <rFont val="游ゴシック"/>
            <family val="3"/>
            <charset val="128"/>
          </rPr>
          <t>『総事業予定経費』の計(I)　</t>
        </r>
        <r>
          <rPr>
            <sz val="12"/>
            <color indexed="81"/>
            <rFont val="游ゴシック"/>
            <family val="3"/>
            <charset val="128"/>
          </rPr>
          <t>　　　       　 　第3号様式の（A）と同額となります</t>
        </r>
        <r>
          <rPr>
            <sz val="9"/>
            <color indexed="81"/>
            <rFont val="游ゴシック"/>
            <family val="3"/>
            <charset val="128"/>
          </rPr>
          <t xml:space="preserve">
　</t>
        </r>
      </text>
    </comment>
    <comment ref="G21" authorId="0" shapeId="0" xr:uid="{00000000-0006-0000-0400-000002000000}">
      <text>
        <r>
          <rPr>
            <b/>
            <sz val="12"/>
            <color indexed="81"/>
            <rFont val="游ゴシック"/>
            <family val="3"/>
            <charset val="128"/>
          </rPr>
          <t>『対象経費』の計(J)　</t>
        </r>
        <r>
          <rPr>
            <sz val="12"/>
            <color indexed="81"/>
            <rFont val="游ゴシック"/>
            <family val="3"/>
            <charset val="128"/>
          </rPr>
          <t>　　　　　　　　　　第3号様式の（D)と同額となります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200-000001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 ref="H17" authorId="0" shapeId="0" xr:uid="{00000000-0006-0000-0200-000002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300-000001000000}">
      <text>
        <r>
          <rPr>
            <b/>
            <sz val="12"/>
            <color indexed="81"/>
            <rFont val="游ゴシック"/>
            <family val="3"/>
            <charset val="128"/>
          </rPr>
          <t>『総事業費』　</t>
        </r>
        <r>
          <rPr>
            <sz val="12"/>
            <color indexed="81"/>
            <rFont val="游ゴシック"/>
            <family val="3"/>
            <charset val="128"/>
          </rPr>
          <t>　　　　　　
　第5様式の（A)と同額です。</t>
        </r>
        <r>
          <rPr>
            <sz val="9"/>
            <color indexed="81"/>
            <rFont val="MS P ゴシック"/>
            <family val="3"/>
            <charset val="128"/>
          </rPr>
          <t xml:space="preserve">
</t>
        </r>
      </text>
    </comment>
    <comment ref="H9" authorId="0" shapeId="0" xr:uid="{00000000-0006-0000-0300-000002000000}">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32" authorId="0" shapeId="0" xr:uid="{00000000-0006-0000-0300-000003000000}">
      <text>
        <r>
          <rPr>
            <b/>
            <sz val="11"/>
            <color indexed="81"/>
            <rFont val="游ゴシック"/>
            <family val="3"/>
            <charset val="128"/>
          </rPr>
          <t>『基準算定額』</t>
        </r>
        <r>
          <rPr>
            <sz val="11"/>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<sst xmlns="http://schemas.openxmlformats.org/spreadsheetml/2006/main" count="654" uniqueCount="397">
  <si>
    <t>円</t>
    <rPh sb="0" eb="1">
      <t>エン</t>
    </rPh>
    <phoneticPr fontId="3"/>
  </si>
  <si>
    <t>内</t>
    <rPh sb="0" eb="1">
      <t>ウチ</t>
    </rPh>
    <phoneticPr fontId="3"/>
  </si>
  <si>
    <t>訳</t>
    <rPh sb="0" eb="1">
      <t>ワケ</t>
    </rPh>
    <phoneticPr fontId="3"/>
  </si>
  <si>
    <t>医　療　機　関　実　施</t>
    <rPh sb="0" eb="1">
      <t>イ</t>
    </rPh>
    <rPh sb="2" eb="3">
      <t>リョウ</t>
    </rPh>
    <rPh sb="4" eb="5">
      <t>キ</t>
    </rPh>
    <rPh sb="6" eb="7">
      <t>セキ</t>
    </rPh>
    <rPh sb="8" eb="9">
      <t>ジツ</t>
    </rPh>
    <rPh sb="10" eb="11">
      <t>シ</t>
    </rPh>
    <phoneticPr fontId="3"/>
  </si>
  <si>
    <t>差　引　額</t>
    <rPh sb="0" eb="1">
      <t>サ</t>
    </rPh>
    <rPh sb="2" eb="3">
      <t>イン</t>
    </rPh>
    <rPh sb="4" eb="5">
      <t>ガク</t>
    </rPh>
    <phoneticPr fontId="3"/>
  </si>
  <si>
    <t>支　　出　　予　　定　　額　　調　　書</t>
    <rPh sb="0" eb="1">
      <t>ササ</t>
    </rPh>
    <rPh sb="3" eb="4">
      <t>デ</t>
    </rPh>
    <rPh sb="6" eb="7">
      <t>ヨ</t>
    </rPh>
    <rPh sb="9" eb="10">
      <t>サダム</t>
    </rPh>
    <rPh sb="12" eb="13">
      <t>ガク</t>
    </rPh>
    <rPh sb="15" eb="16">
      <t>シラベ</t>
    </rPh>
    <rPh sb="18" eb="19">
      <t>ショ</t>
    </rPh>
    <phoneticPr fontId="3"/>
  </si>
  <si>
    <t>　</t>
    <phoneticPr fontId="3"/>
  </si>
  <si>
    <t>第３号様式</t>
    <rPh sb="0" eb="1">
      <t>ダイ</t>
    </rPh>
    <rPh sb="2" eb="3">
      <t>ゴウ</t>
    </rPh>
    <rPh sb="3" eb="5">
      <t>ヨウシキ</t>
    </rPh>
    <phoneticPr fontId="3"/>
  </si>
  <si>
    <t>第４号様式</t>
    <rPh sb="0" eb="1">
      <t>ダイ</t>
    </rPh>
    <rPh sb="2" eb="3">
      <t>ゴウ</t>
    </rPh>
    <rPh sb="3" eb="5">
      <t>ヨウシキ</t>
    </rPh>
    <phoneticPr fontId="3"/>
  </si>
  <si>
    <t>補　助　基　準　単　価　　　(A)</t>
    <rPh sb="0" eb="1">
      <t>タスク</t>
    </rPh>
    <rPh sb="2" eb="3">
      <t>スケ</t>
    </rPh>
    <rPh sb="4" eb="5">
      <t>モト</t>
    </rPh>
    <rPh sb="6" eb="7">
      <t>ジュン</t>
    </rPh>
    <rPh sb="8" eb="9">
      <t>タン</t>
    </rPh>
    <rPh sb="10" eb="11">
      <t>アタイ</t>
    </rPh>
    <phoneticPr fontId="3"/>
  </si>
  <si>
    <t>予　　定　　件　　数　　　　　(B)</t>
    <rPh sb="0" eb="1">
      <t>ヨ</t>
    </rPh>
    <rPh sb="3" eb="4">
      <t>サダム</t>
    </rPh>
    <rPh sb="6" eb="7">
      <t>ケン</t>
    </rPh>
    <rPh sb="9" eb="10">
      <t>カズ</t>
    </rPh>
    <phoneticPr fontId="3"/>
  </si>
  <si>
    <t>保　健　所　実　施</t>
    <rPh sb="0" eb="1">
      <t>タモツ</t>
    </rPh>
    <rPh sb="2" eb="3">
      <t>ケン</t>
    </rPh>
    <rPh sb="4" eb="5">
      <t>トコロ</t>
    </rPh>
    <rPh sb="6" eb="7">
      <t>ミ</t>
    </rPh>
    <rPh sb="8" eb="9">
      <t>シ</t>
    </rPh>
    <phoneticPr fontId="3"/>
  </si>
  <si>
    <t>基　　　準　　　算　　　定　　　額　　　内　　　訳　　　書</t>
    <rPh sb="0" eb="1">
      <t>モト</t>
    </rPh>
    <rPh sb="4" eb="5">
      <t>ジュン</t>
    </rPh>
    <rPh sb="8" eb="9">
      <t>ザン</t>
    </rPh>
    <rPh sb="12" eb="13">
      <t>サダム</t>
    </rPh>
    <rPh sb="16" eb="17">
      <t>ガク</t>
    </rPh>
    <rPh sb="20" eb="21">
      <t>ナイ</t>
    </rPh>
    <rPh sb="24" eb="25">
      <t>ヤク</t>
    </rPh>
    <rPh sb="28" eb="29">
      <t>ショ</t>
    </rPh>
    <phoneticPr fontId="3"/>
  </si>
  <si>
    <t>第２号様式</t>
    <rPh sb="0" eb="1">
      <t>ダイ</t>
    </rPh>
    <rPh sb="2" eb="3">
      <t>ゴウ</t>
    </rPh>
    <rPh sb="3" eb="5">
      <t>ヨウシキ</t>
    </rPh>
    <phoneticPr fontId="3"/>
  </si>
  <si>
    <t>２／３</t>
    <phoneticPr fontId="3"/>
  </si>
  <si>
    <t>（C) ＝ (A) － (B)</t>
    <phoneticPr fontId="3"/>
  </si>
  <si>
    <t>(A)</t>
    <phoneticPr fontId="3"/>
  </si>
  <si>
    <t>(B)</t>
    <phoneticPr fontId="3"/>
  </si>
  <si>
    <t>(D)</t>
    <phoneticPr fontId="3"/>
  </si>
  <si>
    <t>(E)</t>
    <phoneticPr fontId="3"/>
  </si>
  <si>
    <t>(F)</t>
    <phoneticPr fontId="3"/>
  </si>
  <si>
    <t>(G)</t>
    <phoneticPr fontId="3"/>
  </si>
  <si>
    <t>寄　　附　　金
その他の収入額</t>
    <rPh sb="0" eb="1">
      <t>ヤドリキ</t>
    </rPh>
    <rPh sb="3" eb="4">
      <t>フ</t>
    </rPh>
    <rPh sb="6" eb="7">
      <t>キン</t>
    </rPh>
    <rPh sb="10" eb="11">
      <t>タ</t>
    </rPh>
    <rPh sb="12" eb="14">
      <t>シュウニュウ</t>
    </rPh>
    <rPh sb="14" eb="15">
      <t>ガク</t>
    </rPh>
    <phoneticPr fontId="3"/>
  </si>
  <si>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3"/>
  </si>
  <si>
    <t>総　事　業　費</t>
    <rPh sb="0" eb="1">
      <t>フサ</t>
    </rPh>
    <rPh sb="2" eb="3">
      <t>コト</t>
    </rPh>
    <rPh sb="4" eb="5">
      <t>ギョウ</t>
    </rPh>
    <rPh sb="6" eb="7">
      <t>ヒ</t>
    </rPh>
    <phoneticPr fontId="3"/>
  </si>
  <si>
    <t>基　準　算　定　額</t>
    <rPh sb="0" eb="1">
      <t>モト</t>
    </rPh>
    <rPh sb="2" eb="3">
      <t>ジュン</t>
    </rPh>
    <rPh sb="4" eb="5">
      <t>ザン</t>
    </rPh>
    <rPh sb="6" eb="7">
      <t>サダム</t>
    </rPh>
    <rPh sb="8" eb="9">
      <t>ガク</t>
    </rPh>
    <phoneticPr fontId="3"/>
  </si>
  <si>
    <t>都　補　助　基　本　額</t>
    <rPh sb="0" eb="1">
      <t>ト</t>
    </rPh>
    <rPh sb="2" eb="3">
      <t>タスク</t>
    </rPh>
    <rPh sb="4" eb="5">
      <t>スケ</t>
    </rPh>
    <rPh sb="6" eb="7">
      <t>モト</t>
    </rPh>
    <rPh sb="8" eb="9">
      <t>ホン</t>
    </rPh>
    <rPh sb="10" eb="11">
      <t>ガク</t>
    </rPh>
    <phoneticPr fontId="3"/>
  </si>
  <si>
    <t>補　助　率</t>
    <rPh sb="0" eb="1">
      <t>タスク</t>
    </rPh>
    <rPh sb="2" eb="3">
      <t>スケ</t>
    </rPh>
    <rPh sb="4" eb="5">
      <t>リツ</t>
    </rPh>
    <phoneticPr fontId="3"/>
  </si>
  <si>
    <t>基　準　算　定　額　　(A) × (B)</t>
    <rPh sb="0" eb="1">
      <t>モト</t>
    </rPh>
    <rPh sb="2" eb="3">
      <t>ジュン</t>
    </rPh>
    <rPh sb="4" eb="5">
      <t>ザン</t>
    </rPh>
    <rPh sb="6" eb="7">
      <t>サダム</t>
    </rPh>
    <rPh sb="8" eb="9">
      <t>ガク</t>
    </rPh>
    <phoneticPr fontId="3"/>
  </si>
  <si>
    <t>第５号様式</t>
    <rPh sb="0" eb="1">
      <t>ダイ</t>
    </rPh>
    <rPh sb="2" eb="3">
      <t>ゴウ</t>
    </rPh>
    <rPh sb="3" eb="5">
      <t>ヨウシキ</t>
    </rPh>
    <phoneticPr fontId="3"/>
  </si>
  <si>
    <t>〔事業予算額〕</t>
    <rPh sb="1" eb="3">
      <t>ジギョウ</t>
    </rPh>
    <rPh sb="3" eb="6">
      <t>ヨサンガク</t>
    </rPh>
    <phoneticPr fontId="3"/>
  </si>
  <si>
    <t>総事業費</t>
    <rPh sb="0" eb="4">
      <t>ソウジギョウヒ</t>
    </rPh>
    <phoneticPr fontId="3"/>
  </si>
  <si>
    <t>内　　　　訳</t>
    <rPh sb="0" eb="1">
      <t>ウチ</t>
    </rPh>
    <rPh sb="5" eb="6">
      <t>ヤク</t>
    </rPh>
    <phoneticPr fontId="3"/>
  </si>
  <si>
    <t>寄附金その他の収入額（B)</t>
    <rPh sb="0" eb="3">
      <t>キフキン</t>
    </rPh>
    <rPh sb="5" eb="6">
      <t>タ</t>
    </rPh>
    <rPh sb="7" eb="9">
      <t>シュウニュウ</t>
    </rPh>
    <rPh sb="9" eb="10">
      <t>ガク</t>
    </rPh>
    <phoneticPr fontId="3"/>
  </si>
  <si>
    <t>〔事業予定経費額〕</t>
    <rPh sb="1" eb="3">
      <t>ジギョウ</t>
    </rPh>
    <rPh sb="3" eb="5">
      <t>ヨテイ</t>
    </rPh>
    <rPh sb="5" eb="7">
      <t>ケイヒ</t>
    </rPh>
    <rPh sb="7" eb="8">
      <t>ガク</t>
    </rPh>
    <phoneticPr fontId="3"/>
  </si>
  <si>
    <t>区分</t>
    <rPh sb="0" eb="2">
      <t>クブン</t>
    </rPh>
    <phoneticPr fontId="3"/>
  </si>
  <si>
    <t>総 事 業 予 定 経 費</t>
    <rPh sb="0" eb="1">
      <t>ソウ</t>
    </rPh>
    <rPh sb="2" eb="3">
      <t>コト</t>
    </rPh>
    <rPh sb="4" eb="5">
      <t>ギョウ</t>
    </rPh>
    <rPh sb="6" eb="7">
      <t>ヨ</t>
    </rPh>
    <rPh sb="8" eb="9">
      <t>サダム</t>
    </rPh>
    <rPh sb="10" eb="11">
      <t>キョウ</t>
    </rPh>
    <rPh sb="12" eb="13">
      <t>ヒ</t>
    </rPh>
    <phoneticPr fontId="3"/>
  </si>
  <si>
    <t>対　象　経　費</t>
    <rPh sb="0" eb="1">
      <t>タイ</t>
    </rPh>
    <rPh sb="2" eb="3">
      <t>ゾウ</t>
    </rPh>
    <rPh sb="4" eb="5">
      <t>キョウ</t>
    </rPh>
    <rPh sb="6" eb="7">
      <t>ヒ</t>
    </rPh>
    <phoneticPr fontId="3"/>
  </si>
  <si>
    <t>計</t>
    <rPh sb="0" eb="1">
      <t>ケイ</t>
    </rPh>
    <phoneticPr fontId="3"/>
  </si>
  <si>
    <t>この抄本は、原本と相違ないことを証明する。</t>
    <rPh sb="2" eb="4">
      <t>ショウホン</t>
    </rPh>
    <rPh sb="6" eb="8">
      <t>ゲンポン</t>
    </rPh>
    <rPh sb="9" eb="11">
      <t>ソウイ</t>
    </rPh>
    <rPh sb="16" eb="18">
      <t>ショウメイ</t>
    </rPh>
    <phoneticPr fontId="3"/>
  </si>
  <si>
    <t>100mmミラーカメラ</t>
    <phoneticPr fontId="3"/>
  </si>
  <si>
    <t>X　　　　　線　　　　　撮　　　　　影</t>
    <rPh sb="6" eb="7">
      <t>セン</t>
    </rPh>
    <rPh sb="12" eb="13">
      <t>サツ</t>
    </rPh>
    <rPh sb="18" eb="19">
      <t>カゲ</t>
    </rPh>
    <phoneticPr fontId="3"/>
  </si>
  <si>
    <t>70mm</t>
    <phoneticPr fontId="3"/>
  </si>
  <si>
    <t>ミラーカメラ</t>
    <phoneticPr fontId="3"/>
  </si>
  <si>
    <t>100mm</t>
    <phoneticPr fontId="3"/>
  </si>
  <si>
    <t>レンズ</t>
    <phoneticPr fontId="3"/>
  </si>
  <si>
    <t>カメラ</t>
    <phoneticPr fontId="3"/>
  </si>
  <si>
    <t>(注）</t>
    <rPh sb="1" eb="2">
      <t>チュウ</t>
    </rPh>
    <phoneticPr fontId="3"/>
  </si>
  <si>
    <t>(注）※　内訳には、学校(施設）名ごとの対象人数 ( 学校等は当該年度入学した学生又は生徒 ) を記入してください。</t>
    <rPh sb="1" eb="2">
      <t>チュウ</t>
    </rPh>
    <rPh sb="5" eb="7">
      <t>ウチワケ</t>
    </rPh>
    <rPh sb="10" eb="12">
      <t>ガッコウ</t>
    </rPh>
    <rPh sb="13" eb="15">
      <t>シセツ</t>
    </rPh>
    <rPh sb="16" eb="17">
      <t>ナ</t>
    </rPh>
    <rPh sb="20" eb="22">
      <t>タイショウ</t>
    </rPh>
    <rPh sb="22" eb="24">
      <t>ニンズウ</t>
    </rPh>
    <rPh sb="27" eb="29">
      <t>ガッコウ</t>
    </rPh>
    <rPh sb="29" eb="30">
      <t>ナド</t>
    </rPh>
    <rPh sb="31" eb="33">
      <t>トウガイ</t>
    </rPh>
    <rPh sb="33" eb="35">
      <t>ネンド</t>
    </rPh>
    <rPh sb="35" eb="37">
      <t>ニュウガク</t>
    </rPh>
    <rPh sb="39" eb="41">
      <t>ガクセイ</t>
    </rPh>
    <rPh sb="41" eb="42">
      <t>マタ</t>
    </rPh>
    <rPh sb="43" eb="45">
      <t>セイト</t>
    </rPh>
    <rPh sb="49" eb="51">
      <t>キニュウ</t>
    </rPh>
    <phoneticPr fontId="3"/>
  </si>
  <si>
    <t>記入上の注意</t>
    <rPh sb="0" eb="2">
      <t>キニュウ</t>
    </rPh>
    <rPh sb="2" eb="3">
      <t>ジョウ</t>
    </rPh>
    <rPh sb="4" eb="6">
      <t>チュウイ</t>
    </rPh>
    <phoneticPr fontId="3"/>
  </si>
  <si>
    <t xml:space="preserve"> 補助対象外</t>
    <rPh sb="1" eb="3">
      <t>ホジョ</t>
    </rPh>
    <rPh sb="3" eb="6">
      <t>タイショウガイ</t>
    </rPh>
    <phoneticPr fontId="3"/>
  </si>
  <si>
    <t xml:space="preserve"> 補助対象</t>
    <rPh sb="1" eb="3">
      <t>ホジョ</t>
    </rPh>
    <rPh sb="3" eb="5">
      <t>タイショウ</t>
    </rPh>
    <phoneticPr fontId="3"/>
  </si>
  <si>
    <t>施設</t>
    <rPh sb="0" eb="2">
      <t>シセツ</t>
    </rPh>
    <phoneticPr fontId="3"/>
  </si>
  <si>
    <t>[施設名]</t>
    <rPh sb="1" eb="3">
      <t>シセツ</t>
    </rPh>
    <rPh sb="3" eb="4">
      <t>メイ</t>
    </rPh>
    <phoneticPr fontId="3"/>
  </si>
  <si>
    <t>[学校名]</t>
    <rPh sb="1" eb="3">
      <t>ガッコウ</t>
    </rPh>
    <rPh sb="3" eb="4">
      <t>メイ</t>
    </rPh>
    <phoneticPr fontId="3"/>
  </si>
  <si>
    <t>① 1年生</t>
    <rPh sb="3" eb="5">
      <t>ネンセイ</t>
    </rPh>
    <phoneticPr fontId="3"/>
  </si>
  <si>
    <t>備　　考</t>
    <rPh sb="0" eb="1">
      <t>ソナエ</t>
    </rPh>
    <rPh sb="3" eb="4">
      <t>コウ</t>
    </rPh>
    <phoneticPr fontId="3"/>
  </si>
  <si>
    <t>事業実施（エックス線）予定人員（人）</t>
    <rPh sb="0" eb="2">
      <t>ジギョウ</t>
    </rPh>
    <rPh sb="2" eb="4">
      <t>ジッシ</t>
    </rPh>
    <rPh sb="11" eb="13">
      <t>ヨテイ</t>
    </rPh>
    <rPh sb="13" eb="15">
      <t>ジンイン</t>
    </rPh>
    <rPh sb="16" eb="17">
      <t>ニン</t>
    </rPh>
    <phoneticPr fontId="3"/>
  </si>
  <si>
    <t>学校（施設）名</t>
    <rPh sb="0" eb="1">
      <t>ガク</t>
    </rPh>
    <rPh sb="1" eb="2">
      <t>コウ</t>
    </rPh>
    <rPh sb="3" eb="4">
      <t>シ</t>
    </rPh>
    <rPh sb="4" eb="5">
      <t>セツ</t>
    </rPh>
    <rPh sb="6" eb="7">
      <t>ナ</t>
    </rPh>
    <phoneticPr fontId="3"/>
  </si>
  <si>
    <t>第　　　　　号</t>
    <rPh sb="0" eb="1">
      <t>ダイ</t>
    </rPh>
    <rPh sb="6" eb="7">
      <t>ゴウ</t>
    </rPh>
    <phoneticPr fontId="3"/>
  </si>
  <si>
    <t>東京都知事</t>
    <rPh sb="0" eb="3">
      <t>トウキョウト</t>
    </rPh>
    <rPh sb="3" eb="5">
      <t>チジ</t>
    </rPh>
    <phoneticPr fontId="3"/>
  </si>
  <si>
    <t>殿</t>
    <rPh sb="0" eb="1">
      <t>ド</t>
    </rPh>
    <phoneticPr fontId="3"/>
  </si>
  <si>
    <t>申請者</t>
    <rPh sb="0" eb="3">
      <t>シンセイシャ</t>
    </rPh>
    <phoneticPr fontId="3"/>
  </si>
  <si>
    <t>記</t>
    <rPh sb="0" eb="1">
      <t>キ</t>
    </rPh>
    <phoneticPr fontId="3"/>
  </si>
  <si>
    <t>※65歳未満の者は対象外です。</t>
    <rPh sb="3" eb="6">
      <t>サイミマン</t>
    </rPh>
    <rPh sb="7" eb="8">
      <t>モノ</t>
    </rPh>
    <rPh sb="9" eb="12">
      <t>タイショウガイ</t>
    </rPh>
    <phoneticPr fontId="3"/>
  </si>
  <si>
    <t>※第二種社会福祉事業を行う施設は対象外です。</t>
    <rPh sb="1" eb="2">
      <t>ダイ</t>
    </rPh>
    <rPh sb="2" eb="4">
      <t>２シュ</t>
    </rPh>
    <rPh sb="4" eb="6">
      <t>シャカイ</t>
    </rPh>
    <rPh sb="6" eb="8">
      <t>フクシ</t>
    </rPh>
    <rPh sb="8" eb="10">
      <t>ジギョウ</t>
    </rPh>
    <rPh sb="11" eb="12">
      <t>オコナ</t>
    </rPh>
    <rPh sb="13" eb="15">
      <t>シセツ</t>
    </rPh>
    <rPh sb="16" eb="19">
      <t>タイショウガイ</t>
    </rPh>
    <phoneticPr fontId="3"/>
  </si>
  <si>
    <t>※通所施設は対象外です。</t>
    <rPh sb="1" eb="3">
      <t>ツウショ</t>
    </rPh>
    <rPh sb="3" eb="5">
      <t>シセツ</t>
    </rPh>
    <rPh sb="6" eb="8">
      <t>タイショウ</t>
    </rPh>
    <rPh sb="8" eb="9">
      <t>ガイ</t>
    </rPh>
    <phoneticPr fontId="3"/>
  </si>
  <si>
    <t>※この修業年限は、クラス自体の年限を指すものです。修業年限が1年以上のクラスに入学し、中途退学により在学期間が１年未満となった者は補助対象です。</t>
    <rPh sb="3" eb="5">
      <t>シュウギョウ</t>
    </rPh>
    <rPh sb="5" eb="7">
      <t>ネンゲン</t>
    </rPh>
    <rPh sb="12" eb="14">
      <t>ジタイ</t>
    </rPh>
    <rPh sb="15" eb="17">
      <t>ネンゲン</t>
    </rPh>
    <rPh sb="18" eb="19">
      <t>サ</t>
    </rPh>
    <rPh sb="25" eb="27">
      <t>シュウギョウ</t>
    </rPh>
    <rPh sb="27" eb="29">
      <t>ネンゲン</t>
    </rPh>
    <rPh sb="31" eb="34">
      <t>ネンイジョウ</t>
    </rPh>
    <phoneticPr fontId="3"/>
  </si>
  <si>
    <t>(H) ＝ (F) × (G)</t>
    <phoneticPr fontId="3"/>
  </si>
  <si>
    <t>[基準算定額]</t>
    <rPh sb="1" eb="3">
      <t>キジュン</t>
    </rPh>
    <rPh sb="3" eb="5">
      <t>サンテイ</t>
    </rPh>
    <rPh sb="5" eb="6">
      <t>ガク</t>
    </rPh>
    <phoneticPr fontId="3"/>
  </si>
  <si>
    <t>区　　　　　　　分</t>
    <rPh sb="0" eb="1">
      <t>ク</t>
    </rPh>
    <rPh sb="8" eb="9">
      <t>ブン</t>
    </rPh>
    <phoneticPr fontId="3"/>
  </si>
  <si>
    <t>合　　　　　　計</t>
    <rPh sb="0" eb="1">
      <t>ゴウ</t>
    </rPh>
    <rPh sb="7" eb="8">
      <t>ケイ</t>
    </rPh>
    <phoneticPr fontId="3"/>
  </si>
  <si>
    <t>　所在地</t>
    <rPh sb="1" eb="4">
      <t>ショザイチ</t>
    </rPh>
    <phoneticPr fontId="3"/>
  </si>
  <si>
    <t>　法人名（機関名）</t>
    <rPh sb="1" eb="3">
      <t>ホウジン</t>
    </rPh>
    <rPh sb="3" eb="4">
      <t>メイ</t>
    </rPh>
    <rPh sb="5" eb="7">
      <t>キカン</t>
    </rPh>
    <rPh sb="7" eb="8">
      <t>メイ</t>
    </rPh>
    <phoneticPr fontId="3"/>
  </si>
  <si>
    <t>　代表者職・氏名</t>
    <rPh sb="1" eb="4">
      <t>ダイヒョウシャ</t>
    </rPh>
    <rPh sb="4" eb="5">
      <t>ショク</t>
    </rPh>
    <rPh sb="6" eb="8">
      <t>シメイ</t>
    </rPh>
    <phoneticPr fontId="3"/>
  </si>
  <si>
    <t>金</t>
    <rPh sb="0" eb="1">
      <t>キン</t>
    </rPh>
    <phoneticPr fontId="3"/>
  </si>
  <si>
    <t>　</t>
    <phoneticPr fontId="3"/>
  </si>
  <si>
    <t>別紙事業計画書のとおり（第２号様式）</t>
    <rPh sb="0" eb="2">
      <t>ベッシ</t>
    </rPh>
    <rPh sb="2" eb="4">
      <t>ジギョウ</t>
    </rPh>
    <rPh sb="4" eb="7">
      <t>ケイカクショ</t>
    </rPh>
    <rPh sb="12" eb="13">
      <t>ダイ</t>
    </rPh>
    <rPh sb="14" eb="15">
      <t>ゴウ</t>
    </rPh>
    <rPh sb="15" eb="17">
      <t>ヨウシキ</t>
    </rPh>
    <phoneticPr fontId="3"/>
  </si>
  <si>
    <t>別紙支出予定額のとおり（第３号様式及び第４号様式）</t>
    <rPh sb="0" eb="2">
      <t>ベッシ</t>
    </rPh>
    <rPh sb="2" eb="4">
      <t>シシュツ</t>
    </rPh>
    <rPh sb="4" eb="6">
      <t>ヨテイ</t>
    </rPh>
    <rPh sb="6" eb="7">
      <t>ガク</t>
    </rPh>
    <rPh sb="12" eb="13">
      <t>ダイ</t>
    </rPh>
    <rPh sb="14" eb="15">
      <t>ゴウ</t>
    </rPh>
    <rPh sb="15" eb="17">
      <t>ヨウシキ</t>
    </rPh>
    <rPh sb="17" eb="18">
      <t>オヨ</t>
    </rPh>
    <rPh sb="19" eb="20">
      <t>ダイ</t>
    </rPh>
    <rPh sb="21" eb="22">
      <t>ゴウ</t>
    </rPh>
    <rPh sb="22" eb="24">
      <t>ヨウシキ</t>
    </rPh>
    <phoneticPr fontId="3"/>
  </si>
  <si>
    <t>○　添付書類</t>
    <rPh sb="2" eb="4">
      <t>テンプ</t>
    </rPh>
    <rPh sb="4" eb="6">
      <t>ショルイ</t>
    </rPh>
    <phoneticPr fontId="3"/>
  </si>
  <si>
    <t>結核予防費都費補助金対象者チェックリスト（第６号様式）</t>
    <rPh sb="0" eb="2">
      <t>ケッカク</t>
    </rPh>
    <rPh sb="2" eb="4">
      <t>ヨボウ</t>
    </rPh>
    <rPh sb="4" eb="5">
      <t>ヒ</t>
    </rPh>
    <rPh sb="5" eb="6">
      <t>ト</t>
    </rPh>
    <rPh sb="6" eb="7">
      <t>ヒ</t>
    </rPh>
    <rPh sb="7" eb="10">
      <t>ホジョキン</t>
    </rPh>
    <rPh sb="10" eb="13">
      <t>タイショウシャ</t>
    </rPh>
    <rPh sb="21" eb="22">
      <t>ダイ</t>
    </rPh>
    <rPh sb="23" eb="24">
      <t>ゴウ</t>
    </rPh>
    <rPh sb="24" eb="26">
      <t>ヨウシキ</t>
    </rPh>
    <phoneticPr fontId="3"/>
  </si>
  <si>
    <t>（第6号様式）</t>
    <phoneticPr fontId="3"/>
  </si>
  <si>
    <t>担当部署名</t>
    <rPh sb="0" eb="2">
      <t>タントウ</t>
    </rPh>
    <rPh sb="2" eb="4">
      <t>ブショ</t>
    </rPh>
    <rPh sb="4" eb="5">
      <t>メイ</t>
    </rPh>
    <phoneticPr fontId="3"/>
  </si>
  <si>
    <t>メールアドレス</t>
    <phoneticPr fontId="3"/>
  </si>
  <si>
    <t>代表者職</t>
    <rPh sb="0" eb="3">
      <t>ダイヒョウシャ</t>
    </rPh>
    <rPh sb="3" eb="4">
      <t>ショク</t>
    </rPh>
    <phoneticPr fontId="3"/>
  </si>
  <si>
    <t>代表者名</t>
    <rPh sb="0" eb="3">
      <t>ダイヒョウシャ</t>
    </rPh>
    <rPh sb="3" eb="4">
      <t>メイ</t>
    </rPh>
    <phoneticPr fontId="3"/>
  </si>
  <si>
    <t>㊞</t>
    <phoneticPr fontId="3"/>
  </si>
  <si>
    <t>■補助金申請担当者</t>
    <rPh sb="1" eb="4">
      <t>ホジョキン</t>
    </rPh>
    <rPh sb="4" eb="6">
      <t>シンセイ</t>
    </rPh>
    <rPh sb="6" eb="8">
      <t>タントウ</t>
    </rPh>
    <rPh sb="8" eb="9">
      <t>シャ</t>
    </rPh>
    <phoneticPr fontId="3"/>
  </si>
  <si>
    <t>■補助対象チェックリスト</t>
    <rPh sb="1" eb="3">
      <t>ホジョ</t>
    </rPh>
    <rPh sb="3" eb="5">
      <t>タイショウ</t>
    </rPh>
    <phoneticPr fontId="3"/>
  </si>
  <si>
    <t>■基本情報</t>
    <rPh sb="1" eb="3">
      <t>キホン</t>
    </rPh>
    <rPh sb="3" eb="5">
      <t>ジョウホウ</t>
    </rPh>
    <phoneticPr fontId="3"/>
  </si>
  <si>
    <t>経費の全額を寄附金等で充当していない。</t>
  </si>
  <si>
    <t>【 学 校 】</t>
    <rPh sb="2" eb="3">
      <t>ガク</t>
    </rPh>
    <rPh sb="4" eb="5">
      <t>コウ</t>
    </rPh>
    <phoneticPr fontId="3"/>
  </si>
  <si>
    <t>受診者から費用を徴収していない。</t>
    <phoneticPr fontId="3"/>
  </si>
  <si>
    <t>経費の全額を寄附金等で充当していない。</t>
    <phoneticPr fontId="3"/>
  </si>
  <si>
    <t>修業年限が1年未満ではない。</t>
    <rPh sb="0" eb="2">
      <t>シュウギョウ</t>
    </rPh>
    <rPh sb="2" eb="4">
      <t>ネンゲン</t>
    </rPh>
    <rPh sb="6" eb="7">
      <t>ネン</t>
    </rPh>
    <rPh sb="7" eb="9">
      <t>ミマン</t>
    </rPh>
    <phoneticPr fontId="3"/>
  </si>
  <si>
    <t>受診者から費用を徴収していない。</t>
    <rPh sb="0" eb="3">
      <t>ジュシンシャ</t>
    </rPh>
    <rPh sb="5" eb="7">
      <t>ヒヨウ</t>
    </rPh>
    <rPh sb="8" eb="10">
      <t>チョウシュウ</t>
    </rPh>
    <phoneticPr fontId="3"/>
  </si>
  <si>
    <t>経費の全額を寄附金等で充当していない。</t>
    <rPh sb="0" eb="2">
      <t>ケイヒ</t>
    </rPh>
    <rPh sb="3" eb="5">
      <t>ゼンガク</t>
    </rPh>
    <rPh sb="6" eb="9">
      <t>キフキン</t>
    </rPh>
    <rPh sb="9" eb="10">
      <t>トウ</t>
    </rPh>
    <rPh sb="11" eb="13">
      <t>ジュウトウ</t>
    </rPh>
    <phoneticPr fontId="3"/>
  </si>
  <si>
    <t>入所施設に入所している者である。</t>
    <rPh sb="0" eb="2">
      <t>ニュウショ</t>
    </rPh>
    <rPh sb="2" eb="4">
      <t>シセツ</t>
    </rPh>
    <rPh sb="5" eb="7">
      <t>ニュウショ</t>
    </rPh>
    <rPh sb="11" eb="12">
      <t>モノ</t>
    </rPh>
    <phoneticPr fontId="3"/>
  </si>
  <si>
    <t>第一種社会福祉事業を行う施設である。</t>
    <rPh sb="0" eb="1">
      <t>ダイ</t>
    </rPh>
    <rPh sb="1" eb="2">
      <t>イチ</t>
    </rPh>
    <rPh sb="2" eb="3">
      <t>シュ</t>
    </rPh>
    <rPh sb="3" eb="5">
      <t>シャカイ</t>
    </rPh>
    <rPh sb="5" eb="7">
      <t>フクシ</t>
    </rPh>
    <rPh sb="7" eb="9">
      <t>ジギョウ</t>
    </rPh>
    <rPh sb="10" eb="11">
      <t>オコナ</t>
    </rPh>
    <rPh sb="12" eb="14">
      <t>シセツ</t>
    </rPh>
    <phoneticPr fontId="3"/>
  </si>
  <si>
    <t>65歳に達する日の属する年度以降の者である。</t>
    <rPh sb="2" eb="3">
      <t>サイ</t>
    </rPh>
    <rPh sb="4" eb="5">
      <t>タッ</t>
    </rPh>
    <rPh sb="7" eb="8">
      <t>ヒ</t>
    </rPh>
    <rPh sb="9" eb="10">
      <t>ゾク</t>
    </rPh>
    <rPh sb="12" eb="14">
      <t>ネンド</t>
    </rPh>
    <rPh sb="14" eb="16">
      <t>イコウ</t>
    </rPh>
    <rPh sb="17" eb="18">
      <t>モノ</t>
    </rPh>
    <phoneticPr fontId="3"/>
  </si>
  <si>
    <t>【施設等】</t>
    <rPh sb="1" eb="3">
      <t>シセツ</t>
    </rPh>
    <rPh sb="3" eb="4">
      <t>トウ</t>
    </rPh>
    <phoneticPr fontId="3"/>
  </si>
  <si>
    <t>専門学校</t>
    <rPh sb="0" eb="2">
      <t>センモン</t>
    </rPh>
    <rPh sb="2" eb="4">
      <t>ガッコウ</t>
    </rPh>
    <phoneticPr fontId="3"/>
  </si>
  <si>
    <t>専修学校</t>
    <rPh sb="0" eb="2">
      <t>センシュウ</t>
    </rPh>
    <rPh sb="2" eb="4">
      <t>ガッコウ</t>
    </rPh>
    <phoneticPr fontId="3"/>
  </si>
  <si>
    <t>短期大学</t>
    <rPh sb="0" eb="2">
      <t>タンキ</t>
    </rPh>
    <rPh sb="2" eb="4">
      <t>ダイガク</t>
    </rPh>
    <phoneticPr fontId="3"/>
  </si>
  <si>
    <t>高等学校</t>
    <rPh sb="0" eb="2">
      <t>コウトウ</t>
    </rPh>
    <rPh sb="2" eb="4">
      <t>ガッコウ</t>
    </rPh>
    <phoneticPr fontId="3"/>
  </si>
  <si>
    <t xml:space="preserve"> </t>
    <phoneticPr fontId="3"/>
  </si>
  <si>
    <t>■ 施 設</t>
    <rPh sb="2" eb="3">
      <t>シ</t>
    </rPh>
    <rPh sb="4" eb="5">
      <t>セツ</t>
    </rPh>
    <phoneticPr fontId="3"/>
  </si>
  <si>
    <t>■ 学校</t>
    <rPh sb="2" eb="4">
      <t>ガッコウ</t>
    </rPh>
    <phoneticPr fontId="3"/>
  </si>
  <si>
    <t xml:space="preserve">　代表者職・氏名 </t>
    <rPh sb="1" eb="4">
      <t>ダイヒョウシャ</t>
    </rPh>
    <rPh sb="4" eb="5">
      <t>ショク</t>
    </rPh>
    <rPh sb="6" eb="8">
      <t>シメイ</t>
    </rPh>
    <phoneticPr fontId="3"/>
  </si>
  <si>
    <t>（A）円</t>
    <rPh sb="3" eb="4">
      <t>エン</t>
    </rPh>
    <phoneticPr fontId="3"/>
  </si>
  <si>
    <t>一次検診として実施する直接撮影に</t>
    <rPh sb="0" eb="2">
      <t>イチジ</t>
    </rPh>
    <rPh sb="2" eb="4">
      <t>ケンシン</t>
    </rPh>
    <rPh sb="7" eb="9">
      <t>ジッシ</t>
    </rPh>
    <rPh sb="11" eb="13">
      <t>チョクセツ</t>
    </rPh>
    <rPh sb="13" eb="15">
      <t>サツエイ</t>
    </rPh>
    <phoneticPr fontId="3"/>
  </si>
  <si>
    <t>ついては医療機関100mmﾐﾗｰｶﾒﾗに</t>
    <rPh sb="4" eb="6">
      <t>イリョウ</t>
    </rPh>
    <rPh sb="6" eb="8">
      <t>キカン</t>
    </rPh>
    <phoneticPr fontId="3"/>
  </si>
  <si>
    <t>計上して下さい</t>
    <rPh sb="0" eb="2">
      <t>ケイジョウ</t>
    </rPh>
    <rPh sb="4" eb="5">
      <t>クダ</t>
    </rPh>
    <phoneticPr fontId="3"/>
  </si>
  <si>
    <t>（注）</t>
    <rPh sb="1" eb="2">
      <t>チュウ</t>
    </rPh>
    <phoneticPr fontId="3"/>
  </si>
  <si>
    <t>（第５号様式、関係部分のみ）</t>
  </si>
  <si>
    <t>感染症の予防及び感染症の患者に対する医療に関する法律第53条の2の規定により行う定期の健康診断</t>
    <rPh sb="0" eb="26">
      <t>カ</t>
    </rPh>
    <rPh sb="26" eb="27">
      <t>ダイ</t>
    </rPh>
    <rPh sb="29" eb="30">
      <t>ジョウ</t>
    </rPh>
    <rPh sb="33" eb="35">
      <t>キテイ</t>
    </rPh>
    <rPh sb="38" eb="39">
      <t>オコナ</t>
    </rPh>
    <rPh sb="40" eb="42">
      <t>テイキ</t>
    </rPh>
    <rPh sb="43" eb="45">
      <t>ケンコウ</t>
    </rPh>
    <rPh sb="45" eb="47">
      <t>シンダン</t>
    </rPh>
    <phoneticPr fontId="3"/>
  </si>
  <si>
    <t>事業予算＝（A)－(B)－(H)</t>
    <rPh sb="0" eb="2">
      <t>ジギョウ</t>
    </rPh>
    <rPh sb="2" eb="4">
      <t>ヨサン</t>
    </rPh>
    <phoneticPr fontId="3"/>
  </si>
  <si>
    <t>結核予防費都補助金   （H)</t>
    <rPh sb="0" eb="2">
      <t>ケッカク</t>
    </rPh>
    <rPh sb="2" eb="4">
      <t>ヨボウ</t>
    </rPh>
    <rPh sb="4" eb="5">
      <t>ヒ</t>
    </rPh>
    <rPh sb="5" eb="6">
      <t>ト</t>
    </rPh>
    <rPh sb="6" eb="9">
      <t>ホジョキン</t>
    </rPh>
    <phoneticPr fontId="3"/>
  </si>
  <si>
    <r>
      <rPr>
        <b/>
        <sz val="10"/>
        <rFont val="游ゴシック"/>
        <family val="3"/>
        <charset val="128"/>
      </rPr>
      <t>修業年限が1年未満ではない。</t>
    </r>
    <r>
      <rPr>
        <b/>
        <sz val="9"/>
        <rFont val="游ゴシック"/>
        <family val="3"/>
        <charset val="128"/>
      </rPr>
      <t xml:space="preserve">  </t>
    </r>
    <r>
      <rPr>
        <sz val="9"/>
        <rFont val="游ゴシック"/>
        <family val="3"/>
        <charset val="128"/>
      </rPr>
      <t xml:space="preserve">                                                                                                                       　　　　　　 ※この修業年限は、クラス自体の年限を指すものです。修業年限が1年以上のクラスに入学し、中途退学により在学期間が１年未満となった者は補助対象です。</t>
    </r>
    <phoneticPr fontId="3"/>
  </si>
  <si>
    <t>法人名</t>
    <rPh sb="0" eb="2">
      <t>ホウジン</t>
    </rPh>
    <rPh sb="2" eb="3">
      <t>メイ</t>
    </rPh>
    <phoneticPr fontId="3"/>
  </si>
  <si>
    <t>　　　　　　　　　事       業       計       画       書</t>
    <rPh sb="9" eb="10">
      <t>コト</t>
    </rPh>
    <rPh sb="17" eb="18">
      <t>ギョウ</t>
    </rPh>
    <rPh sb="25" eb="26">
      <t>ケイ</t>
    </rPh>
    <rPh sb="33" eb="34">
      <t>ガ</t>
    </rPh>
    <rPh sb="41" eb="42">
      <t>ショ</t>
    </rPh>
    <phoneticPr fontId="3"/>
  </si>
  <si>
    <t>法人番号</t>
    <rPh sb="0" eb="2">
      <t>ホウジン</t>
    </rPh>
    <rPh sb="2" eb="4">
      <t>バンゴウ</t>
    </rPh>
    <phoneticPr fontId="3"/>
  </si>
  <si>
    <t>学校（施設）　　　所在地</t>
    <rPh sb="0" eb="2">
      <t>ガッコウ</t>
    </rPh>
    <rPh sb="3" eb="5">
      <t>シセツ</t>
    </rPh>
    <rPh sb="9" eb="10">
      <t>トコロ</t>
    </rPh>
    <rPh sb="10" eb="11">
      <t>ザイ</t>
    </rPh>
    <rPh sb="11" eb="12">
      <t>チ</t>
    </rPh>
    <phoneticPr fontId="3"/>
  </si>
  <si>
    <t>[事業実施予定人員及び実施予定期間]</t>
  </si>
  <si>
    <r>
      <t xml:space="preserve">実施予定期間
</t>
    </r>
    <r>
      <rPr>
        <b/>
        <sz val="8"/>
        <rFont val="游ゴシック"/>
        <family val="3"/>
        <charset val="128"/>
      </rPr>
      <t>（複数回実施の場合は、期間ごと記入）</t>
    </r>
    <rPh sb="0" eb="1">
      <t>ジツ</t>
    </rPh>
    <rPh sb="1" eb="2">
      <t>シ</t>
    </rPh>
    <rPh sb="2" eb="3">
      <t>ヨ</t>
    </rPh>
    <rPh sb="3" eb="4">
      <t>サダム</t>
    </rPh>
    <rPh sb="4" eb="5">
      <t>キ</t>
    </rPh>
    <rPh sb="5" eb="6">
      <t>アイダ</t>
    </rPh>
    <rPh sb="8" eb="10">
      <t>フクスウ</t>
    </rPh>
    <rPh sb="10" eb="11">
      <t>カイ</t>
    </rPh>
    <rPh sb="11" eb="13">
      <t>ジッシ</t>
    </rPh>
    <rPh sb="14" eb="16">
      <t>バアイ</t>
    </rPh>
    <rPh sb="18" eb="20">
      <t>キカン</t>
    </rPh>
    <rPh sb="22" eb="24">
      <t>キニュウ</t>
    </rPh>
    <phoneticPr fontId="3"/>
  </si>
  <si>
    <t xml:space="preserve">  </t>
    <phoneticPr fontId="3"/>
  </si>
  <si>
    <t>　　 ※　施設においては、65歳以上の者が対象となります。</t>
    <rPh sb="5" eb="7">
      <t>シセツ</t>
    </rPh>
    <rPh sb="15" eb="16">
      <t>サイ</t>
    </rPh>
    <rPh sb="16" eb="18">
      <t>イジョウ</t>
    </rPh>
    <rPh sb="19" eb="20">
      <t>モノ</t>
    </rPh>
    <rPh sb="21" eb="23">
      <t>タイショウ</t>
    </rPh>
    <phoneticPr fontId="3"/>
  </si>
  <si>
    <t xml:space="preserve">   所 在 地 </t>
    <rPh sb="3" eb="4">
      <t>ショ</t>
    </rPh>
    <rPh sb="5" eb="6">
      <t>ザイ</t>
    </rPh>
    <rPh sb="7" eb="8">
      <t>チ</t>
    </rPh>
    <phoneticPr fontId="3"/>
  </si>
  <si>
    <t>委託料</t>
    <rPh sb="0" eb="3">
      <t>イタクリョウ</t>
    </rPh>
    <phoneticPr fontId="3"/>
  </si>
  <si>
    <t>※</t>
    <phoneticPr fontId="3"/>
  </si>
  <si>
    <t>選択して下さい▼</t>
    <rPh sb="0" eb="2">
      <t>センタク</t>
    </rPh>
    <rPh sb="4" eb="5">
      <t>クダ</t>
    </rPh>
    <phoneticPr fontId="3"/>
  </si>
  <si>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</si>
  <si>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</si>
  <si>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</si>
  <si>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</si>
  <si>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</si>
  <si>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</si>
  <si>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</si>
  <si>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</si>
  <si>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</si>
  <si>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</si>
  <si>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</si>
  <si>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</si>
  <si>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</si>
  <si>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</si>
  <si>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</si>
  <si>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</si>
  <si>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</si>
  <si>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</si>
  <si>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</si>
  <si>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</si>
  <si>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</si>
  <si>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</si>
  <si>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</si>
  <si>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</si>
  <si>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</si>
  <si>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</si>
  <si>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</si>
  <si>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</si>
  <si>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</si>
  <si>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</si>
  <si>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</si>
  <si>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</si>
  <si>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</si>
  <si>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</si>
  <si>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</si>
  <si>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</si>
  <si>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</si>
  <si>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</si>
  <si>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</si>
  <si>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</si>
  <si>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</si>
  <si>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</si>
  <si>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</si>
  <si>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</si>
  <si>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</si>
  <si>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</si>
  <si>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</si>
  <si>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※万が一上記変更が生じた場合は、必ず審査担当者までご連絡お願いします</t>
    <rPh sb="1" eb="2">
      <t>マン</t>
    </rPh>
    <rPh sb="3" eb="4">
      <t>イチ</t>
    </rPh>
    <rPh sb="4" eb="6">
      <t>ジョウキ</t>
    </rPh>
    <rPh sb="6" eb="8">
      <t>ヘンコウ</t>
    </rPh>
    <rPh sb="9" eb="10">
      <t>ショウ</t>
    </rPh>
    <rPh sb="12" eb="14">
      <t>バアイ</t>
    </rPh>
    <rPh sb="16" eb="17">
      <t>カナラ</t>
    </rPh>
    <rPh sb="18" eb="20">
      <t>シンサ</t>
    </rPh>
    <rPh sb="20" eb="23">
      <t>タントウシャ</t>
    </rPh>
    <rPh sb="26" eb="28">
      <t>レンラク</t>
    </rPh>
    <rPh sb="29" eb="30">
      <t>ネガ</t>
    </rPh>
    <phoneticPr fontId="3"/>
  </si>
  <si>
    <t>法 人 名</t>
    <rPh sb="0" eb="1">
      <t>ホウ</t>
    </rPh>
    <rPh sb="2" eb="3">
      <t>ヒト</t>
    </rPh>
    <rPh sb="4" eb="5">
      <t>メイ</t>
    </rPh>
    <phoneticPr fontId="23"/>
  </si>
  <si>
    <t>(    年課程）</t>
  </si>
  <si>
    <t>補助対象外</t>
    <rPh sb="0" eb="2">
      <t>ホジョ</t>
    </rPh>
    <rPh sb="2" eb="4">
      <t>タイショウ</t>
    </rPh>
    <rPh sb="4" eb="5">
      <t>ガイ</t>
    </rPh>
    <phoneticPr fontId="3"/>
  </si>
  <si>
    <t>➂2年生以上</t>
  </si>
  <si>
    <t>➂2年生以上</t>
    <phoneticPr fontId="3"/>
  </si>
  <si>
    <t>➃留年生</t>
  </si>
  <si>
    <t>➃留年生</t>
    <phoneticPr fontId="3"/>
  </si>
  <si>
    <r>
      <t>⑤編入生</t>
    </r>
    <r>
      <rPr>
        <sz val="9"/>
        <rFont val="游ゴシック"/>
        <family val="3"/>
        <charset val="128"/>
      </rPr>
      <t>(※)</t>
    </r>
    <phoneticPr fontId="3"/>
  </si>
  <si>
    <r>
      <t>② 編入生</t>
    </r>
    <r>
      <rPr>
        <sz val="9"/>
        <rFont val="游ゴシック"/>
        <family val="3"/>
        <charset val="128"/>
      </rPr>
      <t>(※)</t>
    </r>
    <rPh sb="2" eb="4">
      <t>ヘンニュウ</t>
    </rPh>
    <rPh sb="4" eb="5">
      <t>セイ</t>
    </rPh>
    <phoneticPr fontId="3"/>
  </si>
  <si>
    <t>[施設名]</t>
    <phoneticPr fontId="3"/>
  </si>
  <si>
    <t>⑥ 65歳以上</t>
    <rPh sb="4" eb="7">
      <t>サイイジョウ</t>
    </rPh>
    <phoneticPr fontId="3"/>
  </si>
  <si>
    <t>⑦ 65歳未満</t>
    <rPh sb="4" eb="7">
      <t>サイミマン</t>
    </rPh>
    <phoneticPr fontId="3"/>
  </si>
  <si>
    <t>[学校名]</t>
    <phoneticPr fontId="3"/>
  </si>
  <si>
    <t>学校</t>
    <rPh sb="0" eb="2">
      <t>ガッコウ</t>
    </rPh>
    <phoneticPr fontId="3"/>
  </si>
  <si>
    <r>
      <t>計　</t>
    </r>
    <r>
      <rPr>
        <sz val="9"/>
        <rFont val="游ゴシック"/>
        <family val="3"/>
        <charset val="128"/>
      </rPr>
      <t>（補助対象者①②⑥のみ自動計上）</t>
    </r>
    <rPh sb="0" eb="1">
      <t>ケイ</t>
    </rPh>
    <rPh sb="3" eb="5">
      <t>ホジョ</t>
    </rPh>
    <rPh sb="5" eb="7">
      <t>タイショウ</t>
    </rPh>
    <rPh sb="7" eb="8">
      <t>シャ</t>
    </rPh>
    <rPh sb="13" eb="15">
      <t>ジドウ</t>
    </rPh>
    <rPh sb="15" eb="17">
      <t>ケイジョウ</t>
    </rPh>
    <phoneticPr fontId="3"/>
  </si>
  <si>
    <r>
      <t>　　　合　　　　　計　</t>
    </r>
    <r>
      <rPr>
        <sz val="9"/>
        <rFont val="游ゴシック"/>
        <family val="3"/>
        <charset val="128"/>
      </rPr>
      <t>（補助対象者①②⑥のみ自動計上）</t>
    </r>
    <rPh sb="3" eb="4">
      <t>ゴウ</t>
    </rPh>
    <rPh sb="9" eb="10">
      <t>ケイ</t>
    </rPh>
    <rPh sb="22" eb="24">
      <t>ジドウ</t>
    </rPh>
    <rPh sb="24" eb="26">
      <t>ケイジョウ</t>
    </rPh>
    <phoneticPr fontId="3"/>
  </si>
  <si>
    <r>
      <t xml:space="preserve">                                  計　</t>
    </r>
    <r>
      <rPr>
        <sz val="9"/>
        <rFont val="游ゴシック"/>
        <family val="3"/>
        <charset val="128"/>
      </rPr>
      <t>（補助対象者①②⑥のみ自動計上）</t>
    </r>
    <rPh sb="34" eb="35">
      <t>ケイ</t>
    </rPh>
    <rPh sb="37" eb="39">
      <t>ホジョ</t>
    </rPh>
    <rPh sb="39" eb="41">
      <t>タイショウ</t>
    </rPh>
    <rPh sb="41" eb="42">
      <t>シャ</t>
    </rPh>
    <rPh sb="47" eb="49">
      <t>ジドウ</t>
    </rPh>
    <rPh sb="49" eb="51">
      <t>ケイジョウ</t>
    </rPh>
    <phoneticPr fontId="3"/>
  </si>
  <si>
    <t>令和　年　月　日　～　令和　年　月　日</t>
    <rPh sb="11" eb="13">
      <t>レイワ</t>
    </rPh>
    <phoneticPr fontId="3"/>
  </si>
  <si>
    <t>令和　年　月　日　～　令和　年　月　日</t>
    <phoneticPr fontId="3"/>
  </si>
  <si>
    <t>令和　年　月　日　～　令和　年　月　日</t>
    <phoneticPr fontId="3"/>
  </si>
  <si>
    <t>(I)</t>
    <phoneticPr fontId="3"/>
  </si>
  <si>
    <t>(J)</t>
    <phoneticPr fontId="3"/>
  </si>
  <si>
    <t>施設も補助対象外です。</t>
    <rPh sb="0" eb="2">
      <t>シセツ</t>
    </rPh>
    <rPh sb="3" eb="5">
      <t>ホジョ</t>
    </rPh>
    <rPh sb="5" eb="7">
      <t>タイショウ</t>
    </rPh>
    <rPh sb="7" eb="8">
      <t>ガイ</t>
    </rPh>
    <phoneticPr fontId="3"/>
  </si>
  <si>
    <t>○他法人からの編入生（②）は補助対象となります。</t>
    <phoneticPr fontId="3"/>
  </si>
  <si>
    <t>○八王子市は、学校及び</t>
    <rPh sb="1" eb="4">
      <t>ハチオウジ</t>
    </rPh>
    <rPh sb="4" eb="5">
      <t>シ</t>
    </rPh>
    <rPh sb="7" eb="9">
      <t>ガッコウ</t>
    </rPh>
    <rPh sb="9" eb="10">
      <t>オヨ</t>
    </rPh>
    <phoneticPr fontId="3"/>
  </si>
  <si>
    <t>(6) 学校（施設）ごとに記入して下さい。3校（施設）以上の場合は、複数用の様式にてご記入下さい</t>
    <phoneticPr fontId="3"/>
  </si>
  <si>
    <t>(5) 施設等において、入所者が補助対象です。通所者や職員等は補助対象外です</t>
    <phoneticPr fontId="3"/>
  </si>
  <si>
    <t>(4) 施設等において、当該年度に65歳以上に達する者が補助対象です</t>
    <phoneticPr fontId="3"/>
  </si>
  <si>
    <t>(3) 学校等において、前年度以前に実施した者は、補助対象外です</t>
    <phoneticPr fontId="3"/>
  </si>
  <si>
    <t>(2) 学校等において、当該年度に入学し、健康診断を実施した者が補助対象です</t>
    <phoneticPr fontId="3"/>
  </si>
  <si>
    <t>(1) 本事業は、当該年度中に健診の実施から健診相手先への支払までが完了するものが補助対象です。</t>
    <rPh sb="4" eb="5">
      <t>ホン</t>
    </rPh>
    <rPh sb="5" eb="7">
      <t>ジギョウ</t>
    </rPh>
    <rPh sb="9" eb="11">
      <t>トウガイ</t>
    </rPh>
    <rPh sb="11" eb="14">
      <t>ネンドチュウ</t>
    </rPh>
    <rPh sb="15" eb="17">
      <t>ケンシン</t>
    </rPh>
    <rPh sb="18" eb="20">
      <t>ジッシ</t>
    </rPh>
    <rPh sb="22" eb="24">
      <t>ケンシン</t>
    </rPh>
    <rPh sb="24" eb="26">
      <t>アイテ</t>
    </rPh>
    <rPh sb="26" eb="27">
      <t>サキ</t>
    </rPh>
    <rPh sb="29" eb="31">
      <t>シハラ</t>
    </rPh>
    <rPh sb="34" eb="36">
      <t>カンリョウ</t>
    </rPh>
    <rPh sb="41" eb="43">
      <t>ホジョ</t>
    </rPh>
    <rPh sb="43" eb="45">
      <t>タイショウ</t>
    </rPh>
    <phoneticPr fontId="3"/>
  </si>
  <si>
    <t>都　補　助　所　要　額　</t>
    <rPh sb="0" eb="1">
      <t>ト</t>
    </rPh>
    <rPh sb="2" eb="3">
      <t>タスク</t>
    </rPh>
    <rPh sb="4" eb="5">
      <t>スケ</t>
    </rPh>
    <rPh sb="6" eb="7">
      <t>ショ</t>
    </rPh>
    <rPh sb="8" eb="9">
      <t>ヨウ</t>
    </rPh>
    <rPh sb="10" eb="11">
      <t>ガク</t>
    </rPh>
    <phoneticPr fontId="3"/>
  </si>
  <si>
    <t>法人番号</t>
    <rPh sb="0" eb="2">
      <t>ホウジン</t>
    </rPh>
    <rPh sb="2" eb="4">
      <t>バンゴウ</t>
    </rPh>
    <phoneticPr fontId="3"/>
  </si>
  <si>
    <t>法人名</t>
    <rPh sb="0" eb="2">
      <t>ホウジン</t>
    </rPh>
    <rPh sb="2" eb="3">
      <t>メイ</t>
    </rPh>
    <phoneticPr fontId="3"/>
  </si>
  <si>
    <t>交付申請日</t>
    <rPh sb="0" eb="2">
      <t>コウフ</t>
    </rPh>
    <rPh sb="2" eb="4">
      <t>シンセイ</t>
    </rPh>
    <rPh sb="4" eb="5">
      <t>ビ</t>
    </rPh>
    <phoneticPr fontId="3"/>
  </si>
  <si>
    <t>事業予算</t>
    <rPh sb="0" eb="2">
      <t>ジギョウ</t>
    </rPh>
    <rPh sb="2" eb="4">
      <t>ヨサン</t>
    </rPh>
    <phoneticPr fontId="3"/>
  </si>
  <si>
    <t>対象経費総額</t>
    <rPh sb="0" eb="2">
      <t>タイショウ</t>
    </rPh>
    <rPh sb="2" eb="4">
      <t>ケイヒ</t>
    </rPh>
    <rPh sb="4" eb="6">
      <t>ソウガク</t>
    </rPh>
    <phoneticPr fontId="3"/>
  </si>
  <si>
    <t>総事業予定経費総額</t>
    <rPh sb="0" eb="1">
      <t>ソウ</t>
    </rPh>
    <rPh sb="1" eb="3">
      <t>ジギョウ</t>
    </rPh>
    <rPh sb="3" eb="5">
      <t>ヨテイ</t>
    </rPh>
    <rPh sb="5" eb="7">
      <t>ケイヒ</t>
    </rPh>
    <rPh sb="7" eb="9">
      <t>ソウガク</t>
    </rPh>
    <phoneticPr fontId="3"/>
  </si>
  <si>
    <t>代表者名</t>
    <rPh sb="0" eb="3">
      <t>ダイヒョウシャ</t>
    </rPh>
    <rPh sb="3" eb="4">
      <t>メイ</t>
    </rPh>
    <phoneticPr fontId="3"/>
  </si>
  <si>
    <t>代表者職</t>
    <rPh sb="0" eb="3">
      <t>ダイヒョウシャ</t>
    </rPh>
    <rPh sb="3" eb="4">
      <t>ショク</t>
    </rPh>
    <phoneticPr fontId="3"/>
  </si>
  <si>
    <t>対象経費の支出予定額（Ｄ）</t>
    <rPh sb="0" eb="2">
      <t>タイショウ</t>
    </rPh>
    <rPh sb="2" eb="4">
      <t>ケイヒ</t>
    </rPh>
    <rPh sb="5" eb="7">
      <t>シシュツ</t>
    </rPh>
    <rPh sb="7" eb="9">
      <t>ヨテイ</t>
    </rPh>
    <rPh sb="9" eb="10">
      <t>ガク</t>
    </rPh>
    <phoneticPr fontId="3"/>
  </si>
  <si>
    <t>都補助基本額（Ｆ）</t>
    <rPh sb="0" eb="1">
      <t>ト</t>
    </rPh>
    <rPh sb="1" eb="3">
      <t>ホジョ</t>
    </rPh>
    <rPh sb="3" eb="5">
      <t>キホン</t>
    </rPh>
    <rPh sb="5" eb="6">
      <t>ガク</t>
    </rPh>
    <phoneticPr fontId="3"/>
  </si>
  <si>
    <t>都補助所要額　　　　　　　　交付決定額（Ｈ）</t>
    <rPh sb="0" eb="1">
      <t>ト</t>
    </rPh>
    <rPh sb="1" eb="3">
      <t>ホジョ</t>
    </rPh>
    <rPh sb="3" eb="5">
      <t>ショヨウ</t>
    </rPh>
    <rPh sb="5" eb="6">
      <t>ガク</t>
    </rPh>
    <rPh sb="14" eb="16">
      <t>コウフ</t>
    </rPh>
    <rPh sb="16" eb="18">
      <t>ケッテイ</t>
    </rPh>
    <rPh sb="18" eb="19">
      <t>ガク</t>
    </rPh>
    <phoneticPr fontId="3"/>
  </si>
  <si>
    <t>寄附金その他の収入額（Ｂ）</t>
    <rPh sb="0" eb="3">
      <t>キフキン</t>
    </rPh>
    <rPh sb="5" eb="6">
      <t>タ</t>
    </rPh>
    <rPh sb="7" eb="9">
      <t>シュウニュウ</t>
    </rPh>
    <rPh sb="9" eb="10">
      <t>ガク</t>
    </rPh>
    <phoneticPr fontId="3"/>
  </si>
  <si>
    <t>総事業費（Ａ）</t>
    <rPh sb="0" eb="4">
      <t>ソウジギョウヒ</t>
    </rPh>
    <phoneticPr fontId="3"/>
  </si>
  <si>
    <t>第3号様式</t>
    <rPh sb="0" eb="1">
      <t>ダイ</t>
    </rPh>
    <rPh sb="2" eb="3">
      <t>ゴウ</t>
    </rPh>
    <rPh sb="3" eb="5">
      <t>ヨウシキ</t>
    </rPh>
    <phoneticPr fontId="3"/>
  </si>
  <si>
    <t>第2号様式</t>
    <rPh sb="0" eb="1">
      <t>ダイ</t>
    </rPh>
    <rPh sb="2" eb="3">
      <t>ゴウ</t>
    </rPh>
    <rPh sb="3" eb="5">
      <t>ヨウシキ</t>
    </rPh>
    <phoneticPr fontId="3"/>
  </si>
  <si>
    <t>第4号様式</t>
    <rPh sb="0" eb="1">
      <t>ダイ</t>
    </rPh>
    <rPh sb="2" eb="3">
      <t>ゴウ</t>
    </rPh>
    <rPh sb="3" eb="5">
      <t>ヨウシキ</t>
    </rPh>
    <phoneticPr fontId="3"/>
  </si>
  <si>
    <t>第5様式</t>
    <rPh sb="0" eb="1">
      <t>ダイ</t>
    </rPh>
    <rPh sb="2" eb="4">
      <t>ヨウシキ</t>
    </rPh>
    <phoneticPr fontId="3"/>
  </si>
  <si>
    <t>第1号様式</t>
    <rPh sb="0" eb="1">
      <t>ダイ</t>
    </rPh>
    <rPh sb="2" eb="3">
      <t>ゴウ</t>
    </rPh>
    <rPh sb="3" eb="5">
      <t>ヨウシキ</t>
    </rPh>
    <phoneticPr fontId="3"/>
  </si>
  <si>
    <t>基本情報入力シート</t>
    <rPh sb="0" eb="2">
      <t>キホン</t>
    </rPh>
    <rPh sb="2" eb="4">
      <t>ジョウホウ</t>
    </rPh>
    <rPh sb="4" eb="6">
      <t>ニュウリョク</t>
    </rPh>
    <phoneticPr fontId="3"/>
  </si>
  <si>
    <t>事業予定人数　　　　　　　　（補助対象者）</t>
    <rPh sb="0" eb="2">
      <t>ジギョウ</t>
    </rPh>
    <rPh sb="2" eb="4">
      <t>ヨテイ</t>
    </rPh>
    <rPh sb="4" eb="6">
      <t>ニンズウ</t>
    </rPh>
    <rPh sb="15" eb="17">
      <t>ホジョ</t>
    </rPh>
    <rPh sb="17" eb="19">
      <t>タイショウ</t>
    </rPh>
    <rPh sb="19" eb="20">
      <t>シャ</t>
    </rPh>
    <phoneticPr fontId="3"/>
  </si>
  <si>
    <t>1年生</t>
    <rPh sb="1" eb="3">
      <t>ネンセイ</t>
    </rPh>
    <phoneticPr fontId="3"/>
  </si>
  <si>
    <t>編入生</t>
    <rPh sb="0" eb="2">
      <t>ヘンニュウ</t>
    </rPh>
    <rPh sb="2" eb="3">
      <t>ナマ</t>
    </rPh>
    <phoneticPr fontId="3"/>
  </si>
  <si>
    <t>　　　　　　学生</t>
    <rPh sb="6" eb="8">
      <t>ガクセイ</t>
    </rPh>
    <phoneticPr fontId="3"/>
  </si>
  <si>
    <t>施設</t>
    <rPh sb="0" eb="2">
      <t>シセツ</t>
    </rPh>
    <phoneticPr fontId="3"/>
  </si>
  <si>
    <t>65歳以上</t>
    <rPh sb="2" eb="5">
      <t>サイイジョウ</t>
    </rPh>
    <phoneticPr fontId="3"/>
  </si>
  <si>
    <t>　　　　　　　学　生</t>
    <rPh sb="7" eb="8">
      <t>ガク</t>
    </rPh>
    <rPh sb="9" eb="10">
      <t>セイ</t>
    </rPh>
    <phoneticPr fontId="3"/>
  </si>
  <si>
    <t>基準算定額</t>
    <rPh sb="0" eb="2">
      <t>キジュン</t>
    </rPh>
    <rPh sb="2" eb="4">
      <t>サンテイ</t>
    </rPh>
    <rPh sb="4" eb="5">
      <t>ガク</t>
    </rPh>
    <phoneticPr fontId="3"/>
  </si>
  <si>
    <t>担当者名</t>
    <rPh sb="0" eb="3">
      <t>タントウシャ</t>
    </rPh>
    <rPh sb="3" eb="4">
      <t>メイ</t>
    </rPh>
    <phoneticPr fontId="3"/>
  </si>
  <si>
    <t>担当部署</t>
    <rPh sb="0" eb="2">
      <t>タントウ</t>
    </rPh>
    <rPh sb="2" eb="4">
      <t>ブショ</t>
    </rPh>
    <phoneticPr fontId="3"/>
  </si>
  <si>
    <t>連絡先</t>
    <rPh sb="0" eb="3">
      <t>レンラクサキ</t>
    </rPh>
    <phoneticPr fontId="3"/>
  </si>
  <si>
    <t>メールアドレス</t>
    <phoneticPr fontId="3"/>
  </si>
  <si>
    <t>書類郵送先住所</t>
    <rPh sb="0" eb="2">
      <t>ショルイ</t>
    </rPh>
    <rPh sb="2" eb="4">
      <t>ユウソウ</t>
    </rPh>
    <rPh sb="4" eb="5">
      <t>サキ</t>
    </rPh>
    <rPh sb="5" eb="7">
      <t>ジュウショ</t>
    </rPh>
    <phoneticPr fontId="3"/>
  </si>
  <si>
    <t>書類郵送先宛名</t>
    <rPh sb="0" eb="2">
      <t>ショルイ</t>
    </rPh>
    <rPh sb="2" eb="4">
      <t>ユウソウ</t>
    </rPh>
    <rPh sb="4" eb="5">
      <t>サキ</t>
    </rPh>
    <rPh sb="5" eb="7">
      <t>アテナ</t>
    </rPh>
    <phoneticPr fontId="3"/>
  </si>
  <si>
    <t>郵送先郵便番号</t>
    <rPh sb="0" eb="2">
      <t>ユウソウ</t>
    </rPh>
    <rPh sb="2" eb="3">
      <t>サキ</t>
    </rPh>
    <rPh sb="3" eb="7">
      <t>ユウビンバンゴウ</t>
    </rPh>
    <phoneticPr fontId="3"/>
  </si>
  <si>
    <t>都補助所要額
（交付申請額）</t>
    <rPh sb="8" eb="10">
      <t>コウフ</t>
    </rPh>
    <rPh sb="10" eb="12">
      <t>シンセイ</t>
    </rPh>
    <rPh sb="12" eb="13">
      <t>ガク</t>
    </rPh>
    <phoneticPr fontId="24"/>
  </si>
  <si>
    <t xml:space="preserve">書類郵送先
宛　名　　　  </t>
    <rPh sb="0" eb="2">
      <t>ショルイ</t>
    </rPh>
    <rPh sb="2" eb="4">
      <t>ユウソウ</t>
    </rPh>
    <rPh sb="4" eb="5">
      <t>サキ</t>
    </rPh>
    <rPh sb="6" eb="7">
      <t>アテ</t>
    </rPh>
    <rPh sb="8" eb="9">
      <t>ナ</t>
    </rPh>
    <phoneticPr fontId="3"/>
  </si>
  <si>
    <r>
      <t xml:space="preserve">入所施設に入所している者である。
</t>
    </r>
    <r>
      <rPr>
        <sz val="10"/>
        <rFont val="游ゴシック"/>
        <family val="3"/>
        <charset val="128"/>
      </rPr>
      <t>※通所施設は対象外です。</t>
    </r>
    <phoneticPr fontId="3"/>
  </si>
  <si>
    <r>
      <t xml:space="preserve">第一種社会福祉事業を行う施設である。
</t>
    </r>
    <r>
      <rPr>
        <sz val="10"/>
        <rFont val="游ゴシック"/>
        <family val="3"/>
        <charset val="128"/>
      </rPr>
      <t>※第二種社会福祉事業を行う施設は対象外です。</t>
    </r>
    <phoneticPr fontId="3"/>
  </si>
  <si>
    <r>
      <t xml:space="preserve">65歳に達する日の属する年度以降の者である。
</t>
    </r>
    <r>
      <rPr>
        <sz val="10"/>
        <rFont val="游ゴシック"/>
        <family val="3"/>
        <charset val="128"/>
      </rPr>
      <t>※65歳未満の者は対象外です。</t>
    </r>
    <phoneticPr fontId="3"/>
  </si>
  <si>
    <t>各種学校</t>
    <rPh sb="0" eb="2">
      <t>カクシュ</t>
    </rPh>
    <rPh sb="2" eb="4">
      <t>ガッコウ</t>
    </rPh>
    <phoneticPr fontId="3"/>
  </si>
  <si>
    <t>法人名</t>
    <rPh sb="0" eb="2">
      <t>ホウジン</t>
    </rPh>
    <rPh sb="2" eb="3">
      <t>メイ</t>
    </rPh>
    <phoneticPr fontId="23"/>
  </si>
  <si>
    <t>※記入漏れがないように記載し必ずご一読下さい。</t>
    <rPh sb="1" eb="3">
      <t>キニュウ</t>
    </rPh>
    <rPh sb="3" eb="4">
      <t>モ</t>
    </rPh>
    <rPh sb="11" eb="13">
      <t>キサイ</t>
    </rPh>
    <rPh sb="14" eb="15">
      <t>カナラ</t>
    </rPh>
    <rPh sb="17" eb="19">
      <t>イチドク</t>
    </rPh>
    <rPh sb="19" eb="20">
      <t>シタ</t>
    </rPh>
    <phoneticPr fontId="23"/>
  </si>
  <si>
    <t>　郵　送　にて申請する場合</t>
    <rPh sb="1" eb="2">
      <t>ユウ</t>
    </rPh>
    <rPh sb="3" eb="4">
      <t>ソウ</t>
    </rPh>
    <rPh sb="7" eb="9">
      <t>シンセイ</t>
    </rPh>
    <rPh sb="11" eb="13">
      <t>バアイ</t>
    </rPh>
    <phoneticPr fontId="23"/>
  </si>
  <si>
    <t>提出者
チェック欄</t>
    <rPh sb="0" eb="2">
      <t>テイシュツ</t>
    </rPh>
    <rPh sb="2" eb="3">
      <t>シャ</t>
    </rPh>
    <rPh sb="8" eb="9">
      <t>ラン</t>
    </rPh>
    <phoneticPr fontId="23"/>
  </si>
  <si>
    <t>　J-GRANTS（デジタルシステム）にて申請する場合</t>
    <rPh sb="21" eb="23">
      <t>シンセイ</t>
    </rPh>
    <rPh sb="25" eb="27">
      <t>バアイ</t>
    </rPh>
    <phoneticPr fontId="23"/>
  </si>
  <si>
    <r>
      <t>ユーザーレビュー　　　　　　　　　　　　　　　　　　　　　　　　　　　　　　　　　　　　　　　　　　　　　　　　　　　　　　　　　　　　　　　　※</t>
    </r>
    <r>
      <rPr>
        <sz val="10"/>
        <color theme="8" tint="-0.249977111117893"/>
        <rFont val="Meiryo UI"/>
        <family val="3"/>
        <charset val="128"/>
      </rPr>
      <t>アンケートも必ず入力</t>
    </r>
    <r>
      <rPr>
        <sz val="10"/>
        <color theme="1"/>
        <rFont val="Meiryo UI"/>
        <family val="3"/>
        <charset val="128"/>
      </rPr>
      <t>し、ご提出お願いいたします。　　　　　　　　　　　　　　　　　　　　　　　　　　　　　　　　　　　　　　　　　　　　　　　　　　　　　　　　　　　</t>
    </r>
    <rPh sb="79" eb="80">
      <t>カナラ</t>
    </rPh>
    <rPh sb="81" eb="83">
      <t>ニュウリョク</t>
    </rPh>
    <rPh sb="86" eb="88">
      <t>テイシュツ</t>
    </rPh>
    <rPh sb="89" eb="90">
      <t>ネガ</t>
    </rPh>
    <phoneticPr fontId="23"/>
  </si>
  <si>
    <t>　共　通（郵送及びJ-GRANTSにて申請する場合）</t>
    <rPh sb="1" eb="2">
      <t>トモ</t>
    </rPh>
    <rPh sb="3" eb="4">
      <t>ツウ</t>
    </rPh>
    <rPh sb="5" eb="7">
      <t>ユウソウ</t>
    </rPh>
    <rPh sb="7" eb="8">
      <t>オヨ</t>
    </rPh>
    <rPh sb="19" eb="21">
      <t>シンセイ</t>
    </rPh>
    <rPh sb="23" eb="25">
      <t>バアイ</t>
    </rPh>
    <phoneticPr fontId="23"/>
  </si>
  <si>
    <t>　　　　内）シート　</t>
    <rPh sb="4" eb="5">
      <t>ウチ</t>
    </rPh>
    <phoneticPr fontId="23"/>
  </si>
  <si>
    <t>【補足事項】</t>
    <rPh sb="1" eb="3">
      <t>ホソク</t>
    </rPh>
    <rPh sb="3" eb="5">
      <t>ジコウ</t>
    </rPh>
    <phoneticPr fontId="23"/>
  </si>
  <si>
    <t>・J-GRANTS（デジタルシステム）にてご申請を推奨いたします。　　　　　　　　　　　　　　　　　　　　　　　　　　　</t>
    <rPh sb="22" eb="24">
      <t>シンセイ</t>
    </rPh>
    <rPh sb="25" eb="27">
      <t>スイショウ</t>
    </rPh>
    <phoneticPr fontId="23"/>
  </si>
  <si>
    <t>・郵送でご提出の方も必要な項目の黄色いセルに入力して、法人代表者印押印後印刷してご提出下さい。</t>
    <rPh sb="1" eb="3">
      <t>ユウソウ</t>
    </rPh>
    <rPh sb="5" eb="7">
      <t>テイシュツ</t>
    </rPh>
    <rPh sb="8" eb="9">
      <t>カタ</t>
    </rPh>
    <rPh sb="10" eb="12">
      <t>ヒツヨウ</t>
    </rPh>
    <rPh sb="13" eb="15">
      <t>コウモク</t>
    </rPh>
    <rPh sb="16" eb="18">
      <t>キイロ</t>
    </rPh>
    <rPh sb="22" eb="24">
      <t>ニュウリョク</t>
    </rPh>
    <rPh sb="27" eb="29">
      <t>ホウジン</t>
    </rPh>
    <rPh sb="29" eb="32">
      <t>ダイヒョウシャ</t>
    </rPh>
    <rPh sb="32" eb="33">
      <t>イン</t>
    </rPh>
    <rPh sb="33" eb="35">
      <t>オウイン</t>
    </rPh>
    <rPh sb="35" eb="36">
      <t>ゴ</t>
    </rPh>
    <rPh sb="36" eb="38">
      <t>インサツ</t>
    </rPh>
    <rPh sb="41" eb="43">
      <t>テイシュツ</t>
    </rPh>
    <rPh sb="43" eb="44">
      <t>シタ</t>
    </rPh>
    <phoneticPr fontId="23"/>
  </si>
  <si>
    <t>　　※黄色以外のセルは、自動計算及び自動反映等入力制限がされております。</t>
    <rPh sb="3" eb="5">
      <t>キイロ</t>
    </rPh>
    <rPh sb="5" eb="7">
      <t>イガイ</t>
    </rPh>
    <rPh sb="12" eb="14">
      <t>ジドウ</t>
    </rPh>
    <rPh sb="14" eb="16">
      <t>ケイサン</t>
    </rPh>
    <rPh sb="16" eb="17">
      <t>オヨ</t>
    </rPh>
    <rPh sb="18" eb="20">
      <t>ジドウ</t>
    </rPh>
    <rPh sb="20" eb="22">
      <t>ハンエイ</t>
    </rPh>
    <rPh sb="22" eb="23">
      <t>トウ</t>
    </rPh>
    <rPh sb="23" eb="25">
      <t>ニュウリョク</t>
    </rPh>
    <rPh sb="25" eb="27">
      <t>セイゲン</t>
    </rPh>
    <phoneticPr fontId="23"/>
  </si>
  <si>
    <t>・本事業は、当該年度中に健診の実施から健診相手先への支払いまでが完了するものが補助対象です。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</si>
  <si>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　　※今年度中に、支払いが完了していることが確認できる疎明資料の提出が必須となります。</t>
    <rPh sb="3" eb="7">
      <t>コンネンドチュウ</t>
    </rPh>
    <rPh sb="9" eb="11">
      <t>シハラ</t>
    </rPh>
    <rPh sb="13" eb="15">
      <t>カンリョウ</t>
    </rPh>
    <rPh sb="22" eb="24">
      <t>カクニン</t>
    </rPh>
    <rPh sb="27" eb="29">
      <t>ソメイ</t>
    </rPh>
    <rPh sb="29" eb="31">
      <t>シリョウ</t>
    </rPh>
    <rPh sb="32" eb="34">
      <t>テイシュツ</t>
    </rPh>
    <rPh sb="35" eb="37">
      <t>ヒッス</t>
    </rPh>
    <phoneticPr fontId="23"/>
  </si>
  <si>
    <t>・新規にJ-GRANTS登録される方は、お手続きに2週間以上かかるため早めにご対応下さい。</t>
    <rPh sb="1" eb="3">
      <t>シンキ</t>
    </rPh>
    <rPh sb="12" eb="14">
      <t>トウロク</t>
    </rPh>
    <rPh sb="17" eb="18">
      <t>カタ</t>
    </rPh>
    <rPh sb="21" eb="23">
      <t>テツヅキ</t>
    </rPh>
    <rPh sb="26" eb="30">
      <t>シュウカンイジョウ</t>
    </rPh>
    <rPh sb="35" eb="36">
      <t>ハヤ</t>
    </rPh>
    <rPh sb="39" eb="42">
      <t>タイオウクダ</t>
    </rPh>
    <phoneticPr fontId="23"/>
  </si>
  <si>
    <r>
      <t>　※お問合せ先：</t>
    </r>
    <r>
      <rPr>
        <b/>
        <u/>
        <sz val="10"/>
        <color theme="1"/>
        <rFont val="Meiryo UI"/>
        <family val="3"/>
        <charset val="128"/>
      </rPr>
      <t>0570-023-797</t>
    </r>
    <r>
      <rPr>
        <sz val="10"/>
        <color theme="1"/>
        <rFont val="Meiryo UI"/>
        <family val="3"/>
        <charset val="128"/>
      </rPr>
      <t>　　</t>
    </r>
    <r>
      <rPr>
        <sz val="9"/>
        <color theme="1"/>
        <rFont val="Meiryo UI"/>
        <family val="3"/>
        <charset val="128"/>
      </rPr>
      <t>【受付時間】9：00～17：00（土・日・祝日、年末年始を除く）</t>
    </r>
    <rPh sb="3" eb="5">
      <t>トイアワ</t>
    </rPh>
    <rPh sb="6" eb="7">
      <t>サキ</t>
    </rPh>
    <phoneticPr fontId="23"/>
  </si>
  <si>
    <t>　　　</t>
    <phoneticPr fontId="23"/>
  </si>
  <si>
    <t>【郵送先】</t>
    <rPh sb="1" eb="3">
      <t>ユウソウ</t>
    </rPh>
    <rPh sb="3" eb="4">
      <t>サキ</t>
    </rPh>
    <phoneticPr fontId="23"/>
  </si>
  <si>
    <t>〒163-8001　</t>
    <phoneticPr fontId="23"/>
  </si>
  <si>
    <t>　　東京都新宿区新宿二丁目8番1号　東京都庁第一本庁舎30階南側</t>
    <rPh sb="2" eb="4">
      <t>トウキョウ</t>
    </rPh>
    <rPh sb="4" eb="5">
      <t>ト</t>
    </rPh>
    <rPh sb="5" eb="8">
      <t>シンジュクク</t>
    </rPh>
    <rPh sb="8" eb="10">
      <t>シンジュク</t>
    </rPh>
    <rPh sb="10" eb="13">
      <t>２チョウメ</t>
    </rPh>
    <rPh sb="14" eb="15">
      <t>バン</t>
    </rPh>
    <rPh sb="16" eb="17">
      <t>ゴウ</t>
    </rPh>
    <rPh sb="18" eb="20">
      <t>トウキョウ</t>
    </rPh>
    <rPh sb="20" eb="22">
      <t>トチョウ</t>
    </rPh>
    <rPh sb="22" eb="24">
      <t>ダイイチ</t>
    </rPh>
    <rPh sb="24" eb="25">
      <t>ホン</t>
    </rPh>
    <rPh sb="25" eb="27">
      <t>チョウシャ</t>
    </rPh>
    <rPh sb="29" eb="30">
      <t>カイ</t>
    </rPh>
    <rPh sb="30" eb="32">
      <t>ミナミガワ</t>
    </rPh>
    <phoneticPr fontId="23"/>
  </si>
  <si>
    <t>　　東京都保健医療局　感染症対策部　防疫課　結核担当　</t>
    <rPh sb="2" eb="4">
      <t>トウキョウ</t>
    </rPh>
    <rPh sb="4" eb="5">
      <t>ト</t>
    </rPh>
    <rPh sb="5" eb="7">
      <t>ホケン</t>
    </rPh>
    <rPh sb="7" eb="9">
      <t>イリョウ</t>
    </rPh>
    <rPh sb="9" eb="10">
      <t>キョク</t>
    </rPh>
    <rPh sb="11" eb="14">
      <t>カンセンショウ</t>
    </rPh>
    <rPh sb="14" eb="16">
      <t>タイサク</t>
    </rPh>
    <rPh sb="16" eb="17">
      <t>ブ</t>
    </rPh>
    <rPh sb="18" eb="20">
      <t>ボウエキ</t>
    </rPh>
    <rPh sb="20" eb="21">
      <t>カ</t>
    </rPh>
    <rPh sb="22" eb="24">
      <t>ケッカク</t>
    </rPh>
    <rPh sb="24" eb="26">
      <t>タントウ</t>
    </rPh>
    <phoneticPr fontId="23"/>
  </si>
  <si>
    <t>【お問合せ先】</t>
    <rPh sb="2" eb="4">
      <t>トイアワ</t>
    </rPh>
    <rPh sb="5" eb="6">
      <t>サキ</t>
    </rPh>
    <phoneticPr fontId="23"/>
  </si>
  <si>
    <t>感染症対策部　防疫課　結核担当</t>
    <rPh sb="0" eb="3">
      <t>カンセンショウ</t>
    </rPh>
    <rPh sb="3" eb="5">
      <t>タイサク</t>
    </rPh>
    <rPh sb="5" eb="6">
      <t>ブ</t>
    </rPh>
    <rPh sb="7" eb="9">
      <t>ボウエキ</t>
    </rPh>
    <rPh sb="9" eb="10">
      <t>カ</t>
    </rPh>
    <rPh sb="11" eb="13">
      <t>ケッカク</t>
    </rPh>
    <rPh sb="13" eb="15">
      <t>タントウ</t>
    </rPh>
    <phoneticPr fontId="23"/>
  </si>
  <si>
    <t>補助金番号</t>
    <rPh sb="0" eb="3">
      <t>ホジョキン</t>
    </rPh>
    <rPh sb="3" eb="5">
      <t>バンゴウ</t>
    </rPh>
    <phoneticPr fontId="3"/>
  </si>
  <si>
    <t>☜入力不要です</t>
    <rPh sb="1" eb="3">
      <t>ニュウリョク</t>
    </rPh>
    <rPh sb="3" eb="5">
      <t>フヨウ</t>
    </rPh>
    <phoneticPr fontId="3"/>
  </si>
  <si>
    <r>
      <t>「</t>
    </r>
    <r>
      <rPr>
        <b/>
        <sz val="10"/>
        <color theme="1"/>
        <rFont val="Meiryo UI"/>
        <family val="3"/>
        <charset val="128"/>
      </rPr>
      <t>01_交付申請様式」</t>
    </r>
    <rPh sb="4" eb="6">
      <t>コウフ</t>
    </rPh>
    <rPh sb="6" eb="8">
      <t>シンセイ</t>
    </rPh>
    <rPh sb="8" eb="10">
      <t>ヨウシキ</t>
    </rPh>
    <phoneticPr fontId="23"/>
  </si>
  <si>
    <r>
      <rPr>
        <sz val="10"/>
        <color theme="1"/>
        <rFont val="Meiryo UI"/>
        <family val="3"/>
        <charset val="128"/>
      </rPr>
      <t>　</t>
    </r>
    <r>
      <rPr>
        <u/>
        <sz val="10"/>
        <color theme="1"/>
        <rFont val="Meiryo UI"/>
        <family val="3"/>
        <charset val="128"/>
      </rPr>
      <t>令和７年度予算書抄本（第5号様式）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黄色のセルに入力お願いします。正しく入力されないと</t>
    </r>
    <r>
      <rPr>
        <sz val="10"/>
        <color rgb="FF0066FF"/>
        <rFont val="Meiryo UI"/>
        <family val="3"/>
        <charset val="128"/>
      </rPr>
      <t>22行目にエラーが表記</t>
    </r>
    <r>
      <rPr>
        <sz val="10"/>
        <rFont val="Meiryo UI"/>
        <family val="3"/>
        <charset val="128"/>
      </rPr>
      <t>されるのでご注意下さい。</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4">
      <t>タダ</t>
    </rPh>
    <rPh sb="46" eb="48">
      <t>ニュウリョク</t>
    </rPh>
    <rPh sb="55" eb="57">
      <t>ギョウメ</t>
    </rPh>
    <rPh sb="62" eb="64">
      <t>ヒョウキ</t>
    </rPh>
    <rPh sb="70" eb="72">
      <t>チュウイ</t>
    </rPh>
    <rPh sb="72" eb="73">
      <t>クダ</t>
    </rPh>
    <phoneticPr fontId="23"/>
  </si>
  <si>
    <r>
      <rPr>
        <sz val="10"/>
        <color theme="1"/>
        <rFont val="Meiryo UI"/>
        <family val="3"/>
        <charset val="128"/>
      </rPr>
      <t>　</t>
    </r>
    <r>
      <rPr>
        <u/>
        <sz val="10"/>
        <color theme="1"/>
        <rFont val="Meiryo UI"/>
        <family val="3"/>
        <charset val="128"/>
      </rPr>
      <t xml:space="preserve">令和７年度結核予防費都費補助金対象者チェックリスト（第6号様式）
</t>
    </r>
    <r>
      <rPr>
        <sz val="9"/>
        <color theme="1"/>
        <rFont val="Meiryo UI"/>
        <family val="3"/>
        <charset val="128"/>
      </rPr>
      <t>※</t>
    </r>
    <r>
      <rPr>
        <sz val="10"/>
        <color theme="1"/>
        <rFont val="Meiryo UI"/>
        <family val="3"/>
        <charset val="128"/>
      </rPr>
      <t>【郵送】で申請する「場合は、基本情報入力シートにて入力し</t>
    </r>
    <r>
      <rPr>
        <sz val="10"/>
        <color rgb="FF0066FF"/>
        <rFont val="Meiryo UI"/>
        <family val="3"/>
        <charset val="128"/>
      </rPr>
      <t>自動反映されたものを印刷</t>
    </r>
    <r>
      <rPr>
        <sz val="10"/>
        <color theme="1"/>
        <rFont val="Meiryo UI"/>
        <family val="3"/>
        <charset val="128"/>
      </rPr>
      <t>してご提出下さい。</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rPh sb="36" eb="38">
      <t>ユウソウ</t>
    </rPh>
    <rPh sb="40" eb="42">
      <t>シンセイ</t>
    </rPh>
    <rPh sb="45" eb="47">
      <t>バアイ</t>
    </rPh>
    <rPh sb="49" eb="51">
      <t>キホン</t>
    </rPh>
    <rPh sb="51" eb="53">
      <t>ジョウホウ</t>
    </rPh>
    <rPh sb="53" eb="55">
      <t>ニュウリョク</t>
    </rPh>
    <rPh sb="60" eb="62">
      <t>ニュウリョク</t>
    </rPh>
    <rPh sb="63" eb="65">
      <t>ジドウ</t>
    </rPh>
    <rPh sb="65" eb="67">
      <t>ハンエイ</t>
    </rPh>
    <rPh sb="73" eb="75">
      <t>インサツ</t>
    </rPh>
    <rPh sb="78" eb="80">
      <t>テイシュツ</t>
    </rPh>
    <rPh sb="80" eb="81">
      <t>シタ</t>
    </rPh>
    <phoneticPr fontId="23"/>
  </si>
  <si>
    <t>　　※初回に登録をしていただければ、24時間提出可、印鑑登録のご提出及び郵送代が今後補助金の申請時に不要となります。</t>
    <rPh sb="3" eb="5">
      <t>ショカイ</t>
    </rPh>
    <rPh sb="6" eb="8">
      <t>トウロク</t>
    </rPh>
    <rPh sb="20" eb="22">
      <t>ジカン</t>
    </rPh>
    <rPh sb="22" eb="24">
      <t>テイシュツ</t>
    </rPh>
    <rPh sb="24" eb="25">
      <t>カ</t>
    </rPh>
    <rPh sb="26" eb="28">
      <t>インカン</t>
    </rPh>
    <rPh sb="40" eb="42">
      <t>コンゴ</t>
    </rPh>
    <rPh sb="42" eb="45">
      <t>ホジョキン</t>
    </rPh>
    <rPh sb="46" eb="49">
      <t>シンセイジ</t>
    </rPh>
    <phoneticPr fontId="23"/>
  </si>
  <si>
    <t>令和7年度 東京都私立学校等結核予防費都費補助金
必要書類提出一覧　確認事項</t>
    <rPh sb="0" eb="2">
      <t>レイワ</t>
    </rPh>
    <rPh sb="3" eb="5">
      <t>ネンド</t>
    </rPh>
    <rPh sb="6" eb="8">
      <t>トウキョウ</t>
    </rPh>
    <rPh sb="8" eb="9">
      <t>ト</t>
    </rPh>
    <rPh sb="9" eb="11">
      <t>シリツ</t>
    </rPh>
    <rPh sb="11" eb="13">
      <t>ガッコウ</t>
    </rPh>
    <rPh sb="13" eb="14">
      <t>トウ</t>
    </rPh>
    <rPh sb="25" eb="27">
      <t>ヒツヨウ</t>
    </rPh>
    <rPh sb="27" eb="29">
      <t>ショルイ</t>
    </rPh>
    <rPh sb="29" eb="31">
      <t>テイシュツ</t>
    </rPh>
    <rPh sb="31" eb="33">
      <t>イチラン</t>
    </rPh>
    <rPh sb="34" eb="36">
      <t>カクニン</t>
    </rPh>
    <rPh sb="36" eb="38">
      <t>ジコウ</t>
    </rPh>
    <phoneticPr fontId="23"/>
  </si>
  <si>
    <t>令和７年度</t>
    <rPh sb="0" eb="2">
      <t>レイワ</t>
    </rPh>
    <rPh sb="3" eb="5">
      <t>ネンド</t>
    </rPh>
    <phoneticPr fontId="23"/>
  </si>
  <si>
    <r>
      <t xml:space="preserve">郵便番号
</t>
    </r>
    <r>
      <rPr>
        <sz val="9"/>
        <rFont val="游ゴシック"/>
        <family val="3"/>
        <charset val="128"/>
      </rPr>
      <t>（半角）　</t>
    </r>
    <r>
      <rPr>
        <sz val="11"/>
        <rFont val="游ゴシック"/>
        <family val="3"/>
        <charset val="128"/>
      </rPr>
      <t>　　　　</t>
    </r>
    <rPh sb="0" eb="4">
      <t>ユウビンバンゴウ</t>
    </rPh>
    <rPh sb="6" eb="8">
      <t>ハンカク</t>
    </rPh>
    <phoneticPr fontId="3"/>
  </si>
  <si>
    <r>
      <t xml:space="preserve">連絡先※直通
</t>
    </r>
    <r>
      <rPr>
        <sz val="9"/>
        <rFont val="游ゴシック"/>
        <family val="3"/>
        <charset val="128"/>
      </rPr>
      <t>（半角）</t>
    </r>
    <rPh sb="0" eb="3">
      <t>レンラクサキ</t>
    </rPh>
    <rPh sb="4" eb="6">
      <t>チョクツウ</t>
    </rPh>
    <rPh sb="8" eb="10">
      <t>ハンカク</t>
    </rPh>
    <phoneticPr fontId="3"/>
  </si>
  <si>
    <t>大学院</t>
    <rPh sb="0" eb="3">
      <t>ダイガクイン</t>
    </rPh>
    <phoneticPr fontId="3"/>
  </si>
  <si>
    <t>大学</t>
    <phoneticPr fontId="3"/>
  </si>
  <si>
    <r>
      <t xml:space="preserve">書類郵送先住所
</t>
    </r>
    <r>
      <rPr>
        <sz val="9"/>
        <rFont val="游ゴシック"/>
        <family val="3"/>
        <charset val="128"/>
      </rPr>
      <t>（全角）　</t>
    </r>
    <r>
      <rPr>
        <sz val="11"/>
        <rFont val="游ゴシック"/>
        <family val="3"/>
        <charset val="128"/>
      </rPr>
      <t xml:space="preserve">　  </t>
    </r>
    <rPh sb="0" eb="2">
      <t>ショルイ</t>
    </rPh>
    <rPh sb="2" eb="4">
      <t>ユウソウ</t>
    </rPh>
    <rPh sb="4" eb="5">
      <t>サキ</t>
    </rPh>
    <rPh sb="5" eb="7">
      <t>ジュウショ</t>
    </rPh>
    <rPh sb="9" eb="11">
      <t>ゼンカク</t>
    </rPh>
    <phoneticPr fontId="3"/>
  </si>
  <si>
    <r>
      <t>上記対象項目を入力すると、チェックリスト（第6号様式）に</t>
    </r>
    <r>
      <rPr>
        <sz val="11"/>
        <color rgb="FF0066FF"/>
        <rFont val="游ゴシック"/>
        <family val="3"/>
        <charset val="128"/>
      </rPr>
      <t>自動反映</t>
    </r>
    <r>
      <rPr>
        <sz val="11"/>
        <rFont val="游ゴシック"/>
        <family val="3"/>
        <charset val="128"/>
      </rPr>
      <t>されます</t>
    </r>
    <rPh sb="2" eb="4">
      <t>タイショウ</t>
    </rPh>
    <rPh sb="4" eb="6">
      <t>コウモク</t>
    </rPh>
    <phoneticPr fontId="3"/>
  </si>
  <si>
    <r>
      <rPr>
        <sz val="11"/>
        <color rgb="FF0066FF"/>
        <rFont val="游ゴシック"/>
        <family val="3"/>
        <charset val="128"/>
      </rPr>
      <t>対象となる項目に</t>
    </r>
    <r>
      <rPr>
        <b/>
        <sz val="11"/>
        <color rgb="FF0066FF"/>
        <rFont val="游ゴシック"/>
        <family val="3"/>
        <charset val="128"/>
      </rPr>
      <t>チェック</t>
    </r>
    <r>
      <rPr>
        <sz val="11"/>
        <color rgb="FF0066FF"/>
        <rFont val="游ゴシック"/>
        <family val="3"/>
        <charset val="128"/>
      </rPr>
      <t>を必ず入れて下さい</t>
    </r>
    <rPh sb="0" eb="2">
      <t>タイショウ</t>
    </rPh>
    <rPh sb="5" eb="7">
      <t>コウモク</t>
    </rPh>
    <rPh sb="13" eb="14">
      <t>カナラ</t>
    </rPh>
    <rPh sb="15" eb="16">
      <t>イ</t>
    </rPh>
    <rPh sb="18" eb="19">
      <t>クダ</t>
    </rPh>
    <phoneticPr fontId="3"/>
  </si>
  <si>
    <t>※GビズIDプライム又は印鑑登録証明書の内容を全角にてご入力ください</t>
    <rPh sb="10" eb="11">
      <t>マタ</t>
    </rPh>
    <rPh sb="12" eb="14">
      <t>インカン</t>
    </rPh>
    <rPh sb="14" eb="16">
      <t>トウロク</t>
    </rPh>
    <rPh sb="16" eb="19">
      <t>ショウメイショ</t>
    </rPh>
    <rPh sb="20" eb="22">
      <t>ナイヨウ</t>
    </rPh>
    <rPh sb="23" eb="25">
      <t>ゼンカク</t>
    </rPh>
    <rPh sb="28" eb="30">
      <t>ニュウリョク</t>
    </rPh>
    <phoneticPr fontId="3"/>
  </si>
  <si>
    <t>捨印</t>
    <rPh sb="0" eb="2">
      <t>ステイン</t>
    </rPh>
    <phoneticPr fontId="3"/>
  </si>
  <si>
    <t>本報告書</t>
    <phoneticPr fontId="3"/>
  </si>
  <si>
    <t>氏名</t>
    <phoneticPr fontId="3" type="Hiragana"/>
  </si>
  <si>
    <t>（所属部署）</t>
  </si>
  <si>
    <t>電話</t>
  </si>
  <si>
    <t>作成者</t>
  </si>
  <si>
    <t>〒</t>
  </si>
  <si>
    <t>（問合せ先）</t>
  </si>
  <si>
    <t>書類送付先住所</t>
  </si>
  <si>
    <t>宛名</t>
  </si>
  <si>
    <t>メールアドレス</t>
  </si>
  <si>
    <r>
      <t xml:space="preserve">担当者氏名
</t>
    </r>
    <r>
      <rPr>
        <sz val="9"/>
        <rFont val="游ゴシック"/>
        <family val="3"/>
        <charset val="128"/>
      </rPr>
      <t>（左詰入力スペース不要）</t>
    </r>
    <rPh sb="0" eb="3">
      <t>フリガナ</t>
    </rPh>
    <rPh sb="7" eb="9">
      <t>ヒダリヅ</t>
    </rPh>
    <rPh sb="9" eb="11">
      <t>ニュウリョク</t>
    </rPh>
    <phoneticPr fontId="3"/>
  </si>
  <si>
    <t>※デジタル(jGrants)にて申請する場合は、印鑑登録証明書は不要です</t>
    <rPh sb="16" eb="18">
      <t>シンセイ</t>
    </rPh>
    <rPh sb="20" eb="22">
      <t>バアイ</t>
    </rPh>
    <rPh sb="24" eb="26">
      <t>インカン</t>
    </rPh>
    <rPh sb="26" eb="28">
      <t>トウロク</t>
    </rPh>
    <rPh sb="28" eb="30">
      <t>ショウメイ</t>
    </rPh>
    <rPh sb="30" eb="31">
      <t>ショ</t>
    </rPh>
    <rPh sb="32" eb="34">
      <t>フヨウ</t>
    </rPh>
    <phoneticPr fontId="3"/>
  </si>
  <si>
    <r>
      <t xml:space="preserve">法人番号
</t>
    </r>
    <r>
      <rPr>
        <sz val="9"/>
        <rFont val="游ゴシック"/>
        <family val="3"/>
        <charset val="128"/>
      </rPr>
      <t>（半角）</t>
    </r>
    <rPh sb="0" eb="2">
      <t>ホウジン</t>
    </rPh>
    <rPh sb="2" eb="4">
      <t>バンゴウ</t>
    </rPh>
    <rPh sb="6" eb="8">
      <t>ハンカク</t>
    </rPh>
    <phoneticPr fontId="24"/>
  </si>
  <si>
    <r>
      <t xml:space="preserve">法人所在地
</t>
    </r>
    <r>
      <rPr>
        <sz val="9"/>
        <rFont val="游ゴシック"/>
        <family val="3"/>
        <charset val="128"/>
      </rPr>
      <t>（全角）</t>
    </r>
    <rPh sb="0" eb="2">
      <t>ホウジン</t>
    </rPh>
    <rPh sb="2" eb="5">
      <t>ショザイチ</t>
    </rPh>
    <rPh sb="7" eb="9">
      <t>ゼンカク</t>
    </rPh>
    <phoneticPr fontId="3"/>
  </si>
  <si>
    <t>　※各施設ごとに申請が必要となります。申請施設が3校を超過する場合は複数対応版にてご申請下さい</t>
    <rPh sb="2" eb="5">
      <t>カクシセツ</t>
    </rPh>
    <rPh sb="8" eb="10">
      <t>シンセイ</t>
    </rPh>
    <rPh sb="11" eb="13">
      <t>ヒツヨウ</t>
    </rPh>
    <rPh sb="19" eb="21">
      <t>シンセイ</t>
    </rPh>
    <rPh sb="21" eb="23">
      <t>シセツ</t>
    </rPh>
    <rPh sb="25" eb="26">
      <t>コウ</t>
    </rPh>
    <rPh sb="27" eb="29">
      <t>チョウカ</t>
    </rPh>
    <rPh sb="31" eb="33">
      <t>バアイ</t>
    </rPh>
    <rPh sb="34" eb="36">
      <t>フクスウ</t>
    </rPh>
    <rPh sb="36" eb="38">
      <t>タイオウ</t>
    </rPh>
    <rPh sb="38" eb="39">
      <t>バン</t>
    </rPh>
    <rPh sb="42" eb="44">
      <t>シンセイ</t>
    </rPh>
    <rPh sb="44" eb="45">
      <t>シタ</t>
    </rPh>
    <phoneticPr fontId="3"/>
  </si>
  <si>
    <t>[事業実施予定人員及び実施予定期間]</t>
    <phoneticPr fontId="3"/>
  </si>
  <si>
    <t>No.</t>
    <phoneticPr fontId="3"/>
  </si>
  <si>
    <t>編入生※</t>
    <rPh sb="0" eb="2">
      <t>ヘンニュウ</t>
    </rPh>
    <rPh sb="2" eb="3">
      <t>セイ</t>
    </rPh>
    <phoneticPr fontId="3"/>
  </si>
  <si>
    <t>～</t>
    <phoneticPr fontId="3"/>
  </si>
  <si>
    <t>学校及び施設名</t>
    <rPh sb="0" eb="2">
      <t>ガッコウ</t>
    </rPh>
    <rPh sb="2" eb="3">
      <t>オヨ</t>
    </rPh>
    <rPh sb="4" eb="6">
      <t>シセツ</t>
    </rPh>
    <rPh sb="6" eb="7">
      <t>メイ</t>
    </rPh>
    <phoneticPr fontId="3"/>
  </si>
  <si>
    <t>①と②</t>
    <phoneticPr fontId="3"/>
  </si>
  <si>
    <t>※同日も入力</t>
    <rPh sb="1" eb="3">
      <t>ドウジツ</t>
    </rPh>
    <rPh sb="4" eb="6">
      <t>ニュウリョク</t>
    </rPh>
    <phoneticPr fontId="3"/>
  </si>
  <si>
    <t>終　期</t>
    <rPh sb="0" eb="1">
      <t>シュウ</t>
    </rPh>
    <rPh sb="2" eb="3">
      <t>キ</t>
    </rPh>
    <phoneticPr fontId="3"/>
  </si>
  <si>
    <t>始　期</t>
    <rPh sb="0" eb="1">
      <t>ハジメ</t>
    </rPh>
    <rPh sb="2" eb="3">
      <t>キ</t>
    </rPh>
    <phoneticPr fontId="3"/>
  </si>
  <si>
    <t>実施予定期間</t>
    <rPh sb="0" eb="2">
      <t>ジッシ</t>
    </rPh>
    <rPh sb="2" eb="4">
      <t>ヨテイ</t>
    </rPh>
    <rPh sb="4" eb="6">
      <t>キカン</t>
    </rPh>
    <phoneticPr fontId="3"/>
  </si>
  <si>
    <t>事業実施（X線）予定人数</t>
    <rPh sb="0" eb="2">
      <t>ジギョウ</t>
    </rPh>
    <rPh sb="2" eb="4">
      <t>ジッシ</t>
    </rPh>
    <rPh sb="6" eb="7">
      <t>セン</t>
    </rPh>
    <rPh sb="8" eb="10">
      <t>ヨテイ</t>
    </rPh>
    <rPh sb="10" eb="12">
      <t>ニンズウ</t>
    </rPh>
    <phoneticPr fontId="3"/>
  </si>
  <si>
    <t>（人）</t>
  </si>
  <si>
    <t>学校区分▼</t>
    <rPh sb="0" eb="2">
      <t>ガッコウ</t>
    </rPh>
    <rPh sb="2" eb="4">
      <t>クブン</t>
    </rPh>
    <phoneticPr fontId="3"/>
  </si>
  <si>
    <t>補助対象者▼</t>
    <rPh sb="0" eb="2">
      <t>ホジョ</t>
    </rPh>
    <rPh sb="2" eb="4">
      <t>タイショウ</t>
    </rPh>
    <rPh sb="4" eb="5">
      <t>シャ</t>
    </rPh>
    <phoneticPr fontId="3"/>
  </si>
  <si>
    <t>補助対象外▼</t>
    <rPh sb="0" eb="2">
      <t>ホジョ</t>
    </rPh>
    <rPh sb="2" eb="4">
      <t>タイショウ</t>
    </rPh>
    <rPh sb="4" eb="5">
      <t>ガイ</t>
    </rPh>
    <phoneticPr fontId="3"/>
  </si>
  <si>
    <t>対象区分▼</t>
    <rPh sb="0" eb="2">
      <t>タイショウ</t>
    </rPh>
    <rPh sb="2" eb="4">
      <t>クブン</t>
    </rPh>
    <phoneticPr fontId="3"/>
  </si>
  <si>
    <t>※学校のみ入力</t>
    <rPh sb="1" eb="3">
      <t>ガッコウ</t>
    </rPh>
    <rPh sb="5" eb="7">
      <t>ニュウリョク</t>
    </rPh>
    <phoneticPr fontId="3"/>
  </si>
  <si>
    <t>　備　考</t>
    <rPh sb="1" eb="2">
      <t>ビ</t>
    </rPh>
    <rPh sb="3" eb="4">
      <t>コウ</t>
    </rPh>
    <phoneticPr fontId="3"/>
  </si>
  <si>
    <t>◆記入上の注意◆</t>
    <rPh sb="1" eb="3">
      <t>キニュウ</t>
    </rPh>
    <rPh sb="3" eb="4">
      <t>ジョウ</t>
    </rPh>
    <rPh sb="5" eb="7">
      <t>チュウイ</t>
    </rPh>
    <phoneticPr fontId="3"/>
  </si>
  <si>
    <t>年課程</t>
    <rPh sb="0" eb="1">
      <t>ネン</t>
    </rPh>
    <rPh sb="1" eb="3">
      <t>カテイ</t>
    </rPh>
    <phoneticPr fontId="3"/>
  </si>
  <si>
    <t>本事業は、当該年度中に健診の実施から健診相手先への支払までが完了するものが補助対象です。</t>
    <phoneticPr fontId="3"/>
  </si>
  <si>
    <t>学校等において、前年度以前に実施した者は、補助対象外です</t>
    <phoneticPr fontId="3"/>
  </si>
  <si>
    <t>施設等において、当該年度に65歳以上に達する者が補助対象です</t>
  </si>
  <si>
    <t>施設等において、入所者が補助対象です。通所者や職員等は補助対象外です</t>
  </si>
  <si>
    <t>学校（施設）ごとに記入して下さい。3校（施設）以上の場合は、複数用の様式にてご記入下さい</t>
  </si>
  <si>
    <t>（1）</t>
    <phoneticPr fontId="3"/>
  </si>
  <si>
    <t>（2）</t>
    <phoneticPr fontId="3"/>
  </si>
  <si>
    <t>（3）</t>
    <phoneticPr fontId="3"/>
  </si>
  <si>
    <t>（4）</t>
    <phoneticPr fontId="3"/>
  </si>
  <si>
    <t>（5）</t>
    <phoneticPr fontId="3"/>
  </si>
  <si>
    <t>（6）</t>
    <phoneticPr fontId="3"/>
  </si>
  <si>
    <t>学校等において、当該年度に入学し、健康診断を実施した者が補助対象です</t>
    <phoneticPr fontId="3"/>
  </si>
  <si>
    <r>
      <t xml:space="preserve">所在地
</t>
    </r>
    <r>
      <rPr>
        <sz val="10"/>
        <color rgb="FF0066FF"/>
        <rFont val="游ゴシック"/>
        <family val="3"/>
        <charset val="128"/>
      </rPr>
      <t>※八王子市は対象外</t>
    </r>
    <rPh sb="0" eb="3">
      <t>ショザイチ</t>
    </rPh>
    <rPh sb="5" eb="9">
      <t>ハチオウジシ</t>
    </rPh>
    <rPh sb="10" eb="13">
      <t>タイショウガイ</t>
    </rPh>
    <phoneticPr fontId="3"/>
  </si>
  <si>
    <t>　　　　　※他法人からの編入生②は補助対象となります</t>
    <rPh sb="6" eb="7">
      <t>タ</t>
    </rPh>
    <rPh sb="7" eb="9">
      <t>ホウジン</t>
    </rPh>
    <rPh sb="12" eb="14">
      <t>ヘンニュウ</t>
    </rPh>
    <rPh sb="14" eb="15">
      <t>セイ</t>
    </rPh>
    <rPh sb="17" eb="19">
      <t>ホジョ</t>
    </rPh>
    <rPh sb="19" eb="21">
      <t>タイショウ</t>
    </rPh>
    <phoneticPr fontId="3"/>
  </si>
  <si>
    <t>結核予防費都費補助金</t>
    <rPh sb="0" eb="2">
      <t>ケッカク</t>
    </rPh>
    <rPh sb="2" eb="4">
      <t>ヨボウ</t>
    </rPh>
    <rPh sb="4" eb="5">
      <t>ヒ</t>
    </rPh>
    <rPh sb="5" eb="6">
      <t>ト</t>
    </rPh>
    <rPh sb="6" eb="7">
      <t>ヒ</t>
    </rPh>
    <rPh sb="7" eb="10">
      <t>ホジョキン</t>
    </rPh>
    <phoneticPr fontId="3"/>
  </si>
  <si>
    <t>年度/補助金名</t>
    <rPh sb="0" eb="2">
      <t>ネンド</t>
    </rPh>
    <rPh sb="3" eb="6">
      <t>ホジョキン</t>
    </rPh>
    <rPh sb="6" eb="7">
      <t>メイ</t>
    </rPh>
    <phoneticPr fontId="23"/>
  </si>
  <si>
    <r>
      <t xml:space="preserve">補助金番号
</t>
    </r>
    <r>
      <rPr>
        <sz val="9"/>
        <rFont val="游ゴシック"/>
        <family val="3"/>
        <charset val="128"/>
      </rPr>
      <t>（半角）</t>
    </r>
    <rPh sb="0" eb="3">
      <t>ホジョキン</t>
    </rPh>
    <rPh sb="3" eb="5">
      <t>バンゴウ</t>
    </rPh>
    <rPh sb="7" eb="9">
      <t>ハンカク</t>
    </rPh>
    <phoneticPr fontId="23"/>
  </si>
  <si>
    <t>対</t>
    <rPh sb="0" eb="1">
      <t>タイ</t>
    </rPh>
    <phoneticPr fontId="3"/>
  </si>
  <si>
    <t>象</t>
    <rPh sb="0" eb="1">
      <t>ゾウ</t>
    </rPh>
    <phoneticPr fontId="3"/>
  </si>
  <si>
    <t>施</t>
    <rPh sb="0" eb="1">
      <t>シ</t>
    </rPh>
    <phoneticPr fontId="3"/>
  </si>
  <si>
    <t>設</t>
    <rPh sb="0" eb="1">
      <t>セツ</t>
    </rPh>
    <phoneticPr fontId="3"/>
  </si>
  <si>
    <t>事　　業　　計　　画　　書</t>
    <rPh sb="0" eb="1">
      <t>コト</t>
    </rPh>
    <rPh sb="3" eb="4">
      <t>ゴウ</t>
    </rPh>
    <rPh sb="6" eb="7">
      <t>ケイ</t>
    </rPh>
    <rPh sb="9" eb="10">
      <t>ガ</t>
    </rPh>
    <rPh sb="12" eb="13">
      <t>ショ</t>
    </rPh>
    <phoneticPr fontId="3"/>
  </si>
  <si>
    <t>法人所在地</t>
    <rPh sb="0" eb="2">
      <t>ホウジン</t>
    </rPh>
    <rPh sb="2" eb="5">
      <t>ショザイチ</t>
    </rPh>
    <phoneticPr fontId="3"/>
  </si>
  <si>
    <t>65歳以上</t>
    <rPh sb="2" eb="3">
      <t>サイ</t>
    </rPh>
    <rPh sb="3" eb="5">
      <t>イジョウ</t>
    </rPh>
    <phoneticPr fontId="3"/>
  </si>
  <si>
    <t>①2年生以上</t>
    <rPh sb="2" eb="6">
      <t>ネンセイイジョウ</t>
    </rPh>
    <phoneticPr fontId="3"/>
  </si>
  <si>
    <t>②留年生</t>
    <rPh sb="1" eb="3">
      <t>リュウネン</t>
    </rPh>
    <rPh sb="3" eb="4">
      <t>セイ</t>
    </rPh>
    <phoneticPr fontId="3"/>
  </si>
  <si>
    <t>③編入生</t>
    <rPh sb="1" eb="3">
      <t>ヘンニュウ</t>
    </rPh>
    <rPh sb="3" eb="4">
      <t>セイ</t>
    </rPh>
    <phoneticPr fontId="3"/>
  </si>
  <si>
    <t>①と③</t>
    <phoneticPr fontId="3"/>
  </si>
  <si>
    <t>②と③</t>
    <phoneticPr fontId="3"/>
  </si>
  <si>
    <t>TOTAL</t>
    <phoneticPr fontId="3"/>
  </si>
  <si>
    <t>補助対象者人数</t>
    <rPh sb="0" eb="2">
      <t>ホジョ</t>
    </rPh>
    <rPh sb="2" eb="4">
      <t>タイショウ</t>
    </rPh>
    <rPh sb="4" eb="5">
      <t>シャ</t>
    </rPh>
    <rPh sb="5" eb="7">
      <t>ニンズウ</t>
    </rPh>
    <phoneticPr fontId="3"/>
  </si>
  <si>
    <t>人</t>
    <rPh sb="0" eb="1">
      <t>ニン</t>
    </rPh>
    <phoneticPr fontId="3"/>
  </si>
  <si>
    <t>➀</t>
    <phoneticPr fontId="3"/>
  </si>
  <si>
    <t>②</t>
    <phoneticPr fontId="3"/>
  </si>
  <si>
    <t>令 和 7 年 度 予 算 書 抄 本</t>
    <rPh sb="0" eb="1">
      <t>レイ</t>
    </rPh>
    <rPh sb="2" eb="3">
      <t>ワ</t>
    </rPh>
    <rPh sb="6" eb="7">
      <t>トシ</t>
    </rPh>
    <rPh sb="8" eb="9">
      <t>ド</t>
    </rPh>
    <rPh sb="10" eb="11">
      <t>ヨ</t>
    </rPh>
    <rPh sb="12" eb="13">
      <t>ザン</t>
    </rPh>
    <rPh sb="14" eb="15">
      <t>ショ</t>
    </rPh>
    <rPh sb="16" eb="17">
      <t>ショウ</t>
    </rPh>
    <rPh sb="18" eb="19">
      <t>ホン</t>
    </rPh>
    <phoneticPr fontId="3"/>
  </si>
  <si>
    <t>令和7年度結核予防費都費補助金対象者チェックリスト</t>
    <rPh sb="0" eb="2">
      <t>レイワ</t>
    </rPh>
    <rPh sb="3" eb="5">
      <t>ネンド</t>
    </rPh>
    <rPh sb="5" eb="7">
      <t>ケッカク</t>
    </rPh>
    <rPh sb="7" eb="9">
      <t>ヨボウ</t>
    </rPh>
    <rPh sb="9" eb="10">
      <t>ヒ</t>
    </rPh>
    <rPh sb="10" eb="11">
      <t>ト</t>
    </rPh>
    <rPh sb="11" eb="12">
      <t>ヒ</t>
    </rPh>
    <rPh sb="12" eb="15">
      <t>ホジョキン</t>
    </rPh>
    <rPh sb="15" eb="17">
      <t>タイショウ</t>
    </rPh>
    <rPh sb="17" eb="18">
      <t>シャ</t>
    </rPh>
    <phoneticPr fontId="3"/>
  </si>
  <si>
    <t>大学院、大学、短期大学、高等学校、高等専門学校、専修学校又は各種学校等の学生若しくは生徒である。</t>
  </si>
  <si>
    <t xml:space="preserve">大学院の1年生を含めている。   </t>
    <phoneticPr fontId="3"/>
  </si>
  <si>
    <t>※今年度より補助対象となっております。</t>
    <phoneticPr fontId="3"/>
  </si>
  <si>
    <r>
      <t>　</t>
    </r>
    <r>
      <rPr>
        <u/>
        <sz val="10"/>
        <color theme="1"/>
        <rFont val="Meiryo UI"/>
        <family val="3"/>
        <charset val="128"/>
      </rPr>
      <t xml:space="preserve">基本情報入力シート
</t>
    </r>
    <r>
      <rPr>
        <sz val="9"/>
        <color theme="1"/>
        <rFont val="Meiryo UI"/>
        <family val="3"/>
        <charset val="128"/>
      </rPr>
      <t>※</t>
    </r>
    <r>
      <rPr>
        <sz val="10"/>
        <color theme="1"/>
        <rFont val="Meiryo UI"/>
        <family val="3"/>
        <charset val="128"/>
      </rPr>
      <t>【郵送】で申請する場合は、チェックリストに入力後自動反映された</t>
    </r>
    <r>
      <rPr>
        <sz val="10"/>
        <color rgb="FF0066FF"/>
        <rFont val="Meiryo UI"/>
        <family val="3"/>
        <charset val="128"/>
      </rPr>
      <t>第6号様式を印刷しご提出</t>
    </r>
    <r>
      <rPr>
        <sz val="10"/>
        <color theme="1"/>
        <rFont val="Meiryo UI"/>
        <family val="3"/>
        <charset val="128"/>
      </rPr>
      <t>下さい。　　　　　　　　</t>
    </r>
    <r>
      <rPr>
        <sz val="9"/>
        <color theme="1"/>
        <rFont val="Meiryo UI"/>
        <family val="3"/>
        <charset val="128"/>
      </rPr>
      <t>※</t>
    </r>
    <r>
      <rPr>
        <sz val="10"/>
        <color theme="1"/>
        <rFont val="Meiryo UI"/>
        <family val="3"/>
        <charset val="128"/>
      </rPr>
      <t>以降全シート</t>
    </r>
    <r>
      <rPr>
        <sz val="10"/>
        <color rgb="FF0066FF"/>
        <rFont val="Meiryo UI"/>
        <family val="3"/>
        <charset val="128"/>
      </rPr>
      <t>黄色いセルのみ入力可能</t>
    </r>
    <r>
      <rPr>
        <sz val="10"/>
        <color theme="1"/>
        <rFont val="Meiryo UI"/>
        <family val="3"/>
        <charset val="128"/>
      </rPr>
      <t>です。記入漏れのないようにご提出下さい</t>
    </r>
    <rPh sb="1" eb="3">
      <t>キホン</t>
    </rPh>
    <rPh sb="3" eb="5">
      <t>ジョウホウ</t>
    </rPh>
    <rPh sb="5" eb="7">
      <t>ニュウリョク</t>
    </rPh>
    <rPh sb="13" eb="15">
      <t>ユウソウ</t>
    </rPh>
    <rPh sb="17" eb="19">
      <t>シンセイ</t>
    </rPh>
    <rPh sb="21" eb="23">
      <t>バアイ</t>
    </rPh>
    <rPh sb="33" eb="35">
      <t>ニュウリョク</t>
    </rPh>
    <rPh sb="35" eb="36">
      <t>ゴ</t>
    </rPh>
    <rPh sb="36" eb="38">
      <t>ジドウ</t>
    </rPh>
    <rPh sb="38" eb="40">
      <t>ハンエイ</t>
    </rPh>
    <rPh sb="43" eb="44">
      <t>ダイ</t>
    </rPh>
    <rPh sb="45" eb="46">
      <t>ゴウ</t>
    </rPh>
    <rPh sb="46" eb="48">
      <t>ヨウシキ</t>
    </rPh>
    <rPh sb="49" eb="51">
      <t>インサツ</t>
    </rPh>
    <rPh sb="53" eb="56">
      <t>テイシュツクダ</t>
    </rPh>
    <rPh sb="68" eb="70">
      <t>イコウ</t>
    </rPh>
    <rPh sb="70" eb="71">
      <t>ゼン</t>
    </rPh>
    <rPh sb="74" eb="76">
      <t>キイロ</t>
    </rPh>
    <rPh sb="81" eb="83">
      <t>ニュウリョク</t>
    </rPh>
    <rPh sb="83" eb="85">
      <t>カノウ</t>
    </rPh>
    <rPh sb="88" eb="90">
      <t>キニュウ</t>
    </rPh>
    <rPh sb="90" eb="91">
      <t>モ</t>
    </rPh>
    <rPh sb="99" eb="101">
      <t>テイシュツ</t>
    </rPh>
    <rPh sb="101" eb="102">
      <t>クダ</t>
    </rPh>
    <phoneticPr fontId="2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</si>
  <si>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1" eb="43">
      <t>ニュウリョク</t>
    </rPh>
    <rPh sb="45" eb="46">
      <t>クダ</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</si>
  <si>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）ごとに入力してご提出ください。</t>
    </r>
    <r>
      <rPr>
        <sz val="10"/>
        <color theme="1"/>
        <rFont val="Meiryo UI"/>
        <family val="3"/>
        <charset val="128"/>
      </rPr>
      <t xml:space="preserve">
※</t>
    </r>
    <r>
      <rPr>
        <sz val="10"/>
        <color rgb="FFFF0000"/>
        <rFont val="Meiryo UI"/>
        <family val="3"/>
        <charset val="128"/>
      </rPr>
      <t>今年度より『大学院生（1年生のみ）』も対象となっておりますのでご注意ください。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施設においては、</t>
    </r>
    <r>
      <rPr>
        <sz val="10"/>
        <color rgb="FF0066FF"/>
        <rFont val="Meiryo UI"/>
        <family val="3"/>
        <charset val="128"/>
      </rPr>
      <t>当該年度65歳以上になる方</t>
    </r>
    <r>
      <rPr>
        <sz val="10"/>
        <color theme="1"/>
        <rFont val="Meiryo UI"/>
        <family val="3"/>
        <charset val="128"/>
      </rPr>
      <t>は対象となります。65歳未満は対象外となります。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57" eb="59">
      <t>テイシュツ</t>
    </rPh>
    <rPh sb="66" eb="69">
      <t>コンネンド</t>
    </rPh>
    <rPh sb="72" eb="74">
      <t>ダイガク</t>
    </rPh>
    <rPh sb="74" eb="76">
      <t>インセイ</t>
    </rPh>
    <rPh sb="78" eb="80">
      <t>ネンセイ</t>
    </rPh>
    <rPh sb="85" eb="87">
      <t>タイショウ</t>
    </rPh>
    <rPh sb="98" eb="100">
      <t>チュウイ</t>
    </rPh>
    <rPh sb="107" eb="109">
      <t>シセツ</t>
    </rPh>
    <rPh sb="115" eb="117">
      <t>トウガイ</t>
    </rPh>
    <rPh sb="117" eb="119">
      <t>ネンド</t>
    </rPh>
    <rPh sb="121" eb="124">
      <t>サイイジョウ</t>
    </rPh>
    <rPh sb="127" eb="128">
      <t>カタ</t>
    </rPh>
    <rPh sb="129" eb="131">
      <t>タイショウ</t>
    </rPh>
    <rPh sb="139" eb="142">
      <t>サイミマン</t>
    </rPh>
    <rPh sb="143" eb="146">
      <t>タイショウガイ</t>
    </rPh>
    <phoneticPr fontId="23"/>
  </si>
  <si>
    <t>65歳未満</t>
    <rPh sb="2" eb="3">
      <t>サイ</t>
    </rPh>
    <rPh sb="3" eb="5">
      <t>ミマン</t>
    </rPh>
    <phoneticPr fontId="3"/>
  </si>
  <si>
    <t>①と②と③</t>
    <phoneticPr fontId="3"/>
  </si>
  <si>
    <t>～</t>
  </si>
  <si>
    <t>　　　　　※他法人からの編入生は補助対象となります</t>
    <rPh sb="6" eb="7">
      <t>タ</t>
    </rPh>
    <rPh sb="7" eb="9">
      <t>ホウジン</t>
    </rPh>
    <rPh sb="12" eb="14">
      <t>ヘンニュウ</t>
    </rPh>
    <rPh sb="14" eb="15">
      <t>セイ</t>
    </rPh>
    <rPh sb="16" eb="18">
      <t>ホジョ</t>
    </rPh>
    <rPh sb="18" eb="20">
      <t>タイショウ</t>
    </rPh>
    <phoneticPr fontId="3"/>
  </si>
  <si>
    <r>
      <rPr>
        <u/>
        <sz val="11"/>
        <color theme="10"/>
        <rFont val="Meiryo UI"/>
        <family val="3"/>
        <charset val="128"/>
      </rPr>
      <t>TEL:03-5320-4483　　　</t>
    </r>
    <phoneticPr fontId="3"/>
  </si>
  <si>
    <r>
      <rPr>
        <b/>
        <sz val="11"/>
        <color rgb="FF0066FF"/>
        <rFont val="游ゴシック"/>
        <family val="3"/>
        <charset val="128"/>
      </rPr>
      <t>黄色のセルに入力してください（他のシートも同様です）</t>
    </r>
    <r>
      <rPr>
        <b/>
        <sz val="11"/>
        <color rgb="FF002060"/>
        <rFont val="游ゴシック"/>
        <family val="3"/>
        <charset val="128"/>
      </rPr>
      <t xml:space="preserve">
</t>
    </r>
    <r>
      <rPr>
        <b/>
        <sz val="11"/>
        <color theme="1"/>
        <rFont val="游ゴシック"/>
        <family val="3"/>
        <charset val="128"/>
      </rPr>
      <t>入力は指定の通り必ず</t>
    </r>
    <r>
      <rPr>
        <sz val="11"/>
        <color theme="1"/>
        <rFont val="游ゴシック"/>
        <family val="3"/>
        <charset val="128"/>
      </rPr>
      <t>入力して下さい。</t>
    </r>
    <rPh sb="0" eb="2">
      <t>キイロ</t>
    </rPh>
    <rPh sb="6" eb="8">
      <t>ニュウリョク</t>
    </rPh>
    <rPh sb="15" eb="16">
      <t>タ</t>
    </rPh>
    <rPh sb="21" eb="23">
      <t>ドウヨウ</t>
    </rPh>
    <rPh sb="27" eb="29">
      <t>ニュウリョク</t>
    </rPh>
    <rPh sb="30" eb="32">
      <t>シテイ</t>
    </rPh>
    <rPh sb="33" eb="34">
      <t>トオ</t>
    </rPh>
    <rPh sb="35" eb="36">
      <t>カナラ</t>
    </rPh>
    <rPh sb="37" eb="39">
      <t>ニュウリョク</t>
    </rPh>
    <rPh sb="41" eb="42">
      <t>クダ</t>
    </rPh>
    <phoneticPr fontId="3"/>
  </si>
  <si>
    <t>大学院、大学、短期大学、高等学校、高等専門学校、専修学校又は各種学校等の学生若しくは生徒である。</t>
    <rPh sb="0" eb="3">
      <t>ダイガクイン</t>
    </rPh>
    <rPh sb="4" eb="6">
      <t>ダイガク</t>
    </rPh>
    <rPh sb="7" eb="9">
      <t>タンキ</t>
    </rPh>
    <rPh sb="9" eb="11">
      <t>ダイガク</t>
    </rPh>
    <rPh sb="34" eb="35">
      <t>トウ</t>
    </rPh>
    <phoneticPr fontId="3"/>
  </si>
  <si>
    <r>
      <rPr>
        <b/>
        <sz val="10"/>
        <color theme="1"/>
        <rFont val="游ゴシック"/>
        <family val="3"/>
        <charset val="128"/>
      </rPr>
      <t>大学院の1年生を含めている。</t>
    </r>
    <r>
      <rPr>
        <sz val="9"/>
        <color theme="1"/>
        <rFont val="游ゴシック"/>
        <family val="3"/>
        <charset val="128"/>
      </rPr>
      <t>※今年度より補助対象となっております。</t>
    </r>
    <rPh sb="5" eb="7">
      <t>ネンセイ</t>
    </rPh>
    <rPh sb="8" eb="9">
      <t>フク</t>
    </rPh>
    <rPh sb="15" eb="18">
      <t>コンネンド</t>
    </rPh>
    <rPh sb="20" eb="22">
      <t>ホジョ</t>
    </rPh>
    <rPh sb="22" eb="24">
      <t>タイショウ</t>
    </rPh>
    <phoneticPr fontId="3"/>
  </si>
  <si>
    <t>結核予防費都費補助金変更交付申請書</t>
    <rPh sb="0" eb="2">
      <t>ケッカク</t>
    </rPh>
    <rPh sb="2" eb="4">
      <t>ヨボウ</t>
    </rPh>
    <rPh sb="4" eb="5">
      <t>ヒ</t>
    </rPh>
    <rPh sb="5" eb="6">
      <t>ト</t>
    </rPh>
    <rPh sb="6" eb="7">
      <t>ヒ</t>
    </rPh>
    <rPh sb="7" eb="10">
      <t>ホジョキン</t>
    </rPh>
    <rPh sb="10" eb="12">
      <t>ヘンコウ</t>
    </rPh>
    <rPh sb="12" eb="14">
      <t>コウフ</t>
    </rPh>
    <rPh sb="14" eb="17">
      <t>シンセイショ</t>
    </rPh>
    <phoneticPr fontId="3"/>
  </si>
  <si>
    <t xml:space="preserve">       既 交 付 決 定 額   　　　　　　　　　　　　　　　　</t>
    <rPh sb="7" eb="8">
      <t>スデ</t>
    </rPh>
    <rPh sb="9" eb="10">
      <t>コウ</t>
    </rPh>
    <rPh sb="11" eb="12">
      <t>ツキ</t>
    </rPh>
    <rPh sb="13" eb="14">
      <t>ケッ</t>
    </rPh>
    <rPh sb="15" eb="16">
      <t>サダム</t>
    </rPh>
    <rPh sb="17" eb="18">
      <t>ガク</t>
    </rPh>
    <phoneticPr fontId="3"/>
  </si>
  <si>
    <t xml:space="preserve">       今 回 変 更 増 額    　　　　　　　　　　　　　　　　</t>
    <rPh sb="7" eb="8">
      <t>イマ</t>
    </rPh>
    <rPh sb="9" eb="10">
      <t>カイ</t>
    </rPh>
    <rPh sb="11" eb="12">
      <t>ヘン</t>
    </rPh>
    <rPh sb="13" eb="14">
      <t>サラ</t>
    </rPh>
    <rPh sb="15" eb="16">
      <t>ゾウ</t>
    </rPh>
    <rPh sb="17" eb="18">
      <t>ガク</t>
    </rPh>
    <phoneticPr fontId="3"/>
  </si>
  <si>
    <t>第７号様式（変更交付申請用）</t>
    <rPh sb="0" eb="1">
      <t>ダイ</t>
    </rPh>
    <rPh sb="2" eb="3">
      <t>ゴウ</t>
    </rPh>
    <rPh sb="3" eb="5">
      <t>ヨウシキ</t>
    </rPh>
    <rPh sb="6" eb="8">
      <t>ヘンコウ</t>
    </rPh>
    <rPh sb="8" eb="10">
      <t>コウフ</t>
    </rPh>
    <rPh sb="10" eb="13">
      <t>シンセイヨウ</t>
    </rPh>
    <phoneticPr fontId="3"/>
  </si>
  <si>
    <t xml:space="preserve"> １  変 更 申 請 金 額    　　　　　　　　　　　　　　　　</t>
    <rPh sb="4" eb="5">
      <t>ヘン</t>
    </rPh>
    <rPh sb="6" eb="7">
      <t>サラ</t>
    </rPh>
    <rPh sb="8" eb="9">
      <t>サル</t>
    </rPh>
    <rPh sb="10" eb="11">
      <t>ショウ</t>
    </rPh>
    <rPh sb="12" eb="13">
      <t>カネ</t>
    </rPh>
    <rPh sb="14" eb="15">
      <t>ガク</t>
    </rPh>
    <phoneticPr fontId="3"/>
  </si>
  <si>
    <t>事業目的</t>
    <rPh sb="0" eb="2">
      <t>ジギョウ</t>
    </rPh>
    <rPh sb="2" eb="4">
      <t>モクテキ</t>
    </rPh>
    <phoneticPr fontId="3"/>
  </si>
  <si>
    <t>変更理由</t>
    <rPh sb="0" eb="2">
      <t>ヘンコウ</t>
    </rPh>
    <rPh sb="2" eb="4">
      <t>リユウ</t>
    </rPh>
    <phoneticPr fontId="3"/>
  </si>
  <si>
    <t>事業内容</t>
    <rPh sb="0" eb="2">
      <t>ジギョウ</t>
    </rPh>
    <rPh sb="2" eb="4">
      <t>ナイヨウ</t>
    </rPh>
    <phoneticPr fontId="3"/>
  </si>
  <si>
    <t>所要経費</t>
    <rPh sb="0" eb="2">
      <t>ショヨウ</t>
    </rPh>
    <rPh sb="2" eb="4">
      <t>ケイヒ</t>
    </rPh>
    <phoneticPr fontId="3"/>
  </si>
  <si>
    <t>予算書抄本</t>
    <rPh sb="0" eb="2">
      <t>ヨサン</t>
    </rPh>
    <rPh sb="2" eb="3">
      <t>ショ</t>
    </rPh>
    <rPh sb="3" eb="5">
      <t>ショウホン</t>
    </rPh>
    <phoneticPr fontId="3"/>
  </si>
  <si>
    <t>学校又は施設名</t>
    <rPh sb="0" eb="2">
      <t>ガッコウ</t>
    </rPh>
    <rPh sb="2" eb="3">
      <t>マタ</t>
    </rPh>
    <rPh sb="4" eb="6">
      <t>シセツ</t>
    </rPh>
    <rPh sb="6" eb="7">
      <t>メイ</t>
    </rPh>
    <phoneticPr fontId="3"/>
  </si>
  <si>
    <t>高等専門学校</t>
    <rPh sb="0" eb="2">
      <t>コウトウ</t>
    </rPh>
    <rPh sb="2" eb="4">
      <t>センモン</t>
    </rPh>
    <rPh sb="4" eb="6">
      <t>ガッコウ</t>
    </rPh>
    <phoneticPr fontId="3"/>
  </si>
  <si>
    <t>高等専修学校</t>
    <rPh sb="0" eb="2">
      <t>コウトウ</t>
    </rPh>
    <rPh sb="2" eb="4">
      <t>センシュウ</t>
    </rPh>
    <rPh sb="4" eb="6">
      <t>ガッコウ</t>
    </rPh>
    <phoneticPr fontId="3"/>
  </si>
  <si>
    <t>課程年数</t>
    <rPh sb="0" eb="2">
      <t>カテイ</t>
    </rPh>
    <rPh sb="2" eb="4">
      <t>ネンスウ</t>
    </rPh>
    <phoneticPr fontId="3"/>
  </si>
  <si>
    <t>その他</t>
    <rPh sb="2" eb="3">
      <t>ホカ</t>
    </rPh>
    <phoneticPr fontId="3"/>
  </si>
  <si>
    <t>令和　　年　　月　　日</t>
    <rPh sb="0" eb="2">
      <t>レイワ</t>
    </rPh>
    <rPh sb="4" eb="5">
      <t>ネン</t>
    </rPh>
    <rPh sb="7" eb="8">
      <t>ガツ</t>
    </rPh>
    <rPh sb="10" eb="11">
      <t>ニチ</t>
    </rPh>
    <phoneticPr fontId="3"/>
  </si>
  <si>
    <t>mail : kekkaku.tokyo.jyushin@section.metro.tokyo.jp (データ提出先アドレス)</t>
    <rPh sb="56" eb="58">
      <t>テイシュツ</t>
    </rPh>
    <rPh sb="58" eb="59">
      <t>サキ</t>
    </rPh>
    <phoneticPr fontId="23"/>
  </si>
  <si>
    <r>
      <t>　※</t>
    </r>
    <r>
      <rPr>
        <b/>
        <sz val="10"/>
        <color rgb="FF0066FF"/>
        <rFont val="Meiryo UI"/>
        <family val="3"/>
        <charset val="128"/>
      </rPr>
      <t>郵送の場合</t>
    </r>
    <r>
      <rPr>
        <b/>
        <sz val="10"/>
        <color theme="1"/>
        <rFont val="Meiryo UI"/>
        <family val="3"/>
        <charset val="128"/>
      </rPr>
      <t>も、指定のアドレス（最下部に記載）に上記Excelのデーターをご提出お願いいたします。</t>
    </r>
    <r>
      <rPr>
        <sz val="10"/>
        <color theme="1"/>
        <rFont val="Meiryo UI"/>
        <family val="3"/>
        <charset val="128"/>
      </rPr>
      <t>　</t>
    </r>
    <r>
      <rPr>
        <sz val="10"/>
        <color rgb="FFFF0000"/>
        <rFont val="Meiryo UI"/>
        <family val="3"/>
        <charset val="128"/>
      </rPr>
      <t>※必須
　　</t>
    </r>
    <r>
      <rPr>
        <sz val="10"/>
        <color theme="1" tint="0.249977111117893"/>
        <rFont val="Meiryo UI"/>
        <family val="3"/>
        <charset val="128"/>
      </rPr>
      <t>メールのタイトルは右記でお願いします。→　【補助金番号_法人名】結核予防費（変更交付申請）</t>
    </r>
    <phoneticPr fontId="3"/>
  </si>
  <si>
    <r>
      <t>　変更</t>
    </r>
    <r>
      <rPr>
        <u/>
        <sz val="10"/>
        <color theme="1"/>
        <rFont val="Meiryo UI"/>
        <family val="3"/>
        <charset val="128"/>
      </rPr>
      <t>交付申請用（第７号様式）</t>
    </r>
    <r>
      <rPr>
        <sz val="10"/>
        <color theme="1"/>
        <rFont val="Meiryo UI"/>
        <family val="3"/>
        <charset val="128"/>
      </rPr>
      <t xml:space="preserve">　
</t>
    </r>
    <r>
      <rPr>
        <sz val="9"/>
        <color theme="1"/>
        <rFont val="Meiryo UI"/>
        <family val="3"/>
        <charset val="128"/>
      </rPr>
      <t>※</t>
    </r>
    <r>
      <rPr>
        <sz val="10"/>
        <color theme="1"/>
        <rFont val="Meiryo UI"/>
        <family val="3"/>
        <charset val="128"/>
      </rPr>
      <t xml:space="preserve">【郵送】で申請する場合は、印鑑登録証明書と一致している代表者印を押印して下さい。
</t>
    </r>
    <r>
      <rPr>
        <sz val="9"/>
        <color theme="1"/>
        <rFont val="Meiryo UI"/>
        <family val="3"/>
        <charset val="128"/>
      </rPr>
      <t>※</t>
    </r>
    <r>
      <rPr>
        <sz val="10"/>
        <color theme="1"/>
        <rFont val="Meiryo UI"/>
        <family val="3"/>
        <charset val="128"/>
      </rPr>
      <t>【J-GRANTS】で申請する方は、押印は</t>
    </r>
    <r>
      <rPr>
        <sz val="10"/>
        <color rgb="FF0066FF"/>
        <rFont val="Meiryo UI"/>
        <family val="3"/>
        <charset val="128"/>
      </rPr>
      <t>不要</t>
    </r>
    <r>
      <rPr>
        <sz val="10"/>
        <color theme="1"/>
        <rFont val="Meiryo UI"/>
        <family val="3"/>
        <charset val="128"/>
      </rPr>
      <t>です。
https://www.jgrants-portal.go.jp/subsidy/a0WJ200000CDRmrMAH</t>
    </r>
    <rPh sb="1" eb="3">
      <t>ヘンコウ</t>
    </rPh>
    <rPh sb="3" eb="5">
      <t>コウフ</t>
    </rPh>
    <rPh sb="5" eb="8">
      <t>シンセイヨウ</t>
    </rPh>
    <rPh sb="9" eb="10">
      <t>ダイ</t>
    </rPh>
    <rPh sb="11" eb="12">
      <t>ゴウ</t>
    </rPh>
    <rPh sb="12" eb="14">
      <t>ヨウシキ</t>
    </rPh>
    <rPh sb="19" eb="21">
      <t>ユウソウ</t>
    </rPh>
    <rPh sb="23" eb="25">
      <t>シンセイ</t>
    </rPh>
    <rPh sb="27" eb="29">
      <t>バアイ</t>
    </rPh>
    <rPh sb="31" eb="33">
      <t>インカン</t>
    </rPh>
    <rPh sb="33" eb="35">
      <t>トウロク</t>
    </rPh>
    <rPh sb="35" eb="38">
      <t>ショウメイショ</t>
    </rPh>
    <rPh sb="39" eb="41">
      <t>イッチ</t>
    </rPh>
    <rPh sb="45" eb="48">
      <t>ダイヒョウシャ</t>
    </rPh>
    <rPh sb="48" eb="49">
      <t>イン</t>
    </rPh>
    <rPh sb="50" eb="52">
      <t>オウイン</t>
    </rPh>
    <rPh sb="54" eb="55">
      <t>クダ</t>
    </rPh>
    <rPh sb="71" eb="73">
      <t>シンセイ</t>
    </rPh>
    <rPh sb="75" eb="76">
      <t>カタ</t>
    </rPh>
    <rPh sb="78" eb="80">
      <t>オウイン</t>
    </rPh>
    <rPh sb="81" eb="83">
      <t>フヨウ</t>
    </rPh>
    <phoneticPr fontId="23"/>
  </si>
  <si>
    <r>
      <rPr>
        <b/>
        <sz val="10"/>
        <color theme="1"/>
        <rFont val="Meiryo UI"/>
        <family val="3"/>
        <charset val="128"/>
      </rPr>
      <t>法人の印鑑登録証明書（原本）
　</t>
    </r>
    <r>
      <rPr>
        <sz val="10"/>
        <color theme="1"/>
        <rFont val="Meiryo UI"/>
        <family val="3"/>
        <charset val="128"/>
      </rPr>
      <t>交付申請時にご提出いただいているため、ご提出</t>
    </r>
    <r>
      <rPr>
        <sz val="10"/>
        <color rgb="FF0066FF"/>
        <rFont val="Meiryo UI"/>
        <family val="3"/>
        <charset val="128"/>
      </rPr>
      <t>不要</t>
    </r>
    <r>
      <rPr>
        <sz val="10"/>
        <color theme="1"/>
        <rFont val="Meiryo UI"/>
        <family val="3"/>
        <charset val="128"/>
      </rPr>
      <t>です。
　※代表者が変更になった場合は新しい代表者の印鑑登録証明書及び履歴事項全部証明書が必要です。</t>
    </r>
    <rPh sb="0" eb="2">
      <t>ホウジン</t>
    </rPh>
    <rPh sb="3" eb="5">
      <t>インカン</t>
    </rPh>
    <rPh sb="5" eb="7">
      <t>トウロク</t>
    </rPh>
    <rPh sb="7" eb="10">
      <t>ショウメイショ</t>
    </rPh>
    <rPh sb="11" eb="13">
      <t>ゲンポン</t>
    </rPh>
    <rPh sb="16" eb="18">
      <t>コウフ</t>
    </rPh>
    <rPh sb="18" eb="20">
      <t>シンセイ</t>
    </rPh>
    <rPh sb="20" eb="21">
      <t>ジ</t>
    </rPh>
    <rPh sb="23" eb="25">
      <t>テイシュツ</t>
    </rPh>
    <rPh sb="36" eb="38">
      <t>テイシュツ</t>
    </rPh>
    <rPh sb="38" eb="40">
      <t>フヨウ</t>
    </rPh>
    <rPh sb="46" eb="49">
      <t>ダイヒョウシャ</t>
    </rPh>
    <rPh sb="50" eb="52">
      <t>ヘンコウ</t>
    </rPh>
    <rPh sb="56" eb="58">
      <t>バアイ</t>
    </rPh>
    <rPh sb="59" eb="60">
      <t>アタラ</t>
    </rPh>
    <rPh sb="62" eb="65">
      <t>ダイヒョウシャ</t>
    </rPh>
    <rPh sb="66" eb="68">
      <t>インカン</t>
    </rPh>
    <rPh sb="68" eb="70">
      <t>トウロク</t>
    </rPh>
    <rPh sb="70" eb="73">
      <t>ショウメイショ</t>
    </rPh>
    <rPh sb="73" eb="74">
      <t>オヨ</t>
    </rPh>
    <rPh sb="75" eb="84">
      <t>リレキジコウゼンブショウメイショ</t>
    </rPh>
    <rPh sb="85" eb="87">
      <t>ヒツヨウ</t>
    </rPh>
    <phoneticPr fontId="23"/>
  </si>
  <si>
    <r>
      <rPr>
        <sz val="11"/>
        <color rgb="FFFF0000"/>
        <rFont val="游ゴシック"/>
        <family val="3"/>
        <charset val="128"/>
      </rPr>
      <t>令和7年10月14日付保医感防第739号</t>
    </r>
    <r>
      <rPr>
        <sz val="11"/>
        <rFont val="游ゴシック"/>
        <family val="3"/>
        <charset val="128"/>
      </rPr>
      <t>をもって交付決定を受けた令和７年度結核予防費都費補助金について、下記の通り交付額を変更して交付されるよう関係書類を添えて下記の通り申請します。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</si>
</sst>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quot;△ &quot;#,##0"/>
    <numFmt numFmtId="178" formatCode="#,##0&quot;円&quot;"/>
    <numFmt numFmtId="179" formatCode="[$-411]ggge&quot;年&quot;m&quot;月&quot;d&quot;日&quot;;@"/>
    <numFmt numFmtId="180" formatCode="000\-0000"/>
    <numFmt numFmtId="181" formatCode="[$]ggge&quot;年&quot;m&quot;月&quot;d&quot;日&quot;;@" x16r2:formatCode16="[$-ja-JP-x-gannen]ggge&quot;年&quot;m&quot;月&quot;d&quot;日&quot;;@"/>
    <numFmt numFmtId="182" formatCode="[&lt;=999]000;[&lt;=9999]000\-00;000\-0000"/>
  </numFmts>
  <fonts count="13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2"/>
      <name val="ＭＳ Ｐゴシック"/>
      <family val="3"/>
      <charset val="128"/>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2"/>
      <color rgb="FF0070C0"/>
      <name val="ＭＳ Ｐゴシック"/>
      <family val="3"/>
      <charset val="128"/>
    </font>
    <font>
      <sz val="6"/>
      <name val="ＭＳ Ｐゴシック"/>
      <family val="3"/>
      <charset val="128"/>
      <scheme val="minor"/>
    </font>
    <font>
      <sz val="6"/>
      <name val="ＭＳ Ｐゴシック"/>
      <family val="2"/>
      <charset val="128"/>
      <scheme val="minor"/>
    </font>
    <font>
      <b/>
      <sz val="11"/>
      <name val="ＭＳ Ｐゴシック"/>
      <family val="3"/>
      <charset val="128"/>
    </font>
    <font>
      <sz val="11"/>
      <color theme="0"/>
      <name val="ＭＳ Ｐゴシック"/>
      <family val="3"/>
      <charset val="128"/>
    </font>
    <font>
      <sz val="10"/>
      <name val="游明朝"/>
      <family val="1"/>
      <charset val="128"/>
    </font>
    <font>
      <sz val="12"/>
      <name val="游明朝"/>
      <family val="1"/>
      <charset val="128"/>
    </font>
    <font>
      <b/>
      <sz val="12"/>
      <color rgb="FFFF0000"/>
      <name val="游明朝"/>
      <family val="1"/>
      <charset val="128"/>
    </font>
    <font>
      <sz val="14"/>
      <color theme="0"/>
      <name val="ＭＳ Ｐゴシック"/>
      <family val="3"/>
      <charset val="128"/>
      <scheme val="minor"/>
    </font>
    <font>
      <sz val="9"/>
      <color indexed="81"/>
      <name val="MS P ゴシック"/>
      <family val="3"/>
      <charset val="128"/>
    </font>
    <font>
      <sz val="9"/>
      <color indexed="81"/>
      <name val="游ゴシック"/>
      <family val="3"/>
      <charset val="128"/>
    </font>
    <font>
      <sz val="11"/>
      <name val="游ゴシック"/>
      <family val="3"/>
      <charset val="128"/>
    </font>
    <font>
      <sz val="10"/>
      <name val="游ゴシック"/>
      <family val="3"/>
      <charset val="128"/>
    </font>
    <font>
      <b/>
      <sz val="16"/>
      <name val="游ゴシック"/>
      <family val="3"/>
      <charset val="128"/>
    </font>
    <font>
      <sz val="14"/>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8"/>
      <name val="游ゴシック"/>
      <family val="3"/>
      <charset val="128"/>
    </font>
    <font>
      <sz val="16"/>
      <color theme="0" tint="-0.249977111117893"/>
      <name val="游ゴシック"/>
      <family val="3"/>
      <charset val="128"/>
    </font>
    <font>
      <sz val="11"/>
      <color theme="0"/>
      <name val="ＭＳ Ｐゴシック"/>
      <family val="3"/>
      <charset val="128"/>
      <scheme val="minor"/>
    </font>
    <font>
      <b/>
      <sz val="14"/>
      <color theme="0"/>
      <name val="ＭＳ Ｐゴシック"/>
      <family val="3"/>
      <charset val="128"/>
      <scheme val="minor"/>
    </font>
    <font>
      <sz val="11"/>
      <color indexed="81"/>
      <name val="游ゴシック"/>
      <family val="3"/>
      <charset val="128"/>
    </font>
    <font>
      <b/>
      <sz val="11"/>
      <color indexed="81"/>
      <name val="游ゴシック"/>
      <family val="3"/>
      <charset val="128"/>
    </font>
    <font>
      <sz val="9"/>
      <name val="游ゴシック"/>
      <family val="3"/>
      <charset val="128"/>
    </font>
    <font>
      <sz val="8"/>
      <name val="游ゴシック"/>
      <family val="3"/>
      <charset val="128"/>
    </font>
    <font>
      <sz val="11"/>
      <color indexed="12"/>
      <name val="游ゴシック"/>
      <family val="3"/>
      <charset val="128"/>
    </font>
    <font>
      <sz val="10"/>
      <color indexed="81"/>
      <name val="游ゴシック"/>
      <family val="3"/>
      <charset val="128"/>
    </font>
    <font>
      <b/>
      <sz val="10"/>
      <color indexed="81"/>
      <name val="游ゴシック"/>
      <family val="3"/>
      <charset val="128"/>
    </font>
    <font>
      <b/>
      <sz val="12"/>
      <color theme="0"/>
      <name val="ＭＳ 明朝"/>
      <family val="1"/>
      <charset val="128"/>
    </font>
    <font>
      <sz val="11"/>
      <color theme="0"/>
      <name val="ＭＳ 明朝"/>
      <family val="1"/>
      <charset val="128"/>
    </font>
    <font>
      <sz val="14"/>
      <color theme="0" tint="-0.34998626667073579"/>
      <name val="游ゴシック"/>
      <family val="3"/>
      <charset val="128"/>
    </font>
    <font>
      <sz val="10.5"/>
      <name val="游ゴシック"/>
      <family val="3"/>
      <charset val="128"/>
    </font>
    <font>
      <sz val="11"/>
      <color rgb="FFFF0000"/>
      <name val="游ゴシック"/>
      <family val="3"/>
      <charset val="128"/>
    </font>
    <font>
      <sz val="12"/>
      <color theme="0"/>
      <name val="游ゴシック"/>
      <family val="3"/>
      <charset val="128"/>
    </font>
    <font>
      <sz val="11"/>
      <color theme="0"/>
      <name val="游ゴシック"/>
      <family val="3"/>
      <charset val="128"/>
    </font>
    <font>
      <b/>
      <sz val="12"/>
      <color theme="0"/>
      <name val="ＭＳ Ｐゴシック"/>
      <family val="3"/>
      <charset val="128"/>
    </font>
    <font>
      <b/>
      <sz val="14"/>
      <name val="游ゴシック"/>
      <family val="3"/>
      <charset val="128"/>
    </font>
    <font>
      <b/>
      <sz val="14"/>
      <color theme="0"/>
      <name val="游ゴシック"/>
      <family val="3"/>
      <charset val="128"/>
    </font>
    <font>
      <b/>
      <sz val="11"/>
      <color theme="0"/>
      <name val="游ゴシック"/>
      <family val="3"/>
      <charset val="128"/>
    </font>
    <font>
      <b/>
      <sz val="11"/>
      <name val="游ゴシック"/>
      <family val="3"/>
      <charset val="128"/>
    </font>
    <font>
      <b/>
      <sz val="18"/>
      <name val="游ゴシック"/>
      <family val="3"/>
      <charset val="128"/>
    </font>
    <font>
      <sz val="9"/>
      <color indexed="12"/>
      <name val="游ゴシック"/>
      <family val="3"/>
      <charset val="128"/>
    </font>
    <font>
      <b/>
      <sz val="12"/>
      <color theme="0"/>
      <name val="游ゴシック"/>
      <family val="3"/>
      <charset val="128"/>
    </font>
    <font>
      <sz val="10"/>
      <color theme="0"/>
      <name val="游ゴシック"/>
      <family val="3"/>
      <charset val="128"/>
    </font>
    <font>
      <sz val="20"/>
      <name val="游ゴシック"/>
      <family val="3"/>
      <charset val="128"/>
    </font>
    <font>
      <b/>
      <sz val="14"/>
      <color theme="1"/>
      <name val="游ゴシック"/>
      <family val="3"/>
      <charset val="128"/>
    </font>
    <font>
      <sz val="12"/>
      <color theme="1"/>
      <name val="游ゴシック"/>
      <family val="3"/>
      <charset val="128"/>
    </font>
    <font>
      <sz val="12"/>
      <color rgb="FFFF0000"/>
      <name val="游ゴシック"/>
      <family val="3"/>
      <charset val="128"/>
    </font>
    <font>
      <b/>
      <sz val="10"/>
      <name val="游ゴシック"/>
      <family val="3"/>
      <charset val="128"/>
    </font>
    <font>
      <b/>
      <sz val="9"/>
      <name val="游ゴシック"/>
      <family val="3"/>
      <charset val="128"/>
    </font>
    <font>
      <b/>
      <sz val="11"/>
      <color theme="0"/>
      <name val="ＭＳ Ｐゴシック"/>
      <family val="3"/>
      <charset val="128"/>
    </font>
    <font>
      <sz val="9"/>
      <name val="ＭＳ Ｐゴシック"/>
      <family val="3"/>
      <charset val="128"/>
    </font>
    <font>
      <b/>
      <sz val="8"/>
      <name val="游ゴシック"/>
      <family val="3"/>
      <charset val="128"/>
    </font>
    <font>
      <b/>
      <sz val="10"/>
      <color theme="0"/>
      <name val="ＭＳ Ｐゴシック"/>
      <family val="3"/>
      <charset val="128"/>
    </font>
    <font>
      <b/>
      <sz val="9"/>
      <color theme="0"/>
      <name val="ＭＳ Ｐゴシック"/>
      <family val="3"/>
      <charset val="128"/>
    </font>
    <font>
      <sz val="11"/>
      <color rgb="FF002060"/>
      <name val="游ゴシック"/>
      <family val="3"/>
      <charset val="128"/>
    </font>
    <font>
      <sz val="16"/>
      <name val="游ゴシック"/>
      <family val="3"/>
      <charset val="128"/>
    </font>
    <font>
      <sz val="16"/>
      <name val="ＭＳ Ｐゴシック"/>
      <family val="3"/>
      <charset val="128"/>
    </font>
    <font>
      <sz val="14"/>
      <color theme="1"/>
      <name val="游ゴシック"/>
      <family val="3"/>
      <charset val="128"/>
    </font>
    <font>
      <b/>
      <sz val="11"/>
      <color rgb="FF002060"/>
      <name val="游ゴシック"/>
      <family val="3"/>
      <charset val="128"/>
    </font>
    <font>
      <sz val="9"/>
      <color theme="0"/>
      <name val="游ゴシック"/>
      <family val="3"/>
      <charset val="128"/>
    </font>
    <font>
      <sz val="11"/>
      <color rgb="FFFF0000"/>
      <name val="ＭＳ 明朝"/>
      <family val="1"/>
      <charset val="128"/>
    </font>
    <font>
      <b/>
      <sz val="10"/>
      <color rgb="FFFF0000"/>
      <name val="游ゴシック"/>
      <family val="3"/>
      <charset val="128"/>
    </font>
    <font>
      <sz val="9"/>
      <color theme="4"/>
      <name val="Meiryo UI"/>
      <family val="3"/>
      <charset val="128"/>
    </font>
    <font>
      <sz val="11"/>
      <name val="Meiryo UI"/>
      <family val="3"/>
      <charset val="128"/>
    </font>
    <font>
      <sz val="9"/>
      <color theme="0"/>
      <name val="Meiryo UI"/>
      <family val="3"/>
      <charset val="128"/>
    </font>
    <font>
      <sz val="9"/>
      <name val="Meiryo UI"/>
      <family val="3"/>
      <charset val="128"/>
    </font>
    <font>
      <sz val="10"/>
      <name val="Meiryo UI"/>
      <family val="3"/>
      <charset val="128"/>
    </font>
    <font>
      <u/>
      <sz val="11"/>
      <color theme="10"/>
      <name val="Meiryo UI"/>
      <family val="2"/>
      <charset val="128"/>
    </font>
    <font>
      <sz val="9"/>
      <color rgb="FFFF0000"/>
      <name val="Meiryo UI"/>
      <family val="3"/>
      <charset val="128"/>
    </font>
    <font>
      <u/>
      <sz val="9"/>
      <name val="Meiryo UI"/>
      <family val="3"/>
      <charset val="128"/>
    </font>
    <font>
      <strike/>
      <sz val="9"/>
      <name val="Meiryo UI"/>
      <family val="3"/>
      <charset val="128"/>
    </font>
    <font>
      <sz val="9"/>
      <color rgb="FF00B0F0"/>
      <name val="Meiryo UI"/>
      <family val="3"/>
      <charset val="128"/>
    </font>
    <font>
      <sz val="11"/>
      <color theme="1"/>
      <name val="ＭＳ Ｐゴシック"/>
      <family val="2"/>
      <scheme val="minor"/>
    </font>
    <font>
      <b/>
      <sz val="10"/>
      <color rgb="FFFFFFCC"/>
      <name val="ＭＳ Ｐゴシック"/>
      <family val="3"/>
      <charset val="128"/>
    </font>
    <font>
      <b/>
      <sz val="10"/>
      <color rgb="FF99FF66"/>
      <name val="ＭＳ Ｐゴシック"/>
      <family val="3"/>
      <charset val="128"/>
    </font>
    <font>
      <sz val="10"/>
      <color rgb="FF99FF66"/>
      <name val="ＭＳ Ｐゴシック"/>
      <family val="3"/>
      <charset val="128"/>
    </font>
    <font>
      <sz val="10"/>
      <color theme="1"/>
      <name val="ＭＳ Ｐゴシック"/>
      <family val="2"/>
      <scheme val="minor"/>
    </font>
    <font>
      <b/>
      <sz val="10"/>
      <color rgb="FFFFFFCC"/>
      <name val="Meiryo UI"/>
      <family val="3"/>
      <charset val="128"/>
    </font>
    <font>
      <sz val="11"/>
      <color theme="1"/>
      <name val="Meiryo UI"/>
      <family val="3"/>
      <charset val="128"/>
    </font>
    <font>
      <sz val="10"/>
      <color theme="1"/>
      <name val="Meiryo UI"/>
      <family val="3"/>
      <charset val="128"/>
    </font>
    <font>
      <sz val="10"/>
      <color theme="1"/>
      <name val="ＭＳ 明朝"/>
      <family val="1"/>
      <charset val="128"/>
    </font>
    <font>
      <b/>
      <sz val="12"/>
      <color theme="1"/>
      <name val="Meiryo UI"/>
      <family val="3"/>
      <charset val="128"/>
    </font>
    <font>
      <u val="double"/>
      <sz val="12"/>
      <color theme="1"/>
      <name val="Meiryo UI"/>
      <family val="3"/>
      <charset val="128"/>
    </font>
    <font>
      <sz val="10"/>
      <color rgb="FFFF0000"/>
      <name val="Meiryo UI"/>
      <family val="3"/>
      <charset val="128"/>
    </font>
    <font>
      <b/>
      <sz val="10"/>
      <color theme="1"/>
      <name val="Meiryo UI"/>
      <family val="3"/>
      <charset val="128"/>
    </font>
    <font>
      <sz val="10"/>
      <color theme="8" tint="-0.249977111117893"/>
      <name val="Meiryo UI"/>
      <family val="3"/>
      <charset val="128"/>
    </font>
    <font>
      <u/>
      <sz val="10"/>
      <color theme="1"/>
      <name val="Meiryo UI"/>
      <family val="3"/>
      <charset val="128"/>
    </font>
    <font>
      <sz val="9"/>
      <color theme="1"/>
      <name val="Meiryo UI"/>
      <family val="3"/>
      <charset val="128"/>
    </font>
    <font>
      <b/>
      <sz val="11"/>
      <color theme="1"/>
      <name val="Meiryo UI"/>
      <family val="3"/>
      <charset val="128"/>
    </font>
    <font>
      <b/>
      <u/>
      <sz val="10"/>
      <color theme="1"/>
      <name val="Meiryo UI"/>
      <family val="3"/>
      <charset val="128"/>
    </font>
    <font>
      <b/>
      <sz val="10"/>
      <name val="ＭＳ Ｐゴシック"/>
      <family val="3"/>
      <charset val="128"/>
    </font>
    <font>
      <sz val="10"/>
      <color rgb="FF0066FF"/>
      <name val="Meiryo UI"/>
      <family val="3"/>
      <charset val="128"/>
    </font>
    <font>
      <b/>
      <sz val="11"/>
      <color rgb="FF0066FF"/>
      <name val="游ゴシック"/>
      <family val="3"/>
      <charset val="128"/>
    </font>
    <font>
      <sz val="11"/>
      <color rgb="FF0066FF"/>
      <name val="游ゴシック"/>
      <family val="3"/>
      <charset val="128"/>
    </font>
    <font>
      <sz val="11"/>
      <color rgb="FF0066FF"/>
      <name val="ＭＳ Ｐゴシック"/>
      <family val="3"/>
      <charset val="128"/>
    </font>
    <font>
      <b/>
      <sz val="22"/>
      <name val="游ゴシック"/>
      <family val="3"/>
      <charset val="128"/>
    </font>
    <font>
      <sz val="14"/>
      <color theme="1" tint="0.499984740745262"/>
      <name val="游ゴシック"/>
      <family val="3"/>
      <charset val="128"/>
    </font>
    <font>
      <sz val="8"/>
      <color theme="0" tint="-0.499984740745262"/>
      <name val="游ゴシック"/>
      <family val="3"/>
      <charset val="128"/>
    </font>
    <font>
      <b/>
      <sz val="12"/>
      <color indexed="10"/>
      <name val="游ゴシック"/>
      <family val="3"/>
      <charset val="128"/>
    </font>
    <font>
      <b/>
      <sz val="12"/>
      <color indexed="81"/>
      <name val="游ゴシック"/>
      <family val="3"/>
      <charset val="128"/>
    </font>
    <font>
      <b/>
      <sz val="14"/>
      <color indexed="48"/>
      <name val="游ゴシック"/>
      <family val="3"/>
      <charset val="128"/>
    </font>
    <font>
      <sz val="11"/>
      <color theme="1"/>
      <name val="ＭＳ 明朝"/>
      <family val="1"/>
      <charset val="128"/>
    </font>
    <font>
      <sz val="10"/>
      <color rgb="FF0066FF"/>
      <name val="游ゴシック"/>
      <family val="3"/>
      <charset val="128"/>
    </font>
    <font>
      <sz val="9"/>
      <color rgb="FF0066FF"/>
      <name val="游ゴシック"/>
      <family val="3"/>
      <charset val="128"/>
    </font>
    <font>
      <sz val="12"/>
      <color indexed="81"/>
      <name val="游ゴシック"/>
      <family val="3"/>
      <charset val="128"/>
    </font>
    <font>
      <b/>
      <sz val="24"/>
      <name val="游ゴシック"/>
      <family val="3"/>
      <charset val="128"/>
    </font>
    <font>
      <u/>
      <sz val="11"/>
      <color theme="10"/>
      <name val="Meiryo UI"/>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9"/>
      <color indexed="81"/>
      <name val="MS P ゴシック"/>
      <family val="3"/>
      <charset val="128"/>
    </font>
    <font>
      <sz val="10"/>
      <color theme="1" tint="0.249977111117893"/>
      <name val="Meiryo UI"/>
      <family val="3"/>
      <charset val="128"/>
    </font>
    <font>
      <b/>
      <sz val="10"/>
      <color rgb="FF0066FF"/>
      <name val="Meiryo UI"/>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
      <patternFill patternType="solid">
        <fgColor theme="2"/>
        <bgColor indexed="64"/>
      </patternFill>
    </fill>
    <fill>
      <patternFill patternType="solid">
        <fgColor rgb="FF0070C0"/>
        <bgColor indexed="64"/>
      </patternFill>
    </fill>
    <fill>
      <patternFill patternType="solid">
        <fgColor theme="6" tint="0.79998168889431442"/>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theme="1"/>
      </right>
      <top/>
      <bottom/>
      <diagonal/>
    </border>
    <border>
      <left style="thin">
        <color theme="1"/>
      </left>
      <right/>
      <top style="thin">
        <color indexed="64"/>
      </top>
      <bottom style="thin">
        <color indexed="64"/>
      </bottom>
      <diagonal/>
    </border>
    <border>
      <left/>
      <right style="thin">
        <color theme="1"/>
      </right>
      <top style="thin">
        <color auto="1"/>
      </top>
      <bottom style="thin">
        <color auto="1"/>
      </bottom>
      <diagonal/>
    </border>
    <border>
      <left style="thin">
        <color theme="1"/>
      </left>
      <right/>
      <top/>
      <bottom style="thin">
        <color theme="0" tint="-0.14996795556505021"/>
      </bottom>
      <diagonal/>
    </border>
    <border>
      <left/>
      <right/>
      <top/>
      <bottom style="thin">
        <color theme="0" tint="-0.14996795556505021"/>
      </bottom>
      <diagonal/>
    </border>
    <border>
      <left style="thin">
        <color theme="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1"/>
      </right>
      <top/>
      <bottom style="thin">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auto="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66FF"/>
      </left>
      <right/>
      <top style="thin">
        <color rgb="FF0066FF"/>
      </top>
      <bottom style="thin">
        <color indexed="64"/>
      </bottom>
      <diagonal/>
    </border>
    <border>
      <left style="thin">
        <color rgb="FF0066FF"/>
      </left>
      <right style="thin">
        <color indexed="64"/>
      </right>
      <top/>
      <bottom style="thin">
        <color indexed="64"/>
      </bottom>
      <diagonal/>
    </border>
    <border>
      <left style="thin">
        <color indexed="64"/>
      </left>
      <right style="thin">
        <color rgb="FF0066FF"/>
      </right>
      <top/>
      <bottom style="thin">
        <color indexed="64"/>
      </bottom>
      <diagonal/>
    </border>
    <border>
      <left style="thin">
        <color rgb="FF0066FF"/>
      </left>
      <right style="thin">
        <color indexed="64"/>
      </right>
      <top style="thin">
        <color indexed="64"/>
      </top>
      <bottom style="thin">
        <color indexed="64"/>
      </bottom>
      <diagonal/>
    </border>
    <border>
      <left/>
      <right/>
      <top style="thin">
        <color rgb="FF0066FF"/>
      </top>
      <bottom style="thin">
        <color indexed="64"/>
      </bottom>
      <diagonal/>
    </border>
    <border>
      <left/>
      <right/>
      <top style="thin">
        <color indexed="64"/>
      </top>
      <bottom style="thin">
        <color rgb="FF0066FF"/>
      </bottom>
      <diagonal/>
    </border>
    <border>
      <left/>
      <right style="thin">
        <color rgb="FF0066FF"/>
      </right>
      <top style="thin">
        <color indexed="64"/>
      </top>
      <bottom style="thin">
        <color indexed="64"/>
      </bottom>
      <diagonal/>
    </border>
    <border>
      <left style="thin">
        <color rgb="FF0066FF"/>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0" fontId="91" fillId="0" borderId="0" applyNumberFormat="0" applyFill="0" applyBorder="0" applyAlignment="0" applyProtection="0">
      <alignment vertical="center"/>
    </xf>
    <xf numFmtId="0" fontId="96" fillId="0" borderId="0"/>
  </cellStyleXfs>
  <cellXfs count="795">
    <xf numFmtId="0" fontId="0" fillId="0" borderId="0" xfId="0">
      <alignment vertical="center"/>
    </xf>
    <xf numFmtId="0" fontId="5" fillId="0" borderId="0" xfId="0" applyFont="1">
      <alignment vertical="center"/>
    </xf>
    <xf numFmtId="0" fontId="0" fillId="0" borderId="0" xfId="0" applyAlignment="1">
      <alignment horizontal="center" vertical="center"/>
    </xf>
    <xf numFmtId="49" fontId="0" fillId="0" borderId="0" xfId="0" applyNumberFormat="1">
      <alignment vertical="center"/>
    </xf>
    <xf numFmtId="49" fontId="0" fillId="0" borderId="0" xfId="0" applyNumberFormat="1" applyAlignment="1">
      <alignment horizontal="left" vertical="center"/>
    </xf>
    <xf numFmtId="0" fontId="8" fillId="0" borderId="0" xfId="0" applyFont="1">
      <alignment vertical="center"/>
    </xf>
    <xf numFmtId="0" fontId="0" fillId="0" borderId="0" xfId="0" applyProtection="1">
      <alignment vertical="center"/>
      <protection locked="0"/>
    </xf>
    <xf numFmtId="0" fontId="17" fillId="0" borderId="0" xfId="0" applyFont="1">
      <alignment vertical="center"/>
    </xf>
    <xf numFmtId="0" fontId="19" fillId="0" borderId="0" xfId="0" applyFont="1">
      <alignment vertical="center"/>
    </xf>
    <xf numFmtId="0" fontId="18" fillId="0" borderId="0" xfId="0" applyFont="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Protection="1">
      <alignment vertical="center"/>
      <protection locked="0"/>
    </xf>
    <xf numFmtId="0" fontId="20" fillId="0" borderId="0" xfId="2" applyFont="1" applyAlignment="1">
      <alignment vertical="center"/>
    </xf>
    <xf numFmtId="0" fontId="21" fillId="0" borderId="0" xfId="2" applyFont="1" applyAlignment="1">
      <alignment vertical="top"/>
    </xf>
    <xf numFmtId="0" fontId="21"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0" fontId="18" fillId="0" borderId="0" xfId="0" applyFont="1" applyAlignment="1">
      <alignment vertical="center" wrapText="1"/>
    </xf>
    <xf numFmtId="0" fontId="0" fillId="0" borderId="0" xfId="0" applyAlignment="1">
      <alignment horizontal="left" vertical="center"/>
    </xf>
    <xf numFmtId="0" fontId="25" fillId="0" borderId="0" xfId="0" applyFont="1">
      <alignment vertical="center"/>
    </xf>
    <xf numFmtId="0" fontId="26" fillId="0" borderId="0" xfId="0" applyFont="1">
      <alignment vertical="center"/>
    </xf>
    <xf numFmtId="0" fontId="27" fillId="0" borderId="0" xfId="2" applyFont="1" applyAlignment="1">
      <alignment vertical="center"/>
    </xf>
    <xf numFmtId="0" fontId="28" fillId="4" borderId="0" xfId="2" applyFont="1" applyFill="1" applyAlignment="1">
      <alignment vertical="center"/>
    </xf>
    <xf numFmtId="0" fontId="28" fillId="0" borderId="0" xfId="2" applyFont="1" applyAlignment="1">
      <alignment vertical="top"/>
    </xf>
    <xf numFmtId="0" fontId="33" fillId="0" borderId="0" xfId="0" applyFont="1">
      <alignment vertical="center"/>
    </xf>
    <xf numFmtId="0" fontId="42" fillId="0" borderId="0" xfId="0" applyFont="1" applyProtection="1">
      <alignment vertical="center"/>
      <protection locked="0"/>
    </xf>
    <xf numFmtId="0" fontId="30" fillId="0" borderId="0" xfId="0" applyFont="1" applyProtection="1">
      <alignment vertical="center"/>
      <protection locked="0"/>
    </xf>
    <xf numFmtId="0" fontId="51" fillId="0" borderId="0" xfId="0" applyFont="1">
      <alignment vertical="center"/>
    </xf>
    <xf numFmtId="0" fontId="52" fillId="0" borderId="0" xfId="0" applyFont="1">
      <alignment vertical="center"/>
    </xf>
    <xf numFmtId="0" fontId="46" fillId="0" borderId="0" xfId="0" applyFont="1" applyAlignment="1">
      <alignment horizontal="center" vertical="center"/>
    </xf>
    <xf numFmtId="0" fontId="56" fillId="0" borderId="6" xfId="0" applyFont="1" applyBorder="1">
      <alignment vertical="center"/>
    </xf>
    <xf numFmtId="0" fontId="57" fillId="0" borderId="0" xfId="0" applyFont="1">
      <alignment vertical="center"/>
    </xf>
    <xf numFmtId="0" fontId="33" fillId="0" borderId="0" xfId="0" applyFont="1" applyAlignment="1">
      <alignment horizontal="right" vertical="center"/>
    </xf>
    <xf numFmtId="0" fontId="33" fillId="0" borderId="0" xfId="0" applyFont="1" applyAlignment="1">
      <alignment vertical="center" wrapText="1"/>
    </xf>
    <xf numFmtId="0" fontId="53" fillId="0" borderId="0" xfId="0" applyFont="1">
      <alignment vertical="center"/>
    </xf>
    <xf numFmtId="0" fontId="33" fillId="0" borderId="0" xfId="0" applyFont="1" applyAlignment="1">
      <alignment vertical="top"/>
    </xf>
    <xf numFmtId="0" fontId="33" fillId="0" borderId="0" xfId="0" applyFont="1" applyAlignment="1">
      <alignment horizontal="left" vertical="center"/>
    </xf>
    <xf numFmtId="0" fontId="36" fillId="0" borderId="0" xfId="0" applyFo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lignment vertical="center"/>
    </xf>
    <xf numFmtId="0" fontId="33" fillId="0" borderId="0" xfId="0" applyFont="1" applyAlignment="1">
      <alignment horizontal="center" vertical="center"/>
    </xf>
    <xf numFmtId="38" fontId="54" fillId="0" borderId="0" xfId="1" applyFont="1" applyBorder="1" applyAlignment="1" applyProtection="1">
      <alignment horizontal="right" vertical="center"/>
    </xf>
    <xf numFmtId="38" fontId="54" fillId="0" borderId="0" xfId="1" applyFont="1" applyBorder="1" applyAlignment="1" applyProtection="1">
      <alignment vertical="center"/>
    </xf>
    <xf numFmtId="38" fontId="54" fillId="0" borderId="0" xfId="1" applyFont="1" applyAlignment="1" applyProtection="1">
      <alignment vertical="center"/>
    </xf>
    <xf numFmtId="177" fontId="54" fillId="0" borderId="0" xfId="1" applyNumberFormat="1" applyFont="1" applyFill="1" applyBorder="1" applyAlignment="1" applyProtection="1">
      <alignment vertical="center"/>
    </xf>
    <xf numFmtId="0" fontId="34" fillId="0" borderId="0" xfId="0" applyFont="1" applyAlignment="1">
      <alignment vertical="top"/>
    </xf>
    <xf numFmtId="0" fontId="34" fillId="0" borderId="0" xfId="0" applyFont="1" applyAlignment="1">
      <alignment horizontal="left" vertical="center"/>
    </xf>
    <xf numFmtId="0" fontId="33" fillId="0" borderId="33" xfId="0" applyFont="1" applyBorder="1" applyAlignment="1">
      <alignment horizontal="center" vertical="center" wrapText="1"/>
    </xf>
    <xf numFmtId="0" fontId="34" fillId="2" borderId="27" xfId="0" applyFont="1" applyFill="1" applyBorder="1" applyAlignment="1">
      <alignment horizontal="left" vertical="center"/>
    </xf>
    <xf numFmtId="0" fontId="34" fillId="5" borderId="27" xfId="0" applyFont="1" applyFill="1" applyBorder="1" applyAlignment="1" applyProtection="1">
      <alignment horizontal="right" vertical="center"/>
      <protection locked="0"/>
    </xf>
    <xf numFmtId="0" fontId="46" fillId="5" borderId="15" xfId="0" applyFont="1" applyFill="1" applyBorder="1" applyAlignment="1" applyProtection="1">
      <alignment horizontal="left" vertical="center"/>
      <protection locked="0"/>
    </xf>
    <xf numFmtId="0" fontId="34" fillId="2" borderId="21" xfId="0" applyFont="1" applyFill="1" applyBorder="1" applyAlignment="1">
      <alignment horizontal="left" vertical="center"/>
    </xf>
    <xf numFmtId="0" fontId="34" fillId="5" borderId="21" xfId="0" applyFont="1" applyFill="1" applyBorder="1" applyAlignment="1" applyProtection="1">
      <alignment horizontal="right" vertical="center"/>
      <protection locked="0"/>
    </xf>
    <xf numFmtId="0" fontId="34" fillId="0" borderId="15" xfId="0" applyFont="1" applyBorder="1" applyAlignment="1">
      <alignment horizontal="left" vertical="center"/>
    </xf>
    <xf numFmtId="0" fontId="34" fillId="0" borderId="21" xfId="0" applyFont="1" applyBorder="1" applyAlignment="1">
      <alignment horizontal="left" vertical="center"/>
    </xf>
    <xf numFmtId="0" fontId="34" fillId="2" borderId="23" xfId="0" applyFont="1" applyFill="1" applyBorder="1" applyAlignment="1">
      <alignment horizontal="left" vertical="center"/>
    </xf>
    <xf numFmtId="0" fontId="34" fillId="5" borderId="22" xfId="0" applyFont="1" applyFill="1" applyBorder="1" applyAlignment="1" applyProtection="1">
      <alignment horizontal="right" vertical="center"/>
      <protection locked="0"/>
    </xf>
    <xf numFmtId="0" fontId="34" fillId="0" borderId="17" xfId="0" applyFont="1" applyBorder="1" applyAlignment="1">
      <alignment horizontal="left" vertical="center"/>
    </xf>
    <xf numFmtId="0" fontId="33" fillId="0" borderId="17" xfId="0" applyFont="1" applyBorder="1">
      <alignment vertical="center"/>
    </xf>
    <xf numFmtId="0" fontId="33" fillId="0" borderId="16" xfId="0" applyFont="1" applyBorder="1">
      <alignment vertical="center"/>
    </xf>
    <xf numFmtId="0" fontId="34" fillId="5" borderId="2"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29" xfId="0" applyFont="1" applyFill="1" applyBorder="1" applyAlignment="1" applyProtection="1">
      <alignment horizontal="left" vertical="center" shrinkToFit="1"/>
      <protection locked="0"/>
    </xf>
    <xf numFmtId="0" fontId="34" fillId="0" borderId="6" xfId="0" applyFont="1" applyBorder="1">
      <alignment vertical="center"/>
    </xf>
    <xf numFmtId="0" fontId="60" fillId="0" borderId="0" xfId="0" applyFont="1">
      <alignment vertical="center"/>
    </xf>
    <xf numFmtId="0" fontId="61" fillId="0" borderId="0" xfId="0" applyFont="1">
      <alignment vertical="center"/>
    </xf>
    <xf numFmtId="0" fontId="36" fillId="0" borderId="0" xfId="0" applyFont="1" applyAlignment="1">
      <alignment horizontal="center" vertical="center"/>
    </xf>
    <xf numFmtId="0" fontId="36" fillId="0" borderId="3" xfId="0" applyFont="1" applyBorder="1" applyAlignment="1">
      <alignment horizontal="center" vertical="center"/>
    </xf>
    <xf numFmtId="0" fontId="46" fillId="0" borderId="0" xfId="0" applyFont="1" applyAlignment="1">
      <alignment horizontal="right" vertical="center"/>
    </xf>
    <xf numFmtId="0" fontId="33" fillId="0" borderId="6" xfId="0" applyFont="1" applyBorder="1">
      <alignment vertical="center"/>
    </xf>
    <xf numFmtId="0" fontId="33" fillId="0" borderId="5" xfId="0" applyFont="1" applyBorder="1">
      <alignment vertical="center"/>
    </xf>
    <xf numFmtId="0" fontId="33" fillId="0" borderId="4" xfId="0" applyFont="1" applyBorder="1">
      <alignment vertical="center"/>
    </xf>
    <xf numFmtId="0" fontId="46" fillId="0" borderId="0" xfId="0" applyFont="1" applyAlignment="1">
      <alignment horizontal="left" vertical="center"/>
    </xf>
    <xf numFmtId="0" fontId="33" fillId="0" borderId="7" xfId="0" applyFont="1" applyBorder="1">
      <alignment vertical="center"/>
    </xf>
    <xf numFmtId="0" fontId="33" fillId="0" borderId="12" xfId="0" applyFont="1" applyBorder="1">
      <alignment vertical="center"/>
    </xf>
    <xf numFmtId="0" fontId="33" fillId="0" borderId="12" xfId="0" applyFont="1" applyBorder="1" applyAlignment="1">
      <alignment horizontal="center" vertical="center"/>
    </xf>
    <xf numFmtId="0" fontId="46" fillId="0" borderId="0" xfId="0" applyFont="1" applyAlignment="1">
      <alignment horizontal="left" vertical="top"/>
    </xf>
    <xf numFmtId="0" fontId="46" fillId="0" borderId="0" xfId="0" applyFont="1">
      <alignment vertical="center"/>
    </xf>
    <xf numFmtId="0" fontId="47" fillId="0" borderId="6" xfId="0" applyFont="1" applyBorder="1" applyAlignment="1">
      <alignment horizontal="right" vertical="center"/>
    </xf>
    <xf numFmtId="0" fontId="47" fillId="0" borderId="5" xfId="0" applyFont="1" applyBorder="1" applyAlignment="1">
      <alignment horizontal="right" vertical="center"/>
    </xf>
    <xf numFmtId="0" fontId="47" fillId="0" borderId="14" xfId="0" applyFont="1" applyBorder="1" applyAlignment="1">
      <alignment horizontal="right" vertical="center"/>
    </xf>
    <xf numFmtId="0" fontId="47" fillId="0" borderId="0" xfId="0" applyFont="1" applyAlignment="1">
      <alignment horizontal="right" vertical="center"/>
    </xf>
    <xf numFmtId="38" fontId="36" fillId="0" borderId="4" xfId="1" applyFont="1" applyBorder="1" applyAlignment="1" applyProtection="1">
      <alignment horizontal="right" vertical="center"/>
    </xf>
    <xf numFmtId="38" fontId="33" fillId="0" borderId="15" xfId="1" applyFont="1" applyBorder="1" applyAlignment="1" applyProtection="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38" fontId="33" fillId="0" borderId="8" xfId="1" applyFont="1" applyBorder="1" applyAlignment="1" applyProtection="1">
      <alignment horizontal="right" vertical="center"/>
    </xf>
    <xf numFmtId="38" fontId="36" fillId="0" borderId="7" xfId="1" applyFont="1" applyBorder="1" applyAlignment="1" applyProtection="1">
      <alignment horizontal="right" vertical="center"/>
    </xf>
    <xf numFmtId="38" fontId="33" fillId="0" borderId="12" xfId="1" applyFont="1" applyBorder="1" applyAlignment="1" applyProtection="1">
      <alignment horizontal="right" vertical="center"/>
    </xf>
    <xf numFmtId="38" fontId="46" fillId="0" borderId="0" xfId="1" applyFont="1" applyBorder="1" applyAlignment="1" applyProtection="1">
      <alignment horizontal="left" vertical="top"/>
    </xf>
    <xf numFmtId="38" fontId="46" fillId="0" borderId="0" xfId="1" applyFont="1" applyBorder="1" applyAlignment="1" applyProtection="1">
      <alignment vertical="center"/>
    </xf>
    <xf numFmtId="38" fontId="48" fillId="0" borderId="0" xfId="1" applyFont="1" applyFill="1" applyBorder="1" applyAlignment="1" applyProtection="1">
      <alignment vertical="center"/>
    </xf>
    <xf numFmtId="0" fontId="33" fillId="0" borderId="1" xfId="0" applyFont="1" applyBorder="1">
      <alignment vertical="center"/>
    </xf>
    <xf numFmtId="38" fontId="33" fillId="0" borderId="0" xfId="1" applyFont="1" applyBorder="1" applyProtection="1">
      <alignment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3" fillId="0" borderId="6" xfId="0" applyFont="1" applyBorder="1" applyAlignment="1">
      <alignment horizontal="right" vertical="center" indent="1"/>
    </xf>
    <xf numFmtId="0" fontId="33" fillId="0" borderId="14" xfId="0" applyFont="1" applyBorder="1" applyAlignment="1">
      <alignment horizontal="right" vertical="center" indent="1"/>
    </xf>
    <xf numFmtId="0" fontId="33" fillId="0" borderId="5" xfId="0" applyFont="1" applyBorder="1" applyAlignment="1">
      <alignment horizontal="right" vertical="center"/>
    </xf>
    <xf numFmtId="0" fontId="62" fillId="0" borderId="0" xfId="0" applyFont="1">
      <alignment vertical="center"/>
    </xf>
    <xf numFmtId="0" fontId="58" fillId="0" borderId="6" xfId="0" applyFont="1" applyBorder="1">
      <alignment vertical="center"/>
    </xf>
    <xf numFmtId="0" fontId="26" fillId="0" borderId="14" xfId="0" applyFont="1" applyBorder="1">
      <alignment vertical="center"/>
    </xf>
    <xf numFmtId="0" fontId="8" fillId="0" borderId="7" xfId="0" applyFont="1" applyBorder="1">
      <alignment vertical="center"/>
    </xf>
    <xf numFmtId="0" fontId="7" fillId="0" borderId="12" xfId="0" applyFont="1" applyBorder="1">
      <alignment vertical="center"/>
    </xf>
    <xf numFmtId="0" fontId="36" fillId="0" borderId="11" xfId="0" applyFont="1" applyBorder="1" applyAlignment="1">
      <alignment horizontal="center" vertical="center"/>
    </xf>
    <xf numFmtId="0" fontId="36" fillId="0" borderId="1" xfId="0" applyFont="1" applyBorder="1" applyAlignment="1">
      <alignment horizontal="right" vertical="center"/>
    </xf>
    <xf numFmtId="0" fontId="33" fillId="0" borderId="8" xfId="0" applyFont="1" applyBorder="1">
      <alignment vertical="center"/>
    </xf>
    <xf numFmtId="0" fontId="33" fillId="0" borderId="9" xfId="0" applyFont="1" applyBorder="1">
      <alignment vertical="center"/>
    </xf>
    <xf numFmtId="0" fontId="64" fillId="0" borderId="0" xfId="0" applyFont="1" applyAlignment="1">
      <alignment horizontal="right" vertical="top"/>
    </xf>
    <xf numFmtId="0" fontId="36" fillId="0" borderId="3" xfId="0" applyFont="1" applyBorder="1" applyAlignment="1">
      <alignment horizontal="right" vertical="center"/>
    </xf>
    <xf numFmtId="0" fontId="41" fillId="0" borderId="0" xfId="0" applyFont="1" applyAlignment="1">
      <alignment horizontal="center" vertical="center"/>
    </xf>
    <xf numFmtId="0" fontId="37" fillId="0" borderId="5" xfId="0" applyFont="1" applyBorder="1" applyAlignment="1">
      <alignment horizontal="center" vertical="center"/>
    </xf>
    <xf numFmtId="0" fontId="65" fillId="0" borderId="6" xfId="0" applyFont="1" applyBorder="1">
      <alignment vertical="center"/>
    </xf>
    <xf numFmtId="0" fontId="66" fillId="0" borderId="0" xfId="2" applyFont="1" applyAlignment="1">
      <alignment vertical="center"/>
    </xf>
    <xf numFmtId="0" fontId="34" fillId="0" borderId="0" xfId="2" applyFont="1" applyAlignment="1">
      <alignment vertical="center"/>
    </xf>
    <xf numFmtId="0" fontId="34" fillId="0" borderId="0" xfId="0" applyFont="1">
      <alignment vertical="center"/>
    </xf>
    <xf numFmtId="0" fontId="35" fillId="0" borderId="0" xfId="3" applyFont="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7" fillId="0" borderId="0" xfId="0" applyFont="1" applyAlignment="1">
      <alignment vertical="top" wrapText="1"/>
    </xf>
    <xf numFmtId="0" fontId="39" fillId="0" borderId="0" xfId="0" applyFont="1">
      <alignment vertical="center"/>
    </xf>
    <xf numFmtId="0" fontId="37" fillId="0" borderId="0" xfId="0" applyFont="1" applyAlignment="1">
      <alignment vertical="top"/>
    </xf>
    <xf numFmtId="0" fontId="37" fillId="0" borderId="0" xfId="0" applyFont="1" applyAlignment="1">
      <alignment horizontal="left" vertical="center"/>
    </xf>
    <xf numFmtId="0" fontId="21" fillId="0" borderId="0" xfId="2" applyFont="1" applyAlignment="1">
      <alignment vertical="center"/>
    </xf>
    <xf numFmtId="0" fontId="68" fillId="0" borderId="0" xfId="2" applyFont="1" applyAlignment="1">
      <alignment vertical="center"/>
    </xf>
    <xf numFmtId="0" fontId="69" fillId="0" borderId="0" xfId="2" applyFont="1" applyAlignment="1">
      <alignment vertical="center" shrinkToFit="1"/>
    </xf>
    <xf numFmtId="0" fontId="59" fillId="0" borderId="0" xfId="0" applyFont="1">
      <alignment vertical="center"/>
    </xf>
    <xf numFmtId="0" fontId="70" fillId="0" borderId="0" xfId="0" applyFont="1" applyAlignment="1">
      <alignment horizontal="left" vertical="center"/>
    </xf>
    <xf numFmtId="0" fontId="57" fillId="5" borderId="22" xfId="0" applyFont="1" applyFill="1" applyBorder="1" applyProtection="1">
      <alignment vertical="center"/>
      <protection locked="0"/>
    </xf>
    <xf numFmtId="0" fontId="57" fillId="5" borderId="21" xfId="0" applyFont="1" applyFill="1" applyBorder="1" applyProtection="1">
      <alignment vertical="center"/>
      <protection locked="0"/>
    </xf>
    <xf numFmtId="0" fontId="57" fillId="5" borderId="59" xfId="0" applyFont="1" applyFill="1" applyBorder="1" applyProtection="1">
      <alignment vertical="center"/>
      <protection locked="0"/>
    </xf>
    <xf numFmtId="0" fontId="69" fillId="0" borderId="0" xfId="2" applyFont="1" applyAlignment="1">
      <alignment vertical="center"/>
    </xf>
    <xf numFmtId="0" fontId="71" fillId="0" borderId="22" xfId="0" applyFont="1" applyBorder="1" applyAlignment="1">
      <alignment horizontal="left" vertical="center" wrapText="1"/>
    </xf>
    <xf numFmtId="0" fontId="46" fillId="0" borderId="21" xfId="0" applyFont="1" applyBorder="1" applyAlignment="1">
      <alignment horizontal="left" vertical="center" wrapText="1"/>
    </xf>
    <xf numFmtId="0" fontId="71" fillId="0" borderId="21" xfId="0" applyFont="1" applyBorder="1" applyAlignment="1">
      <alignment horizontal="left" vertical="center" wrapText="1"/>
    </xf>
    <xf numFmtId="0" fontId="71" fillId="0" borderId="59" xfId="0" applyFont="1" applyBorder="1" applyAlignment="1">
      <alignment horizontal="left" vertical="center" wrapText="1"/>
    </xf>
    <xf numFmtId="0" fontId="8" fillId="0" borderId="0" xfId="0" applyFont="1" applyProtection="1">
      <alignment vertical="center"/>
      <protection locked="0"/>
    </xf>
    <xf numFmtId="0" fontId="73" fillId="0" borderId="0" xfId="0" applyFont="1">
      <alignment vertical="center"/>
    </xf>
    <xf numFmtId="0" fontId="46" fillId="0" borderId="0" xfId="0" applyFont="1" applyAlignment="1">
      <alignment horizontal="center" vertical="center" shrinkToFit="1"/>
    </xf>
    <xf numFmtId="0" fontId="46" fillId="0" borderId="60" xfId="0" applyFont="1" applyBorder="1" applyAlignment="1">
      <alignment horizontal="right" vertical="center" shrinkToFit="1"/>
    </xf>
    <xf numFmtId="0" fontId="74" fillId="0" borderId="60" xfId="0" applyFont="1" applyBorder="1" applyAlignment="1">
      <alignment horizontal="right" vertical="center" shrinkToFit="1"/>
    </xf>
    <xf numFmtId="0" fontId="46" fillId="0" borderId="0" xfId="0" applyFont="1" applyAlignment="1">
      <alignment horizontal="right" vertical="center" shrinkToFit="1"/>
    </xf>
    <xf numFmtId="0" fontId="74" fillId="0" borderId="0" xfId="0" applyFont="1" applyAlignment="1">
      <alignment horizontal="right" vertical="center" shrinkToFit="1"/>
    </xf>
    <xf numFmtId="0" fontId="62" fillId="0" borderId="32" xfId="0" applyFont="1" applyBorder="1" applyAlignment="1">
      <alignment horizontal="center" vertical="center" wrapText="1"/>
    </xf>
    <xf numFmtId="0" fontId="62" fillId="0" borderId="30" xfId="0" applyFont="1" applyBorder="1" applyAlignment="1">
      <alignment horizontal="center" vertical="center"/>
    </xf>
    <xf numFmtId="0" fontId="46" fillId="5" borderId="26" xfId="0" applyFont="1" applyFill="1" applyBorder="1" applyAlignment="1" applyProtection="1">
      <alignment horizontal="left" vertical="center"/>
      <protection locked="0"/>
    </xf>
    <xf numFmtId="0" fontId="59" fillId="2" borderId="18" xfId="0" applyFont="1" applyFill="1" applyBorder="1" applyAlignment="1">
      <alignment horizontal="right" vertical="center"/>
    </xf>
    <xf numFmtId="0" fontId="33" fillId="0" borderId="0" xfId="0" applyFont="1" applyAlignment="1">
      <alignment horizontal="center" vertical="center" wrapText="1"/>
    </xf>
    <xf numFmtId="0" fontId="62" fillId="0" borderId="0" xfId="0" applyFont="1" applyAlignment="1">
      <alignment horizontal="right" vertical="center"/>
    </xf>
    <xf numFmtId="49" fontId="47" fillId="0" borderId="0" xfId="0" applyNumberFormat="1" applyFont="1" applyAlignment="1">
      <alignment horizontal="left" vertical="center"/>
    </xf>
    <xf numFmtId="49" fontId="47" fillId="0" borderId="0" xfId="0" applyNumberFormat="1" applyFont="1">
      <alignment vertical="center"/>
    </xf>
    <xf numFmtId="0" fontId="34" fillId="0" borderId="0" xfId="0" applyFont="1" applyAlignment="1">
      <alignment horizontal="center" vertical="center" wrapText="1"/>
    </xf>
    <xf numFmtId="0" fontId="77" fillId="0" borderId="0" xfId="0" applyFont="1" applyAlignment="1">
      <alignment horizontal="center" vertical="center"/>
    </xf>
    <xf numFmtId="0" fontId="74" fillId="0" borderId="0" xfId="0" applyFont="1" applyAlignment="1" applyProtection="1">
      <alignment horizontal="center" vertical="center"/>
      <protection locked="0"/>
    </xf>
    <xf numFmtId="0" fontId="46" fillId="2" borderId="2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xf>
    <xf numFmtId="49" fontId="74" fillId="0" borderId="0" xfId="0" applyNumberFormat="1" applyFont="1" applyAlignment="1">
      <alignment horizontal="center" vertical="center"/>
    </xf>
    <xf numFmtId="0" fontId="74" fillId="0" borderId="0" xfId="0" applyFont="1" applyAlignment="1">
      <alignment horizontal="center" vertical="center"/>
    </xf>
    <xf numFmtId="0" fontId="76" fillId="0" borderId="0" xfId="0" applyFont="1">
      <alignment vertical="center"/>
    </xf>
    <xf numFmtId="0" fontId="6" fillId="0" borderId="0" xfId="0" applyFont="1" applyProtection="1">
      <alignment vertical="center"/>
      <protection locked="0"/>
    </xf>
    <xf numFmtId="49" fontId="34"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lignment vertical="center"/>
    </xf>
    <xf numFmtId="0" fontId="34" fillId="5" borderId="34" xfId="0" applyFont="1" applyFill="1" applyBorder="1" applyAlignment="1" applyProtection="1">
      <alignment horizontal="left" vertical="center" shrinkToFit="1"/>
      <protection locked="0"/>
    </xf>
    <xf numFmtId="0" fontId="34" fillId="5" borderId="3" xfId="0" applyFont="1" applyFill="1" applyBorder="1" applyAlignment="1" applyProtection="1">
      <alignment horizontal="left" vertical="center" shrinkToFit="1"/>
      <protection locked="0"/>
    </xf>
    <xf numFmtId="0" fontId="46" fillId="0" borderId="1" xfId="0" applyFont="1" applyBorder="1" applyAlignment="1">
      <alignment horizontal="right" vertical="center"/>
    </xf>
    <xf numFmtId="0" fontId="46" fillId="5" borderId="6" xfId="0" applyFont="1" applyFill="1" applyBorder="1" applyAlignment="1" applyProtection="1">
      <alignment horizontal="left" vertical="top" wrapText="1"/>
      <protection locked="0"/>
    </xf>
    <xf numFmtId="0" fontId="46" fillId="5" borderId="13" xfId="0" applyFont="1" applyFill="1" applyBorder="1" applyAlignment="1" applyProtection="1">
      <alignment horizontal="left" vertical="top" wrapText="1"/>
      <protection locked="0"/>
    </xf>
    <xf numFmtId="0" fontId="46" fillId="5" borderId="13" xfId="0" applyFont="1" applyFill="1" applyBorder="1" applyAlignment="1" applyProtection="1">
      <alignment vertical="center" wrapText="1"/>
      <protection locked="0"/>
    </xf>
    <xf numFmtId="0" fontId="46" fillId="5" borderId="7" xfId="0" applyFont="1" applyFill="1" applyBorder="1" applyAlignment="1" applyProtection="1">
      <alignment vertical="center" wrapText="1"/>
      <protection locked="0"/>
    </xf>
    <xf numFmtId="0" fontId="46" fillId="0" borderId="0" xfId="0" applyFont="1" applyAlignment="1">
      <alignment horizontal="left" vertical="center" shrinkToFit="1"/>
    </xf>
    <xf numFmtId="0" fontId="33" fillId="0" borderId="55" xfId="0" applyFont="1" applyBorder="1">
      <alignment vertical="center"/>
    </xf>
    <xf numFmtId="0" fontId="33" fillId="0" borderId="64" xfId="0" applyFont="1" applyBorder="1">
      <alignment vertical="center"/>
    </xf>
    <xf numFmtId="38" fontId="36" fillId="5" borderId="63" xfId="1" applyFont="1" applyFill="1" applyBorder="1" applyAlignment="1" applyProtection="1">
      <alignment horizontal="right" vertical="center"/>
      <protection locked="0"/>
    </xf>
    <xf numFmtId="0" fontId="36" fillId="5" borderId="21" xfId="0" applyFont="1" applyFill="1" applyBorder="1" applyProtection="1">
      <alignment vertical="center"/>
      <protection locked="0"/>
    </xf>
    <xf numFmtId="0" fontId="36" fillId="5" borderId="62" xfId="0" applyFont="1" applyFill="1" applyBorder="1" applyProtection="1">
      <alignment vertical="center"/>
      <protection locked="0"/>
    </xf>
    <xf numFmtId="38" fontId="36" fillId="5" borderId="3" xfId="1" applyFont="1" applyFill="1" applyBorder="1" applyAlignment="1" applyProtection="1">
      <alignment horizontal="right" vertical="center"/>
      <protection locked="0"/>
    </xf>
    <xf numFmtId="0" fontId="37" fillId="0" borderId="0" xfId="0" applyFont="1" applyAlignment="1">
      <alignment horizontal="left" vertical="center" wrapText="1"/>
    </xf>
    <xf numFmtId="179" fontId="10" fillId="0" borderId="0" xfId="0" applyNumberFormat="1" applyFont="1" applyAlignment="1">
      <alignment horizontal="left" vertical="center" shrinkToFit="1"/>
    </xf>
    <xf numFmtId="38" fontId="36" fillId="5" borderId="13" xfId="1" applyFont="1" applyFill="1" applyBorder="1" applyAlignment="1" applyProtection="1">
      <alignment horizontal="right" vertical="center"/>
      <protection locked="0"/>
    </xf>
    <xf numFmtId="0" fontId="7" fillId="0" borderId="0" xfId="0" applyFont="1">
      <alignment vertical="center"/>
    </xf>
    <xf numFmtId="38" fontId="0" fillId="0" borderId="0" xfId="0" applyNumberFormat="1">
      <alignment vertical="center"/>
    </xf>
    <xf numFmtId="0" fontId="37" fillId="5" borderId="10" xfId="2" applyFont="1" applyFill="1" applyBorder="1" applyAlignment="1" applyProtection="1">
      <alignment horizontal="center" vertical="center"/>
      <protection locked="0"/>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71" fillId="0" borderId="69" xfId="0" applyFont="1" applyBorder="1" applyAlignment="1">
      <alignment horizontal="left" vertical="center" wrapText="1"/>
    </xf>
    <xf numFmtId="180" fontId="33" fillId="5" borderId="10" xfId="0" applyNumberFormat="1" applyFont="1" applyFill="1" applyBorder="1" applyAlignment="1" applyProtection="1">
      <alignment horizontal="center" vertical="center"/>
      <protection locked="0"/>
    </xf>
    <xf numFmtId="0" fontId="47" fillId="0" borderId="21" xfId="0" applyFont="1" applyBorder="1" applyAlignment="1">
      <alignment horizontal="center" vertical="center"/>
    </xf>
    <xf numFmtId="0" fontId="46" fillId="5" borderId="4" xfId="0" applyFont="1" applyFill="1" applyBorder="1" applyAlignment="1" applyProtection="1">
      <alignment horizontal="left" vertical="center" wrapText="1" shrinkToFit="1"/>
      <protection locked="0"/>
    </xf>
    <xf numFmtId="49" fontId="34" fillId="0" borderId="0" xfId="0" applyNumberFormat="1" applyFont="1" applyAlignment="1">
      <alignment horizontal="left" vertical="center"/>
    </xf>
    <xf numFmtId="0" fontId="33" fillId="2" borderId="70" xfId="0" applyFont="1" applyFill="1" applyBorder="1" applyAlignment="1">
      <alignment horizontal="right" vertical="center"/>
    </xf>
    <xf numFmtId="0" fontId="34" fillId="5" borderId="69" xfId="0" applyFont="1" applyFill="1" applyBorder="1" applyAlignment="1" applyProtection="1">
      <alignment horizontal="right" vertical="center"/>
      <protection locked="0"/>
    </xf>
    <xf numFmtId="38" fontId="36" fillId="5" borderId="54" xfId="1" applyFont="1" applyFill="1" applyBorder="1" applyAlignment="1" applyProtection="1">
      <alignment vertical="center"/>
      <protection locked="0"/>
    </xf>
    <xf numFmtId="0" fontId="36" fillId="0" borderId="22" xfId="0" applyFont="1" applyBorder="1" applyAlignment="1">
      <alignment horizontal="left" vertical="center"/>
    </xf>
    <xf numFmtId="0" fontId="34" fillId="0" borderId="5" xfId="0" applyFont="1" applyBorder="1" applyAlignment="1">
      <alignment horizontal="right" vertical="top"/>
    </xf>
    <xf numFmtId="38" fontId="83" fillId="0" borderId="0" xfId="0" applyNumberFormat="1" applyFont="1" applyAlignment="1">
      <alignment horizontal="right" vertical="top"/>
    </xf>
    <xf numFmtId="38" fontId="55" fillId="0" borderId="0" xfId="1" applyFont="1" applyFill="1" applyBorder="1" applyAlignment="1" applyProtection="1">
      <alignment horizontal="center" vertical="center" wrapText="1"/>
    </xf>
    <xf numFmtId="0" fontId="46" fillId="0" borderId="24" xfId="0" applyFont="1" applyBorder="1" applyAlignment="1">
      <alignment horizontal="left" vertical="top"/>
    </xf>
    <xf numFmtId="0" fontId="46" fillId="0" borderId="24" xfId="0" applyFont="1" applyBorder="1">
      <alignment vertical="center"/>
    </xf>
    <xf numFmtId="0" fontId="33" fillId="0" borderId="20" xfId="0" applyFont="1" applyBorder="1">
      <alignment vertical="center"/>
    </xf>
    <xf numFmtId="0" fontId="46" fillId="0" borderId="28" xfId="0" applyFont="1" applyBorder="1" applyAlignment="1">
      <alignment vertical="top"/>
    </xf>
    <xf numFmtId="0" fontId="46" fillId="0" borderId="20" xfId="0" applyFont="1" applyBorder="1" applyAlignment="1"/>
    <xf numFmtId="0" fontId="46" fillId="0" borderId="20" xfId="0" applyFont="1" applyBorder="1" applyAlignment="1">
      <alignment horizontal="left" vertical="center"/>
    </xf>
    <xf numFmtId="0" fontId="79" fillId="0" borderId="8" xfId="0" applyFont="1" applyBorder="1" applyAlignment="1">
      <alignment horizontal="center" vertical="center"/>
    </xf>
    <xf numFmtId="0" fontId="33" fillId="5" borderId="10" xfId="0" applyFont="1" applyFill="1" applyBorder="1" applyAlignment="1" applyProtection="1">
      <alignment horizontal="left" vertical="center"/>
      <protection locked="0"/>
    </xf>
    <xf numFmtId="0" fontId="5" fillId="0" borderId="0" xfId="0" applyFont="1" applyAlignment="1">
      <alignment horizontal="center" vertical="center" shrinkToFit="1"/>
    </xf>
    <xf numFmtId="0" fontId="0" fillId="0" borderId="0" xfId="0" applyAlignment="1">
      <alignment horizontal="center" vertical="center" shrinkToFit="1"/>
    </xf>
    <xf numFmtId="0" fontId="33"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7" fillId="0" borderId="0" xfId="0" applyFont="1" applyAlignment="1">
      <alignment vertical="center" shrinkToFit="1"/>
    </xf>
    <xf numFmtId="0" fontId="10" fillId="0" borderId="0" xfId="0" applyFont="1" applyAlignment="1" applyProtection="1">
      <alignment horizontal="center" vertical="center"/>
      <protection locked="0"/>
    </xf>
    <xf numFmtId="0" fontId="33" fillId="5" borderId="11" xfId="0" applyFont="1" applyFill="1" applyBorder="1" applyAlignment="1" applyProtection="1">
      <alignment horizontal="left" vertical="center"/>
      <protection locked="0"/>
    </xf>
    <xf numFmtId="49" fontId="80" fillId="0" borderId="0" xfId="0" applyNumberFormat="1" applyFont="1" applyAlignment="1" applyProtection="1">
      <alignment horizontal="center" vertical="center" shrinkToFit="1"/>
      <protection locked="0"/>
    </xf>
    <xf numFmtId="0" fontId="80"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28" fillId="0" borderId="0" xfId="2" applyFont="1" applyAlignment="1">
      <alignment vertical="center"/>
    </xf>
    <xf numFmtId="0" fontId="0" fillId="0" borderId="0" xfId="0" applyAlignment="1">
      <alignment horizontal="left" vertical="center" shrinkToFit="1"/>
    </xf>
    <xf numFmtId="0" fontId="55" fillId="0" borderId="14" xfId="0" applyFont="1" applyBorder="1" applyProtection="1">
      <alignment vertical="center"/>
      <protection locked="0"/>
    </xf>
    <xf numFmtId="0" fontId="84" fillId="0" borderId="0" xfId="0" applyFont="1">
      <alignment vertical="center"/>
    </xf>
    <xf numFmtId="0" fontId="85" fillId="0" borderId="14" xfId="0" applyFont="1" applyBorder="1" applyAlignment="1">
      <alignment horizontal="left" vertical="center" wrapText="1"/>
    </xf>
    <xf numFmtId="0" fontId="86" fillId="11" borderId="0" xfId="0" applyFont="1" applyFill="1" applyAlignment="1">
      <alignment horizontal="center" vertical="center"/>
    </xf>
    <xf numFmtId="0" fontId="87" fillId="11" borderId="0" xfId="0" applyFont="1" applyFill="1">
      <alignment vertical="center"/>
    </xf>
    <xf numFmtId="0" fontId="86" fillId="5" borderId="0" xfId="0" applyFont="1" applyFill="1">
      <alignment vertical="center"/>
    </xf>
    <xf numFmtId="0" fontId="86" fillId="2" borderId="0" xfId="0" applyFont="1" applyFill="1">
      <alignment vertical="center"/>
    </xf>
    <xf numFmtId="0" fontId="87" fillId="2" borderId="0" xfId="0" applyFont="1" applyFill="1">
      <alignment vertical="center"/>
    </xf>
    <xf numFmtId="0" fontId="86" fillId="9" borderId="0" xfId="0" applyFont="1" applyFill="1">
      <alignment vertical="center"/>
    </xf>
    <xf numFmtId="0" fontId="86" fillId="10" borderId="0" xfId="0" applyFont="1" applyFill="1">
      <alignment vertical="center"/>
    </xf>
    <xf numFmtId="0" fontId="87" fillId="10" borderId="0" xfId="0" applyFont="1" applyFill="1">
      <alignment vertical="center"/>
    </xf>
    <xf numFmtId="0" fontId="87" fillId="0" borderId="0" xfId="0" applyFont="1">
      <alignment vertical="center"/>
    </xf>
    <xf numFmtId="0" fontId="88" fillId="7" borderId="0" xfId="0" applyFont="1" applyFill="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87" fillId="0" borderId="0" xfId="0" applyFont="1" applyAlignment="1">
      <alignment horizontal="center" vertical="center"/>
    </xf>
    <xf numFmtId="0" fontId="89" fillId="9" borderId="0" xfId="0" applyFont="1" applyFill="1" applyAlignment="1">
      <alignment horizontal="center" vertical="center"/>
    </xf>
    <xf numFmtId="0" fontId="89" fillId="0" borderId="53" xfId="0" applyFont="1" applyBorder="1" applyAlignment="1">
      <alignment horizontal="center" vertical="center"/>
    </xf>
    <xf numFmtId="0" fontId="89" fillId="0" borderId="0" xfId="0" applyFont="1" applyAlignment="1">
      <alignment horizontal="center" vertical="center"/>
    </xf>
    <xf numFmtId="0" fontId="92" fillId="0" borderId="53" xfId="0" applyFont="1" applyBorder="1" applyAlignment="1">
      <alignment horizontal="center" vertical="center"/>
    </xf>
    <xf numFmtId="0" fontId="92" fillId="0" borderId="0" xfId="0" applyFont="1" applyAlignment="1">
      <alignment horizontal="center" vertical="center"/>
    </xf>
    <xf numFmtId="0" fontId="89" fillId="0" borderId="53" xfId="6" applyFont="1" applyFill="1" applyBorder="1" applyAlignment="1">
      <alignment horizontal="center" vertical="center"/>
    </xf>
    <xf numFmtId="0" fontId="89" fillId="0" borderId="0" xfId="6" applyFont="1" applyFill="1" applyBorder="1" applyAlignment="1">
      <alignment horizontal="center" vertical="center"/>
    </xf>
    <xf numFmtId="0" fontId="93" fillId="0" borderId="0" xfId="6" applyFont="1" applyFill="1" applyBorder="1" applyAlignment="1">
      <alignment horizontal="center" vertical="center"/>
    </xf>
    <xf numFmtId="0" fontId="93" fillId="0" borderId="53" xfId="6" applyFont="1" applyFill="1" applyBorder="1" applyAlignment="1">
      <alignment horizontal="center" vertical="center"/>
    </xf>
    <xf numFmtId="0" fontId="92" fillId="0" borderId="53" xfId="6" applyFont="1" applyFill="1" applyBorder="1" applyAlignment="1">
      <alignment horizontal="center" vertical="center"/>
    </xf>
    <xf numFmtId="0" fontId="89" fillId="9" borderId="53" xfId="0" applyFont="1" applyFill="1" applyBorder="1" applyAlignment="1">
      <alignment horizontal="center" vertical="center"/>
    </xf>
    <xf numFmtId="0" fontId="89" fillId="10" borderId="0" xfId="0" applyFont="1" applyFill="1" applyAlignment="1">
      <alignment horizontal="center" vertical="center"/>
    </xf>
    <xf numFmtId="49" fontId="89" fillId="0" borderId="0" xfId="0" applyNumberFormat="1" applyFont="1" applyAlignment="1">
      <alignment horizontal="center" vertical="center"/>
    </xf>
    <xf numFmtId="0" fontId="94" fillId="0" borderId="0" xfId="0" applyFont="1" applyAlignment="1">
      <alignment horizontal="center" vertical="center"/>
    </xf>
    <xf numFmtId="0" fontId="92" fillId="0" borderId="0" xfId="6" applyFont="1" applyFill="1" applyBorder="1" applyAlignment="1">
      <alignment horizontal="center" vertical="center"/>
    </xf>
    <xf numFmtId="0" fontId="94" fillId="0" borderId="53" xfId="0" applyFont="1" applyBorder="1" applyAlignment="1">
      <alignment horizontal="center" vertical="center"/>
    </xf>
    <xf numFmtId="0" fontId="95" fillId="0" borderId="53" xfId="0" applyFont="1" applyBorder="1" applyAlignment="1">
      <alignment horizontal="center" vertical="center"/>
    </xf>
    <xf numFmtId="0" fontId="95" fillId="0" borderId="0" xfId="0" applyFont="1" applyAlignment="1">
      <alignment horizontal="center" vertical="center"/>
    </xf>
    <xf numFmtId="0" fontId="88" fillId="7" borderId="0" xfId="0" applyFont="1" applyFill="1" applyAlignment="1">
      <alignment horizontal="center" vertical="center"/>
    </xf>
    <xf numFmtId="0" fontId="89" fillId="5" borderId="0" xfId="0" applyFont="1" applyFill="1" applyAlignment="1">
      <alignment horizontal="center" vertical="center"/>
    </xf>
    <xf numFmtId="38" fontId="90" fillId="0" borderId="0" xfId="1" applyFont="1" applyAlignment="1">
      <alignment horizontal="right" vertical="center"/>
    </xf>
    <xf numFmtId="38" fontId="90" fillId="0" borderId="0" xfId="0" applyNumberFormat="1" applyFont="1" applyAlignment="1">
      <alignment horizontal="right" vertical="center"/>
    </xf>
    <xf numFmtId="0" fontId="10" fillId="5" borderId="11" xfId="0" applyFont="1" applyFill="1" applyBorder="1" applyAlignment="1" applyProtection="1">
      <alignment horizontal="center" vertical="center" shrinkToFit="1"/>
      <protection locked="0"/>
    </xf>
    <xf numFmtId="0" fontId="33" fillId="0" borderId="10" xfId="0" applyFont="1" applyBorder="1" applyAlignment="1">
      <alignment horizontal="center" vertical="center"/>
    </xf>
    <xf numFmtId="0" fontId="97" fillId="0" borderId="0" xfId="7" applyFont="1" applyAlignment="1">
      <alignment vertical="center" wrapText="1"/>
    </xf>
    <xf numFmtId="0" fontId="98" fillId="0" borderId="0" xfId="7" applyFont="1" applyAlignment="1">
      <alignment vertical="center" wrapText="1"/>
    </xf>
    <xf numFmtId="0" fontId="99" fillId="0" borderId="0" xfId="7" applyFont="1" applyAlignment="1">
      <alignment vertical="center"/>
    </xf>
    <xf numFmtId="0" fontId="100" fillId="0" borderId="0" xfId="7" applyFont="1" applyAlignment="1">
      <alignment vertical="center"/>
    </xf>
    <xf numFmtId="0" fontId="101" fillId="0" borderId="71" xfId="7" applyFont="1" applyBorder="1" applyAlignment="1">
      <alignment vertical="center" wrapText="1"/>
    </xf>
    <xf numFmtId="0" fontId="101" fillId="0" borderId="72" xfId="7" applyFont="1" applyBorder="1" applyAlignment="1">
      <alignment vertical="center" wrapText="1"/>
    </xf>
    <xf numFmtId="0" fontId="90" fillId="0" borderId="72" xfId="7" applyFont="1" applyBorder="1" applyAlignment="1">
      <alignment horizontal="right" vertical="center" wrapText="1"/>
    </xf>
    <xf numFmtId="0" fontId="102" fillId="0" borderId="73" xfId="7" applyFont="1" applyBorder="1"/>
    <xf numFmtId="0" fontId="96" fillId="0" borderId="0" xfId="7"/>
    <xf numFmtId="0" fontId="101" fillId="0" borderId="53" xfId="7" applyFont="1" applyBorder="1" applyAlignment="1">
      <alignment vertical="center" wrapText="1"/>
    </xf>
    <xf numFmtId="0" fontId="101" fillId="0" borderId="0" xfId="7" applyFont="1" applyAlignment="1">
      <alignment vertical="center" wrapText="1"/>
    </xf>
    <xf numFmtId="0" fontId="90" fillId="0" borderId="0" xfId="7" applyFont="1" applyAlignment="1">
      <alignment horizontal="right" vertical="center" wrapText="1"/>
    </xf>
    <xf numFmtId="0" fontId="102" fillId="0" borderId="20" xfId="7" applyFont="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4" fillId="0" borderId="0" xfId="7" applyFont="1" applyAlignment="1">
      <alignment vertical="center"/>
    </xf>
    <xf numFmtId="0" fontId="106" fillId="0" borderId="20" xfId="7" applyFont="1" applyBorder="1" applyAlignment="1">
      <alignment vertical="center"/>
    </xf>
    <xf numFmtId="0" fontId="103" fillId="0" borderId="53" xfId="7" applyFont="1" applyBorder="1"/>
    <xf numFmtId="0" fontId="104" fillId="0" borderId="0" xfId="7" applyFont="1"/>
    <xf numFmtId="0" fontId="103" fillId="0" borderId="39" xfId="7" applyFont="1" applyBorder="1" applyAlignment="1">
      <alignment vertical="center"/>
    </xf>
    <xf numFmtId="0" fontId="103" fillId="0" borderId="20" xfId="7" applyFont="1" applyBorder="1" applyAlignment="1">
      <alignment vertical="center" wrapText="1"/>
    </xf>
    <xf numFmtId="0" fontId="103" fillId="0" borderId="24" xfId="7" applyFont="1" applyBorder="1" applyAlignment="1">
      <alignment horizontal="center" vertical="center"/>
    </xf>
    <xf numFmtId="0" fontId="103" fillId="0" borderId="14" xfId="7" applyFont="1" applyBorder="1" applyAlignment="1">
      <alignment vertical="center"/>
    </xf>
    <xf numFmtId="0" fontId="103" fillId="0" borderId="14" xfId="7" applyFont="1" applyBorder="1" applyAlignment="1">
      <alignment vertical="center" wrapText="1"/>
    </xf>
    <xf numFmtId="0" fontId="103" fillId="0" borderId="14" xfId="7" applyFont="1" applyBorder="1" applyAlignment="1">
      <alignment horizontal="center" vertical="center"/>
    </xf>
    <xf numFmtId="0" fontId="103" fillId="5" borderId="23" xfId="7" applyFont="1" applyFill="1" applyBorder="1" applyAlignment="1">
      <alignment horizontal="center" vertical="center" wrapText="1"/>
    </xf>
    <xf numFmtId="0" fontId="103" fillId="5" borderId="7" xfId="7" applyFont="1" applyFill="1" applyBorder="1" applyAlignment="1">
      <alignment vertical="center" wrapText="1"/>
    </xf>
    <xf numFmtId="0" fontId="103" fillId="5" borderId="79" xfId="7" applyFont="1" applyFill="1" applyBorder="1" applyAlignment="1">
      <alignment vertical="center" wrapText="1"/>
    </xf>
    <xf numFmtId="0" fontId="103" fillId="0" borderId="59" xfId="7" applyFont="1" applyBorder="1" applyAlignment="1">
      <alignment horizontal="center" vertical="center"/>
    </xf>
    <xf numFmtId="0" fontId="103" fillId="0" borderId="0" xfId="7" applyFont="1" applyAlignment="1">
      <alignment vertical="center" wrapText="1"/>
    </xf>
    <xf numFmtId="0" fontId="103" fillId="0" borderId="0" xfId="7" applyFont="1" applyAlignment="1">
      <alignment horizontal="center" vertical="center"/>
    </xf>
    <xf numFmtId="0" fontId="103" fillId="11" borderId="4" xfId="7" applyFont="1" applyFill="1" applyBorder="1" applyAlignment="1">
      <alignment vertical="center" wrapText="1"/>
    </xf>
    <xf numFmtId="0" fontId="103" fillId="0" borderId="24" xfId="7" applyFont="1" applyBorder="1" applyAlignment="1">
      <alignment vertical="center"/>
    </xf>
    <xf numFmtId="0" fontId="103" fillId="11" borderId="7" xfId="7" applyFont="1" applyFill="1" applyBorder="1" applyAlignment="1">
      <alignment vertical="center" wrapText="1"/>
    </xf>
    <xf numFmtId="0" fontId="112" fillId="0" borderId="0" xfId="7" applyFont="1" applyAlignment="1">
      <alignment vertical="center"/>
    </xf>
    <xf numFmtId="0" fontId="108" fillId="0" borderId="0" xfId="7" applyFont="1" applyAlignment="1">
      <alignment vertical="center"/>
    </xf>
    <xf numFmtId="0" fontId="104" fillId="0" borderId="0" xfId="7" applyFont="1" applyAlignment="1">
      <alignment vertical="center" wrapText="1"/>
    </xf>
    <xf numFmtId="0" fontId="104" fillId="0" borderId="0" xfId="7" applyFont="1" applyAlignment="1">
      <alignment horizontal="center" vertical="center"/>
    </xf>
    <xf numFmtId="0" fontId="90" fillId="6" borderId="0" xfId="7" applyFont="1" applyFill="1" applyAlignment="1">
      <alignment horizontal="center" vertical="center"/>
    </xf>
    <xf numFmtId="0" fontId="90" fillId="0" borderId="0" xfId="7" applyFont="1" applyAlignment="1">
      <alignment horizontal="right" vertical="center"/>
    </xf>
    <xf numFmtId="0" fontId="114" fillId="0" borderId="0" xfId="7" applyFont="1" applyAlignment="1">
      <alignment horizontal="left" vertical="center" wrapText="1"/>
    </xf>
    <xf numFmtId="0" fontId="103" fillId="13" borderId="7" xfId="7" applyFont="1" applyFill="1" applyBorder="1" applyAlignment="1">
      <alignment vertical="center" wrapText="1"/>
    </xf>
    <xf numFmtId="0" fontId="103" fillId="13" borderId="0" xfId="7" applyFont="1" applyFill="1" applyAlignment="1">
      <alignment vertical="center" wrapText="1"/>
    </xf>
    <xf numFmtId="0" fontId="103" fillId="13" borderId="23" xfId="7" applyFont="1" applyFill="1" applyBorder="1" applyAlignment="1">
      <alignment horizontal="center" vertical="center" wrapText="1"/>
    </xf>
    <xf numFmtId="0" fontId="91" fillId="0" borderId="0" xfId="6" applyAlignment="1">
      <alignment vertical="center"/>
    </xf>
    <xf numFmtId="0" fontId="103" fillId="14" borderId="1" xfId="7" applyFont="1" applyFill="1" applyBorder="1" applyAlignment="1">
      <alignment horizontal="center" vertical="center" wrapText="1"/>
    </xf>
    <xf numFmtId="0" fontId="103" fillId="14" borderId="4" xfId="7" applyFont="1" applyFill="1" applyBorder="1" applyAlignment="1">
      <alignment vertical="center" wrapText="1"/>
    </xf>
    <xf numFmtId="0" fontId="103" fillId="14" borderId="7" xfId="7" applyFont="1" applyFill="1" applyBorder="1" applyAlignment="1">
      <alignment vertical="center" wrapText="1"/>
    </xf>
    <xf numFmtId="0" fontId="37" fillId="5" borderId="10" xfId="0" applyFont="1" applyFill="1" applyBorder="1" applyAlignment="1" applyProtection="1">
      <alignment horizontal="left" vertical="center"/>
      <protection locked="0"/>
    </xf>
    <xf numFmtId="0" fontId="33" fillId="0" borderId="43" xfId="0" applyFont="1" applyBorder="1" applyAlignment="1" applyProtection="1">
      <alignment horizontal="center" vertical="center"/>
      <protection locked="0"/>
    </xf>
    <xf numFmtId="0" fontId="33" fillId="15" borderId="11" xfId="0" applyFont="1" applyFill="1" applyBorder="1" applyAlignment="1">
      <alignment horizontal="center" vertical="center"/>
    </xf>
    <xf numFmtId="0" fontId="33" fillId="15" borderId="11" xfId="0" applyFont="1" applyFill="1" applyBorder="1" applyAlignment="1">
      <alignment horizontal="center" vertical="center" wrapText="1"/>
    </xf>
    <xf numFmtId="0" fontId="33" fillId="15" borderId="11" xfId="2" applyFont="1" applyFill="1" applyBorder="1" applyAlignment="1">
      <alignment horizontal="center" vertical="center"/>
    </xf>
    <xf numFmtId="0" fontId="33" fillId="15" borderId="11" xfId="2" applyFont="1" applyFill="1" applyBorder="1" applyAlignment="1">
      <alignment horizontal="center" vertical="center" wrapText="1"/>
    </xf>
    <xf numFmtId="0" fontId="37" fillId="5" borderId="11" xfId="0" applyFont="1" applyFill="1" applyBorder="1" applyAlignment="1" applyProtection="1">
      <alignment horizontal="center" vertical="center"/>
      <protection locked="0"/>
    </xf>
    <xf numFmtId="0" fontId="56" fillId="16" borderId="11" xfId="2" applyFont="1" applyFill="1" applyBorder="1" applyAlignment="1">
      <alignment horizontal="center" vertical="center" wrapText="1"/>
    </xf>
    <xf numFmtId="0" fontId="117" fillId="0" borderId="0" xfId="0" applyFont="1" applyAlignment="1">
      <alignment horizontal="center" vertical="center"/>
    </xf>
    <xf numFmtId="0" fontId="120" fillId="0" borderId="0" xfId="0" applyFont="1">
      <alignment vertical="center"/>
    </xf>
    <xf numFmtId="0" fontId="121" fillId="0" borderId="0" xfId="0" applyFont="1">
      <alignment vertical="center"/>
    </xf>
    <xf numFmtId="0" fontId="33" fillId="0" borderId="4" xfId="0" applyFont="1" applyBorder="1" applyAlignment="1">
      <alignment horizontal="centerContinuous" vertical="center"/>
    </xf>
    <xf numFmtId="0" fontId="33" fillId="0" borderId="0" xfId="0" applyFont="1" applyAlignment="1">
      <alignment horizontal="centerContinuous" vertical="center"/>
    </xf>
    <xf numFmtId="0" fontId="18" fillId="0" borderId="85" xfId="0" applyFont="1" applyBorder="1">
      <alignment vertical="center"/>
    </xf>
    <xf numFmtId="0" fontId="46" fillId="0" borderId="86" xfId="0" applyFont="1" applyBorder="1" applyAlignment="1">
      <alignment horizontal="centerContinuous" vertical="center"/>
    </xf>
    <xf numFmtId="0" fontId="46" fillId="0" borderId="43" xfId="0" applyFont="1" applyBorder="1" applyAlignment="1">
      <alignment horizontal="centerContinuous" vertical="center"/>
    </xf>
    <xf numFmtId="0" fontId="33" fillId="0" borderId="43" xfId="0" applyFont="1" applyBorder="1">
      <alignment vertical="center"/>
    </xf>
    <xf numFmtId="0" fontId="18" fillId="0" borderId="87" xfId="0" applyFont="1" applyBorder="1">
      <alignment vertical="center"/>
    </xf>
    <xf numFmtId="0" fontId="33" fillId="0" borderId="89" xfId="0" applyFont="1" applyBorder="1">
      <alignment vertical="center"/>
    </xf>
    <xf numFmtId="0" fontId="46" fillId="0" borderId="90" xfId="0" applyFont="1" applyBorder="1">
      <alignment vertical="center"/>
    </xf>
    <xf numFmtId="0" fontId="46" fillId="0" borderId="91" xfId="0" applyFont="1" applyBorder="1">
      <alignment vertical="center"/>
    </xf>
    <xf numFmtId="0" fontId="46" fillId="0" borderId="93" xfId="0" applyFont="1" applyBorder="1" applyAlignment="1">
      <alignment horizontal="centerContinuous" vertical="center"/>
    </xf>
    <xf numFmtId="0" fontId="46" fillId="0" borderId="94" xfId="0" applyFont="1" applyBorder="1" applyAlignment="1">
      <alignment horizontal="centerContinuous" vertical="center"/>
    </xf>
    <xf numFmtId="0" fontId="91" fillId="5" borderId="11" xfId="6" applyFill="1" applyBorder="1" applyAlignment="1" applyProtection="1">
      <alignment horizontal="left" vertical="center"/>
      <protection locked="0"/>
    </xf>
    <xf numFmtId="0" fontId="33" fillId="0" borderId="0" xfId="0" applyFont="1" applyAlignment="1">
      <alignment horizontal="left" vertical="top" wrapText="1"/>
    </xf>
    <xf numFmtId="0" fontId="125" fillId="0" borderId="0" xfId="0" applyFont="1">
      <alignment vertical="center"/>
    </xf>
    <xf numFmtId="0" fontId="46" fillId="0" borderId="88" xfId="0" applyFont="1" applyBorder="1" applyAlignment="1">
      <alignment horizontal="centerContinuous"/>
    </xf>
    <xf numFmtId="0" fontId="46" fillId="0" borderId="89" xfId="0" applyFont="1" applyBorder="1" applyAlignment="1">
      <alignment horizontal="centerContinuous"/>
    </xf>
    <xf numFmtId="0" fontId="6" fillId="0" borderId="0" xfId="0" applyFont="1" applyAlignment="1">
      <alignment horizontal="center" vertical="center"/>
    </xf>
    <xf numFmtId="0" fontId="34" fillId="0" borderId="0" xfId="0" applyFont="1" applyAlignment="1">
      <alignment horizontal="center" vertical="center"/>
    </xf>
    <xf numFmtId="0" fontId="37" fillId="0" borderId="0" xfId="0" applyFont="1" applyAlignment="1">
      <alignment horizontal="centerContinuous" vertical="center"/>
    </xf>
    <xf numFmtId="0" fontId="34" fillId="0" borderId="0" xfId="0" applyFont="1" applyAlignment="1">
      <alignment horizontal="centerContinuous" vertical="center"/>
    </xf>
    <xf numFmtId="0" fontId="127" fillId="3" borderId="98" xfId="0" applyFont="1" applyFill="1" applyBorder="1" applyAlignment="1">
      <alignment horizontal="centerContinuous" vertical="center"/>
    </xf>
    <xf numFmtId="0" fontId="127" fillId="3" borderId="102" xfId="0" applyFont="1" applyFill="1" applyBorder="1" applyAlignment="1">
      <alignment horizontal="centerContinuous" vertical="center"/>
    </xf>
    <xf numFmtId="0" fontId="34" fillId="5" borderId="3" xfId="0" applyFont="1" applyFill="1" applyBorder="1" applyAlignment="1" applyProtection="1">
      <alignment horizontal="center" vertical="center"/>
      <protection locked="0"/>
    </xf>
    <xf numFmtId="0" fontId="34" fillId="5" borderId="3" xfId="0" applyFont="1" applyFill="1" applyBorder="1" applyAlignment="1" applyProtection="1">
      <alignment horizontal="left" vertical="center" wrapText="1"/>
      <protection locked="0"/>
    </xf>
    <xf numFmtId="0" fontId="34" fillId="5" borderId="7" xfId="0" applyFont="1" applyFill="1" applyBorder="1" applyAlignment="1" applyProtection="1">
      <alignment horizontal="left" vertical="center" wrapText="1"/>
      <protection locked="0"/>
    </xf>
    <xf numFmtId="0" fontId="34" fillId="3" borderId="99"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6" fillId="5" borderId="8" xfId="0" applyFont="1" applyFill="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33" fillId="0" borderId="3" xfId="0" applyFont="1" applyBorder="1" applyAlignment="1">
      <alignment horizontal="center" vertical="center"/>
    </xf>
    <xf numFmtId="0" fontId="33" fillId="5" borderId="11" xfId="0" applyFont="1" applyFill="1" applyBorder="1" applyAlignment="1" applyProtection="1">
      <alignment horizontal="center" vertical="center"/>
      <protection locked="0"/>
    </xf>
    <xf numFmtId="0" fontId="33" fillId="5" borderId="10" xfId="0" applyFont="1" applyFill="1" applyBorder="1" applyAlignment="1" applyProtection="1">
      <alignment horizontal="left" vertical="top" wrapText="1"/>
      <protection locked="0"/>
    </xf>
    <xf numFmtId="0" fontId="34" fillId="3" borderId="43" xfId="0" applyFont="1" applyFill="1" applyBorder="1" applyAlignment="1" applyProtection="1">
      <alignment horizontal="center" vertical="center"/>
      <protection locked="0"/>
    </xf>
    <xf numFmtId="0" fontId="46" fillId="5" borderId="9" xfId="0" applyFont="1" applyFill="1" applyBorder="1" applyAlignment="1" applyProtection="1">
      <alignment horizontal="center" vertical="center"/>
      <protection locked="0"/>
    </xf>
    <xf numFmtId="0" fontId="46" fillId="5" borderId="11" xfId="0" applyFont="1" applyFill="1" applyBorder="1" applyAlignment="1" applyProtection="1">
      <alignment horizontal="center" vertical="center"/>
      <protection locked="0"/>
    </xf>
    <xf numFmtId="0" fontId="34" fillId="3" borderId="103" xfId="0" applyFont="1" applyFill="1" applyBorder="1" applyAlignment="1" applyProtection="1">
      <alignment horizontal="center" vertical="center"/>
      <protection locked="0"/>
    </xf>
    <xf numFmtId="181" fontId="33" fillId="0" borderId="0" xfId="0" applyNumberFormat="1" applyFont="1">
      <alignment vertical="center"/>
    </xf>
    <xf numFmtId="179" fontId="33" fillId="0" borderId="0" xfId="0" applyNumberFormat="1" applyFont="1">
      <alignment vertical="center"/>
    </xf>
    <xf numFmtId="0" fontId="126" fillId="0" borderId="0" xfId="0" applyFont="1" applyAlignment="1">
      <alignment horizontal="left" vertical="center"/>
    </xf>
    <xf numFmtId="0" fontId="126" fillId="0" borderId="0" xfId="0" applyFont="1" applyAlignment="1">
      <alignment horizontal="center" vertical="center"/>
    </xf>
    <xf numFmtId="0" fontId="33" fillId="0" borderId="0" xfId="0" applyFont="1" applyAlignment="1">
      <alignment horizontal="right"/>
    </xf>
    <xf numFmtId="181" fontId="126" fillId="0" borderId="0" xfId="0" applyNumberFormat="1" applyFont="1" applyAlignment="1">
      <alignment horizontal="left" vertical="center"/>
    </xf>
    <xf numFmtId="0" fontId="47" fillId="0" borderId="100" xfId="0" applyFont="1" applyBorder="1" applyAlignment="1">
      <alignment horizontal="center" vertical="center"/>
    </xf>
    <xf numFmtId="0" fontId="33" fillId="0" borderId="11" xfId="0" applyFont="1" applyBorder="1" applyAlignment="1">
      <alignment horizontal="center" vertical="center"/>
    </xf>
    <xf numFmtId="0" fontId="33" fillId="5" borderId="11" xfId="0" applyFont="1" applyFill="1" applyBorder="1" applyAlignment="1" applyProtection="1">
      <alignment horizontal="left" vertical="center" wrapText="1"/>
      <protection locked="0"/>
    </xf>
    <xf numFmtId="0" fontId="81" fillId="0" borderId="10" xfId="2" applyFont="1" applyBorder="1" applyAlignment="1">
      <alignment horizontal="center" vertical="center"/>
    </xf>
    <xf numFmtId="0" fontId="5" fillId="0" borderId="9" xfId="0" applyFont="1" applyBorder="1" applyAlignment="1">
      <alignment horizontal="center" vertical="center"/>
    </xf>
    <xf numFmtId="0" fontId="36" fillId="0" borderId="43" xfId="0" applyFont="1" applyBorder="1" applyAlignment="1">
      <alignment horizontal="left" vertical="center"/>
    </xf>
    <xf numFmtId="0" fontId="59" fillId="0" borderId="0" xfId="0" applyFont="1" applyAlignment="1">
      <alignment horizontal="centerContinuous" vertical="center"/>
    </xf>
    <xf numFmtId="182" fontId="87" fillId="11" borderId="0" xfId="0" applyNumberFormat="1" applyFont="1" applyFill="1">
      <alignment vertical="center"/>
    </xf>
    <xf numFmtId="182" fontId="87" fillId="0" borderId="0" xfId="0" applyNumberFormat="1" applyFont="1">
      <alignment vertical="center"/>
    </xf>
    <xf numFmtId="182" fontId="90" fillId="0" borderId="0" xfId="0" applyNumberFormat="1" applyFont="1" applyAlignment="1">
      <alignment horizontal="center" vertical="center"/>
    </xf>
    <xf numFmtId="0" fontId="90" fillId="0" borderId="0" xfId="0" applyFont="1" applyAlignment="1">
      <alignment horizontal="left" vertical="center"/>
    </xf>
    <xf numFmtId="181" fontId="86" fillId="8" borderId="0" xfId="0" applyNumberFormat="1" applyFont="1" applyFill="1">
      <alignment vertical="center"/>
    </xf>
    <xf numFmtId="181" fontId="87" fillId="0" borderId="0" xfId="0" applyNumberFormat="1" applyFont="1">
      <alignment vertical="center"/>
    </xf>
    <xf numFmtId="181" fontId="88" fillId="7" borderId="0" xfId="0" applyNumberFormat="1" applyFont="1" applyFill="1" applyAlignment="1">
      <alignment horizontal="center" vertical="center" wrapText="1"/>
    </xf>
    <xf numFmtId="181" fontId="90" fillId="0" borderId="0" xfId="0" applyNumberFormat="1" applyFont="1" applyAlignment="1">
      <alignment horizontal="center" vertical="center"/>
    </xf>
    <xf numFmtId="181" fontId="46" fillId="5" borderId="11" xfId="0" applyNumberFormat="1" applyFont="1" applyFill="1" applyBorder="1" applyAlignment="1" applyProtection="1">
      <alignment horizontal="center" vertical="center"/>
      <protection locked="0"/>
    </xf>
    <xf numFmtId="0" fontId="37" fillId="5" borderId="11" xfId="2" applyFont="1" applyFill="1" applyBorder="1" applyAlignment="1" applyProtection="1">
      <alignment horizontal="center" vertical="center" wrapText="1"/>
      <protection locked="0"/>
    </xf>
    <xf numFmtId="0" fontId="47" fillId="11" borderId="1" xfId="0" applyFont="1" applyFill="1" applyBorder="1" applyAlignment="1">
      <alignment horizontal="right"/>
    </xf>
    <xf numFmtId="0" fontId="46" fillId="11" borderId="3" xfId="0" applyFont="1" applyFill="1" applyBorder="1" applyAlignment="1">
      <alignment horizontal="right"/>
    </xf>
    <xf numFmtId="0" fontId="46" fillId="11" borderId="101" xfId="0" applyFont="1" applyFill="1" applyBorder="1" applyAlignment="1">
      <alignment horizontal="center" vertical="center"/>
    </xf>
    <xf numFmtId="0" fontId="46" fillId="11" borderId="104" xfId="0" applyFont="1" applyFill="1" applyBorder="1" applyAlignment="1">
      <alignment horizontal="centerContinuous" vertical="center"/>
    </xf>
    <xf numFmtId="0" fontId="33" fillId="11" borderId="105" xfId="0" applyFont="1" applyFill="1" applyBorder="1" applyAlignment="1">
      <alignment horizontal="centerContinuous" vertical="center"/>
    </xf>
    <xf numFmtId="0" fontId="46" fillId="11" borderId="8" xfId="0" applyFont="1" applyFill="1" applyBorder="1" applyAlignment="1">
      <alignment horizontal="right"/>
    </xf>
    <xf numFmtId="0" fontId="33" fillId="11" borderId="12" xfId="0" applyFont="1" applyFill="1" applyBorder="1" applyAlignment="1">
      <alignment horizontal="center" vertical="center"/>
    </xf>
    <xf numFmtId="0" fontId="33" fillId="11" borderId="8" xfId="0" applyFont="1" applyFill="1" applyBorder="1" applyAlignment="1">
      <alignment horizontal="center" vertical="center"/>
    </xf>
    <xf numFmtId="0" fontId="33" fillId="11" borderId="10" xfId="0" applyFont="1" applyFill="1" applyBorder="1">
      <alignment vertical="center"/>
    </xf>
    <xf numFmtId="0" fontId="33" fillId="11" borderId="43" xfId="0" applyFont="1" applyFill="1" applyBorder="1" applyAlignment="1">
      <alignment horizontal="center" vertical="center"/>
    </xf>
    <xf numFmtId="0" fontId="127" fillId="11" borderId="9" xfId="0" applyFont="1" applyFill="1" applyBorder="1" applyAlignment="1">
      <alignment horizontal="center" vertical="center"/>
    </xf>
    <xf numFmtId="0" fontId="34" fillId="0" borderId="14" xfId="0" applyFont="1" applyBorder="1" applyAlignment="1">
      <alignment horizontal="centerContinuous" vertical="center"/>
    </xf>
    <xf numFmtId="0" fontId="33" fillId="0" borderId="14" xfId="0" applyFont="1" applyBorder="1" applyAlignment="1">
      <alignment horizontal="centerContinuous" vertical="center"/>
    </xf>
    <xf numFmtId="0" fontId="33" fillId="0" borderId="5" xfId="0" applyFont="1" applyBorder="1" applyAlignment="1">
      <alignment horizontal="centerContinuous" vertical="center"/>
    </xf>
    <xf numFmtId="0" fontId="33" fillId="0" borderId="1" xfId="0" applyFont="1" applyBorder="1" applyAlignment="1">
      <alignment horizontal="centerContinuous" vertical="center"/>
    </xf>
    <xf numFmtId="0" fontId="126" fillId="3" borderId="102" xfId="0" applyFont="1" applyFill="1" applyBorder="1" applyAlignment="1">
      <alignment horizontal="centerContinuous" vertical="center"/>
    </xf>
    <xf numFmtId="0" fontId="46" fillId="5" borderId="11" xfId="0" applyFont="1" applyFill="1" applyBorder="1" applyProtection="1">
      <alignment vertical="center"/>
      <protection locked="0"/>
    </xf>
    <xf numFmtId="0" fontId="46" fillId="5" borderId="3" xfId="0" applyFont="1" applyFill="1" applyBorder="1" applyProtection="1">
      <alignment vertical="center"/>
      <protection locked="0"/>
    </xf>
    <xf numFmtId="181" fontId="46" fillId="5" borderId="3" xfId="0" applyNumberFormat="1" applyFont="1" applyFill="1" applyBorder="1" applyAlignment="1" applyProtection="1">
      <alignment horizontal="center" vertical="center"/>
      <protection locked="0"/>
    </xf>
    <xf numFmtId="179" fontId="46" fillId="5" borderId="3" xfId="0" applyNumberFormat="1" applyFont="1" applyFill="1" applyBorder="1" applyAlignment="1" applyProtection="1">
      <alignment horizontal="center" vertical="center"/>
      <protection locked="0"/>
    </xf>
    <xf numFmtId="179" fontId="46" fillId="5" borderId="11" xfId="0" applyNumberFormat="1" applyFont="1" applyFill="1" applyBorder="1" applyAlignment="1" applyProtection="1">
      <alignment horizontal="center" vertical="center"/>
      <protection locked="0"/>
    </xf>
    <xf numFmtId="0" fontId="34" fillId="0" borderId="3" xfId="0" applyFont="1" applyBorder="1" applyAlignment="1">
      <alignment horizontal="center" vertical="center"/>
    </xf>
    <xf numFmtId="0" fontId="34" fillId="0" borderId="11" xfId="0" applyFont="1" applyBorder="1" applyAlignment="1">
      <alignment horizontal="center" vertical="center"/>
    </xf>
    <xf numFmtId="0" fontId="33" fillId="0" borderId="0" xfId="0" applyFont="1" applyAlignment="1">
      <alignment horizontal="right" wrapText="1"/>
    </xf>
    <xf numFmtId="0" fontId="35" fillId="0" borderId="96" xfId="0" applyFont="1" applyBorder="1" applyAlignment="1">
      <alignment horizontal="right" wrapText="1"/>
    </xf>
    <xf numFmtId="0" fontId="126" fillId="0" borderId="0" xfId="0" applyFont="1" applyAlignment="1">
      <alignment horizontal="left" vertical="top"/>
    </xf>
    <xf numFmtId="0" fontId="33" fillId="0" borderId="0" xfId="0" applyFont="1" applyAlignment="1">
      <alignment horizontal="left"/>
    </xf>
    <xf numFmtId="0" fontId="33" fillId="0" borderId="41" xfId="0" applyFont="1" applyBorder="1" applyAlignment="1">
      <alignment horizontal="centerContinuous" vertical="center"/>
    </xf>
    <xf numFmtId="0" fontId="33" fillId="0" borderId="16" xfId="0" applyFont="1" applyBorder="1" applyAlignment="1">
      <alignment horizontal="centerContinuous" vertical="center"/>
    </xf>
    <xf numFmtId="49" fontId="46" fillId="0" borderId="0" xfId="0" applyNumberFormat="1" applyFont="1" applyAlignment="1">
      <alignment horizontal="right" vertical="center"/>
    </xf>
    <xf numFmtId="181" fontId="46" fillId="0" borderId="0" xfId="0" applyNumberFormat="1" applyFont="1">
      <alignment vertical="center"/>
    </xf>
    <xf numFmtId="0" fontId="37" fillId="0" borderId="0" xfId="0" applyFont="1" applyAlignment="1">
      <alignment horizontal="center" vertical="center"/>
    </xf>
    <xf numFmtId="0" fontId="46" fillId="5" borderId="21" xfId="0" applyFont="1" applyFill="1" applyBorder="1" applyAlignment="1" applyProtection="1">
      <alignment vertical="center" wrapText="1"/>
      <protection locked="0"/>
    </xf>
    <xf numFmtId="0" fontId="46" fillId="5" borderId="59" xfId="0" applyFont="1" applyFill="1" applyBorder="1" applyAlignment="1" applyProtection="1">
      <alignment vertical="center" wrapText="1"/>
      <protection locked="0"/>
    </xf>
    <xf numFmtId="38" fontId="33" fillId="0" borderId="4" xfId="1" applyFont="1" applyBorder="1" applyProtection="1">
      <alignment vertical="center"/>
    </xf>
    <xf numFmtId="0" fontId="33" fillId="0" borderId="15" xfId="0" applyFont="1" applyBorder="1">
      <alignment vertical="center"/>
    </xf>
    <xf numFmtId="0" fontId="33" fillId="0" borderId="0" xfId="0" applyFont="1" applyAlignment="1">
      <alignment horizontal="center" vertical="center" shrinkToFit="1"/>
    </xf>
    <xf numFmtId="38" fontId="36" fillId="0" borderId="0" xfId="1" applyFont="1" applyFill="1" applyBorder="1" applyAlignment="1" applyProtection="1">
      <alignment horizontal="right" vertical="center"/>
    </xf>
    <xf numFmtId="38" fontId="35" fillId="0" borderId="0" xfId="1" applyFont="1" applyFill="1" applyBorder="1" applyAlignment="1" applyProtection="1">
      <alignment horizontal="right" vertical="center"/>
    </xf>
    <xf numFmtId="0" fontId="12" fillId="0" borderId="0" xfId="0" applyFont="1">
      <alignment vertical="center"/>
    </xf>
    <xf numFmtId="0" fontId="33" fillId="0" borderId="0" xfId="0" applyFont="1" applyAlignment="1">
      <alignment horizontal="left" vertical="top"/>
    </xf>
    <xf numFmtId="0" fontId="37" fillId="0" borderId="0" xfId="0" applyFont="1" applyAlignment="1">
      <alignment horizontal="left" vertical="top"/>
    </xf>
    <xf numFmtId="38" fontId="37" fillId="0" borderId="0" xfId="1" applyFont="1" applyBorder="1" applyAlignment="1" applyProtection="1">
      <alignment horizontal="left" vertical="top"/>
    </xf>
    <xf numFmtId="0" fontId="36" fillId="0" borderId="4" xfId="0" applyFont="1" applyBorder="1" applyAlignment="1">
      <alignment horizontal="right" vertical="center"/>
    </xf>
    <xf numFmtId="38" fontId="33" fillId="0" borderId="0" xfId="1" applyFont="1" applyBorder="1" applyAlignment="1" applyProtection="1">
      <alignment horizontal="right" vertical="center"/>
    </xf>
    <xf numFmtId="38" fontId="36" fillId="15" borderId="7" xfId="1" applyFont="1" applyFill="1" applyBorder="1" applyProtection="1">
      <alignment vertical="center"/>
    </xf>
    <xf numFmtId="38" fontId="36" fillId="15" borderId="10" xfId="1" applyFont="1" applyFill="1" applyBorder="1" applyProtection="1">
      <alignment vertical="center"/>
    </xf>
    <xf numFmtId="0" fontId="89" fillId="15" borderId="0" xfId="0" applyFont="1" applyFill="1" applyAlignment="1">
      <alignment horizontal="center" vertical="center" wrapText="1"/>
    </xf>
    <xf numFmtId="0" fontId="89" fillId="17" borderId="0" xfId="0" applyFont="1" applyFill="1" applyAlignment="1">
      <alignment horizontal="center" vertical="center" wrapText="1"/>
    </xf>
    <xf numFmtId="182" fontId="89" fillId="17" borderId="0" xfId="0" applyNumberFormat="1" applyFont="1" applyFill="1" applyAlignment="1">
      <alignment horizontal="center" vertical="center" wrapText="1"/>
    </xf>
    <xf numFmtId="0" fontId="46" fillId="5" borderId="3"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protection locked="0"/>
    </xf>
    <xf numFmtId="0" fontId="46" fillId="5" borderId="10" xfId="0" applyFont="1" applyFill="1" applyBorder="1" applyAlignment="1" applyProtection="1">
      <alignment horizontal="left" vertical="top" wrapText="1"/>
      <protection locked="0"/>
    </xf>
    <xf numFmtId="0" fontId="133" fillId="0" borderId="22" xfId="0" applyFont="1" applyBorder="1" applyAlignment="1">
      <alignment horizontal="left" vertical="top" wrapText="1"/>
    </xf>
    <xf numFmtId="0" fontId="134" fillId="0" borderId="21" xfId="0" applyFont="1" applyBorder="1" applyAlignment="1">
      <alignment horizontal="left" vertical="center" wrapText="1"/>
    </xf>
    <xf numFmtId="0" fontId="103" fillId="0" borderId="2" xfId="7" applyFont="1" applyBorder="1" applyAlignment="1" applyProtection="1">
      <alignment horizontal="center" vertical="center"/>
      <protection locked="0"/>
    </xf>
    <xf numFmtId="0" fontId="103" fillId="0" borderId="22" xfId="7" applyFont="1" applyBorder="1" applyAlignment="1" applyProtection="1">
      <alignment horizontal="center" vertical="center"/>
      <protection locked="0"/>
    </xf>
    <xf numFmtId="0" fontId="103" fillId="0" borderId="57" xfId="7" applyFont="1" applyBorder="1" applyAlignment="1" applyProtection="1">
      <alignment horizontal="center" vertical="center"/>
      <protection locked="0"/>
    </xf>
    <xf numFmtId="0" fontId="103" fillId="0" borderId="21" xfId="7" applyFont="1" applyBorder="1" applyAlignment="1" applyProtection="1">
      <alignment horizontal="center" vertical="center"/>
      <protection locked="0"/>
    </xf>
    <xf numFmtId="0" fontId="103" fillId="0" borderId="69" xfId="7" applyFont="1" applyBorder="1" applyAlignment="1" applyProtection="1">
      <alignment horizontal="center" vertical="center"/>
      <protection locked="0"/>
    </xf>
    <xf numFmtId="0" fontId="103" fillId="0" borderId="59" xfId="7" applyFont="1" applyBorder="1" applyAlignment="1" applyProtection="1">
      <alignment horizontal="center" vertical="center"/>
      <protection locked="0"/>
    </xf>
    <xf numFmtId="38" fontId="54" fillId="0" borderId="43" xfId="1" applyFont="1" applyBorder="1" applyAlignment="1" applyProtection="1">
      <alignment horizontal="right" vertical="center"/>
    </xf>
    <xf numFmtId="38" fontId="54" fillId="0" borderId="43" xfId="1" applyFont="1" applyBorder="1" applyAlignment="1" applyProtection="1">
      <alignment vertical="center"/>
    </xf>
    <xf numFmtId="0" fontId="46" fillId="0" borderId="111" xfId="0" applyFont="1" applyBorder="1" applyAlignment="1">
      <alignment horizontal="centerContinuous" vertical="center"/>
    </xf>
    <xf numFmtId="0" fontId="46" fillId="0" borderId="112" xfId="0" applyFont="1" applyBorder="1" applyAlignment="1">
      <alignment horizontal="centerContinuous" vertical="center"/>
    </xf>
    <xf numFmtId="0" fontId="33" fillId="0" borderId="112" xfId="0" applyFont="1" applyBorder="1">
      <alignment vertical="center"/>
    </xf>
    <xf numFmtId="0" fontId="37" fillId="0" borderId="112" xfId="0" applyFont="1" applyBorder="1">
      <alignment vertical="center"/>
    </xf>
    <xf numFmtId="0" fontId="54" fillId="0" borderId="112" xfId="0" applyFont="1" applyBorder="1">
      <alignment vertical="center"/>
    </xf>
    <xf numFmtId="0" fontId="18" fillId="0" borderId="113" xfId="0" applyFont="1" applyBorder="1">
      <alignment vertical="center"/>
    </xf>
    <xf numFmtId="0" fontId="34" fillId="0" borderId="112" xfId="0" applyFont="1" applyBorder="1">
      <alignment vertical="center"/>
    </xf>
    <xf numFmtId="0" fontId="103" fillId="0" borderId="0" xfId="7" applyFont="1" applyAlignment="1" applyProtection="1">
      <alignment vertical="center"/>
      <protection locked="0"/>
    </xf>
    <xf numFmtId="0" fontId="97" fillId="12" borderId="0" xfId="7" applyFont="1" applyFill="1" applyAlignment="1">
      <alignment vertical="center" wrapText="1"/>
    </xf>
    <xf numFmtId="0" fontId="90" fillId="6" borderId="0" xfId="7" applyFont="1" applyFill="1" applyAlignment="1">
      <alignment horizontal="right" vertical="center" wrapText="1"/>
    </xf>
    <xf numFmtId="0" fontId="103" fillId="11" borderId="6" xfId="7" applyFont="1" applyFill="1" applyBorder="1" applyAlignment="1">
      <alignment horizontal="left" vertical="top"/>
    </xf>
    <xf numFmtId="0" fontId="96" fillId="11" borderId="14" xfId="7" applyFill="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5" fillId="0" borderId="74" xfId="7" applyFont="1" applyBorder="1" applyAlignment="1">
      <alignment horizontal="center" vertical="center" wrapText="1"/>
    </xf>
    <xf numFmtId="0" fontId="105" fillId="0" borderId="75" xfId="7" applyFont="1" applyBorder="1" applyAlignment="1">
      <alignment horizontal="center" vertical="center" wrapText="1"/>
    </xf>
    <xf numFmtId="0" fontId="105" fillId="0" borderId="76" xfId="7" applyFont="1" applyBorder="1" applyAlignment="1">
      <alignment horizontal="center" vertical="center" wrapText="1"/>
    </xf>
    <xf numFmtId="0" fontId="107" fillId="0" borderId="77" xfId="7" applyFont="1" applyBorder="1" applyAlignment="1">
      <alignment horizontal="center"/>
    </xf>
    <xf numFmtId="0" fontId="107" fillId="0" borderId="20" xfId="7" applyFont="1" applyBorder="1" applyAlignment="1">
      <alignment horizontal="center"/>
    </xf>
    <xf numFmtId="0" fontId="103" fillId="0" borderId="0" xfId="7" applyFont="1" applyAlignment="1">
      <alignment horizontal="left" vertical="center"/>
    </xf>
    <xf numFmtId="0" fontId="103" fillId="0" borderId="20" xfId="7" applyFont="1" applyBorder="1" applyAlignment="1">
      <alignment horizontal="left" vertical="center"/>
    </xf>
    <xf numFmtId="0" fontId="103" fillId="13" borderId="6" xfId="7" applyFont="1" applyFill="1" applyBorder="1" applyAlignment="1">
      <alignment horizontal="left" vertical="center"/>
    </xf>
    <xf numFmtId="0" fontId="103" fillId="13" borderId="14" xfId="7" applyFont="1" applyFill="1" applyBorder="1" applyAlignment="1">
      <alignment horizontal="left" vertical="center"/>
    </xf>
    <xf numFmtId="0" fontId="103" fillId="13" borderId="5" xfId="7" applyFont="1" applyFill="1" applyBorder="1" applyAlignment="1">
      <alignment horizontal="left" vertical="center"/>
    </xf>
    <xf numFmtId="0" fontId="103" fillId="0" borderId="78" xfId="7" applyFont="1" applyBorder="1" applyAlignment="1">
      <alignment vertical="center" wrapText="1"/>
    </xf>
    <xf numFmtId="0" fontId="103" fillId="0" borderId="57" xfId="7" applyFont="1" applyBorder="1" applyAlignment="1">
      <alignment vertical="center" wrapText="1"/>
    </xf>
    <xf numFmtId="0" fontId="103" fillId="5" borderId="6" xfId="7" applyFont="1" applyFill="1" applyBorder="1" applyAlignment="1">
      <alignment horizontal="left" vertical="center"/>
    </xf>
    <xf numFmtId="0" fontId="103" fillId="5" borderId="14" xfId="7" applyFont="1" applyFill="1" applyBorder="1" applyAlignment="1">
      <alignment horizontal="left" vertical="center"/>
    </xf>
    <xf numFmtId="0" fontId="103" fillId="5" borderId="5" xfId="7" applyFont="1" applyFill="1" applyBorder="1" applyAlignment="1">
      <alignment horizontal="left" vertical="center"/>
    </xf>
    <xf numFmtId="0" fontId="103" fillId="14" borderId="6" xfId="7" applyFont="1" applyFill="1" applyBorder="1" applyAlignment="1">
      <alignment horizontal="left" vertical="center" shrinkToFit="1"/>
    </xf>
    <xf numFmtId="0" fontId="103" fillId="14" borderId="14" xfId="7" applyFont="1" applyFill="1" applyBorder="1" applyAlignment="1">
      <alignment horizontal="left" vertical="center" shrinkToFit="1"/>
    </xf>
    <xf numFmtId="0" fontId="103" fillId="14" borderId="5" xfId="7" applyFont="1" applyFill="1" applyBorder="1" applyAlignment="1">
      <alignment horizontal="left" vertical="center" shrinkToFit="1"/>
    </xf>
    <xf numFmtId="0" fontId="103" fillId="0" borderId="54" xfId="7" applyFont="1" applyBorder="1" applyAlignment="1">
      <alignment vertical="center"/>
    </xf>
    <xf numFmtId="0" fontId="96" fillId="0" borderId="80" xfId="7" applyBorder="1" applyAlignment="1">
      <alignment vertical="center"/>
    </xf>
    <xf numFmtId="0" fontId="96" fillId="0" borderId="23" xfId="7" applyBorder="1" applyAlignment="1">
      <alignment vertical="center"/>
    </xf>
    <xf numFmtId="0" fontId="103" fillId="0" borderId="81" xfId="7" applyFont="1" applyBorder="1" applyAlignment="1" applyProtection="1">
      <alignment horizontal="left" vertical="center" wrapText="1"/>
      <protection locked="0"/>
    </xf>
    <xf numFmtId="0" fontId="96" fillId="0" borderId="82" xfId="7" applyBorder="1" applyAlignment="1" applyProtection="1">
      <alignment vertical="center"/>
      <protection locked="0"/>
    </xf>
    <xf numFmtId="0" fontId="96" fillId="0" borderId="83" xfId="7" applyBorder="1" applyAlignment="1" applyProtection="1">
      <alignment vertical="center"/>
      <protection locked="0"/>
    </xf>
    <xf numFmtId="0" fontId="103" fillId="0" borderId="84" xfId="7" applyFont="1" applyBorder="1" applyAlignment="1">
      <alignment vertical="center" wrapText="1"/>
    </xf>
    <xf numFmtId="0" fontId="103" fillId="0" borderId="55" xfId="7" applyFont="1" applyBorder="1" applyAlignment="1">
      <alignment vertical="center" wrapText="1"/>
    </xf>
    <xf numFmtId="0" fontId="110" fillId="0" borderId="84" xfId="7" applyFont="1" applyBorder="1" applyAlignment="1">
      <alignment vertical="center" wrapText="1"/>
    </xf>
    <xf numFmtId="0" fontId="96" fillId="0" borderId="55" xfId="7" applyBorder="1" applyAlignment="1">
      <alignment vertical="center" wrapText="1"/>
    </xf>
    <xf numFmtId="0" fontId="110" fillId="0" borderId="78" xfId="7" applyFont="1" applyBorder="1" applyAlignment="1">
      <alignment vertical="center" wrapText="1"/>
    </xf>
    <xf numFmtId="0" fontId="117" fillId="0" borderId="14" xfId="0" applyFont="1" applyBorder="1" applyAlignment="1">
      <alignment horizontal="left" vertical="center" shrinkToFit="1"/>
    </xf>
    <xf numFmtId="0" fontId="118" fillId="0" borderId="14" xfId="0" applyFont="1" applyBorder="1" applyAlignment="1">
      <alignment vertical="center" shrinkToFit="1"/>
    </xf>
    <xf numFmtId="14" fontId="37" fillId="5" borderId="10" xfId="2" applyNumberFormat="1"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81" fillId="5" borderId="10" xfId="2" applyFont="1" applyFill="1" applyBorder="1" applyAlignment="1" applyProtection="1">
      <alignment horizontal="center" vertical="center" shrinkToFit="1"/>
      <protection locked="0"/>
    </xf>
    <xf numFmtId="0" fontId="5" fillId="5" borderId="43"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49" fontId="79" fillId="5" borderId="10" xfId="2" applyNumberFormat="1" applyFont="1" applyFill="1" applyBorder="1" applyAlignment="1" applyProtection="1">
      <alignment horizontal="center" vertical="center" shrinkToFit="1"/>
      <protection locked="0"/>
    </xf>
    <xf numFmtId="49" fontId="80" fillId="5" borderId="43" xfId="0" applyNumberFormat="1" applyFont="1" applyFill="1" applyBorder="1" applyAlignment="1" applyProtection="1">
      <alignment horizontal="center" vertical="center" shrinkToFit="1"/>
      <protection locked="0"/>
    </xf>
    <xf numFmtId="49" fontId="80" fillId="5" borderId="9" xfId="0" applyNumberFormat="1" applyFont="1" applyFill="1" applyBorder="1" applyAlignment="1" applyProtection="1">
      <alignment horizontal="center" vertical="center" shrinkToFit="1"/>
      <protection locked="0"/>
    </xf>
    <xf numFmtId="0" fontId="79" fillId="5" borderId="10" xfId="2" applyFont="1" applyFill="1" applyBorder="1" applyAlignment="1" applyProtection="1">
      <alignment horizontal="center" vertical="center" shrinkToFit="1"/>
      <protection locked="0"/>
    </xf>
    <xf numFmtId="0" fontId="80" fillId="5" borderId="43" xfId="0" applyFont="1" applyFill="1" applyBorder="1" applyAlignment="1" applyProtection="1">
      <alignment horizontal="center" vertical="center" shrinkToFit="1"/>
      <protection locked="0"/>
    </xf>
    <xf numFmtId="0" fontId="80" fillId="5" borderId="9" xfId="0" applyFont="1" applyFill="1" applyBorder="1" applyAlignment="1" applyProtection="1">
      <alignment horizontal="center" vertical="center" shrinkToFit="1"/>
      <protection locked="0"/>
    </xf>
    <xf numFmtId="0" fontId="78" fillId="0" borderId="0" xfId="0" applyFont="1" applyAlignment="1">
      <alignment horizontal="center" vertical="center" wrapText="1"/>
    </xf>
    <xf numFmtId="178" fontId="119" fillId="0" borderId="10" xfId="5" applyNumberFormat="1" applyFont="1" applyFill="1" applyBorder="1" applyAlignment="1">
      <alignment horizontal="center" vertical="center" shrinkToFit="1"/>
    </xf>
    <xf numFmtId="0" fontId="25" fillId="0" borderId="43" xfId="0" applyFont="1" applyBorder="1" applyAlignment="1">
      <alignment horizontal="center" vertical="center" shrinkToFit="1"/>
    </xf>
    <xf numFmtId="0" fontId="25" fillId="0" borderId="9" xfId="0" applyFont="1" applyBorder="1" applyAlignment="1">
      <alignment horizontal="center" vertical="center" shrinkToFit="1"/>
    </xf>
    <xf numFmtId="0" fontId="117" fillId="0" borderId="14" xfId="2" applyFont="1" applyBorder="1" applyAlignment="1">
      <alignment vertical="center" shrinkToFit="1"/>
    </xf>
    <xf numFmtId="0" fontId="37" fillId="5" borderId="10" xfId="0" applyFont="1" applyFill="1" applyBorder="1" applyAlignment="1" applyProtection="1">
      <alignment horizontal="left" vertical="center" wrapText="1"/>
      <protection locked="0"/>
    </xf>
    <xf numFmtId="0" fontId="10" fillId="5" borderId="43"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shrinkToFit="1"/>
      <protection locked="0"/>
    </xf>
    <xf numFmtId="0" fontId="0" fillId="0" borderId="9" xfId="0" applyBorder="1" applyAlignment="1">
      <alignment horizontal="left" vertical="center" wrapText="1" shrinkToFit="1"/>
    </xf>
    <xf numFmtId="0" fontId="33" fillId="15" borderId="10" xfId="2" applyFont="1" applyFill="1"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54" fillId="5" borderId="6" xfId="0" applyFont="1"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33" fillId="5" borderId="0" xfId="0" applyFont="1" applyFill="1" applyAlignment="1" applyProtection="1">
      <alignment horizontal="right" vertical="center"/>
      <protection locked="0"/>
    </xf>
    <xf numFmtId="179" fontId="33" fillId="5" borderId="0" xfId="0" applyNumberFormat="1" applyFont="1" applyFill="1" applyAlignment="1" applyProtection="1">
      <alignment horizontal="right" vertical="center"/>
      <protection locked="0"/>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shrinkToFit="1"/>
    </xf>
    <xf numFmtId="176" fontId="67" fillId="6" borderId="14" xfId="1" applyNumberFormat="1" applyFont="1" applyFill="1" applyBorder="1" applyAlignment="1" applyProtection="1">
      <alignment horizontal="right" vertical="center" shrinkToFit="1"/>
    </xf>
    <xf numFmtId="0" fontId="0" fillId="0" borderId="14" xfId="0" applyBorder="1" applyAlignment="1">
      <alignment horizontal="right" vertical="center" shrinkToFit="1"/>
    </xf>
    <xf numFmtId="180" fontId="33" fillId="0" borderId="89" xfId="0" applyNumberFormat="1" applyFont="1" applyBorder="1" applyAlignment="1">
      <alignment horizontal="center" shrinkToFit="1"/>
    </xf>
    <xf numFmtId="180" fontId="0" fillId="0" borderId="89" xfId="0" applyNumberFormat="1" applyBorder="1" applyAlignment="1">
      <alignment horizontal="center" shrinkToFit="1"/>
    </xf>
    <xf numFmtId="0" fontId="33" fillId="0" borderId="12" xfId="0" applyFont="1" applyBorder="1" applyAlignment="1">
      <alignment horizontal="left" vertical="top" wrapText="1"/>
    </xf>
    <xf numFmtId="0" fontId="0" fillId="0" borderId="12" xfId="0" applyBorder="1" applyAlignment="1">
      <alignment vertical="center" wrapText="1"/>
    </xf>
    <xf numFmtId="0" fontId="0" fillId="0" borderId="92" xfId="0" applyBorder="1" applyAlignment="1">
      <alignment vertical="center" wrapText="1"/>
    </xf>
    <xf numFmtId="0" fontId="33" fillId="0" borderId="43" xfId="0" applyFont="1" applyBorder="1" applyAlignment="1">
      <alignment horizontal="left" vertical="top" wrapText="1" shrinkToFit="1"/>
    </xf>
    <xf numFmtId="0" fontId="0" fillId="0" borderId="43" xfId="0" applyBorder="1" applyAlignment="1">
      <alignment horizontal="left" vertical="top" wrapText="1" shrinkToFit="1"/>
    </xf>
    <xf numFmtId="0" fontId="0" fillId="0" borderId="87" xfId="0" applyBorder="1" applyAlignment="1">
      <alignment horizontal="left" vertical="top" wrapText="1" shrinkToFit="1"/>
    </xf>
    <xf numFmtId="0" fontId="33" fillId="0" borderId="94" xfId="0" applyFont="1" applyBorder="1" applyAlignment="1">
      <alignment horizontal="left" vertical="center" shrinkToFit="1"/>
    </xf>
    <xf numFmtId="0" fontId="0" fillId="0" borderId="94" xfId="0" applyBorder="1" applyAlignment="1">
      <alignment horizontal="left" vertical="center" shrinkToFit="1"/>
    </xf>
    <xf numFmtId="0" fontId="0" fillId="0" borderId="95" xfId="0" applyBorder="1" applyAlignment="1">
      <alignment horizontal="left" vertical="center" shrinkToFit="1"/>
    </xf>
    <xf numFmtId="0" fontId="33" fillId="0" borderId="0" xfId="0" applyFont="1" applyAlignment="1">
      <alignment horizontal="left" vertical="center" wrapText="1" shrinkToFit="1"/>
    </xf>
    <xf numFmtId="0" fontId="0" fillId="0" borderId="0" xfId="0" applyAlignment="1">
      <alignment horizontal="left" vertical="center" wrapText="1"/>
    </xf>
    <xf numFmtId="0" fontId="36" fillId="0" borderId="0" xfId="0" applyFont="1" applyAlignment="1">
      <alignment horizontal="center" vertical="center"/>
    </xf>
    <xf numFmtId="176" fontId="67" fillId="6" borderId="0" xfId="1" applyNumberFormat="1" applyFont="1" applyFill="1" applyBorder="1" applyAlignment="1" applyProtection="1">
      <alignment horizontal="right" vertical="center"/>
    </xf>
    <xf numFmtId="0" fontId="33" fillId="0" borderId="0" xfId="0" applyFont="1" applyAlignment="1">
      <alignment vertical="center" wrapText="1"/>
    </xf>
    <xf numFmtId="0" fontId="33" fillId="0" borderId="0" xfId="0" applyFont="1" applyAlignment="1">
      <alignment horizontal="left" vertical="top" wrapText="1"/>
    </xf>
    <xf numFmtId="0" fontId="0" fillId="0" borderId="0" xfId="0" applyAlignment="1">
      <alignment horizontal="left" vertical="top" wrapText="1"/>
    </xf>
    <xf numFmtId="0" fontId="54" fillId="0" borderId="0" xfId="0" applyFont="1">
      <alignment vertical="center"/>
    </xf>
    <xf numFmtId="0" fontId="0" fillId="0" borderId="0" xfId="0">
      <alignment vertical="center"/>
    </xf>
    <xf numFmtId="176" fontId="67" fillId="5" borderId="43" xfId="1" applyNumberFormat="1" applyFont="1" applyFill="1" applyBorder="1" applyAlignment="1" applyProtection="1">
      <alignment horizontal="right" vertical="center" shrinkToFit="1"/>
      <protection locked="0"/>
    </xf>
    <xf numFmtId="0" fontId="0" fillId="0" borderId="43" xfId="0" applyBorder="1" applyAlignment="1" applyProtection="1">
      <alignment horizontal="right" vertical="center" shrinkToFit="1"/>
      <protection locked="0"/>
    </xf>
    <xf numFmtId="0" fontId="33" fillId="5" borderId="10" xfId="0" applyFont="1" applyFill="1" applyBorder="1" applyAlignment="1" applyProtection="1">
      <alignment horizontal="left" vertical="top" wrapText="1"/>
      <protection locked="0"/>
    </xf>
    <xf numFmtId="0" fontId="33" fillId="5" borderId="43" xfId="0" applyFont="1" applyFill="1" applyBorder="1" applyAlignment="1" applyProtection="1">
      <alignment horizontal="left" vertical="top" wrapText="1"/>
      <protection locked="0"/>
    </xf>
    <xf numFmtId="0" fontId="33" fillId="5" borderId="9" xfId="0" applyFont="1" applyFill="1" applyBorder="1" applyAlignment="1" applyProtection="1">
      <alignment horizontal="left" vertical="top" wrapText="1"/>
      <protection locked="0"/>
    </xf>
    <xf numFmtId="0" fontId="0" fillId="0" borderId="0" xfId="0" applyAlignment="1">
      <alignment horizontal="left" vertical="center" shrinkToFit="1"/>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1" xfId="0" applyFont="1" applyFill="1" applyBorder="1" applyAlignment="1">
      <alignment horizontal="center"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33" fillId="11" borderId="1" xfId="0" applyFont="1" applyFill="1" applyBorder="1" applyAlignment="1">
      <alignment horizontal="center" vertical="center"/>
    </xf>
    <xf numFmtId="0" fontId="33" fillId="11" borderId="2" xfId="0" applyFont="1" applyFill="1" applyBorder="1" applyAlignment="1">
      <alignment horizontal="center" vertical="center"/>
    </xf>
    <xf numFmtId="0" fontId="33" fillId="11" borderId="3" xfId="0" applyFont="1" applyFill="1" applyBorder="1" applyAlignment="1">
      <alignment horizontal="center" vertical="center"/>
    </xf>
    <xf numFmtId="0" fontId="33" fillId="11" borderId="1" xfId="0" applyFont="1" applyFill="1" applyBorder="1" applyAlignment="1">
      <alignment horizontal="center" vertical="center" wrapText="1"/>
    </xf>
    <xf numFmtId="0" fontId="33" fillId="11" borderId="34" xfId="0" applyFont="1" applyFill="1" applyBorder="1" applyAlignment="1">
      <alignment horizontal="center" vertical="center"/>
    </xf>
    <xf numFmtId="0" fontId="33" fillId="11" borderId="29" xfId="0" applyFont="1" applyFill="1" applyBorder="1" applyAlignment="1">
      <alignment horizontal="center" vertical="center"/>
    </xf>
    <xf numFmtId="0" fontId="34" fillId="11" borderId="34" xfId="0" applyFont="1" applyFill="1" applyBorder="1" applyAlignment="1">
      <alignment horizontal="center" vertical="center"/>
    </xf>
    <xf numFmtId="0" fontId="34" fillId="11" borderId="29" xfId="0" applyFont="1" applyFill="1" applyBorder="1" applyAlignment="1">
      <alignment horizontal="center" vertical="center"/>
    </xf>
    <xf numFmtId="0" fontId="33" fillId="11" borderId="71"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97" xfId="0" applyFont="1" applyFill="1" applyBorder="1" applyAlignment="1">
      <alignment horizontal="center" vertical="center"/>
    </xf>
    <xf numFmtId="0" fontId="33" fillId="11" borderId="34" xfId="0" applyFont="1" applyFill="1" applyBorder="1" applyAlignment="1">
      <alignment horizontal="center" vertical="center" wrapText="1"/>
    </xf>
    <xf numFmtId="0" fontId="33" fillId="11" borderId="61" xfId="0" applyFont="1" applyFill="1" applyBorder="1" applyAlignment="1">
      <alignment horizontal="center" vertical="center"/>
    </xf>
    <xf numFmtId="0" fontId="33" fillId="5" borderId="14" xfId="0" applyFont="1" applyFill="1" applyBorder="1" applyAlignment="1" applyProtection="1">
      <alignment horizontal="left" vertical="top" wrapText="1"/>
      <protection locked="0"/>
    </xf>
    <xf numFmtId="0" fontId="47" fillId="11" borderId="1" xfId="0" applyFont="1" applyFill="1" applyBorder="1" applyAlignment="1">
      <alignment horizontal="right"/>
    </xf>
    <xf numFmtId="0" fontId="0" fillId="0" borderId="3" xfId="0" applyBorder="1">
      <alignment vertical="center"/>
    </xf>
    <xf numFmtId="0" fontId="47" fillId="11" borderId="1" xfId="0" applyFont="1" applyFill="1" applyBorder="1" applyAlignment="1">
      <alignment horizontal="center" vertical="center"/>
    </xf>
    <xf numFmtId="0" fontId="0" fillId="0" borderId="3" xfId="0" applyBorder="1" applyAlignment="1">
      <alignment horizontal="center" vertical="center"/>
    </xf>
    <xf numFmtId="0" fontId="47" fillId="11" borderId="1" xfId="0" applyFont="1" applyFill="1" applyBorder="1" applyAlignment="1">
      <alignment horizontal="right" vertical="center"/>
    </xf>
    <xf numFmtId="0" fontId="33" fillId="0" borderId="0" xfId="0" applyFont="1" applyAlignment="1">
      <alignment vertical="center" shrinkToFit="1"/>
    </xf>
    <xf numFmtId="0" fontId="0" fillId="0" borderId="0" xfId="0" applyAlignment="1">
      <alignment vertical="center" shrinkToFit="1"/>
    </xf>
    <xf numFmtId="0" fontId="36" fillId="0" borderId="6" xfId="0" applyFont="1" applyBorder="1" applyAlignment="1">
      <alignment horizontal="right" vertical="center"/>
    </xf>
    <xf numFmtId="0" fontId="36" fillId="0" borderId="5" xfId="0" applyFont="1" applyBorder="1" applyAlignment="1">
      <alignment horizontal="right" vertical="center"/>
    </xf>
    <xf numFmtId="0" fontId="36" fillId="0" borderId="6" xfId="0" applyFont="1" applyBorder="1">
      <alignment vertical="center"/>
    </xf>
    <xf numFmtId="0" fontId="36" fillId="0" borderId="5" xfId="0" applyFont="1" applyBorder="1">
      <alignment vertical="center"/>
    </xf>
    <xf numFmtId="38" fontId="36" fillId="5" borderId="13" xfId="1" applyFont="1" applyFill="1" applyBorder="1" applyAlignment="1" applyProtection="1">
      <alignment vertical="center"/>
      <protection locked="0"/>
    </xf>
    <xf numFmtId="0" fontId="0" fillId="0" borderId="55" xfId="0" applyBorder="1" applyProtection="1">
      <alignment vertical="center"/>
      <protection locked="0"/>
    </xf>
    <xf numFmtId="38" fontId="36" fillId="5" borderId="56" xfId="1" applyFont="1" applyFill="1" applyBorder="1" applyAlignment="1" applyProtection="1">
      <alignment vertical="center"/>
      <protection locked="0"/>
    </xf>
    <xf numFmtId="0" fontId="0" fillId="0" borderId="57" xfId="0" applyBorder="1" applyProtection="1">
      <alignment vertical="center"/>
      <protection locked="0"/>
    </xf>
    <xf numFmtId="38" fontId="36" fillId="15" borderId="7" xfId="1" applyFont="1" applyFill="1" applyBorder="1" applyAlignment="1" applyProtection="1">
      <alignment horizontal="right" vertical="center"/>
    </xf>
    <xf numFmtId="38" fontId="36" fillId="15" borderId="12" xfId="1" applyFont="1" applyFill="1" applyBorder="1" applyAlignment="1" applyProtection="1">
      <alignment horizontal="right" vertical="center"/>
    </xf>
    <xf numFmtId="38" fontId="129" fillId="15" borderId="41" xfId="1" applyFont="1" applyFill="1" applyBorder="1" applyAlignment="1" applyProtection="1">
      <alignment horizontal="right" vertical="center"/>
    </xf>
    <xf numFmtId="38" fontId="129" fillId="15" borderId="17" xfId="1" applyFont="1" applyFill="1" applyBorder="1" applyAlignment="1" applyProtection="1">
      <alignment horizontal="right" vertical="center"/>
    </xf>
    <xf numFmtId="38" fontId="129" fillId="15" borderId="16" xfId="1" applyFont="1" applyFill="1" applyBorder="1" applyAlignment="1" applyProtection="1">
      <alignment horizontal="right" vertical="center"/>
    </xf>
    <xf numFmtId="0" fontId="0" fillId="0" borderId="0" xfId="0" applyAlignment="1">
      <alignment horizontal="center" vertical="center"/>
    </xf>
    <xf numFmtId="0" fontId="33" fillId="0" borderId="7" xfId="0" applyFont="1" applyBorder="1" applyAlignment="1">
      <alignment horizontal="center" vertical="center" shrinkToFit="1"/>
    </xf>
    <xf numFmtId="0" fontId="33" fillId="0" borderId="12" xfId="0" applyFont="1" applyBorder="1" applyAlignment="1">
      <alignment horizontal="center" vertical="center" shrinkToFit="1"/>
    </xf>
    <xf numFmtId="38" fontId="36" fillId="15" borderId="8" xfId="1" applyFont="1" applyFill="1" applyBorder="1" applyAlignment="1" applyProtection="1">
      <alignment horizontal="right" vertical="center"/>
    </xf>
    <xf numFmtId="38" fontId="36" fillId="5" borderId="54" xfId="1" applyFont="1" applyFill="1" applyBorder="1" applyAlignment="1" applyProtection="1">
      <alignment vertical="center"/>
      <protection locked="0"/>
    </xf>
    <xf numFmtId="0" fontId="0" fillId="0" borderId="23" xfId="0" applyBorder="1" applyProtection="1">
      <alignment vertical="center"/>
      <protection locked="0"/>
    </xf>
    <xf numFmtId="0" fontId="47" fillId="0" borderId="106" xfId="0" applyFont="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6" xfId="0" applyBorder="1" applyAlignment="1">
      <alignment horizontal="center" vertical="center"/>
    </xf>
    <xf numFmtId="38" fontId="36" fillId="5" borderId="56" xfId="1" applyFont="1" applyFill="1" applyBorder="1" applyAlignment="1" applyProtection="1">
      <alignment vertical="center" shrinkToFit="1"/>
      <protection locked="0"/>
    </xf>
    <xf numFmtId="0" fontId="0" fillId="0" borderId="57" xfId="0" applyBorder="1" applyAlignment="1" applyProtection="1">
      <alignment vertical="center" shrinkToFit="1"/>
      <protection locked="0"/>
    </xf>
    <xf numFmtId="0" fontId="33" fillId="0" borderId="4"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8" xfId="0" applyFont="1" applyBorder="1" applyAlignment="1">
      <alignment horizontal="center" vertical="center"/>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9"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shrinkToFit="1"/>
    </xf>
    <xf numFmtId="0" fontId="33" fillId="0" borderId="14" xfId="0" applyFont="1" applyBorder="1" applyAlignment="1">
      <alignment horizontal="center" vertical="center" shrinkToFit="1"/>
    </xf>
    <xf numFmtId="38" fontId="36" fillId="5" borderId="13" xfId="1" applyFont="1" applyFill="1" applyBorder="1" applyAlignment="1" applyProtection="1">
      <alignment vertical="center" shrinkToFit="1"/>
      <protection locked="0"/>
    </xf>
    <xf numFmtId="0" fontId="0" fillId="0" borderId="55" xfId="0" applyBorder="1" applyAlignment="1" applyProtection="1">
      <alignment vertical="center" shrinkToFit="1"/>
      <protection locked="0"/>
    </xf>
    <xf numFmtId="38" fontId="36" fillId="5" borderId="55" xfId="1" applyFont="1" applyFill="1" applyBorder="1" applyAlignment="1" applyProtection="1">
      <alignment vertical="center"/>
      <protection locked="0"/>
    </xf>
    <xf numFmtId="0" fontId="14" fillId="0" borderId="0" xfId="0" applyFont="1" applyAlignment="1" applyProtection="1">
      <alignment vertical="center" wrapText="1"/>
      <protection locked="0"/>
    </xf>
    <xf numFmtId="0" fontId="47"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3" fillId="0" borderId="10" xfId="0" applyFont="1" applyBorder="1" applyAlignment="1">
      <alignment horizontal="center" vertical="center" shrinkToFit="1"/>
    </xf>
    <xf numFmtId="0" fontId="33" fillId="0" borderId="43" xfId="0" applyFont="1" applyBorder="1" applyAlignment="1">
      <alignment horizontal="center" vertical="center" shrinkToFit="1"/>
    </xf>
    <xf numFmtId="38" fontId="63" fillId="15" borderId="96" xfId="1" applyFont="1" applyFill="1" applyBorder="1" applyAlignment="1" applyProtection="1">
      <alignment horizontal="right" vertical="center"/>
    </xf>
    <xf numFmtId="38" fontId="36" fillId="5" borderId="109" xfId="1" applyFont="1" applyFill="1" applyBorder="1" applyAlignment="1" applyProtection="1">
      <alignment vertical="center"/>
      <protection locked="0"/>
    </xf>
    <xf numFmtId="38" fontId="36" fillId="5" borderId="110" xfId="1" applyFont="1" applyFill="1" applyBorder="1" applyAlignment="1" applyProtection="1">
      <alignment vertical="center"/>
      <protection locked="0"/>
    </xf>
    <xf numFmtId="0" fontId="43" fillId="0" borderId="0" xfId="0" applyFont="1" applyAlignment="1" applyProtection="1">
      <alignment vertical="center" wrapText="1"/>
      <protection locked="0"/>
    </xf>
    <xf numFmtId="0" fontId="63" fillId="0" borderId="0" xfId="0" applyFont="1" applyAlignment="1">
      <alignment horizontal="center" vertical="center"/>
    </xf>
    <xf numFmtId="0" fontId="33" fillId="0" borderId="14" xfId="0" applyFont="1" applyBorder="1" applyAlignment="1">
      <alignment horizontal="center" vertical="center"/>
    </xf>
    <xf numFmtId="38" fontId="36" fillId="5" borderId="7" xfId="1" applyFont="1" applyFill="1" applyBorder="1" applyAlignment="1" applyProtection="1">
      <alignment horizontal="right" vertical="center"/>
      <protection locked="0"/>
    </xf>
    <xf numFmtId="38" fontId="36" fillId="5" borderId="8" xfId="1" applyFont="1" applyFill="1" applyBorder="1" applyAlignment="1" applyProtection="1">
      <alignment horizontal="right" vertical="center"/>
      <protection locked="0"/>
    </xf>
    <xf numFmtId="38" fontId="36" fillId="15" borderId="7" xfId="1" applyFont="1" applyFill="1" applyBorder="1" applyAlignment="1" applyProtection="1">
      <alignment vertical="center"/>
    </xf>
    <xf numFmtId="38" fontId="36" fillId="15" borderId="8" xfId="1" applyFont="1" applyFill="1" applyBorder="1" applyAlignment="1" applyProtection="1">
      <alignment vertical="center"/>
    </xf>
    <xf numFmtId="38" fontId="36" fillId="0" borderId="7" xfId="1" applyFont="1" applyBorder="1" applyAlignment="1" applyProtection="1">
      <alignment horizontal="center" vertical="center"/>
    </xf>
    <xf numFmtId="38" fontId="36" fillId="0" borderId="8" xfId="1" applyFont="1" applyBorder="1" applyAlignment="1" applyProtection="1">
      <alignment horizontal="center" vertical="center"/>
    </xf>
    <xf numFmtId="0" fontId="46" fillId="0" borderId="6" xfId="0" applyFont="1" applyBorder="1" applyAlignment="1">
      <alignment horizontal="right" vertical="center"/>
    </xf>
    <xf numFmtId="0" fontId="46" fillId="0" borderId="5" xfId="0" applyFont="1" applyBorder="1" applyAlignment="1">
      <alignment horizontal="right" vertical="center"/>
    </xf>
    <xf numFmtId="0" fontId="34" fillId="0" borderId="6"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15" xfId="0" applyFont="1" applyBorder="1" applyAlignment="1">
      <alignment horizontal="center" vertical="center" wrapText="1" shrinkToFi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distributed" vertical="center" wrapText="1"/>
    </xf>
    <xf numFmtId="0" fontId="36" fillId="0" borderId="8" xfId="0" applyFont="1" applyBorder="1" applyAlignment="1">
      <alignment horizontal="distributed" vertical="center" wrapText="1"/>
    </xf>
    <xf numFmtId="0" fontId="33" fillId="0" borderId="0" xfId="0" applyFont="1" applyAlignment="1">
      <alignment horizontal="center" vertical="center" shrinkToFit="1"/>
    </xf>
    <xf numFmtId="0" fontId="0" fillId="0" borderId="0" xfId="0" applyAlignment="1">
      <alignment horizontal="center" vertical="center"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5" xfId="0" applyFont="1" applyBorder="1" applyAlignment="1">
      <alignment horizontal="center" vertical="center" wrapTex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5" xfId="0" applyFont="1" applyBorder="1" applyAlignment="1">
      <alignment horizontal="center" vertical="center" shrinkToFit="1"/>
    </xf>
    <xf numFmtId="0" fontId="36" fillId="0" borderId="10" xfId="0" applyFont="1" applyBorder="1" applyAlignment="1">
      <alignment horizontal="center" vertical="center"/>
    </xf>
    <xf numFmtId="0" fontId="36" fillId="0" borderId="43" xfId="0" applyFont="1" applyBorder="1" applyAlignment="1">
      <alignment horizontal="center" vertical="center"/>
    </xf>
    <xf numFmtId="0" fontId="36" fillId="0" borderId="9" xfId="0" applyFont="1" applyBorder="1" applyAlignment="1">
      <alignment horizontal="center" vertical="center"/>
    </xf>
    <xf numFmtId="0" fontId="8" fillId="0" borderId="4" xfId="0" applyFont="1" applyBorder="1" applyAlignment="1">
      <alignment vertical="center" wrapText="1"/>
    </xf>
    <xf numFmtId="0" fontId="22" fillId="0" borderId="0" xfId="0" applyFont="1" applyAlignment="1">
      <alignment vertical="center" wrapText="1"/>
    </xf>
    <xf numFmtId="0" fontId="22" fillId="0" borderId="4" xfId="0" applyFont="1" applyBorder="1" applyAlignment="1">
      <alignment vertical="center" wrapText="1"/>
    </xf>
    <xf numFmtId="38" fontId="36" fillId="5" borderId="6" xfId="1" applyFont="1" applyFill="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40" fillId="0" borderId="0" xfId="0" applyFont="1" applyAlignment="1">
      <alignment horizontal="center" vertical="center"/>
    </xf>
    <xf numFmtId="0" fontId="37" fillId="0" borderId="4" xfId="0" applyFont="1" applyBorder="1" applyAlignment="1">
      <alignment horizontal="right" vertical="center" shrinkToFit="1"/>
    </xf>
    <xf numFmtId="0" fontId="37" fillId="0" borderId="0" xfId="0" applyFont="1" applyAlignment="1">
      <alignment horizontal="right" vertical="center" shrinkToFit="1"/>
    </xf>
    <xf numFmtId="0" fontId="37" fillId="0" borderId="15" xfId="0" applyFont="1" applyBorder="1" applyAlignment="1">
      <alignment horizontal="right" vertical="center" shrinkToFit="1"/>
    </xf>
    <xf numFmtId="0" fontId="37" fillId="0" borderId="7" xfId="0" applyFont="1" applyBorder="1" applyAlignment="1">
      <alignment horizontal="right" vertical="center" shrinkToFit="1"/>
    </xf>
    <xf numFmtId="0" fontId="37" fillId="0" borderId="12" xfId="0" applyFont="1" applyBorder="1" applyAlignment="1">
      <alignment horizontal="right" vertical="center" shrinkToFit="1"/>
    </xf>
    <xf numFmtId="0" fontId="37" fillId="0" borderId="8" xfId="0" applyFont="1" applyBorder="1" applyAlignment="1">
      <alignment horizontal="right" vertical="center" shrinkToFit="1"/>
    </xf>
    <xf numFmtId="38" fontId="36" fillId="15" borderId="6" xfId="1" applyFont="1" applyFill="1" applyBorder="1" applyAlignment="1" applyProtection="1">
      <alignment vertical="center"/>
    </xf>
    <xf numFmtId="38" fontId="36" fillId="15" borderId="2" xfId="1" applyFont="1" applyFill="1" applyBorder="1" applyAlignment="1" applyProtection="1">
      <alignment vertical="center"/>
    </xf>
    <xf numFmtId="38" fontId="36" fillId="15" borderId="3" xfId="1" applyFont="1" applyFill="1" applyBorder="1" applyAlignment="1" applyProtection="1">
      <alignment vertical="center"/>
    </xf>
    <xf numFmtId="0" fontId="37" fillId="0" borderId="10" xfId="0" applyFont="1" applyBorder="1" applyAlignment="1">
      <alignment horizontal="right" vertical="center" shrinkToFit="1"/>
    </xf>
    <xf numFmtId="0" fontId="37" fillId="0" borderId="43" xfId="0" applyFont="1" applyBorder="1" applyAlignment="1">
      <alignment horizontal="right" vertical="center" shrinkToFit="1"/>
    </xf>
    <xf numFmtId="0" fontId="37" fillId="0" borderId="9" xfId="0"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9" xfId="0" applyFont="1" applyBorder="1" applyAlignment="1">
      <alignment horizontal="right" vertical="center" shrinkToFit="1"/>
    </xf>
    <xf numFmtId="0" fontId="8" fillId="0" borderId="0" xfId="0" applyFont="1" applyAlignment="1">
      <alignment vertical="center" wrapText="1"/>
    </xf>
    <xf numFmtId="0" fontId="37" fillId="0" borderId="0" xfId="0" applyFont="1" applyAlignment="1">
      <alignment horizontal="left" vertical="center"/>
    </xf>
    <xf numFmtId="0" fontId="9" fillId="0" borderId="0" xfId="0" applyFont="1" applyAlignment="1">
      <alignment horizontal="center" vertical="center"/>
    </xf>
    <xf numFmtId="179" fontId="37" fillId="0" borderId="0" xfId="0" applyNumberFormat="1" applyFont="1" applyAlignment="1">
      <alignment horizontal="left" vertical="center" shrinkToFit="1"/>
    </xf>
    <xf numFmtId="179" fontId="10" fillId="0" borderId="0" xfId="0" applyNumberFormat="1" applyFont="1" applyAlignment="1">
      <alignment horizontal="left" vertical="center" shrinkToFit="1"/>
    </xf>
    <xf numFmtId="0" fontId="37" fillId="0" borderId="0" xfId="0" applyFont="1" applyAlignment="1">
      <alignment horizontal="left" vertical="top" wrapText="1"/>
    </xf>
    <xf numFmtId="38" fontId="36" fillId="5" borderId="13" xfId="1" applyFont="1" applyFill="1" applyBorder="1" applyAlignment="1" applyProtection="1">
      <alignment horizontal="right" vertical="center" shrinkToFit="1"/>
      <protection locked="0"/>
    </xf>
    <xf numFmtId="0" fontId="0" fillId="0" borderId="65" xfId="0" applyBorder="1" applyAlignment="1" applyProtection="1">
      <alignment horizontal="right" vertical="center" shrinkToFit="1"/>
      <protection locked="0"/>
    </xf>
    <xf numFmtId="38" fontId="36" fillId="5" borderId="63" xfId="1" applyFont="1" applyFill="1" applyBorder="1" applyAlignment="1" applyProtection="1">
      <alignment horizontal="right" vertical="center" shrinkToFit="1"/>
      <protection locked="0"/>
    </xf>
    <xf numFmtId="0" fontId="0" fillId="0" borderId="66" xfId="0" applyBorder="1" applyAlignment="1" applyProtection="1">
      <alignment horizontal="right" vertical="center" shrinkToFit="1"/>
      <protection locked="0"/>
    </xf>
    <xf numFmtId="38" fontId="36" fillId="15" borderId="67" xfId="1" applyFont="1" applyFill="1" applyBorder="1" applyAlignment="1" applyProtection="1">
      <alignment vertical="center" shrinkToFit="1"/>
    </xf>
    <xf numFmtId="0" fontId="0" fillId="15" borderId="68" xfId="0" applyFill="1" applyBorder="1" applyAlignment="1">
      <alignment vertical="center" shrinkToFit="1"/>
    </xf>
    <xf numFmtId="38" fontId="55" fillId="0" borderId="14" xfId="1" applyFont="1" applyFill="1" applyBorder="1" applyAlignment="1" applyProtection="1">
      <alignment horizontal="center" vertical="center" wrapText="1" shrinkToFit="1"/>
    </xf>
    <xf numFmtId="0" fontId="7" fillId="0" borderId="14" xfId="0" applyFont="1" applyBorder="1" applyAlignment="1">
      <alignment horizontal="center" vertical="center" wrapText="1" shrinkToFit="1"/>
    </xf>
    <xf numFmtId="0" fontId="37" fillId="0" borderId="0" xfId="0" applyFont="1" applyAlignment="1">
      <alignment horizontal="left" vertical="center" shrinkToFit="1"/>
    </xf>
    <xf numFmtId="0" fontId="62" fillId="0" borderId="0" xfId="0" applyFont="1" applyAlignment="1">
      <alignment horizontal="left" vertical="center" wrapText="1"/>
    </xf>
    <xf numFmtId="0" fontId="0" fillId="0" borderId="0" xfId="0" applyAlignment="1">
      <alignment vertical="center" wrapText="1"/>
    </xf>
    <xf numFmtId="0" fontId="36" fillId="0" borderId="0" xfId="0" applyFont="1" applyAlignment="1">
      <alignment horizontal="left" vertical="center"/>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35" fillId="3" borderId="0" xfId="3" applyFont="1" applyFill="1" applyAlignment="1">
      <alignment horizontal="center" vertical="center"/>
    </xf>
    <xf numFmtId="0" fontId="28" fillId="0" borderId="0" xfId="2" applyFont="1" applyAlignment="1">
      <alignment vertical="center"/>
    </xf>
    <xf numFmtId="0" fontId="29" fillId="0" borderId="0" xfId="0" applyFont="1" applyAlignment="1">
      <alignment vertical="center" wrapText="1"/>
    </xf>
    <xf numFmtId="0" fontId="36" fillId="0" borderId="0" xfId="0" applyFont="1" applyAlignment="1">
      <alignment vertical="center" shrinkToFit="1"/>
    </xf>
    <xf numFmtId="49" fontId="47" fillId="0" borderId="0" xfId="0" applyNumberFormat="1" applyFont="1" applyAlignment="1">
      <alignment horizontal="left" vertical="center"/>
    </xf>
    <xf numFmtId="0" fontId="33" fillId="2" borderId="41" xfId="0" applyFont="1" applyFill="1" applyBorder="1" applyAlignment="1">
      <alignment horizontal="right" vertical="center" wrapText="1"/>
    </xf>
    <xf numFmtId="0" fontId="33" fillId="2" borderId="17" xfId="0" applyFont="1" applyFill="1" applyBorder="1" applyAlignment="1">
      <alignment horizontal="right" vertical="center" wrapText="1"/>
    </xf>
    <xf numFmtId="0" fontId="33" fillId="2" borderId="32" xfId="0" applyFont="1" applyFill="1" applyBorder="1" applyAlignment="1">
      <alignment horizontal="right"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2" borderId="35" xfId="0" applyFont="1" applyFill="1" applyBorder="1" applyAlignment="1">
      <alignment horizontal="right" vertical="center"/>
    </xf>
    <xf numFmtId="0" fontId="34" fillId="2" borderId="36" xfId="0" applyFont="1" applyFill="1" applyBorder="1" applyAlignment="1">
      <alignment horizontal="right" vertical="center"/>
    </xf>
    <xf numFmtId="0" fontId="34" fillId="2" borderId="37" xfId="0" applyFont="1" applyFill="1" applyBorder="1" applyAlignment="1">
      <alignment horizontal="righ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3" fillId="0" borderId="36" xfId="0" applyFont="1" applyBorder="1" applyAlignment="1">
      <alignment horizontal="left" vertical="center"/>
    </xf>
    <xf numFmtId="0" fontId="33" fillId="0" borderId="42" xfId="0" applyFont="1" applyBorder="1" applyAlignment="1">
      <alignment horizontal="left" vertical="center"/>
    </xf>
    <xf numFmtId="0" fontId="34" fillId="5" borderId="58" xfId="0" applyFont="1" applyFill="1" applyBorder="1" applyAlignment="1" applyProtection="1">
      <alignment horizontal="left" vertical="top" wrapText="1" shrinkToFit="1"/>
      <protection locked="0"/>
    </xf>
    <xf numFmtId="0" fontId="0" fillId="0" borderId="26" xfId="0" applyBorder="1" applyAlignment="1">
      <alignment vertical="top" wrapText="1" shrinkToFit="1"/>
    </xf>
    <xf numFmtId="0" fontId="0" fillId="0" borderId="4" xfId="0" applyBorder="1" applyAlignment="1">
      <alignment vertical="top" wrapText="1" shrinkToFit="1"/>
    </xf>
    <xf numFmtId="0" fontId="0" fillId="0" borderId="15"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46" fillId="0" borderId="25" xfId="0" applyFont="1" applyBorder="1" applyAlignment="1">
      <alignment vertical="center" wrapText="1"/>
    </xf>
    <xf numFmtId="0" fontId="74" fillId="0" borderId="24" xfId="0" applyFont="1" applyBorder="1" applyAlignment="1">
      <alignment vertical="center" wrapText="1"/>
    </xf>
    <xf numFmtId="0" fontId="34" fillId="5"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62"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6" xfId="0"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0" fillId="0" borderId="61" xfId="0" applyBorder="1" applyAlignment="1">
      <alignment vertical="top" wrapText="1"/>
    </xf>
    <xf numFmtId="0" fontId="0" fillId="0" borderId="19" xfId="0" applyBorder="1" applyAlignment="1">
      <alignment vertical="top" wrapText="1"/>
    </xf>
    <xf numFmtId="0" fontId="62" fillId="0" borderId="17" xfId="0" applyFont="1" applyBorder="1" applyAlignment="1">
      <alignment horizontal="center" vertical="center" wrapText="1"/>
    </xf>
    <xf numFmtId="0" fontId="62" fillId="0" borderId="32" xfId="0" applyFont="1" applyBorder="1" applyAlignment="1">
      <alignment horizontal="center" vertical="center" wrapText="1"/>
    </xf>
    <xf numFmtId="0" fontId="89" fillId="0" borderId="4" xfId="0" applyFont="1" applyBorder="1" applyAlignment="1">
      <alignment horizontal="center" vertical="center"/>
    </xf>
    <xf numFmtId="0" fontId="89" fillId="0" borderId="0" xfId="0" applyFont="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7" xfId="0" applyFont="1" applyFill="1" applyBorder="1" applyAlignment="1">
      <alignment horizontal="center" vertical="center"/>
    </xf>
    <xf numFmtId="0" fontId="0" fillId="0" borderId="3" xfId="0" applyBorder="1" applyAlignment="1" applyProtection="1">
      <alignment horizontal="left" vertical="center" wrapText="1"/>
      <protection locked="0"/>
    </xf>
    <xf numFmtId="0" fontId="59" fillId="0" borderId="0" xfId="0" applyFont="1" applyAlignment="1">
      <alignment horizontal="center" vertical="center"/>
    </xf>
    <xf numFmtId="0" fontId="6" fillId="0" borderId="0" xfId="0" applyFont="1" applyAlignment="1">
      <alignment horizontal="left" vertical="center" shrinkToFit="1"/>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38" fontId="36" fillId="2" borderId="10" xfId="1" applyFont="1" applyFill="1" applyBorder="1" applyAlignment="1" applyProtection="1">
      <alignment horizontal="right" vertical="center"/>
    </xf>
    <xf numFmtId="38" fontId="36" fillId="2" borderId="9" xfId="1" applyFont="1" applyFill="1" applyBorder="1" applyAlignment="1" applyProtection="1">
      <alignment horizontal="right" vertical="center"/>
    </xf>
    <xf numFmtId="38" fontId="36" fillId="5" borderId="23" xfId="1" applyFont="1" applyFill="1" applyBorder="1" applyAlignment="1" applyProtection="1">
      <alignment vertical="center"/>
      <protection locked="0"/>
    </xf>
    <xf numFmtId="38" fontId="36" fillId="2" borderId="7" xfId="1" applyFont="1" applyFill="1" applyBorder="1" applyAlignment="1" applyProtection="1">
      <alignment horizontal="right" vertical="center"/>
    </xf>
    <xf numFmtId="38" fontId="36" fillId="2" borderId="8" xfId="1" applyFont="1" applyFill="1" applyBorder="1" applyAlignment="1" applyProtection="1">
      <alignment horizontal="right" vertical="center"/>
    </xf>
    <xf numFmtId="38" fontId="36" fillId="5" borderId="57" xfId="1" applyFont="1" applyFill="1" applyBorder="1" applyAlignment="1" applyProtection="1">
      <alignment vertical="center"/>
      <protection locked="0"/>
    </xf>
    <xf numFmtId="38" fontId="36" fillId="2" borderId="12" xfId="1" applyFont="1" applyFill="1" applyBorder="1" applyAlignment="1" applyProtection="1">
      <alignment horizontal="right" vertical="center"/>
    </xf>
    <xf numFmtId="38" fontId="35" fillId="2" borderId="7" xfId="1" applyFont="1" applyFill="1" applyBorder="1" applyAlignment="1" applyProtection="1">
      <alignment horizontal="right" vertical="center"/>
    </xf>
    <xf numFmtId="38" fontId="35" fillId="2" borderId="12" xfId="1" applyFont="1" applyFill="1" applyBorder="1" applyAlignment="1" applyProtection="1">
      <alignment horizontal="right" vertical="center"/>
    </xf>
    <xf numFmtId="38" fontId="35" fillId="2" borderId="8" xfId="1" applyFont="1" applyFill="1" applyBorder="1" applyAlignment="1" applyProtection="1">
      <alignment horizontal="right" vertical="center"/>
    </xf>
    <xf numFmtId="0" fontId="33" fillId="0" borderId="4" xfId="0" applyFont="1" applyBorder="1" applyAlignment="1">
      <alignment horizontal="left" vertical="center"/>
    </xf>
    <xf numFmtId="0" fontId="33"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cellXfs>
  <cellStyles count="8">
    <cellStyle name="ハイパーリンク" xfId="6" builtinId="8"/>
    <cellStyle name="桁区切り" xfId="1" builtinId="6"/>
    <cellStyle name="桁区切り 3" xfId="5"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90F4F1DE-45E3-477F-A963-34F98FD85766}"/>
  </cellStyles>
  <dxfs count="6">
    <dxf>
      <font>
        <color theme="3" tint="0.79998168889431442"/>
      </font>
    </dxf>
    <dxf>
      <font>
        <color theme="3" tint="0.79998168889431442"/>
      </font>
    </dxf>
    <dxf>
      <font>
        <color theme="0"/>
      </font>
    </dxf>
    <dxf>
      <font>
        <b val="0"/>
        <i val="0"/>
        <color rgb="FFFF0000"/>
      </font>
    </dxf>
    <dxf>
      <font>
        <color theme="0"/>
      </font>
    </dxf>
    <dxf>
      <font>
        <color theme="0"/>
      </font>
    </dxf>
  </dxfs>
  <tableStyles count="0" defaultTableStyle="TableStyleMedium2" defaultPivotStyle="PivotStyleLight16"/>
  <colors>
    <mruColors>
      <color rgb="FF0066FF"/>
      <color rgb="FFFFFFCC"/>
      <color rgb="FFCCFFFF"/>
      <color rgb="FF66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F$4" lockText="1" noThreeD="1"/>
</file>

<file path=xl/ctrlProps/ctrlProp10.xml><?xml version="1.0" encoding="utf-8"?>
<formControlPr xmlns="http://schemas.microsoft.com/office/spreadsheetml/2009/9/main" objectType="CheckBox" fmlaLink="$F$7" lockText="1" noThreeD="1"/>
</file>

<file path=xl/ctrlProps/ctrlProp11.xml><?xml version="1.0" encoding="utf-8"?>
<formControlPr xmlns="http://schemas.microsoft.com/office/spreadsheetml/2009/9/main" objectType="CheckBox" fmlaLink="基本情報入力シート!$F$4" lockText="1" noThreeD="1"/>
</file>

<file path=xl/ctrlProps/ctrlProp12.xml><?xml version="1.0" encoding="utf-8"?>
<formControlPr xmlns="http://schemas.microsoft.com/office/spreadsheetml/2009/9/main" objectType="CheckBox" fmlaLink="基本情報入力シート!$F$5" lockText="1" noThreeD="1"/>
</file>

<file path=xl/ctrlProps/ctrlProp13.xml><?xml version="1.0" encoding="utf-8"?>
<formControlPr xmlns="http://schemas.microsoft.com/office/spreadsheetml/2009/9/main" objectType="CheckBox" fmlaLink="基本情報入力シート!$F$6" lockText="1" noThreeD="1"/>
</file>

<file path=xl/ctrlProps/ctrlProp14.xml><?xml version="1.0" encoding="utf-8"?>
<formControlPr xmlns="http://schemas.microsoft.com/office/spreadsheetml/2009/9/main" objectType="CheckBox" fmlaLink="基本情報入力シート!$F$7" lockText="1" noThreeD="1"/>
</file>

<file path=xl/ctrlProps/ctrlProp15.xml><?xml version="1.0" encoding="utf-8"?>
<formControlPr xmlns="http://schemas.microsoft.com/office/spreadsheetml/2009/9/main" objectType="CheckBox" fmlaLink="基本情報入力シート!$F$8" lockText="1" noThreeD="1"/>
</file>

<file path=xl/ctrlProps/ctrlProp16.xml><?xml version="1.0" encoding="utf-8"?>
<formControlPr xmlns="http://schemas.microsoft.com/office/spreadsheetml/2009/9/main" objectType="CheckBox" fmlaLink="基本情報入力シート!$F$11" lockText="1" noThreeD="1"/>
</file>

<file path=xl/ctrlProps/ctrlProp17.xml><?xml version="1.0" encoding="utf-8"?>
<formControlPr xmlns="http://schemas.microsoft.com/office/spreadsheetml/2009/9/main" objectType="CheckBox" fmlaLink="基本情報入力シート!$F$12" lockText="1" noThreeD="1"/>
</file>

<file path=xl/ctrlProps/ctrlProp18.xml><?xml version="1.0" encoding="utf-8"?>
<formControlPr xmlns="http://schemas.microsoft.com/office/spreadsheetml/2009/9/main" objectType="CheckBox" fmlaLink="基本情報入力シート!$F$13" lockText="1" noThreeD="1"/>
</file>

<file path=xl/ctrlProps/ctrlProp19.xml><?xml version="1.0" encoding="utf-8"?>
<formControlPr xmlns="http://schemas.microsoft.com/office/spreadsheetml/2009/9/main" objectType="CheckBox" fmlaLink="基本情報入力シート!$F$14" lockText="1" noThreeD="1"/>
</file>

<file path=xl/ctrlProps/ctrlProp2.xml><?xml version="1.0" encoding="utf-8"?>
<formControlPr xmlns="http://schemas.microsoft.com/office/spreadsheetml/2009/9/main" objectType="CheckBox" fmlaLink="$F$5" lockText="1" noThreeD="1"/>
</file>

<file path=xl/ctrlProps/ctrlProp20.xml><?xml version="1.0" encoding="utf-8"?>
<formControlPr xmlns="http://schemas.microsoft.com/office/spreadsheetml/2009/9/main" objectType="CheckBox" fmlaLink="基本情報入力シート!$F$15" lockText="1" noThreeD="1"/>
</file>

<file path=xl/ctrlProps/ctrlProp3.xml><?xml version="1.0" encoding="utf-8"?>
<formControlPr xmlns="http://schemas.microsoft.com/office/spreadsheetml/2009/9/main" objectType="CheckBox" fmlaLink="$F$6" lockText="1" noThreeD="1"/>
</file>

<file path=xl/ctrlProps/ctrlProp4.xml><?xml version="1.0" encoding="utf-8"?>
<formControlPr xmlns="http://schemas.microsoft.com/office/spreadsheetml/2009/9/main" objectType="CheckBox" fmlaLink="$F$8" lockText="1" noThreeD="1"/>
</file>

<file path=xl/ctrlProps/ctrlProp5.xml><?xml version="1.0" encoding="utf-8"?>
<formControlPr xmlns="http://schemas.microsoft.com/office/spreadsheetml/2009/9/main" objectType="CheckBox" fmlaLink="$F$11" lockText="1" noThreeD="1"/>
</file>

<file path=xl/ctrlProps/ctrlProp6.xml><?xml version="1.0" encoding="utf-8"?>
<formControlPr xmlns="http://schemas.microsoft.com/office/spreadsheetml/2009/9/main" objectType="CheckBox" fmlaLink="$F$12" lockText="1" noThreeD="1"/>
</file>

<file path=xl/ctrlProps/ctrlProp7.xml><?xml version="1.0" encoding="utf-8"?>
<formControlPr xmlns="http://schemas.microsoft.com/office/spreadsheetml/2009/9/main" objectType="CheckBox" fmlaLink="$F$13" lockText="1" noThreeD="1"/>
</file>

<file path=xl/ctrlProps/ctrlProp8.xml><?xml version="1.0" encoding="utf-8"?>
<formControlPr xmlns="http://schemas.microsoft.com/office/spreadsheetml/2009/9/main" objectType="CheckBox" fmlaLink="$F$14" lockText="1" noThreeD="1"/>
</file>

<file path=xl/ctrlProps/ctrlProp9.xml><?xml version="1.0" encoding="utf-8"?>
<formControlPr xmlns="http://schemas.microsoft.com/office/spreadsheetml/2009/9/main" objectType="CheckBox" fmlaLink="$F$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236220</xdr:colOff>
          <xdr:row>3</xdr:row>
          <xdr:rowOff>121920</xdr:rowOff>
        </xdr:from>
        <xdr:to>
          <xdr:col>5</xdr:col>
          <xdr:colOff>594360</xdr:colOff>
          <xdr:row>3</xdr:row>
          <xdr:rowOff>373380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1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213360</xdr:rowOff>
        </xdr:from>
        <xdr:to>
          <xdr:col>5</xdr:col>
          <xdr:colOff>533400</xdr:colOff>
          <xdr:row>4</xdr:row>
          <xdr:rowOff>487680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1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xdr:row>
          <xdr:rowOff>137160</xdr:rowOff>
        </xdr:from>
        <xdr:to>
          <xdr:col>5</xdr:col>
          <xdr:colOff>541020</xdr:colOff>
          <xdr:row>5</xdr:row>
          <xdr:rowOff>365760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1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83820</xdr:rowOff>
        </xdr:from>
        <xdr:to>
          <xdr:col>5</xdr:col>
          <xdr:colOff>525780</xdr:colOff>
          <xdr:row>7</xdr:row>
          <xdr:rowOff>335280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1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45720</xdr:rowOff>
        </xdr:from>
        <xdr:to>
          <xdr:col>5</xdr:col>
          <xdr:colOff>541020</xdr:colOff>
          <xdr:row>10</xdr:row>
          <xdr:rowOff>342900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1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11</xdr:row>
          <xdr:rowOff>99060</xdr:rowOff>
        </xdr:from>
        <xdr:to>
          <xdr:col>5</xdr:col>
          <xdr:colOff>525780</xdr:colOff>
          <xdr:row>11</xdr:row>
          <xdr:rowOff>327660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1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12</xdr:row>
          <xdr:rowOff>45720</xdr:rowOff>
        </xdr:from>
        <xdr:to>
          <xdr:col>5</xdr:col>
          <xdr:colOff>556260</xdr:colOff>
          <xdr:row>12</xdr:row>
          <xdr:rowOff>312420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1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13</xdr:row>
          <xdr:rowOff>76200</xdr:rowOff>
        </xdr:from>
        <xdr:to>
          <xdr:col>5</xdr:col>
          <xdr:colOff>480060</xdr:colOff>
          <xdr:row>13</xdr:row>
          <xdr:rowOff>327660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1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14</xdr:row>
          <xdr:rowOff>99060</xdr:rowOff>
        </xdr:from>
        <xdr:to>
          <xdr:col>5</xdr:col>
          <xdr:colOff>518160</xdr:colOff>
          <xdr:row>14</xdr:row>
          <xdr:rowOff>327660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1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137160</xdr:rowOff>
        </xdr:from>
        <xdr:to>
          <xdr:col>5</xdr:col>
          <xdr:colOff>480060</xdr:colOff>
          <xdr:row>6</xdr:row>
          <xdr:rowOff>373380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1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582930</xdr:colOff>
      <xdr:row>0</xdr:row>
      <xdr:rowOff>229160</xdr:rowOff>
    </xdr:from>
    <xdr:to>
      <xdr:col>16</xdr:col>
      <xdr:colOff>495300</xdr:colOff>
      <xdr:row>3</xdr:row>
      <xdr:rowOff>174923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74930" y="229160"/>
          <a:ext cx="3569970" cy="1155438"/>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10</xdr:col>
      <xdr:colOff>575310</xdr:colOff>
      <xdr:row>0</xdr:row>
      <xdr:rowOff>229160</xdr:rowOff>
    </xdr:from>
    <xdr:to>
      <xdr:col>16</xdr:col>
      <xdr:colOff>487680</xdr:colOff>
      <xdr:row>3</xdr:row>
      <xdr:rowOff>174923</xdr:rowOff>
    </xdr:to>
    <xdr:sp macro="" textlink="">
      <xdr:nvSpPr>
        <xdr:cNvPr id="3" name="テキスト ボックス 2">
          <a:extLst>
            <a:ext uri="{FF2B5EF4-FFF2-40B4-BE49-F238E27FC236}">
              <a16:creationId xmlns:a16="http://schemas.microsoft.com/office/drawing/2014/main" id="{01D2C1F4-F179-4BB9-9077-6AD402046CA8}"/>
            </a:ext>
          </a:extLst>
        </xdr:cNvPr>
        <xdr:cNvSpPr txBox="1"/>
      </xdr:nvSpPr>
      <xdr:spPr>
        <a:xfrm>
          <a:off x="12774930" y="22916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10</xdr:col>
      <xdr:colOff>594360</xdr:colOff>
      <xdr:row>7</xdr:row>
      <xdr:rowOff>251460</xdr:rowOff>
    </xdr:from>
    <xdr:to>
      <xdr:col>16</xdr:col>
      <xdr:colOff>506730</xdr:colOff>
      <xdr:row>10</xdr:row>
      <xdr:rowOff>29583</xdr:rowOff>
    </xdr:to>
    <xdr:sp macro="" textlink="">
      <xdr:nvSpPr>
        <xdr:cNvPr id="4" name="テキスト ボックス 3">
          <a:extLst>
            <a:ext uri="{FF2B5EF4-FFF2-40B4-BE49-F238E27FC236}">
              <a16:creationId xmlns:a16="http://schemas.microsoft.com/office/drawing/2014/main" id="{B65B0184-B540-443C-8039-CB32594A1D92}"/>
            </a:ext>
          </a:extLst>
        </xdr:cNvPr>
        <xdr:cNvSpPr txBox="1"/>
      </xdr:nvSpPr>
      <xdr:spPr>
        <a:xfrm>
          <a:off x="12793980" y="360426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交付申請時から代表者が変更になった場合は結核担当までご連絡下さい。</a:t>
          </a:r>
          <a:endParaRPr kumimoji="1" lang="ja-JP" altLang="en-US" sz="18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47623</xdr:colOff>
      <xdr:row>7</xdr:row>
      <xdr:rowOff>131445</xdr:rowOff>
    </xdr:from>
    <xdr:to>
      <xdr:col>34</xdr:col>
      <xdr:colOff>161924</xdr:colOff>
      <xdr:row>11</xdr:row>
      <xdr:rowOff>40005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991223" y="1703070"/>
          <a:ext cx="2590801" cy="746760"/>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基本情報入力シート</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より自動反映されますので入力不要です</a:t>
          </a:r>
        </a:p>
      </xdr:txBody>
    </xdr:sp>
    <xdr:clientData/>
  </xdr:twoCellAnchor>
  <xdr:twoCellAnchor>
    <xdr:from>
      <xdr:col>9</xdr:col>
      <xdr:colOff>236220</xdr:colOff>
      <xdr:row>1</xdr:row>
      <xdr:rowOff>205740</xdr:rowOff>
    </xdr:from>
    <xdr:to>
      <xdr:col>11</xdr:col>
      <xdr:colOff>0</xdr:colOff>
      <xdr:row>3</xdr:row>
      <xdr:rowOff>19050</xdr:rowOff>
    </xdr:to>
    <xdr:sp macro="" textlink="">
      <xdr:nvSpPr>
        <xdr:cNvPr id="3" name="楕円 2">
          <a:extLst>
            <a:ext uri="{FF2B5EF4-FFF2-40B4-BE49-F238E27FC236}">
              <a16:creationId xmlns:a16="http://schemas.microsoft.com/office/drawing/2014/main" id="{F96D73CF-50D3-4900-932A-8344871179DF}"/>
            </a:ext>
          </a:extLst>
        </xdr:cNvPr>
        <xdr:cNvSpPr/>
      </xdr:nvSpPr>
      <xdr:spPr>
        <a:xfrm>
          <a:off x="2499360" y="441960"/>
          <a:ext cx="266700" cy="285750"/>
        </a:xfrm>
        <a:prstGeom prst="ellipse">
          <a:avLst/>
        </a:prstGeom>
        <a:noFill/>
        <a:ln w="63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209550</xdr:colOff>
      <xdr:row>26</xdr:row>
      <xdr:rowOff>19050</xdr:rowOff>
    </xdr:from>
    <xdr:to>
      <xdr:col>34</xdr:col>
      <xdr:colOff>76201</xdr:colOff>
      <xdr:row>29</xdr:row>
      <xdr:rowOff>163830</xdr:rowOff>
    </xdr:to>
    <xdr:sp macro="" textlink="">
      <xdr:nvSpPr>
        <xdr:cNvPr id="4" name="四角形吹き出し 1">
          <a:extLst>
            <a:ext uri="{FF2B5EF4-FFF2-40B4-BE49-F238E27FC236}">
              <a16:creationId xmlns:a16="http://schemas.microsoft.com/office/drawing/2014/main" id="{91A73DA6-7018-46EA-81B8-193FD3319B7A}"/>
            </a:ext>
          </a:extLst>
        </xdr:cNvPr>
        <xdr:cNvSpPr/>
      </xdr:nvSpPr>
      <xdr:spPr>
        <a:xfrm>
          <a:off x="5905500" y="5867400"/>
          <a:ext cx="2590801" cy="744855"/>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変更理由</a:t>
          </a:r>
          <a:r>
            <a:rPr kumimoji="1" lang="en-US" altLang="ja-JP" sz="1100">
              <a:latin typeface="游ゴシック" panose="020B0400000000000000" pitchFamily="50" charset="-128"/>
              <a:ea typeface="游ゴシック" panose="020B0400000000000000" pitchFamily="50" charset="-128"/>
            </a:rPr>
            <a:t>』</a:t>
          </a:r>
        </a:p>
        <a:p>
          <a:pPr algn="l"/>
          <a:r>
            <a:rPr kumimoji="1" lang="ja-JP" altLang="en-US" sz="1100">
              <a:solidFill>
                <a:srgbClr val="FF0000"/>
              </a:solidFill>
              <a:latin typeface="游ゴシック" panose="020B0400000000000000" pitchFamily="50" charset="-128"/>
              <a:ea typeface="游ゴシック" panose="020B0400000000000000" pitchFamily="50" charset="-128"/>
            </a:rPr>
            <a:t>　必ず入力お願いいたします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292578</xdr:colOff>
      <xdr:row>15</xdr:row>
      <xdr:rowOff>51277</xdr:rowOff>
    </xdr:from>
    <xdr:to>
      <xdr:col>26</xdr:col>
      <xdr:colOff>523876</xdr:colOff>
      <xdr:row>18</xdr:row>
      <xdr:rowOff>200503</xdr:rowOff>
    </xdr:to>
    <xdr:sp macro="" textlink="">
      <xdr:nvSpPr>
        <xdr:cNvPr id="2" name="テキスト ボックス 1">
          <a:extLst>
            <a:ext uri="{FF2B5EF4-FFF2-40B4-BE49-F238E27FC236}">
              <a16:creationId xmlns:a16="http://schemas.microsoft.com/office/drawing/2014/main" id="{263D640E-C575-4888-8A68-BE1E5C33A921}"/>
            </a:ext>
          </a:extLst>
        </xdr:cNvPr>
        <xdr:cNvSpPr txBox="1"/>
      </xdr:nvSpPr>
      <xdr:spPr>
        <a:xfrm>
          <a:off x="14722953" y="4420871"/>
          <a:ext cx="3481704" cy="970757"/>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申請施設が</a:t>
          </a:r>
          <a:r>
            <a:rPr kumimoji="1" lang="en-US" altLang="ja-JP" sz="1600" b="0">
              <a:solidFill>
                <a:srgbClr val="0066FF"/>
              </a:solidFill>
              <a:latin typeface="游ゴシック" panose="020B0400000000000000" pitchFamily="50" charset="-128"/>
              <a:ea typeface="游ゴシック" panose="020B0400000000000000" pitchFamily="50" charset="-128"/>
            </a:rPr>
            <a:t>1</a:t>
          </a:r>
          <a:r>
            <a:rPr kumimoji="1" lang="ja-JP" altLang="en-US" sz="1600" b="0">
              <a:solidFill>
                <a:srgbClr val="0066FF"/>
              </a:solidFill>
              <a:latin typeface="游ゴシック" panose="020B0400000000000000" pitchFamily="50" charset="-128"/>
              <a:ea typeface="游ゴシック" panose="020B0400000000000000" pitchFamily="50" charset="-128"/>
            </a:rPr>
            <a:t>施設の場合でも、</a:t>
          </a:r>
          <a:endParaRPr kumimoji="1" lang="en-US" altLang="ja-JP" sz="1600" b="0">
            <a:solidFill>
              <a:srgbClr val="0066FF"/>
            </a:solidFill>
            <a:latin typeface="游ゴシック" panose="020B0400000000000000" pitchFamily="50" charset="-128"/>
            <a:ea typeface="游ゴシック" panose="020B0400000000000000" pitchFamily="50" charset="-128"/>
          </a:endParaRPr>
        </a:p>
        <a:p>
          <a:r>
            <a:rPr kumimoji="1" lang="ja-JP" altLang="en-US" sz="1600" b="0">
              <a:solidFill>
                <a:srgbClr val="0066FF"/>
              </a:solidFill>
              <a:latin typeface="游ゴシック" panose="020B0400000000000000" pitchFamily="50" charset="-128"/>
              <a:ea typeface="游ゴシック" panose="020B0400000000000000" pitchFamily="50" charset="-128"/>
            </a:rPr>
            <a:t>内訳欄にご入力お願いします。</a:t>
          </a:r>
        </a:p>
      </xdr:txBody>
    </xdr:sp>
    <xdr:clientData/>
  </xdr:twoCellAnchor>
  <xdr:twoCellAnchor>
    <xdr:from>
      <xdr:col>21</xdr:col>
      <xdr:colOff>292578</xdr:colOff>
      <xdr:row>20</xdr:row>
      <xdr:rowOff>96521</xdr:rowOff>
    </xdr:from>
    <xdr:to>
      <xdr:col>26</xdr:col>
      <xdr:colOff>523876</xdr:colOff>
      <xdr:row>22</xdr:row>
      <xdr:rowOff>207647</xdr:rowOff>
    </xdr:to>
    <xdr:sp macro="" textlink="">
      <xdr:nvSpPr>
        <xdr:cNvPr id="3" name="テキスト ボックス 2">
          <a:extLst>
            <a:ext uri="{FF2B5EF4-FFF2-40B4-BE49-F238E27FC236}">
              <a16:creationId xmlns:a16="http://schemas.microsoft.com/office/drawing/2014/main" id="{61F32E8F-7125-4ADD-A6D3-662297FE42FD}"/>
            </a:ext>
          </a:extLst>
        </xdr:cNvPr>
        <xdr:cNvSpPr txBox="1"/>
      </xdr:nvSpPr>
      <xdr:spPr>
        <a:xfrm>
          <a:off x="14722953" y="5868671"/>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デジタル撮影は医療機関</a:t>
          </a:r>
          <a:r>
            <a:rPr kumimoji="1" lang="en-US" altLang="ja-JP" sz="1600" b="0">
              <a:solidFill>
                <a:srgbClr val="0066FF"/>
              </a:solidFill>
              <a:latin typeface="游ゴシック" panose="020B0400000000000000" pitchFamily="50" charset="-128"/>
              <a:ea typeface="游ゴシック" panose="020B0400000000000000" pitchFamily="50" charset="-128"/>
            </a:rPr>
            <a:t>100mm</a:t>
          </a:r>
          <a:r>
            <a:rPr kumimoji="1" lang="ja-JP" altLang="en-US" sz="1600" b="0">
              <a:solidFill>
                <a:srgbClr val="0066FF"/>
              </a:solidFill>
              <a:latin typeface="游ゴシック" panose="020B0400000000000000" pitchFamily="50" charset="-128"/>
              <a:ea typeface="游ゴシック" panose="020B0400000000000000" pitchFamily="50" charset="-128"/>
            </a:rPr>
            <a:t>ミラーカメラに計上して下さい。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114300</xdr:colOff>
      <xdr:row>2</xdr:row>
      <xdr:rowOff>53340</xdr:rowOff>
    </xdr:from>
    <xdr:to>
      <xdr:col>16</xdr:col>
      <xdr:colOff>85725</xdr:colOff>
      <xdr:row>9</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0875" y="415290"/>
          <a:ext cx="4305300" cy="1937385"/>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総事業予定経費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結核健診事業に対する経費の総額です。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また、内訳も入力して下さい。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対象経費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総事業予定経費のうち、補助対象者に係る経費です。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また、内訳を入力してください。</a:t>
          </a:r>
        </a:p>
      </xdr:txBody>
    </xdr:sp>
    <xdr:clientData/>
  </xdr:twoCellAnchor>
  <xdr:twoCellAnchor>
    <xdr:from>
      <xdr:col>9</xdr:col>
      <xdr:colOff>209550</xdr:colOff>
      <xdr:row>24</xdr:row>
      <xdr:rowOff>205740</xdr:rowOff>
    </xdr:from>
    <xdr:to>
      <xdr:col>13</xdr:col>
      <xdr:colOff>533400</xdr:colOff>
      <xdr:row>27</xdr:row>
      <xdr:rowOff>139065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096125" y="7016115"/>
          <a:ext cx="2800350" cy="876300"/>
        </a:xfrm>
        <a:prstGeom prst="wedgeRectCallout">
          <a:avLst>
            <a:gd name="adj1" fmla="val -73814"/>
            <a:gd name="adj2" fmla="val 72289"/>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基本情報入力シート</a:t>
          </a:r>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の　情報が</a:t>
          </a:r>
          <a:endParaRPr kumimoji="1" lang="en-US" altLang="ja-JP" sz="1200">
            <a:latin typeface="游ゴシック" panose="020B0400000000000000" pitchFamily="50" charset="-128"/>
            <a:ea typeface="游ゴシック" panose="020B0400000000000000" pitchFamily="50" charset="-128"/>
          </a:endParaRPr>
        </a:p>
        <a:p>
          <a:pPr algn="l"/>
          <a:r>
            <a:rPr kumimoji="1" lang="ja-JP" altLang="en-US" sz="1200">
              <a:latin typeface="游ゴシック" panose="020B0400000000000000" pitchFamily="50" charset="-128"/>
              <a:ea typeface="游ゴシック" panose="020B0400000000000000" pitchFamily="50" charset="-128"/>
            </a:rPr>
            <a:t>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47624</xdr:colOff>
      <xdr:row>0</xdr:row>
      <xdr:rowOff>137159</xdr:rowOff>
    </xdr:from>
    <xdr:to>
      <xdr:col>51</xdr:col>
      <xdr:colOff>160019</xdr:colOff>
      <xdr:row>8</xdr:row>
      <xdr:rowOff>140970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05624" y="137159"/>
          <a:ext cx="4512945" cy="2470786"/>
        </a:xfrm>
        <a:prstGeom prst="rect">
          <a:avLst/>
        </a:prstGeom>
        <a:solidFill>
          <a:schemeClr val="lt1"/>
        </a:solidFill>
        <a:ln w="349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基本情報入力シート</a:t>
          </a:r>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にてチェックを入れたものが</a:t>
          </a:r>
          <a:r>
            <a:rPr kumimoji="1" lang="ja-JP" altLang="en-US" sz="1600" b="1">
              <a:latin typeface="游ゴシック" panose="020B0400000000000000" pitchFamily="50" charset="-128"/>
              <a:ea typeface="游ゴシック" panose="020B0400000000000000" pitchFamily="50" charset="-128"/>
            </a:rPr>
            <a:t>自動反映</a:t>
          </a:r>
          <a:r>
            <a:rPr kumimoji="1" lang="ja-JP" altLang="en-US" sz="1600" b="0">
              <a:latin typeface="游ゴシック" panose="020B0400000000000000" pitchFamily="50" charset="-128"/>
              <a:ea typeface="游ゴシック" panose="020B0400000000000000" pitchFamily="50" charset="-128"/>
            </a:rPr>
            <a:t>されます。交付申請書と併せて必ずご提出ください。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6</xdr:row>
          <xdr:rowOff>274320</xdr:rowOff>
        </xdr:from>
        <xdr:to>
          <xdr:col>0</xdr:col>
          <xdr:colOff>365760</xdr:colOff>
          <xdr:row>7</xdr:row>
          <xdr:rowOff>373380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327660</xdr:rowOff>
        </xdr:from>
        <xdr:to>
          <xdr:col>0</xdr:col>
          <xdr:colOff>342900</xdr:colOff>
          <xdr:row>8</xdr:row>
          <xdr:rowOff>259080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6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449580</xdr:rowOff>
        </xdr:from>
        <xdr:to>
          <xdr:col>0</xdr:col>
          <xdr:colOff>350520</xdr:colOff>
          <xdr:row>11</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6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12</xdr:row>
          <xdr:rowOff>251460</xdr:rowOff>
        </xdr:from>
        <xdr:to>
          <xdr:col>0</xdr:col>
          <xdr:colOff>342900</xdr:colOff>
          <xdr:row>14</xdr:row>
          <xdr:rowOff>60960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6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13</xdr:row>
          <xdr:rowOff>274320</xdr:rowOff>
        </xdr:from>
        <xdr:to>
          <xdr:col>0</xdr:col>
          <xdr:colOff>350520</xdr:colOff>
          <xdr:row>15</xdr:row>
          <xdr:rowOff>30480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6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251460</xdr:rowOff>
        </xdr:from>
        <xdr:to>
          <xdr:col>0</xdr:col>
          <xdr:colOff>365760</xdr:colOff>
          <xdr:row>18</xdr:row>
          <xdr:rowOff>22860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6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18</xdr:row>
          <xdr:rowOff>220980</xdr:rowOff>
        </xdr:from>
        <xdr:to>
          <xdr:col>0</xdr:col>
          <xdr:colOff>342900</xdr:colOff>
          <xdr:row>20</xdr:row>
          <xdr:rowOff>45720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6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236220</xdr:rowOff>
        </xdr:from>
        <xdr:to>
          <xdr:col>0</xdr:col>
          <xdr:colOff>312420</xdr:colOff>
          <xdr:row>22</xdr:row>
          <xdr:rowOff>38100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6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251460</xdr:rowOff>
        </xdr:from>
        <xdr:to>
          <xdr:col>0</xdr:col>
          <xdr:colOff>335280</xdr:colOff>
          <xdr:row>24</xdr:row>
          <xdr:rowOff>30480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6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23</xdr:row>
          <xdr:rowOff>297180</xdr:rowOff>
        </xdr:from>
        <xdr:to>
          <xdr:col>0</xdr:col>
          <xdr:colOff>335280</xdr:colOff>
          <xdr:row>25</xdr:row>
          <xdr:rowOff>60960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6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497840</xdr:colOff>
      <xdr:row>19</xdr:row>
      <xdr:rowOff>111760</xdr:rowOff>
    </xdr:from>
    <xdr:to>
      <xdr:col>24</xdr:col>
      <xdr:colOff>345440</xdr:colOff>
      <xdr:row>22</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2960" y="5577840"/>
          <a:ext cx="2976880" cy="85344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申請施設が</a:t>
          </a:r>
          <a:r>
            <a:rPr kumimoji="1" lang="en-US" altLang="ja-JP" sz="1400">
              <a:latin typeface="游ゴシック" panose="020B0400000000000000" pitchFamily="50" charset="-128"/>
              <a:ea typeface="游ゴシック" panose="020B0400000000000000" pitchFamily="50" charset="-128"/>
            </a:rPr>
            <a:t>1</a:t>
          </a:r>
          <a:r>
            <a:rPr kumimoji="1" lang="ja-JP" altLang="en-US" sz="1400">
              <a:latin typeface="游ゴシック" panose="020B0400000000000000" pitchFamily="50" charset="-128"/>
              <a:ea typeface="游ゴシック" panose="020B0400000000000000" pitchFamily="50" charset="-128"/>
            </a:rPr>
            <a:t>施設の場合でも、</a:t>
          </a:r>
          <a:endParaRPr kumimoji="1" lang="en-US" altLang="ja-JP" sz="14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内訳欄にご入力お願いします。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03-5320-4483&#12288;&#12288;&#12288;"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058-7235-416F-856B-26E77817B20B}">
  <sheetPr>
    <tabColor rgb="FFFF0000"/>
  </sheetPr>
  <dimension ref="A1:X80"/>
  <sheetViews>
    <sheetView showGridLines="0" view="pageBreakPreview" topLeftCell="A31" zoomScale="115" zoomScaleNormal="100" zoomScaleSheetLayoutView="115" workbookViewId="0">
      <selection activeCell="B8" sqref="B8:E8"/>
    </sheetView>
  </sheetViews>
  <sheetFormatPr defaultColWidth="8.6640625" defaultRowHeight="18" customHeight="1"/>
  <cols>
    <col min="1" max="1" width="1.44140625" style="293" customWidth="1"/>
    <col min="2" max="3" width="3.88671875" style="293" customWidth="1"/>
    <col min="4" max="4" width="55.6640625" style="314" customWidth="1"/>
    <col min="5" max="5" width="29.77734375" style="314" customWidth="1"/>
    <col min="6" max="6" width="10.88671875" style="315" customWidth="1"/>
    <col min="7" max="7" width="1" style="293" customWidth="1"/>
    <col min="8" max="8" width="0.88671875" style="293" customWidth="1"/>
    <col min="9" max="9" width="23.88671875" style="293" customWidth="1"/>
    <col min="10" max="14" width="10.6640625" style="293" customWidth="1"/>
    <col min="15" max="15" width="1.6640625" style="293" customWidth="1"/>
    <col min="16" max="16384" width="8.6640625" style="293"/>
  </cols>
  <sheetData>
    <row r="1" spans="1:24" s="280" customFormat="1" ht="35.1" customHeight="1" thickBot="1">
      <c r="A1" s="468"/>
      <c r="B1" s="468"/>
      <c r="C1" s="468"/>
      <c r="D1" s="468"/>
      <c r="E1" s="468"/>
      <c r="F1" s="468"/>
      <c r="G1" s="468"/>
      <c r="H1" s="277"/>
      <c r="I1" s="277"/>
      <c r="J1" s="277"/>
      <c r="K1" s="277"/>
      <c r="L1" s="277"/>
      <c r="M1" s="277"/>
      <c r="N1" s="277"/>
      <c r="O1" s="277"/>
      <c r="P1" s="277"/>
      <c r="Q1" s="278"/>
      <c r="R1" s="279"/>
      <c r="S1" s="279"/>
      <c r="T1" s="279"/>
      <c r="U1" s="278"/>
      <c r="V1" s="279"/>
      <c r="W1" s="279"/>
      <c r="X1" s="279"/>
    </row>
    <row r="2" spans="1:24" s="280" customFormat="1" ht="22.2" customHeight="1">
      <c r="A2" s="281"/>
      <c r="B2" s="282"/>
      <c r="C2" s="282"/>
      <c r="D2" s="283"/>
      <c r="E2" s="317" t="s">
        <v>274</v>
      </c>
      <c r="F2" s="316" t="str">
        <f>IF(補助金番号=0, "", 補助金番号)</f>
        <v/>
      </c>
      <c r="G2" s="284"/>
      <c r="H2" s="285"/>
      <c r="I2" s="318" t="s">
        <v>275</v>
      </c>
      <c r="J2" s="277"/>
      <c r="K2" s="277"/>
      <c r="L2" s="277"/>
      <c r="M2" s="277"/>
      <c r="N2" s="277"/>
      <c r="O2" s="277"/>
      <c r="P2" s="277"/>
      <c r="Q2" s="278"/>
      <c r="R2" s="279"/>
      <c r="S2" s="279"/>
      <c r="T2" s="279"/>
      <c r="U2" s="278"/>
      <c r="V2" s="279"/>
      <c r="W2" s="279"/>
      <c r="X2" s="279"/>
    </row>
    <row r="3" spans="1:24" s="280" customFormat="1" ht="22.2" customHeight="1">
      <c r="A3" s="286"/>
      <c r="B3" s="287"/>
      <c r="C3" s="287"/>
      <c r="D3" s="288" t="s">
        <v>251</v>
      </c>
      <c r="E3" s="469" t="str">
        <f>IF(法人名=0, "", 法人名)</f>
        <v/>
      </c>
      <c r="F3" s="469"/>
      <c r="G3" s="289"/>
      <c r="H3" s="285"/>
      <c r="I3" s="318" t="s">
        <v>275</v>
      </c>
      <c r="J3" s="277"/>
      <c r="K3" s="277"/>
      <c r="L3" s="277"/>
      <c r="M3" s="277"/>
      <c r="N3" s="277"/>
      <c r="O3" s="277"/>
      <c r="P3" s="277"/>
      <c r="Q3" s="278"/>
      <c r="R3" s="279"/>
      <c r="S3" s="279"/>
      <c r="T3" s="279"/>
      <c r="U3" s="278"/>
      <c r="V3" s="279"/>
      <c r="W3" s="279"/>
      <c r="X3" s="279"/>
    </row>
    <row r="4" spans="1:24" ht="10.95" customHeight="1" thickBot="1">
      <c r="A4" s="472"/>
      <c r="B4" s="473"/>
      <c r="C4" s="473"/>
      <c r="D4" s="473"/>
      <c r="E4" s="473"/>
      <c r="F4" s="473"/>
      <c r="G4" s="474"/>
    </row>
    <row r="5" spans="1:24" ht="38.1" customHeight="1" thickTop="1" thickBot="1">
      <c r="A5" s="290"/>
      <c r="B5" s="475" t="s">
        <v>280</v>
      </c>
      <c r="C5" s="476"/>
      <c r="D5" s="476"/>
      <c r="E5" s="476"/>
      <c r="F5" s="477"/>
      <c r="G5" s="294"/>
    </row>
    <row r="6" spans="1:24" s="296" customFormat="1" ht="20.25" customHeight="1" thickTop="1">
      <c r="A6" s="295"/>
      <c r="B6" s="478" t="s">
        <v>252</v>
      </c>
      <c r="C6" s="478"/>
      <c r="D6" s="478"/>
      <c r="E6" s="478"/>
      <c r="F6" s="478"/>
      <c r="G6" s="479"/>
    </row>
    <row r="7" spans="1:24" ht="7.65" customHeight="1">
      <c r="A7" s="290"/>
      <c r="B7" s="480"/>
      <c r="C7" s="480"/>
      <c r="D7" s="480"/>
      <c r="E7" s="480"/>
      <c r="F7" s="480"/>
      <c r="G7" s="481"/>
    </row>
    <row r="8" spans="1:24" ht="28.8">
      <c r="A8" s="297"/>
      <c r="B8" s="482" t="s">
        <v>253</v>
      </c>
      <c r="C8" s="483"/>
      <c r="D8" s="483"/>
      <c r="E8" s="484"/>
      <c r="F8" s="321" t="s">
        <v>254</v>
      </c>
      <c r="G8" s="298"/>
    </row>
    <row r="9" spans="1:24" ht="65.400000000000006" customHeight="1">
      <c r="A9" s="290"/>
      <c r="B9" s="319"/>
      <c r="C9" s="320"/>
      <c r="D9" s="485" t="s">
        <v>395</v>
      </c>
      <c r="E9" s="486"/>
      <c r="F9" s="452"/>
      <c r="G9" s="299"/>
    </row>
    <row r="10" spans="1:24" ht="9" customHeight="1">
      <c r="A10" s="290"/>
      <c r="B10" s="300"/>
      <c r="C10" s="300"/>
      <c r="D10" s="301"/>
      <c r="E10" s="301"/>
      <c r="F10" s="302"/>
      <c r="G10" s="292"/>
    </row>
    <row r="11" spans="1:24" ht="28.8" hidden="1">
      <c r="A11" s="297"/>
      <c r="B11" s="487" t="s">
        <v>255</v>
      </c>
      <c r="C11" s="488"/>
      <c r="D11" s="488"/>
      <c r="E11" s="489"/>
      <c r="F11" s="303" t="s">
        <v>254</v>
      </c>
      <c r="G11" s="298"/>
    </row>
    <row r="12" spans="1:24" ht="48.6" hidden="1" customHeight="1">
      <c r="A12" s="290"/>
      <c r="B12" s="304"/>
      <c r="C12" s="305"/>
      <c r="D12" s="485" t="s">
        <v>256</v>
      </c>
      <c r="E12" s="486"/>
      <c r="F12" s="306"/>
      <c r="G12" s="299"/>
    </row>
    <row r="13" spans="1:24" ht="4.2" customHeight="1">
      <c r="A13" s="290"/>
      <c r="B13" s="291"/>
      <c r="C13" s="291"/>
      <c r="D13" s="307"/>
      <c r="E13" s="307"/>
      <c r="F13" s="308"/>
      <c r="G13" s="292"/>
    </row>
    <row r="14" spans="1:24" ht="32.4" customHeight="1">
      <c r="A14" s="290"/>
      <c r="B14" s="490" t="s">
        <v>257</v>
      </c>
      <c r="C14" s="491"/>
      <c r="D14" s="491"/>
      <c r="E14" s="492"/>
      <c r="F14" s="323" t="s">
        <v>254</v>
      </c>
      <c r="G14" s="298"/>
    </row>
    <row r="15" spans="1:24" ht="35.4" customHeight="1">
      <c r="A15" s="290"/>
      <c r="B15" s="324"/>
      <c r="C15" s="493" t="s">
        <v>276</v>
      </c>
      <c r="D15" s="494"/>
      <c r="E15" s="495"/>
      <c r="F15" s="453"/>
      <c r="G15" s="292"/>
    </row>
    <row r="16" spans="1:24" ht="37.200000000000003" customHeight="1">
      <c r="A16" s="290"/>
      <c r="B16" s="324"/>
      <c r="C16" s="496" t="s">
        <v>393</v>
      </c>
      <c r="D16" s="497"/>
      <c r="E16" s="498"/>
      <c r="F16" s="454"/>
      <c r="G16" s="292"/>
    </row>
    <row r="17" spans="1:7" ht="15.6" customHeight="1">
      <c r="A17" s="290"/>
      <c r="B17" s="324"/>
      <c r="C17" s="470" t="s">
        <v>258</v>
      </c>
      <c r="D17" s="471"/>
      <c r="E17" s="471"/>
      <c r="F17" s="471"/>
      <c r="G17" s="292"/>
    </row>
    <row r="18" spans="1:7" ht="61.95" customHeight="1">
      <c r="A18" s="290"/>
      <c r="B18" s="324"/>
      <c r="C18" s="309"/>
      <c r="D18" s="499" t="s">
        <v>365</v>
      </c>
      <c r="E18" s="500"/>
      <c r="F18" s="455"/>
      <c r="G18" s="292"/>
    </row>
    <row r="19" spans="1:7" ht="63.6" customHeight="1">
      <c r="A19" s="290"/>
      <c r="B19" s="324"/>
      <c r="C19" s="309"/>
      <c r="D19" s="499" t="s">
        <v>394</v>
      </c>
      <c r="E19" s="500"/>
      <c r="F19" s="455"/>
      <c r="G19" s="292"/>
    </row>
    <row r="20" spans="1:7" ht="41.4" customHeight="1">
      <c r="A20" s="290"/>
      <c r="B20" s="324"/>
      <c r="C20" s="309"/>
      <c r="D20" s="501" t="s">
        <v>366</v>
      </c>
      <c r="E20" s="500"/>
      <c r="F20" s="455"/>
      <c r="G20" s="292"/>
    </row>
    <row r="21" spans="1:7" ht="71.400000000000006" customHeight="1">
      <c r="A21" s="290"/>
      <c r="B21" s="324"/>
      <c r="C21" s="309"/>
      <c r="D21" s="501" t="s">
        <v>367</v>
      </c>
      <c r="E21" s="500"/>
      <c r="F21" s="455"/>
      <c r="G21" s="310"/>
    </row>
    <row r="22" spans="1:7" ht="41.4" customHeight="1">
      <c r="A22" s="290"/>
      <c r="B22" s="324"/>
      <c r="C22" s="309"/>
      <c r="D22" s="501" t="s">
        <v>277</v>
      </c>
      <c r="E22" s="502"/>
      <c r="F22" s="456"/>
      <c r="G22" s="292"/>
    </row>
    <row r="23" spans="1:7" ht="41.4" customHeight="1">
      <c r="A23" s="290"/>
      <c r="B23" s="325"/>
      <c r="C23" s="311"/>
      <c r="D23" s="503" t="s">
        <v>278</v>
      </c>
      <c r="E23" s="486"/>
      <c r="F23" s="457"/>
      <c r="G23" s="292"/>
    </row>
    <row r="24" spans="1:7" ht="8.4" customHeight="1">
      <c r="A24" s="473"/>
      <c r="B24" s="473"/>
      <c r="C24" s="473"/>
      <c r="D24" s="473"/>
      <c r="E24" s="473"/>
      <c r="F24" s="473"/>
      <c r="G24" s="473"/>
    </row>
    <row r="25" spans="1:7" ht="18" customHeight="1">
      <c r="A25" s="291"/>
      <c r="B25" s="312" t="s">
        <v>259</v>
      </c>
      <c r="C25" s="291"/>
      <c r="D25" s="307"/>
      <c r="E25" s="307"/>
      <c r="F25" s="308"/>
      <c r="G25" s="291"/>
    </row>
    <row r="26" spans="1:7" ht="18" customHeight="1">
      <c r="A26" s="291"/>
      <c r="B26" s="291"/>
      <c r="C26" s="291" t="s">
        <v>260</v>
      </c>
      <c r="D26" s="307"/>
      <c r="E26" s="307"/>
      <c r="F26" s="308"/>
      <c r="G26" s="291"/>
    </row>
    <row r="27" spans="1:7" ht="18" customHeight="1">
      <c r="A27" s="291"/>
      <c r="B27" s="291"/>
      <c r="C27" s="291" t="s">
        <v>279</v>
      </c>
      <c r="D27" s="307"/>
      <c r="E27" s="307"/>
      <c r="F27" s="308"/>
      <c r="G27" s="291"/>
    </row>
    <row r="28" spans="1:7" ht="18" customHeight="1">
      <c r="A28" s="291"/>
      <c r="B28" s="291"/>
      <c r="C28" s="291" t="s">
        <v>261</v>
      </c>
      <c r="D28" s="307"/>
      <c r="E28" s="307"/>
      <c r="F28" s="308"/>
      <c r="G28" s="291"/>
    </row>
    <row r="29" spans="1:7" ht="18" customHeight="1">
      <c r="A29" s="291"/>
      <c r="B29" s="291"/>
      <c r="C29" s="291" t="s">
        <v>262</v>
      </c>
      <c r="D29" s="307"/>
      <c r="E29" s="307"/>
      <c r="F29" s="308"/>
      <c r="G29" s="291"/>
    </row>
    <row r="30" spans="1:7" ht="18" customHeight="1">
      <c r="A30" s="291"/>
      <c r="B30" s="291"/>
      <c r="C30" s="291" t="s">
        <v>263</v>
      </c>
      <c r="D30" s="307"/>
      <c r="E30" s="307"/>
      <c r="F30" s="308"/>
      <c r="G30" s="291"/>
    </row>
    <row r="31" spans="1:7" ht="18" customHeight="1">
      <c r="A31" s="291"/>
      <c r="B31" s="291"/>
      <c r="C31" s="291" t="s">
        <v>264</v>
      </c>
      <c r="D31" s="307"/>
      <c r="E31" s="307"/>
      <c r="F31" s="308"/>
      <c r="G31" s="291"/>
    </row>
    <row r="32" spans="1:7" ht="18" customHeight="1">
      <c r="A32" s="291"/>
      <c r="B32" s="291"/>
      <c r="C32" s="291" t="s">
        <v>265</v>
      </c>
      <c r="D32" s="307"/>
      <c r="E32" s="307"/>
      <c r="F32" s="308"/>
      <c r="G32" s="291"/>
    </row>
    <row r="33" spans="1:7" ht="18" customHeight="1">
      <c r="A33" s="291"/>
      <c r="B33" s="291"/>
      <c r="C33" s="291" t="s">
        <v>266</v>
      </c>
      <c r="D33" s="307"/>
      <c r="E33" s="307"/>
      <c r="F33" s="308"/>
      <c r="G33" s="291"/>
    </row>
    <row r="34" spans="1:7" ht="7.95" customHeight="1">
      <c r="A34" s="291"/>
      <c r="B34" s="291"/>
      <c r="C34" s="291" t="s">
        <v>267</v>
      </c>
      <c r="D34" s="307"/>
      <c r="E34" s="307"/>
      <c r="F34" s="308"/>
      <c r="G34" s="291"/>
    </row>
    <row r="35" spans="1:7" ht="18" customHeight="1">
      <c r="A35" s="291"/>
      <c r="B35" s="312" t="s">
        <v>268</v>
      </c>
      <c r="C35" s="291"/>
      <c r="D35" s="307"/>
      <c r="E35" s="307"/>
      <c r="F35" s="308"/>
      <c r="G35" s="291"/>
    </row>
    <row r="36" spans="1:7" ht="18" customHeight="1">
      <c r="A36" s="291"/>
      <c r="B36" s="291"/>
      <c r="C36" s="291" t="s">
        <v>269</v>
      </c>
      <c r="D36" s="307"/>
      <c r="E36" s="307"/>
      <c r="F36" s="308"/>
      <c r="G36" s="291"/>
    </row>
    <row r="37" spans="1:7" ht="18" customHeight="1">
      <c r="A37" s="291"/>
      <c r="B37" s="291"/>
      <c r="C37" s="291" t="s">
        <v>270</v>
      </c>
      <c r="D37" s="307"/>
      <c r="E37" s="307"/>
      <c r="F37" s="308"/>
      <c r="G37" s="291"/>
    </row>
    <row r="38" spans="1:7" ht="18" customHeight="1">
      <c r="A38" s="291"/>
      <c r="B38" s="291"/>
      <c r="C38" s="291" t="s">
        <v>271</v>
      </c>
      <c r="D38" s="307"/>
      <c r="E38" s="307"/>
      <c r="F38" s="308"/>
      <c r="G38" s="291"/>
    </row>
    <row r="39" spans="1:7" ht="18" customHeight="1">
      <c r="A39" s="291"/>
      <c r="B39" s="313" t="s">
        <v>272</v>
      </c>
      <c r="C39" s="291"/>
      <c r="D39" s="307"/>
      <c r="E39" s="307"/>
      <c r="F39" s="308"/>
      <c r="G39" s="291"/>
    </row>
    <row r="40" spans="1:7" ht="18" customHeight="1">
      <c r="A40" s="291"/>
      <c r="B40" s="291"/>
      <c r="C40" s="291" t="s">
        <v>273</v>
      </c>
      <c r="D40" s="307"/>
      <c r="E40" s="307"/>
      <c r="F40" s="308"/>
      <c r="G40" s="291"/>
    </row>
    <row r="41" spans="1:7" ht="18" customHeight="1">
      <c r="A41" s="291"/>
      <c r="B41" s="291"/>
      <c r="C41" s="322" t="s">
        <v>372</v>
      </c>
      <c r="D41" s="307"/>
      <c r="E41" s="307"/>
      <c r="F41" s="308"/>
      <c r="G41" s="291"/>
    </row>
    <row r="42" spans="1:7" ht="18" customHeight="1">
      <c r="A42" s="291"/>
      <c r="B42" s="291"/>
      <c r="C42" s="467" t="s">
        <v>392</v>
      </c>
      <c r="D42" s="307"/>
      <c r="E42" s="307"/>
      <c r="F42" s="308"/>
      <c r="G42" s="291"/>
    </row>
    <row r="43" spans="1:7" ht="18" customHeight="1">
      <c r="A43" s="291"/>
      <c r="B43" s="291"/>
      <c r="C43" s="291"/>
      <c r="D43" s="307"/>
      <c r="E43" s="307"/>
      <c r="F43" s="308"/>
      <c r="G43" s="291"/>
    </row>
    <row r="44" spans="1:7" ht="18" customHeight="1">
      <c r="A44" s="291"/>
      <c r="B44" s="291"/>
      <c r="C44" s="291"/>
      <c r="D44" s="307"/>
      <c r="E44" s="307"/>
      <c r="F44" s="308"/>
      <c r="G44" s="291"/>
    </row>
    <row r="45" spans="1:7" ht="18" customHeight="1">
      <c r="A45" s="291"/>
      <c r="B45" s="291"/>
      <c r="C45" s="291"/>
      <c r="D45" s="307"/>
      <c r="E45" s="307"/>
      <c r="F45" s="308"/>
      <c r="G45" s="291"/>
    </row>
    <row r="46" spans="1:7" ht="18" customHeight="1">
      <c r="A46" s="291"/>
      <c r="B46" s="291"/>
      <c r="C46" s="291"/>
      <c r="D46" s="307"/>
      <c r="E46" s="307"/>
      <c r="F46" s="308"/>
      <c r="G46" s="291"/>
    </row>
    <row r="47" spans="1:7" ht="18" customHeight="1">
      <c r="A47" s="291"/>
      <c r="B47" s="291"/>
      <c r="C47" s="291"/>
      <c r="D47" s="307"/>
      <c r="E47" s="307"/>
      <c r="F47" s="308"/>
      <c r="G47" s="291"/>
    </row>
    <row r="48" spans="1:7" ht="18" customHeight="1">
      <c r="A48" s="291"/>
      <c r="B48" s="291"/>
      <c r="C48" s="291"/>
      <c r="D48" s="307"/>
      <c r="E48" s="307"/>
      <c r="F48" s="308"/>
      <c r="G48" s="291"/>
    </row>
    <row r="49" spans="1:7" ht="18" customHeight="1">
      <c r="A49" s="291"/>
      <c r="B49" s="291"/>
      <c r="C49" s="291"/>
      <c r="D49" s="307"/>
      <c r="E49" s="307"/>
      <c r="F49" s="308"/>
      <c r="G49" s="291"/>
    </row>
    <row r="50" spans="1:7" ht="18" customHeight="1">
      <c r="A50" s="291"/>
      <c r="B50" s="291"/>
      <c r="C50" s="291"/>
      <c r="D50" s="307"/>
      <c r="E50" s="307"/>
      <c r="F50" s="308"/>
      <c r="G50" s="291"/>
    </row>
    <row r="51" spans="1:7" ht="18" customHeight="1">
      <c r="A51" s="291"/>
      <c r="B51" s="291"/>
      <c r="C51" s="291"/>
      <c r="D51" s="307"/>
      <c r="E51" s="307"/>
      <c r="F51" s="308"/>
      <c r="G51" s="291"/>
    </row>
    <row r="52" spans="1:7" ht="18" customHeight="1">
      <c r="A52" s="291"/>
      <c r="B52" s="291"/>
      <c r="C52" s="291"/>
      <c r="D52" s="307"/>
      <c r="E52" s="307"/>
      <c r="F52" s="308"/>
      <c r="G52" s="291"/>
    </row>
    <row r="53" spans="1:7" ht="18" customHeight="1">
      <c r="A53" s="291"/>
      <c r="B53" s="291"/>
      <c r="C53" s="291"/>
      <c r="D53" s="307"/>
      <c r="E53" s="307"/>
      <c r="F53" s="308"/>
      <c r="G53" s="291"/>
    </row>
    <row r="54" spans="1:7" ht="18" customHeight="1">
      <c r="A54" s="291"/>
      <c r="B54" s="291"/>
      <c r="C54" s="291"/>
      <c r="D54" s="307"/>
      <c r="E54" s="307"/>
      <c r="F54" s="308"/>
      <c r="G54" s="291"/>
    </row>
    <row r="55" spans="1:7" ht="18" customHeight="1">
      <c r="A55" s="291"/>
      <c r="B55" s="291"/>
      <c r="C55" s="291"/>
      <c r="D55" s="307"/>
      <c r="E55" s="307"/>
      <c r="F55" s="308"/>
      <c r="G55" s="291"/>
    </row>
    <row r="56" spans="1:7" ht="18" customHeight="1">
      <c r="A56" s="291"/>
      <c r="B56" s="291"/>
      <c r="C56" s="291"/>
      <c r="D56" s="307"/>
      <c r="E56" s="307"/>
      <c r="F56" s="308"/>
      <c r="G56" s="291"/>
    </row>
    <row r="57" spans="1:7" ht="18" customHeight="1">
      <c r="A57" s="291"/>
      <c r="B57" s="291"/>
      <c r="C57" s="291"/>
      <c r="D57" s="307"/>
      <c r="E57" s="307"/>
      <c r="F57" s="308"/>
      <c r="G57" s="291"/>
    </row>
    <row r="58" spans="1:7" ht="18" customHeight="1">
      <c r="A58" s="291"/>
      <c r="B58" s="291"/>
      <c r="C58" s="291"/>
      <c r="D58" s="307"/>
      <c r="E58" s="307"/>
      <c r="F58" s="308"/>
      <c r="G58" s="291"/>
    </row>
    <row r="59" spans="1:7" ht="18" customHeight="1">
      <c r="A59" s="291"/>
      <c r="B59" s="291"/>
      <c r="C59" s="291"/>
      <c r="D59" s="307"/>
      <c r="E59" s="307"/>
      <c r="F59" s="308"/>
      <c r="G59" s="291"/>
    </row>
    <row r="60" spans="1:7" ht="18" customHeight="1">
      <c r="A60" s="291"/>
      <c r="B60" s="291"/>
      <c r="C60" s="291"/>
      <c r="D60" s="307"/>
      <c r="E60" s="307"/>
      <c r="F60" s="308"/>
      <c r="G60" s="291"/>
    </row>
    <row r="61" spans="1:7" ht="18" customHeight="1">
      <c r="A61" s="291"/>
      <c r="B61" s="291"/>
      <c r="C61" s="291"/>
      <c r="D61" s="307"/>
      <c r="E61" s="307"/>
      <c r="F61" s="308"/>
      <c r="G61" s="291"/>
    </row>
    <row r="62" spans="1:7" ht="18" customHeight="1">
      <c r="A62" s="291"/>
      <c r="B62" s="291"/>
      <c r="C62" s="291"/>
      <c r="D62" s="307"/>
      <c r="E62" s="307"/>
      <c r="F62" s="308"/>
      <c r="G62" s="291"/>
    </row>
    <row r="63" spans="1:7" ht="18" customHeight="1">
      <c r="A63" s="291"/>
      <c r="B63" s="291"/>
      <c r="C63" s="291"/>
      <c r="D63" s="307"/>
      <c r="E63" s="307"/>
      <c r="F63" s="308"/>
      <c r="G63" s="291"/>
    </row>
    <row r="64" spans="1:7" ht="18" customHeight="1">
      <c r="A64" s="291"/>
      <c r="B64" s="291"/>
      <c r="C64" s="291"/>
      <c r="D64" s="307"/>
      <c r="E64" s="307"/>
      <c r="F64" s="308"/>
      <c r="G64" s="291"/>
    </row>
    <row r="65" spans="1:7" ht="18" customHeight="1">
      <c r="A65" s="291"/>
      <c r="B65" s="291"/>
      <c r="C65" s="291"/>
      <c r="D65" s="307"/>
      <c r="E65" s="307"/>
      <c r="F65" s="308"/>
      <c r="G65" s="291"/>
    </row>
    <row r="66" spans="1:7" ht="18" customHeight="1">
      <c r="A66" s="291"/>
      <c r="B66" s="291"/>
      <c r="C66" s="291"/>
      <c r="D66" s="307"/>
      <c r="E66" s="307"/>
      <c r="F66" s="308"/>
      <c r="G66" s="291"/>
    </row>
    <row r="67" spans="1:7" ht="18" customHeight="1">
      <c r="A67" s="291"/>
      <c r="B67" s="291"/>
      <c r="C67" s="291"/>
      <c r="D67" s="307"/>
      <c r="E67" s="307"/>
      <c r="F67" s="308"/>
      <c r="G67" s="291"/>
    </row>
    <row r="68" spans="1:7" ht="18" customHeight="1">
      <c r="A68" s="291"/>
      <c r="B68" s="291"/>
      <c r="C68" s="291"/>
      <c r="D68" s="307"/>
      <c r="E68" s="307"/>
      <c r="F68" s="308"/>
      <c r="G68" s="291"/>
    </row>
    <row r="69" spans="1:7" ht="18" customHeight="1">
      <c r="A69" s="291"/>
      <c r="B69" s="291"/>
      <c r="C69" s="291"/>
      <c r="D69" s="307"/>
      <c r="E69" s="307"/>
      <c r="F69" s="308"/>
      <c r="G69" s="291"/>
    </row>
    <row r="70" spans="1:7" ht="18" customHeight="1">
      <c r="A70" s="291"/>
      <c r="B70" s="291"/>
      <c r="C70" s="291"/>
      <c r="D70" s="307"/>
      <c r="E70" s="307"/>
      <c r="F70" s="308"/>
      <c r="G70" s="291"/>
    </row>
    <row r="71" spans="1:7" ht="18" customHeight="1">
      <c r="A71" s="291"/>
      <c r="B71" s="291"/>
      <c r="C71" s="291"/>
      <c r="D71" s="307"/>
      <c r="E71" s="307"/>
      <c r="F71" s="308"/>
      <c r="G71" s="291"/>
    </row>
    <row r="72" spans="1:7" ht="18" customHeight="1">
      <c r="A72" s="291"/>
      <c r="B72" s="291"/>
      <c r="C72" s="291"/>
      <c r="D72" s="307"/>
      <c r="E72" s="307"/>
      <c r="F72" s="308"/>
      <c r="G72" s="291"/>
    </row>
    <row r="73" spans="1:7" ht="18" customHeight="1">
      <c r="A73" s="291"/>
      <c r="B73" s="291"/>
      <c r="C73" s="291"/>
      <c r="D73" s="307"/>
      <c r="E73" s="307"/>
      <c r="F73" s="308"/>
      <c r="G73" s="291"/>
    </row>
    <row r="74" spans="1:7" ht="18" customHeight="1">
      <c r="A74" s="291"/>
      <c r="B74" s="291"/>
      <c r="C74" s="291"/>
      <c r="D74" s="307"/>
      <c r="E74" s="307"/>
      <c r="F74" s="308"/>
      <c r="G74" s="291"/>
    </row>
    <row r="75" spans="1:7" ht="18" customHeight="1">
      <c r="A75" s="291"/>
      <c r="B75" s="291"/>
      <c r="C75" s="291"/>
      <c r="D75" s="307"/>
      <c r="E75" s="307"/>
      <c r="F75" s="308"/>
      <c r="G75" s="291"/>
    </row>
    <row r="76" spans="1:7" ht="18" customHeight="1">
      <c r="A76" s="291"/>
      <c r="B76" s="291"/>
      <c r="C76" s="291"/>
      <c r="D76" s="307"/>
      <c r="E76" s="307"/>
      <c r="F76" s="308"/>
      <c r="G76" s="291"/>
    </row>
    <row r="77" spans="1:7" ht="18" customHeight="1">
      <c r="A77" s="291"/>
      <c r="B77" s="291"/>
      <c r="C77" s="291"/>
      <c r="D77" s="307"/>
      <c r="E77" s="307"/>
      <c r="F77" s="308"/>
      <c r="G77" s="291"/>
    </row>
    <row r="78" spans="1:7" ht="18" customHeight="1">
      <c r="A78" s="291"/>
      <c r="B78" s="291"/>
      <c r="C78" s="291"/>
      <c r="D78" s="307"/>
      <c r="E78" s="307"/>
      <c r="F78" s="308"/>
      <c r="G78" s="291"/>
    </row>
    <row r="79" spans="1:7" ht="18" customHeight="1">
      <c r="A79" s="291"/>
      <c r="B79" s="291"/>
      <c r="C79" s="291"/>
      <c r="D79" s="307"/>
      <c r="E79" s="307"/>
      <c r="F79" s="308"/>
      <c r="G79" s="291"/>
    </row>
    <row r="80" spans="1:7" ht="18" customHeight="1">
      <c r="A80" s="291"/>
      <c r="B80" s="291"/>
      <c r="C80" s="291"/>
      <c r="D80" s="307"/>
      <c r="E80" s="307"/>
      <c r="F80" s="308"/>
      <c r="G80" s="291"/>
    </row>
  </sheetData>
  <mergeCells count="21">
    <mergeCell ref="A24:G24"/>
    <mergeCell ref="D18:E18"/>
    <mergeCell ref="D19:E19"/>
    <mergeCell ref="D20:E20"/>
    <mergeCell ref="D21:E21"/>
    <mergeCell ref="D22:E22"/>
    <mergeCell ref="D23:E23"/>
    <mergeCell ref="A1:G1"/>
    <mergeCell ref="E3:F3"/>
    <mergeCell ref="C17:F17"/>
    <mergeCell ref="A4:G4"/>
    <mergeCell ref="B5:F5"/>
    <mergeCell ref="B6:G6"/>
    <mergeCell ref="B7:G7"/>
    <mergeCell ref="B8:E8"/>
    <mergeCell ref="D9:E9"/>
    <mergeCell ref="B11:E11"/>
    <mergeCell ref="D12:E12"/>
    <mergeCell ref="B14:E14"/>
    <mergeCell ref="C15:E15"/>
    <mergeCell ref="C16:E16"/>
  </mergeCells>
  <phoneticPr fontId="3"/>
  <dataValidations count="1">
    <dataValidation type="list" allowBlank="1" showInputMessage="1" showErrorMessage="1" sqref="F9 F15:F16 F18:F23 F12" xr:uid="{16F7594D-21B2-41BC-8AB2-C1C84E100562}">
      <formula1>"〇"</formula1>
    </dataValidation>
  </dataValidations>
  <hyperlinks>
    <hyperlink ref="C41" r:id="rId1" xr:uid="{33EC5F04-0399-4AFD-ADB1-132460C862AB}"/>
  </hyperlinks>
  <printOptions horizontalCentered="1"/>
  <pageMargins left="0.23622047244094491" right="0.23622047244094491" top="0.74803149606299213" bottom="0.35433070866141736" header="0.31496062992125984" footer="0.31496062992125984"/>
  <pageSetup paperSize="9" scale="81"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8"/>
  <sheetViews>
    <sheetView showGridLines="0" view="pageBreakPreview" zoomScaleNormal="100" zoomScaleSheetLayoutView="100" workbookViewId="0">
      <pane xSplit="1" ySplit="8" topLeftCell="B9" activePane="bottomRight" state="frozen"/>
      <selection pane="topRight" activeCell="B1" sqref="B1"/>
      <selection pane="bottomLeft" activeCell="A7" sqref="A7"/>
      <selection pane="bottomRight" activeCell="G12" sqref="G12"/>
    </sheetView>
  </sheetViews>
  <sheetFormatPr defaultColWidth="9" defaultRowHeight="13.2"/>
  <cols>
    <col min="1" max="1" width="4.6640625" customWidth="1"/>
    <col min="2" max="2" width="18.6640625" customWidth="1"/>
    <col min="3" max="3" width="6.44140625" customWidth="1"/>
    <col min="4" max="4" width="14.6640625" style="177" customWidth="1"/>
    <col min="5" max="5" width="10.33203125" style="171" customWidth="1"/>
    <col min="6" max="6" width="10.33203125" customWidth="1"/>
    <col min="7" max="7" width="38.109375" customWidth="1"/>
    <col min="8" max="8" width="10.33203125" customWidth="1"/>
    <col min="9" max="9" width="9" customWidth="1"/>
    <col min="10" max="10" width="20.109375" customWidth="1"/>
    <col min="11" max="11" width="10" style="255" hidden="1" customWidth="1"/>
    <col min="12" max="12" width="9.33203125" style="255" hidden="1" customWidth="1"/>
    <col min="13" max="13" width="9" style="255" hidden="1" customWidth="1"/>
  </cols>
  <sheetData>
    <row r="1" spans="1:13" ht="18.75" customHeight="1">
      <c r="A1" s="35" t="s">
        <v>305</v>
      </c>
      <c r="B1" s="25"/>
      <c r="C1" s="148"/>
      <c r="D1" s="172"/>
      <c r="E1" s="163"/>
      <c r="F1" s="148"/>
      <c r="G1" s="148"/>
      <c r="H1" s="148"/>
      <c r="I1" s="6"/>
      <c r="J1" s="6"/>
    </row>
    <row r="2" spans="1:13" ht="18.75" customHeight="1">
      <c r="A2" s="147"/>
      <c r="B2" s="6"/>
      <c r="C2" s="6"/>
      <c r="D2" s="173"/>
      <c r="E2" s="164"/>
      <c r="F2" s="6"/>
      <c r="G2" s="6"/>
      <c r="H2" s="6"/>
      <c r="I2" s="6"/>
      <c r="J2" s="6"/>
      <c r="K2" s="766"/>
      <c r="L2" s="767"/>
    </row>
    <row r="3" spans="1:13" ht="18">
      <c r="A3" s="29" t="s">
        <v>13</v>
      </c>
      <c r="B3" s="29"/>
      <c r="C3" s="29"/>
      <c r="D3" s="125"/>
      <c r="E3" s="34"/>
      <c r="F3" s="29"/>
      <c r="G3" s="29"/>
      <c r="H3" s="29"/>
      <c r="I3" s="76"/>
      <c r="J3" s="149"/>
      <c r="K3" s="254"/>
    </row>
    <row r="4" spans="1:13" s="1" customFormat="1" ht="16.5" customHeight="1">
      <c r="A4" s="772" t="s">
        <v>120</v>
      </c>
      <c r="B4" s="772"/>
      <c r="C4" s="772"/>
      <c r="D4" s="772"/>
      <c r="E4" s="772"/>
      <c r="F4" s="772"/>
      <c r="G4" s="772"/>
      <c r="H4" s="76"/>
      <c r="I4" s="80" t="s">
        <v>121</v>
      </c>
      <c r="J4" s="80" t="str">
        <f>IF(法人番号=0, "", 法人番号)</f>
        <v/>
      </c>
      <c r="K4" s="254"/>
      <c r="L4" s="255"/>
      <c r="M4" s="255"/>
    </row>
    <row r="5" spans="1:13" ht="13.5" customHeight="1">
      <c r="A5" s="29"/>
      <c r="B5" s="29"/>
      <c r="C5" s="29"/>
      <c r="D5" s="125"/>
      <c r="E5" s="34"/>
      <c r="F5" s="29"/>
      <c r="G5" s="76"/>
      <c r="H5" s="76"/>
      <c r="I5" s="80" t="s">
        <v>119</v>
      </c>
      <c r="J5" s="185" t="str">
        <f>IF(法人名=0, "", 法人名)</f>
        <v/>
      </c>
      <c r="K5" s="262"/>
      <c r="L5" s="260"/>
    </row>
    <row r="6" spans="1:13" ht="13.2" customHeight="1">
      <c r="A6" s="29"/>
      <c r="B6" s="29"/>
      <c r="C6" s="29"/>
      <c r="D6" s="125"/>
      <c r="E6" s="34"/>
      <c r="F6" s="29"/>
      <c r="G6" s="76"/>
      <c r="H6" s="76"/>
      <c r="I6" s="152"/>
      <c r="J6" s="153"/>
      <c r="K6" s="254"/>
    </row>
    <row r="7" spans="1:13" ht="13.5" customHeight="1" thickBot="1">
      <c r="A7" s="29" t="s">
        <v>306</v>
      </c>
      <c r="B7" s="29"/>
      <c r="C7" s="29"/>
      <c r="D7" s="125"/>
      <c r="E7" s="34"/>
      <c r="F7" s="29"/>
      <c r="G7" s="76"/>
      <c r="H7" s="76"/>
      <c r="I7" s="150"/>
      <c r="J7" s="151"/>
      <c r="K7" s="253" t="s">
        <v>233</v>
      </c>
      <c r="L7" s="253"/>
      <c r="M7" s="264" t="s">
        <v>234</v>
      </c>
    </row>
    <row r="8" spans="1:13" ht="36" customHeight="1" thickBot="1">
      <c r="A8" s="54"/>
      <c r="B8" s="154" t="s">
        <v>58</v>
      </c>
      <c r="C8" s="757" t="s">
        <v>57</v>
      </c>
      <c r="D8" s="764"/>
      <c r="E8" s="764"/>
      <c r="F8" s="765"/>
      <c r="G8" s="154" t="s">
        <v>124</v>
      </c>
      <c r="H8" s="757" t="s">
        <v>122</v>
      </c>
      <c r="I8" s="758"/>
      <c r="J8" s="155" t="s">
        <v>56</v>
      </c>
      <c r="K8" s="263" t="s">
        <v>231</v>
      </c>
      <c r="L8" s="253" t="s">
        <v>232</v>
      </c>
      <c r="M8" s="264" t="s">
        <v>235</v>
      </c>
    </row>
    <row r="9" spans="1:13" ht="18" customHeight="1">
      <c r="A9" s="198"/>
      <c r="B9" s="156" t="s">
        <v>130</v>
      </c>
      <c r="C9" s="201"/>
      <c r="D9" s="55" t="s">
        <v>55</v>
      </c>
      <c r="E9" s="165" t="s">
        <v>51</v>
      </c>
      <c r="F9" s="56"/>
      <c r="G9" s="68" t="s">
        <v>198</v>
      </c>
      <c r="H9" s="747"/>
      <c r="I9" s="759"/>
      <c r="J9" s="753" t="s">
        <v>202</v>
      </c>
      <c r="K9" s="254">
        <f>F9+F17</f>
        <v>0</v>
      </c>
      <c r="L9" s="255">
        <f>F10+F18</f>
        <v>0</v>
      </c>
      <c r="M9" s="255">
        <f>F14+F22</f>
        <v>0</v>
      </c>
    </row>
    <row r="10" spans="1:13" ht="18" customHeight="1">
      <c r="A10" s="199"/>
      <c r="B10" s="57" t="s">
        <v>180</v>
      </c>
      <c r="C10" s="202"/>
      <c r="D10" s="58" t="s">
        <v>187</v>
      </c>
      <c r="E10" s="166" t="s">
        <v>51</v>
      </c>
      <c r="F10" s="59"/>
      <c r="G10" s="67"/>
      <c r="H10" s="760"/>
      <c r="I10" s="761"/>
      <c r="J10" s="754"/>
      <c r="K10" s="254"/>
    </row>
    <row r="11" spans="1:13" ht="18" customHeight="1">
      <c r="A11" s="199"/>
      <c r="B11" s="60" t="s">
        <v>54</v>
      </c>
      <c r="C11" s="202" t="s">
        <v>192</v>
      </c>
      <c r="D11" s="61" t="s">
        <v>183</v>
      </c>
      <c r="E11" s="205" t="s">
        <v>181</v>
      </c>
      <c r="F11" s="59"/>
      <c r="G11" s="67" t="s">
        <v>196</v>
      </c>
      <c r="H11" s="760"/>
      <c r="I11" s="761"/>
      <c r="J11" s="754"/>
      <c r="K11" s="254"/>
      <c r="M11" s="257"/>
    </row>
    <row r="12" spans="1:13" ht="18" customHeight="1">
      <c r="A12" s="199"/>
      <c r="B12" s="755"/>
      <c r="C12" s="202"/>
      <c r="D12" s="61" t="s">
        <v>185</v>
      </c>
      <c r="E12" s="205" t="s">
        <v>50</v>
      </c>
      <c r="F12" s="59"/>
      <c r="G12" s="67" t="s">
        <v>105</v>
      </c>
      <c r="H12" s="760"/>
      <c r="I12" s="761"/>
      <c r="J12" s="215" t="s">
        <v>203</v>
      </c>
      <c r="K12" s="254"/>
      <c r="M12" s="257"/>
    </row>
    <row r="13" spans="1:13" ht="18" customHeight="1">
      <c r="A13" s="199">
        <v>1</v>
      </c>
      <c r="B13" s="771"/>
      <c r="C13" s="202"/>
      <c r="D13" s="61" t="s">
        <v>186</v>
      </c>
      <c r="E13" s="205" t="s">
        <v>50</v>
      </c>
      <c r="F13" s="59"/>
      <c r="G13" s="67" t="s">
        <v>196</v>
      </c>
      <c r="H13" s="760"/>
      <c r="I13" s="761"/>
      <c r="J13" s="216" t="s">
        <v>201</v>
      </c>
      <c r="K13" s="256"/>
      <c r="L13" s="257"/>
      <c r="M13" s="257"/>
    </row>
    <row r="14" spans="1:13" ht="22.2" customHeight="1">
      <c r="A14" s="199"/>
      <c r="B14" s="71" t="s">
        <v>188</v>
      </c>
      <c r="C14" s="738" t="s">
        <v>52</v>
      </c>
      <c r="D14" s="62" t="s">
        <v>189</v>
      </c>
      <c r="E14" s="167" t="s">
        <v>51</v>
      </c>
      <c r="F14" s="63"/>
      <c r="G14" s="67"/>
      <c r="H14" s="760"/>
      <c r="I14" s="761"/>
      <c r="J14" s="219"/>
      <c r="K14" s="254"/>
      <c r="M14" s="257"/>
    </row>
    <row r="15" spans="1:13" ht="24.6" customHeight="1">
      <c r="A15" s="199"/>
      <c r="B15" s="206"/>
      <c r="C15" s="739"/>
      <c r="D15" s="61" t="s">
        <v>190</v>
      </c>
      <c r="E15" s="205" t="s">
        <v>50</v>
      </c>
      <c r="F15" s="209"/>
      <c r="G15" s="69"/>
      <c r="H15" s="760"/>
      <c r="I15" s="761"/>
      <c r="J15" s="220"/>
      <c r="K15" s="254"/>
      <c r="M15" s="257"/>
    </row>
    <row r="16" spans="1:13" ht="30" customHeight="1" thickBot="1">
      <c r="A16" s="200"/>
      <c r="B16" s="768" t="s">
        <v>195</v>
      </c>
      <c r="C16" s="769"/>
      <c r="D16" s="769"/>
      <c r="E16" s="770"/>
      <c r="F16" s="208">
        <f>F9+F10+F14</f>
        <v>0</v>
      </c>
      <c r="G16" s="70"/>
      <c r="H16" s="762"/>
      <c r="I16" s="763"/>
      <c r="J16" s="218"/>
      <c r="K16" s="254"/>
      <c r="M16" s="257"/>
    </row>
    <row r="17" spans="1:11" ht="18" customHeight="1">
      <c r="A17" s="198"/>
      <c r="B17" s="156" t="s">
        <v>130</v>
      </c>
      <c r="C17" s="201"/>
      <c r="D17" s="55" t="s">
        <v>55</v>
      </c>
      <c r="E17" s="165" t="s">
        <v>51</v>
      </c>
      <c r="F17" s="56"/>
      <c r="G17" s="178" t="s">
        <v>197</v>
      </c>
      <c r="H17" s="747"/>
      <c r="I17" s="748"/>
      <c r="J17" s="753" t="s">
        <v>202</v>
      </c>
      <c r="K17" s="254"/>
    </row>
    <row r="18" spans="1:11" ht="18" customHeight="1">
      <c r="A18" s="199"/>
      <c r="B18" s="57" t="s">
        <v>180</v>
      </c>
      <c r="C18" s="202"/>
      <c r="D18" s="58" t="s">
        <v>187</v>
      </c>
      <c r="E18" s="166" t="s">
        <v>51</v>
      </c>
      <c r="F18" s="59"/>
      <c r="G18" s="67"/>
      <c r="H18" s="749"/>
      <c r="I18" s="750"/>
      <c r="J18" s="754"/>
      <c r="K18" s="254"/>
    </row>
    <row r="19" spans="1:11" ht="18" customHeight="1">
      <c r="A19" s="199"/>
      <c r="B19" s="60" t="s">
        <v>191</v>
      </c>
      <c r="C19" s="202" t="s">
        <v>192</v>
      </c>
      <c r="D19" s="61" t="s">
        <v>182</v>
      </c>
      <c r="E19" s="205" t="s">
        <v>181</v>
      </c>
      <c r="F19" s="59"/>
      <c r="G19" s="67" t="s">
        <v>197</v>
      </c>
      <c r="H19" s="749"/>
      <c r="I19" s="750"/>
      <c r="J19" s="754"/>
      <c r="K19" s="254"/>
    </row>
    <row r="20" spans="1:11" ht="18" customHeight="1">
      <c r="A20" s="199"/>
      <c r="B20" s="755"/>
      <c r="C20" s="202"/>
      <c r="D20" s="61" t="s">
        <v>184</v>
      </c>
      <c r="E20" s="205" t="s">
        <v>50</v>
      </c>
      <c r="F20" s="59"/>
      <c r="G20" s="67"/>
      <c r="H20" s="749"/>
      <c r="I20" s="750"/>
      <c r="J20" s="215" t="s">
        <v>203</v>
      </c>
      <c r="K20" s="254"/>
    </row>
    <row r="21" spans="1:11" ht="18" customHeight="1">
      <c r="A21" s="199">
        <v>2</v>
      </c>
      <c r="B21" s="756"/>
      <c r="C21" s="202"/>
      <c r="D21" s="61" t="s">
        <v>186</v>
      </c>
      <c r="E21" s="205" t="s">
        <v>50</v>
      </c>
      <c r="F21" s="59"/>
      <c r="G21" s="67" t="s">
        <v>197</v>
      </c>
      <c r="H21" s="749"/>
      <c r="I21" s="750"/>
      <c r="J21" s="216" t="s">
        <v>201</v>
      </c>
      <c r="K21" s="254"/>
    </row>
    <row r="22" spans="1:11" ht="22.2" customHeight="1">
      <c r="A22" s="199"/>
      <c r="B22" s="71" t="s">
        <v>53</v>
      </c>
      <c r="C22" s="738" t="s">
        <v>52</v>
      </c>
      <c r="D22" s="62" t="s">
        <v>189</v>
      </c>
      <c r="E22" s="167" t="s">
        <v>51</v>
      </c>
      <c r="F22" s="63"/>
      <c r="G22" s="67"/>
      <c r="H22" s="749"/>
      <c r="I22" s="750"/>
      <c r="J22" s="217"/>
      <c r="K22" s="254"/>
    </row>
    <row r="23" spans="1:11" ht="24.6" customHeight="1">
      <c r="A23" s="199"/>
      <c r="B23" s="206"/>
      <c r="C23" s="739"/>
      <c r="D23" s="61" t="s">
        <v>190</v>
      </c>
      <c r="E23" s="205" t="s">
        <v>50</v>
      </c>
      <c r="F23" s="209"/>
      <c r="G23" s="179"/>
      <c r="H23" s="751"/>
      <c r="I23" s="752"/>
      <c r="J23" s="217"/>
      <c r="K23" s="254"/>
    </row>
    <row r="24" spans="1:11" ht="30" customHeight="1" thickBot="1">
      <c r="A24" s="200"/>
      <c r="B24" s="740" t="s">
        <v>193</v>
      </c>
      <c r="C24" s="741"/>
      <c r="D24" s="741"/>
      <c r="E24" s="742"/>
      <c r="F24" s="208">
        <f>F17+F18+F22</f>
        <v>0</v>
      </c>
      <c r="G24" s="743"/>
      <c r="H24" s="744"/>
      <c r="I24" s="745"/>
      <c r="J24" s="746"/>
      <c r="K24" s="254"/>
    </row>
    <row r="25" spans="1:11" ht="45" customHeight="1" thickBot="1">
      <c r="A25" s="735" t="s">
        <v>194</v>
      </c>
      <c r="B25" s="736"/>
      <c r="C25" s="736"/>
      <c r="D25" s="736"/>
      <c r="E25" s="737"/>
      <c r="F25" s="157">
        <f>F16+F24</f>
        <v>0</v>
      </c>
      <c r="G25" s="64"/>
      <c r="H25" s="64"/>
      <c r="I25" s="65"/>
      <c r="J25" s="66"/>
      <c r="K25" s="254"/>
    </row>
    <row r="26" spans="1:11" ht="14.4" customHeight="1">
      <c r="A26" s="158"/>
      <c r="B26" s="158"/>
      <c r="C26" s="158"/>
      <c r="D26" s="162"/>
      <c r="E26" s="168"/>
      <c r="F26" s="159"/>
      <c r="G26" s="53"/>
      <c r="H26" s="53"/>
      <c r="I26" s="29"/>
      <c r="J26" s="29"/>
      <c r="K26" s="254"/>
    </row>
    <row r="27" spans="1:11" ht="10.199999999999999" customHeight="1">
      <c r="A27" s="160" t="s">
        <v>49</v>
      </c>
      <c r="B27" s="161"/>
      <c r="C27" s="161"/>
      <c r="D27" s="174"/>
      <c r="E27" s="169"/>
      <c r="F27" s="161"/>
      <c r="G27" s="161"/>
      <c r="H27" s="161"/>
      <c r="I27" s="161"/>
      <c r="J27" s="161"/>
      <c r="K27" s="254"/>
    </row>
    <row r="28" spans="1:11" ht="10.199999999999999" customHeight="1">
      <c r="A28" s="734" t="s">
        <v>209</v>
      </c>
      <c r="B28" s="537"/>
      <c r="C28" s="537"/>
      <c r="D28" s="537"/>
      <c r="E28" s="537"/>
      <c r="F28" s="537"/>
      <c r="G28" s="537"/>
      <c r="H28" s="537"/>
      <c r="I28" s="537"/>
      <c r="J28" s="537"/>
      <c r="K28" s="254"/>
    </row>
    <row r="29" spans="1:11" ht="10.199999999999999" customHeight="1">
      <c r="A29" s="734" t="s">
        <v>208</v>
      </c>
      <c r="B29" s="537"/>
      <c r="C29" s="537"/>
      <c r="D29" s="537"/>
      <c r="E29" s="537"/>
      <c r="F29" s="537"/>
      <c r="G29" s="537"/>
      <c r="H29" s="537"/>
      <c r="I29" s="537"/>
      <c r="J29" s="537"/>
      <c r="K29" s="254"/>
    </row>
    <row r="30" spans="1:11" ht="10.199999999999999" customHeight="1">
      <c r="A30" s="160" t="s">
        <v>207</v>
      </c>
      <c r="B30" s="160"/>
      <c r="C30" s="161"/>
      <c r="D30" s="207"/>
      <c r="E30" s="169"/>
      <c r="F30" s="161"/>
      <c r="G30" s="161"/>
      <c r="H30" s="161"/>
      <c r="I30" s="161"/>
      <c r="J30" s="161"/>
      <c r="K30" s="254"/>
    </row>
    <row r="31" spans="1:11" ht="10.199999999999999" customHeight="1">
      <c r="A31" s="160" t="s">
        <v>206</v>
      </c>
      <c r="B31" s="160"/>
      <c r="C31" s="161"/>
      <c r="D31" s="207"/>
      <c r="E31" s="169"/>
      <c r="F31" s="161"/>
      <c r="G31" s="161"/>
      <c r="H31" s="161"/>
      <c r="I31" s="161"/>
      <c r="J31" s="161"/>
      <c r="K31" s="254"/>
    </row>
    <row r="32" spans="1:11" ht="10.199999999999999" customHeight="1">
      <c r="A32" s="160" t="s">
        <v>205</v>
      </c>
      <c r="B32" s="161"/>
      <c r="C32" s="160"/>
      <c r="D32" s="174"/>
      <c r="E32" s="169"/>
      <c r="F32" s="161"/>
      <c r="G32" s="161"/>
      <c r="H32" s="161"/>
      <c r="I32" s="161"/>
      <c r="J32" s="161"/>
      <c r="K32" s="254"/>
    </row>
    <row r="33" spans="1:13" ht="10.199999999999999" customHeight="1">
      <c r="A33" s="160" t="s">
        <v>204</v>
      </c>
      <c r="B33" s="161"/>
      <c r="C33" s="161"/>
      <c r="D33" s="174"/>
      <c r="E33" s="169"/>
      <c r="F33" s="161"/>
      <c r="G33" s="161"/>
      <c r="H33" s="161"/>
      <c r="I33" s="161"/>
      <c r="J33" s="161"/>
      <c r="K33" s="254"/>
    </row>
    <row r="34" spans="1:13" ht="10.199999999999999" customHeight="1">
      <c r="A34" s="21"/>
      <c r="B34" s="20"/>
      <c r="C34" s="20"/>
      <c r="D34" s="175"/>
      <c r="E34" s="170"/>
      <c r="F34" s="20"/>
      <c r="G34" s="20"/>
      <c r="H34" s="20"/>
      <c r="I34" s="20"/>
      <c r="J34" s="20"/>
      <c r="K34" s="254"/>
    </row>
    <row r="35" spans="1:13" s="20" customFormat="1" ht="10.5" customHeight="1">
      <c r="A35" s="21"/>
      <c r="D35" s="175"/>
      <c r="E35" s="170"/>
      <c r="K35" s="254"/>
      <c r="L35" s="255"/>
      <c r="M35" s="265"/>
    </row>
    <row r="36" spans="1:13" s="20" customFormat="1" ht="10.5" customHeight="1">
      <c r="A36" s="21"/>
      <c r="B36" s="21"/>
      <c r="D36" s="176"/>
      <c r="E36" s="170"/>
      <c r="K36" s="256"/>
      <c r="L36" s="255"/>
      <c r="M36" s="265"/>
    </row>
    <row r="37" spans="1:13" s="20" customFormat="1" ht="10.5" customHeight="1">
      <c r="A37" s="21"/>
      <c r="B37" s="21"/>
      <c r="D37" s="176"/>
      <c r="E37" s="170"/>
      <c r="K37" s="254"/>
      <c r="L37" s="255"/>
      <c r="M37" s="265"/>
    </row>
    <row r="38" spans="1:13" s="20" customFormat="1" ht="10.5" customHeight="1">
      <c r="A38" s="21"/>
      <c r="C38" s="21"/>
      <c r="D38" s="175"/>
      <c r="E38" s="170"/>
      <c r="K38" s="254"/>
      <c r="L38" s="255"/>
      <c r="M38" s="265"/>
    </row>
    <row r="39" spans="1:13" s="20" customFormat="1" ht="10.5" customHeight="1">
      <c r="A39" s="21"/>
      <c r="D39" s="175"/>
      <c r="E39" s="170"/>
      <c r="K39" s="254"/>
      <c r="L39" s="255"/>
      <c r="M39" s="265"/>
    </row>
    <row r="40" spans="1:13" s="20" customFormat="1" ht="10.5" customHeight="1">
      <c r="A40" s="21"/>
      <c r="D40" s="175"/>
      <c r="E40" s="170"/>
      <c r="K40" s="254"/>
      <c r="L40" s="255"/>
      <c r="M40" s="265"/>
    </row>
    <row r="41" spans="1:13" s="3" customFormat="1" ht="10.5" customHeight="1">
      <c r="A41" s="21"/>
      <c r="D41" s="175"/>
      <c r="E41" s="170"/>
      <c r="K41" s="254"/>
      <c r="L41" s="255"/>
      <c r="M41" s="265"/>
    </row>
    <row r="42" spans="1:13" s="3" customFormat="1" ht="10.5" customHeight="1">
      <c r="A42" s="4"/>
      <c r="D42" s="175"/>
      <c r="E42" s="170"/>
      <c r="K42" s="254"/>
      <c r="L42" s="255"/>
      <c r="M42" s="265"/>
    </row>
    <row r="43" spans="1:13">
      <c r="A43" s="23"/>
      <c r="K43" s="254"/>
    </row>
    <row r="44" spans="1:13">
      <c r="A44" s="23"/>
      <c r="K44" s="254"/>
      <c r="L44" s="266"/>
    </row>
    <row r="45" spans="1:13">
      <c r="K45" s="254"/>
    </row>
    <row r="46" spans="1:13">
      <c r="K46" s="254"/>
    </row>
    <row r="47" spans="1:13">
      <c r="K47" s="254"/>
    </row>
    <row r="48" spans="1:13">
      <c r="K48" s="254"/>
    </row>
    <row r="49" spans="11:12">
      <c r="K49" s="254"/>
    </row>
    <row r="50" spans="11:12">
      <c r="K50" s="254"/>
    </row>
    <row r="51" spans="11:12">
      <c r="K51" s="254"/>
    </row>
    <row r="52" spans="11:12">
      <c r="K52" s="254"/>
    </row>
    <row r="53" spans="11:12">
      <c r="K53" s="254"/>
    </row>
    <row r="54" spans="11:12">
      <c r="K54" s="254"/>
    </row>
    <row r="55" spans="11:12">
      <c r="K55" s="256"/>
    </row>
    <row r="56" spans="11:12">
      <c r="K56" s="254"/>
    </row>
    <row r="57" spans="11:12">
      <c r="K57" s="254"/>
    </row>
    <row r="58" spans="11:12">
      <c r="K58" s="254"/>
    </row>
    <row r="59" spans="11:12">
      <c r="K59" s="254"/>
    </row>
    <row r="60" spans="11:12">
      <c r="K60" s="254"/>
    </row>
    <row r="61" spans="11:12">
      <c r="K61" s="254"/>
    </row>
    <row r="62" spans="11:12">
      <c r="K62" s="254"/>
    </row>
    <row r="63" spans="11:12">
      <c r="K63" s="254"/>
    </row>
    <row r="64" spans="11:12">
      <c r="K64" s="262"/>
      <c r="L64" s="267"/>
    </row>
    <row r="65" spans="11:11">
      <c r="K65" s="254"/>
    </row>
    <row r="66" spans="11:11">
      <c r="K66" s="254"/>
    </row>
    <row r="67" spans="11:11">
      <c r="K67" s="254"/>
    </row>
    <row r="68" spans="11:11">
      <c r="K68" s="254"/>
    </row>
    <row r="69" spans="11:11">
      <c r="K69" s="254"/>
    </row>
    <row r="70" spans="11:11">
      <c r="K70" s="254"/>
    </row>
    <row r="71" spans="11:11">
      <c r="K71" s="254"/>
    </row>
    <row r="72" spans="11:11">
      <c r="K72" s="254"/>
    </row>
    <row r="73" spans="11:11">
      <c r="K73" s="256"/>
    </row>
    <row r="74" spans="11:11">
      <c r="K74" s="254"/>
    </row>
    <row r="75" spans="11:11">
      <c r="K75" s="254"/>
    </row>
    <row r="76" spans="11:11">
      <c r="K76" s="254"/>
    </row>
    <row r="77" spans="11:11">
      <c r="K77" s="254"/>
    </row>
    <row r="78" spans="11:11">
      <c r="K78" s="254"/>
    </row>
    <row r="79" spans="11:11">
      <c r="K79" s="254"/>
    </row>
    <row r="80" spans="11:11">
      <c r="K80" s="254"/>
    </row>
    <row r="81" spans="11:11">
      <c r="K81" s="256"/>
    </row>
    <row r="82" spans="11:11">
      <c r="K82" s="254"/>
    </row>
    <row r="83" spans="11:11">
      <c r="K83" s="254"/>
    </row>
    <row r="84" spans="11:11">
      <c r="K84" s="254"/>
    </row>
    <row r="85" spans="11:11">
      <c r="K85" s="256"/>
    </row>
    <row r="86" spans="11:11">
      <c r="K86" s="254"/>
    </row>
    <row r="87" spans="11:11">
      <c r="K87" s="254"/>
    </row>
    <row r="88" spans="11:11">
      <c r="K88" s="254"/>
    </row>
    <row r="89" spans="11:11">
      <c r="K89" s="254"/>
    </row>
    <row r="90" spans="11:11">
      <c r="K90" s="254"/>
    </row>
    <row r="91" spans="11:11">
      <c r="K91" s="254"/>
    </row>
    <row r="92" spans="11:11">
      <c r="K92" s="254"/>
    </row>
    <row r="93" spans="11:11">
      <c r="K93" s="254"/>
    </row>
    <row r="94" spans="11:11">
      <c r="K94" s="254"/>
    </row>
    <row r="95" spans="11:11">
      <c r="K95" s="254"/>
    </row>
    <row r="96" spans="11:11">
      <c r="K96" s="254"/>
    </row>
    <row r="97" spans="11:12">
      <c r="K97" s="254"/>
    </row>
    <row r="98" spans="11:12">
      <c r="K98" s="254"/>
    </row>
    <row r="99" spans="11:12">
      <c r="K99" s="254"/>
    </row>
    <row r="100" spans="11:12">
      <c r="K100" s="254"/>
    </row>
    <row r="101" spans="11:12">
      <c r="K101" s="254"/>
    </row>
    <row r="102" spans="11:12">
      <c r="K102" s="254"/>
    </row>
    <row r="103" spans="11:12">
      <c r="K103" s="254"/>
    </row>
    <row r="104" spans="11:12">
      <c r="K104" s="256"/>
    </row>
    <row r="105" spans="11:12">
      <c r="K105" s="254"/>
    </row>
    <row r="106" spans="11:12">
      <c r="K106" s="254"/>
    </row>
    <row r="107" spans="11:12">
      <c r="K107" s="254"/>
    </row>
    <row r="108" spans="11:12">
      <c r="K108" s="254"/>
    </row>
    <row r="109" spans="11:12">
      <c r="K109" s="268"/>
      <c r="L109" s="266"/>
    </row>
    <row r="110" spans="11:12">
      <c r="K110" s="261"/>
      <c r="L110" s="260"/>
    </row>
    <row r="111" spans="11:12">
      <c r="K111" s="256"/>
    </row>
    <row r="112" spans="11:12">
      <c r="K112" s="254"/>
    </row>
    <row r="113" spans="11:12">
      <c r="K113" s="254"/>
    </row>
    <row r="114" spans="11:12">
      <c r="K114" s="254"/>
    </row>
    <row r="115" spans="11:12">
      <c r="K115" s="254"/>
    </row>
    <row r="116" spans="11:12">
      <c r="K116" s="254"/>
    </row>
    <row r="117" spans="11:12">
      <c r="K117" s="256"/>
      <c r="L117" s="257"/>
    </row>
    <row r="118" spans="11:12">
      <c r="K118" s="254"/>
    </row>
    <row r="119" spans="11:12">
      <c r="K119" s="254"/>
    </row>
    <row r="120" spans="11:12">
      <c r="K120" s="254"/>
    </row>
    <row r="121" spans="11:12">
      <c r="K121" s="254"/>
    </row>
    <row r="122" spans="11:12">
      <c r="K122" s="254"/>
    </row>
    <row r="123" spans="11:12">
      <c r="K123" s="254"/>
    </row>
    <row r="124" spans="11:12">
      <c r="K124" s="254"/>
    </row>
    <row r="125" spans="11:12">
      <c r="K125" s="254"/>
    </row>
    <row r="126" spans="11:12">
      <c r="K126" s="254"/>
    </row>
    <row r="127" spans="11:12">
      <c r="K127" s="254"/>
    </row>
    <row r="128" spans="11:12">
      <c r="K128" s="254"/>
    </row>
    <row r="129" spans="11:11">
      <c r="K129" s="254"/>
    </row>
    <row r="130" spans="11:11">
      <c r="K130" s="254"/>
    </row>
    <row r="131" spans="11:11">
      <c r="K131" s="254"/>
    </row>
    <row r="132" spans="11:11">
      <c r="K132" s="254"/>
    </row>
    <row r="133" spans="11:11">
      <c r="K133" s="254"/>
    </row>
    <row r="134" spans="11:11">
      <c r="K134" s="254"/>
    </row>
    <row r="135" spans="11:11">
      <c r="K135" s="254"/>
    </row>
    <row r="136" spans="11:11">
      <c r="K136" s="254"/>
    </row>
    <row r="137" spans="11:11">
      <c r="K137" s="254"/>
    </row>
    <row r="138" spans="11:11">
      <c r="K138" s="254"/>
    </row>
    <row r="139" spans="11:11">
      <c r="K139" s="254"/>
    </row>
    <row r="140" spans="11:11">
      <c r="K140" s="254"/>
    </row>
    <row r="141" spans="11:11">
      <c r="K141" s="254"/>
    </row>
    <row r="142" spans="11:11">
      <c r="K142" s="254"/>
    </row>
    <row r="143" spans="11:11">
      <c r="K143" s="254"/>
    </row>
    <row r="144" spans="11:11">
      <c r="K144" s="256"/>
    </row>
    <row r="145" spans="11:12">
      <c r="K145" s="254"/>
    </row>
    <row r="146" spans="11:12">
      <c r="K146" s="254"/>
    </row>
    <row r="147" spans="11:12">
      <c r="K147" s="254"/>
    </row>
    <row r="148" spans="11:12">
      <c r="K148" s="254"/>
    </row>
    <row r="149" spans="11:12">
      <c r="K149" s="256"/>
    </row>
    <row r="150" spans="11:12">
      <c r="K150" s="256"/>
      <c r="L150" s="257"/>
    </row>
    <row r="151" spans="11:12">
      <c r="K151" s="254"/>
    </row>
    <row r="152" spans="11:12">
      <c r="K152" s="256"/>
      <c r="L152" s="257"/>
    </row>
    <row r="153" spans="11:12">
      <c r="K153" s="254"/>
    </row>
    <row r="154" spans="11:12">
      <c r="K154" s="254"/>
    </row>
    <row r="155" spans="11:12">
      <c r="K155" s="254"/>
    </row>
    <row r="156" spans="11:12">
      <c r="K156" s="256"/>
      <c r="L156" s="257"/>
    </row>
    <row r="157" spans="11:12">
      <c r="K157" s="258"/>
      <c r="L157" s="259"/>
    </row>
    <row r="158" spans="11:12">
      <c r="K158" s="254"/>
    </row>
    <row r="159" spans="11:12">
      <c r="K159" s="254"/>
    </row>
    <row r="160" spans="11:12">
      <c r="K160" s="254"/>
    </row>
    <row r="161" spans="11:11">
      <c r="K161" s="254"/>
    </row>
    <row r="162" spans="11:11">
      <c r="K162" s="254"/>
    </row>
    <row r="163" spans="11:11">
      <c r="K163" s="254"/>
    </row>
    <row r="164" spans="11:11">
      <c r="K164" s="254"/>
    </row>
    <row r="165" spans="11:11">
      <c r="K165" s="254"/>
    </row>
    <row r="166" spans="11:11">
      <c r="K166" s="254"/>
    </row>
    <row r="167" spans="11:11">
      <c r="K167" s="254"/>
    </row>
    <row r="168" spans="11:11">
      <c r="K168" s="254"/>
    </row>
    <row r="169" spans="11:11">
      <c r="K169" s="254"/>
    </row>
    <row r="170" spans="11:11">
      <c r="K170" s="254"/>
    </row>
    <row r="171" spans="11:11">
      <c r="K171" s="254"/>
    </row>
    <row r="172" spans="11:11">
      <c r="K172" s="254"/>
    </row>
    <row r="173" spans="11:11">
      <c r="K173" s="254"/>
    </row>
    <row r="174" spans="11:11">
      <c r="K174" s="254"/>
    </row>
    <row r="175" spans="11:11">
      <c r="K175" s="254"/>
    </row>
    <row r="176" spans="11:11">
      <c r="K176" s="254"/>
    </row>
    <row r="177" spans="11:11">
      <c r="K177" s="254"/>
    </row>
    <row r="178" spans="11:11">
      <c r="K178" s="256"/>
    </row>
    <row r="179" spans="11:11">
      <c r="K179" s="254"/>
    </row>
    <row r="180" spans="11:11">
      <c r="K180" s="254"/>
    </row>
    <row r="181" spans="11:11">
      <c r="K181" s="254"/>
    </row>
    <row r="182" spans="11:11">
      <c r="K182" s="254"/>
    </row>
    <row r="183" spans="11:11">
      <c r="K183" s="254"/>
    </row>
    <row r="184" spans="11:11">
      <c r="K184" s="254"/>
    </row>
    <row r="185" spans="11:11">
      <c r="K185" s="254"/>
    </row>
    <row r="186" spans="11:11">
      <c r="K186" s="254"/>
    </row>
    <row r="187" spans="11:11">
      <c r="K187" s="254"/>
    </row>
    <row r="188" spans="11:11">
      <c r="K188" s="254"/>
    </row>
    <row r="189" spans="11:11">
      <c r="K189" s="254"/>
    </row>
    <row r="190" spans="11:11">
      <c r="K190" s="254">
        <v>23</v>
      </c>
    </row>
    <row r="191" spans="11:11">
      <c r="K191" s="254"/>
    </row>
    <row r="192" spans="11:11">
      <c r="K192" s="254"/>
    </row>
    <row r="193" spans="11:11">
      <c r="K193" s="254"/>
    </row>
    <row r="194" spans="11:11">
      <c r="K194" s="254"/>
    </row>
    <row r="195" spans="11:11">
      <c r="K195" s="254"/>
    </row>
    <row r="196" spans="11:11">
      <c r="K196" s="254"/>
    </row>
    <row r="197" spans="11:11">
      <c r="K197" s="254"/>
    </row>
    <row r="198" spans="11:11">
      <c r="K198" s="254"/>
    </row>
    <row r="199" spans="11:11">
      <c r="K199" s="254"/>
    </row>
    <row r="200" spans="11:11">
      <c r="K200" s="254"/>
    </row>
    <row r="201" spans="11:11">
      <c r="K201" s="254"/>
    </row>
    <row r="202" spans="11:11">
      <c r="K202" s="254"/>
    </row>
    <row r="203" spans="11:11">
      <c r="K203" s="269"/>
    </row>
    <row r="204" spans="11:11">
      <c r="K204" s="254"/>
    </row>
    <row r="205" spans="11:11">
      <c r="K205" s="254"/>
    </row>
    <row r="206" spans="11:11">
      <c r="K206" s="254"/>
    </row>
    <row r="207" spans="11:11">
      <c r="K207" s="254"/>
    </row>
    <row r="208" spans="11:11">
      <c r="K208" s="254"/>
    </row>
    <row r="209" spans="11:12">
      <c r="K209" s="254"/>
    </row>
    <row r="210" spans="11:12">
      <c r="K210" s="254"/>
    </row>
    <row r="211" spans="11:12">
      <c r="K211" s="256"/>
    </row>
    <row r="212" spans="11:12">
      <c r="K212" s="254"/>
    </row>
    <row r="213" spans="11:12">
      <c r="K213" s="254"/>
    </row>
    <row r="214" spans="11:12">
      <c r="K214" s="254"/>
    </row>
    <row r="215" spans="11:12">
      <c r="K215" s="254"/>
    </row>
    <row r="216" spans="11:12">
      <c r="K216" s="254"/>
    </row>
    <row r="217" spans="11:12">
      <c r="K217" s="254"/>
    </row>
    <row r="218" spans="11:12">
      <c r="K218" s="254"/>
    </row>
    <row r="219" spans="11:12">
      <c r="K219" s="254"/>
    </row>
    <row r="220" spans="11:12">
      <c r="K220" s="256"/>
    </row>
    <row r="221" spans="11:12">
      <c r="K221" s="256"/>
      <c r="L221" s="257"/>
    </row>
    <row r="222" spans="11:12">
      <c r="K222" s="254"/>
    </row>
    <row r="223" spans="11:12">
      <c r="K223" s="254"/>
    </row>
    <row r="224" spans="11:12">
      <c r="K224" s="254"/>
    </row>
    <row r="225" spans="11:12">
      <c r="K225" s="258"/>
      <c r="L225" s="260"/>
    </row>
    <row r="226" spans="11:12">
      <c r="K226" s="254"/>
    </row>
    <row r="227" spans="11:12">
      <c r="K227" s="256"/>
    </row>
    <row r="228" spans="11:12">
      <c r="K228" s="254"/>
    </row>
    <row r="229" spans="11:12">
      <c r="K229" s="254"/>
    </row>
    <row r="230" spans="11:12">
      <c r="K230" s="254"/>
    </row>
    <row r="231" spans="11:12">
      <c r="K231" s="254"/>
    </row>
    <row r="232" spans="11:12">
      <c r="K232" s="254"/>
    </row>
    <row r="233" spans="11:12">
      <c r="K233" s="254"/>
    </row>
    <row r="234" spans="11:12">
      <c r="K234" s="254"/>
    </row>
    <row r="235" spans="11:12">
      <c r="K235" s="254"/>
    </row>
    <row r="236" spans="11:12">
      <c r="K236" s="256"/>
    </row>
    <row r="237" spans="11:12">
      <c r="K237" s="254"/>
    </row>
    <row r="238" spans="11:12">
      <c r="K238" s="254"/>
    </row>
    <row r="239" spans="11:12">
      <c r="K239" s="254"/>
    </row>
    <row r="240" spans="11:12">
      <c r="K240" s="254"/>
    </row>
    <row r="241" spans="11:11">
      <c r="K241" s="254"/>
    </row>
    <row r="242" spans="11:11">
      <c r="K242" s="254"/>
    </row>
    <row r="243" spans="11:11">
      <c r="K243" s="256"/>
    </row>
    <row r="244" spans="11:11">
      <c r="K244" s="254"/>
    </row>
    <row r="245" spans="11:11">
      <c r="K245" s="254"/>
    </row>
    <row r="246" spans="11:11">
      <c r="K246" s="254"/>
    </row>
    <row r="247" spans="11:11">
      <c r="K247" s="254"/>
    </row>
    <row r="248" spans="11:11">
      <c r="K248" s="254"/>
    </row>
    <row r="249" spans="11:11">
      <c r="K249" s="254"/>
    </row>
    <row r="250" spans="11:11">
      <c r="K250" s="254"/>
    </row>
    <row r="251" spans="11:11">
      <c r="K251" s="254"/>
    </row>
    <row r="252" spans="11:11">
      <c r="K252" s="254"/>
    </row>
    <row r="253" spans="11:11">
      <c r="K253" s="254"/>
    </row>
    <row r="254" spans="11:11">
      <c r="K254" s="254"/>
    </row>
    <row r="255" spans="11:11">
      <c r="K255" s="254"/>
    </row>
    <row r="256" spans="11:11">
      <c r="K256" s="254"/>
    </row>
    <row r="257" spans="11:12">
      <c r="K257" s="254"/>
    </row>
    <row r="258" spans="11:12">
      <c r="K258" s="254"/>
    </row>
    <row r="259" spans="11:12">
      <c r="K259" s="254"/>
    </row>
    <row r="260" spans="11:12">
      <c r="K260" s="254"/>
    </row>
    <row r="261" spans="11:12">
      <c r="K261" s="254"/>
    </row>
    <row r="262" spans="11:12">
      <c r="K262" s="254"/>
    </row>
    <row r="263" spans="11:12">
      <c r="K263" s="254"/>
    </row>
    <row r="264" spans="11:12">
      <c r="K264" s="254"/>
    </row>
    <row r="265" spans="11:12">
      <c r="K265" s="254"/>
    </row>
    <row r="266" spans="11:12">
      <c r="K266" s="254"/>
    </row>
    <row r="267" spans="11:12">
      <c r="K267" s="254"/>
    </row>
    <row r="268" spans="11:12">
      <c r="K268" s="254"/>
    </row>
    <row r="269" spans="11:12">
      <c r="K269" s="254"/>
    </row>
    <row r="270" spans="11:12">
      <c r="K270" s="254"/>
    </row>
    <row r="271" spans="11:12">
      <c r="K271" s="254"/>
    </row>
    <row r="272" spans="11:12">
      <c r="K272" s="256"/>
      <c r="L272" s="257"/>
    </row>
    <row r="273" spans="11:12">
      <c r="K273" s="254"/>
    </row>
    <row r="274" spans="11:12">
      <c r="K274" s="254"/>
    </row>
    <row r="275" spans="11:12">
      <c r="K275" s="254"/>
    </row>
    <row r="276" spans="11:12">
      <c r="K276" s="254"/>
    </row>
    <row r="277" spans="11:12">
      <c r="K277" s="254"/>
    </row>
    <row r="278" spans="11:12">
      <c r="K278" s="254"/>
    </row>
    <row r="279" spans="11:12">
      <c r="K279" s="261"/>
      <c r="L279" s="260"/>
    </row>
    <row r="280" spans="11:12">
      <c r="K280" s="254"/>
    </row>
    <row r="281" spans="11:12">
      <c r="K281" s="254"/>
    </row>
    <row r="282" spans="11:12">
      <c r="K282" s="254"/>
    </row>
    <row r="283" spans="11:12">
      <c r="K283" s="256"/>
      <c r="L283" s="257"/>
    </row>
    <row r="284" spans="11:12">
      <c r="K284" s="254"/>
    </row>
    <row r="285" spans="11:12">
      <c r="K285" s="254"/>
    </row>
    <row r="286" spans="11:12">
      <c r="K286" s="254"/>
    </row>
    <row r="287" spans="11:12">
      <c r="K287" s="254"/>
    </row>
    <row r="288" spans="11:12">
      <c r="K288" s="254"/>
    </row>
    <row r="289" spans="11:12">
      <c r="K289" s="256"/>
    </row>
    <row r="290" spans="11:12">
      <c r="K290" s="254"/>
    </row>
    <row r="291" spans="11:12">
      <c r="K291" s="254"/>
    </row>
    <row r="292" spans="11:12">
      <c r="K292" s="254"/>
    </row>
    <row r="293" spans="11:12">
      <c r="K293" s="254"/>
    </row>
    <row r="294" spans="11:12">
      <c r="K294" s="256"/>
      <c r="L294" s="257"/>
    </row>
    <row r="295" spans="11:12">
      <c r="K295" s="254"/>
    </row>
    <row r="296" spans="11:12">
      <c r="K296" s="254"/>
    </row>
    <row r="297" spans="11:12">
      <c r="K297" s="254"/>
    </row>
    <row r="298" spans="11:12">
      <c r="K298" s="254"/>
    </row>
    <row r="299" spans="11:12">
      <c r="K299" s="254"/>
    </row>
    <row r="300" spans="11:12">
      <c r="K300" s="254"/>
    </row>
    <row r="301" spans="11:12">
      <c r="K301" s="254"/>
    </row>
    <row r="302" spans="11:12">
      <c r="K302" s="254"/>
    </row>
    <row r="303" spans="11:12">
      <c r="K303" s="254"/>
    </row>
    <row r="304" spans="11:12">
      <c r="K304" s="254"/>
    </row>
    <row r="305" spans="11:11">
      <c r="K305" s="254"/>
    </row>
    <row r="306" spans="11:11">
      <c r="K306" s="254"/>
    </row>
    <row r="307" spans="11:11">
      <c r="K307" s="254"/>
    </row>
    <row r="308" spans="11:11">
      <c r="K308" s="254"/>
    </row>
    <row r="309" spans="11:11">
      <c r="K309" s="254"/>
    </row>
    <row r="310" spans="11:11">
      <c r="K310" s="254"/>
    </row>
    <row r="311" spans="11:11">
      <c r="K311" s="254"/>
    </row>
    <row r="312" spans="11:11">
      <c r="K312" s="254"/>
    </row>
    <row r="313" spans="11:11">
      <c r="K313" s="254"/>
    </row>
    <row r="314" spans="11:11">
      <c r="K314" s="254"/>
    </row>
    <row r="315" spans="11:11">
      <c r="K315" s="254"/>
    </row>
    <row r="316" spans="11:11">
      <c r="K316" s="254"/>
    </row>
    <row r="317" spans="11:11">
      <c r="K317" s="254"/>
    </row>
    <row r="318" spans="11:11">
      <c r="K318" s="254"/>
    </row>
    <row r="319" spans="11:11">
      <c r="K319" s="254"/>
    </row>
    <row r="320" spans="11:11">
      <c r="K320" s="254"/>
    </row>
    <row r="321" spans="11:11">
      <c r="K321" s="254"/>
    </row>
    <row r="322" spans="11:11">
      <c r="K322" s="254"/>
    </row>
    <row r="323" spans="11:11">
      <c r="K323" s="254"/>
    </row>
    <row r="324" spans="11:11">
      <c r="K324" s="254"/>
    </row>
    <row r="325" spans="11:11">
      <c r="K325" s="254"/>
    </row>
    <row r="326" spans="11:11">
      <c r="K326" s="254"/>
    </row>
    <row r="327" spans="11:11">
      <c r="K327" s="254"/>
    </row>
    <row r="328" spans="11:11">
      <c r="K328" s="254"/>
    </row>
    <row r="329" spans="11:11">
      <c r="K329" s="254"/>
    </row>
    <row r="330" spans="11:11">
      <c r="K330" s="256"/>
    </row>
    <row r="331" spans="11:11">
      <c r="K331" s="254"/>
    </row>
    <row r="332" spans="11:11">
      <c r="K332" s="254"/>
    </row>
    <row r="333" spans="11:11">
      <c r="K333" s="254"/>
    </row>
    <row r="334" spans="11:11">
      <c r="K334" s="254"/>
    </row>
    <row r="335" spans="11:11">
      <c r="K335" s="254"/>
    </row>
    <row r="336" spans="11:11">
      <c r="K336" s="254"/>
    </row>
    <row r="337" spans="11:12">
      <c r="K337" s="256"/>
      <c r="L337" s="257"/>
    </row>
    <row r="338" spans="11:12">
      <c r="K338" s="256"/>
    </row>
    <row r="339" spans="11:12">
      <c r="K339" s="254"/>
    </row>
    <row r="340" spans="11:12">
      <c r="K340" s="254"/>
    </row>
    <row r="341" spans="11:12">
      <c r="K341" s="254"/>
    </row>
    <row r="342" spans="11:12">
      <c r="K342" s="254"/>
    </row>
    <row r="343" spans="11:12">
      <c r="K343" s="254"/>
    </row>
    <row r="344" spans="11:12">
      <c r="K344" s="254"/>
    </row>
    <row r="345" spans="11:12">
      <c r="K345" s="254"/>
    </row>
    <row r="346" spans="11:12">
      <c r="K346" s="254"/>
    </row>
    <row r="347" spans="11:12">
      <c r="K347" s="256"/>
    </row>
    <row r="348" spans="11:12">
      <c r="K348" s="254"/>
    </row>
    <row r="349" spans="11:12">
      <c r="K349" s="254"/>
    </row>
    <row r="350" spans="11:12">
      <c r="K350" s="254"/>
    </row>
    <row r="351" spans="11:12">
      <c r="K351" s="254"/>
    </row>
    <row r="352" spans="11:12">
      <c r="K352" s="254"/>
    </row>
    <row r="353" spans="11:12">
      <c r="K353" s="254"/>
    </row>
    <row r="354" spans="11:12">
      <c r="K354" s="254"/>
    </row>
    <row r="355" spans="11:12">
      <c r="K355" s="254"/>
    </row>
    <row r="356" spans="11:12">
      <c r="K356" s="254"/>
    </row>
    <row r="357" spans="11:12">
      <c r="K357" s="254"/>
    </row>
    <row r="358" spans="11:12">
      <c r="K358" s="254"/>
    </row>
    <row r="359" spans="11:12">
      <c r="K359" s="256"/>
      <c r="L359" s="257"/>
    </row>
    <row r="360" spans="11:12">
      <c r="K360" s="254"/>
    </row>
    <row r="361" spans="11:12">
      <c r="K361" s="254"/>
    </row>
    <row r="362" spans="11:12">
      <c r="K362" s="254"/>
    </row>
    <row r="363" spans="11:12">
      <c r="K363" s="254"/>
    </row>
    <row r="364" spans="11:12">
      <c r="K364" s="254"/>
    </row>
    <row r="365" spans="11:12">
      <c r="K365" s="254"/>
    </row>
    <row r="366" spans="11:12">
      <c r="K366" s="254"/>
    </row>
    <row r="367" spans="11:12">
      <c r="K367" s="254"/>
    </row>
    <row r="368" spans="11:12">
      <c r="K368" s="254"/>
    </row>
    <row r="369" spans="11:11">
      <c r="K369" s="254"/>
    </row>
    <row r="370" spans="11:11">
      <c r="K370" s="254"/>
    </row>
    <row r="371" spans="11:11">
      <c r="K371" s="254"/>
    </row>
    <row r="372" spans="11:11">
      <c r="K372" s="254"/>
    </row>
    <row r="373" spans="11:11">
      <c r="K373" s="254"/>
    </row>
    <row r="374" spans="11:11">
      <c r="K374" s="256"/>
    </row>
    <row r="375" spans="11:11">
      <c r="K375" s="254"/>
    </row>
    <row r="376" spans="11:11">
      <c r="K376" s="254"/>
    </row>
    <row r="377" spans="11:11">
      <c r="K377" s="254"/>
    </row>
    <row r="378" spans="11:11">
      <c r="K378" s="254"/>
    </row>
    <row r="379" spans="11:11">
      <c r="K379" s="254"/>
    </row>
    <row r="380" spans="11:11">
      <c r="K380" s="254"/>
    </row>
    <row r="381" spans="11:11">
      <c r="K381" s="254"/>
    </row>
    <row r="382" spans="11:11">
      <c r="K382" s="254"/>
    </row>
    <row r="383" spans="11:11">
      <c r="K383" s="254"/>
    </row>
    <row r="384" spans="11:11">
      <c r="K384" s="254"/>
    </row>
    <row r="385" spans="11:11">
      <c r="K385" s="254"/>
    </row>
    <row r="386" spans="11:11">
      <c r="K386" s="254"/>
    </row>
    <row r="387" spans="11:11">
      <c r="K387" s="254"/>
    </row>
    <row r="388" spans="11:11">
      <c r="K388" s="254"/>
    </row>
    <row r="389" spans="11:11">
      <c r="K389" s="254"/>
    </row>
    <row r="390" spans="11:11">
      <c r="K390" s="254"/>
    </row>
    <row r="391" spans="11:11">
      <c r="K391" s="254"/>
    </row>
    <row r="392" spans="11:11">
      <c r="K392" s="254"/>
    </row>
    <row r="393" spans="11:11">
      <c r="K393" s="254"/>
    </row>
    <row r="394" spans="11:11">
      <c r="K394" s="254"/>
    </row>
    <row r="395" spans="11:11">
      <c r="K395" s="254"/>
    </row>
    <row r="396" spans="11:11">
      <c r="K396" s="256"/>
    </row>
    <row r="397" spans="11:11">
      <c r="K397" s="254"/>
    </row>
    <row r="398" spans="11:11">
      <c r="K398" s="256"/>
    </row>
    <row r="399" spans="11:11">
      <c r="K399" s="254"/>
    </row>
    <row r="400" spans="11:11">
      <c r="K400" s="254"/>
    </row>
    <row r="401" spans="11:12">
      <c r="K401" s="254"/>
    </row>
    <row r="402" spans="11:12">
      <c r="K402" s="254"/>
    </row>
    <row r="403" spans="11:12">
      <c r="K403" s="254"/>
    </row>
    <row r="404" spans="11:12">
      <c r="K404" s="256"/>
    </row>
    <row r="405" spans="11:12">
      <c r="K405" s="254"/>
    </row>
    <row r="406" spans="11:12">
      <c r="K406" s="254"/>
    </row>
    <row r="407" spans="11:12">
      <c r="K407" s="254"/>
      <c r="L407" s="266"/>
    </row>
    <row r="408" spans="11:12">
      <c r="K408" s="254"/>
    </row>
    <row r="409" spans="11:12">
      <c r="K409" s="254"/>
    </row>
    <row r="410" spans="11:12">
      <c r="K410" s="254"/>
    </row>
    <row r="411" spans="11:12">
      <c r="K411" s="256"/>
    </row>
    <row r="412" spans="11:12">
      <c r="K412" s="254"/>
    </row>
    <row r="413" spans="11:12">
      <c r="K413" s="254"/>
    </row>
    <row r="414" spans="11:12">
      <c r="K414" s="254"/>
    </row>
    <row r="415" spans="11:12">
      <c r="K415" s="254"/>
    </row>
    <row r="416" spans="11:12">
      <c r="K416" s="254"/>
    </row>
    <row r="417" spans="11:11">
      <c r="K417" s="254"/>
    </row>
    <row r="418" spans="11:11">
      <c r="K418" s="254"/>
    </row>
    <row r="419" spans="11:11">
      <c r="K419" s="254"/>
    </row>
    <row r="420" spans="11:11">
      <c r="K420" s="254"/>
    </row>
    <row r="421" spans="11:11">
      <c r="K421" s="254"/>
    </row>
    <row r="422" spans="11:11">
      <c r="K422" s="254"/>
    </row>
    <row r="423" spans="11:11">
      <c r="K423" s="254"/>
    </row>
    <row r="424" spans="11:11">
      <c r="K424" s="254"/>
    </row>
    <row r="425" spans="11:11">
      <c r="K425" s="254"/>
    </row>
    <row r="426" spans="11:11">
      <c r="K426" s="254"/>
    </row>
    <row r="427" spans="11:11">
      <c r="K427" s="254"/>
    </row>
    <row r="428" spans="11:11">
      <c r="K428" s="254"/>
    </row>
    <row r="429" spans="11:11">
      <c r="K429" s="254"/>
    </row>
    <row r="430" spans="11:11">
      <c r="K430" s="254"/>
    </row>
    <row r="431" spans="11:11">
      <c r="K431" s="254"/>
    </row>
    <row r="432" spans="11:11">
      <c r="K432" s="254"/>
    </row>
    <row r="433" spans="11:12">
      <c r="K433" s="256"/>
      <c r="L433" s="257"/>
    </row>
    <row r="434" spans="11:12">
      <c r="K434" s="254"/>
    </row>
    <row r="435" spans="11:12">
      <c r="K435" s="254"/>
    </row>
    <row r="436" spans="11:12">
      <c r="K436" s="254"/>
    </row>
    <row r="437" spans="11:12">
      <c r="K437" s="254"/>
    </row>
    <row r="438" spans="11:12">
      <c r="K438" s="254"/>
    </row>
    <row r="439" spans="11:12">
      <c r="K439" s="254"/>
    </row>
    <row r="440" spans="11:12">
      <c r="K440" s="254"/>
    </row>
    <row r="441" spans="11:12">
      <c r="K441" s="254"/>
    </row>
    <row r="442" spans="11:12">
      <c r="K442" s="254"/>
    </row>
    <row r="443" spans="11:12">
      <c r="K443" s="254"/>
    </row>
    <row r="444" spans="11:12">
      <c r="K444" s="254"/>
    </row>
    <row r="445" spans="11:12">
      <c r="K445" s="254"/>
    </row>
    <row r="446" spans="11:12">
      <c r="K446" s="254"/>
    </row>
    <row r="447" spans="11:12">
      <c r="K447" s="254"/>
    </row>
    <row r="448" spans="11:12">
      <c r="K448" s="254"/>
    </row>
    <row r="449" spans="11:12">
      <c r="K449" s="254"/>
    </row>
    <row r="450" spans="11:12">
      <c r="K450" s="254"/>
    </row>
    <row r="451" spans="11:12">
      <c r="K451" s="254"/>
    </row>
    <row r="452" spans="11:12">
      <c r="K452" s="256"/>
    </row>
    <row r="453" spans="11:12">
      <c r="K453" s="254"/>
    </row>
    <row r="454" spans="11:12">
      <c r="K454" s="254"/>
    </row>
    <row r="455" spans="11:12">
      <c r="K455" s="254"/>
    </row>
    <row r="456" spans="11:12">
      <c r="K456" s="254"/>
    </row>
    <row r="457" spans="11:12">
      <c r="K457" s="256"/>
    </row>
    <row r="458" spans="11:12">
      <c r="K458" s="254"/>
    </row>
    <row r="459" spans="11:12">
      <c r="K459" s="261"/>
      <c r="L459" s="260"/>
    </row>
    <row r="460" spans="11:12">
      <c r="K460" s="254"/>
    </row>
    <row r="461" spans="11:12">
      <c r="K461" s="256"/>
    </row>
    <row r="462" spans="11:12">
      <c r="K462" s="254"/>
    </row>
    <row r="463" spans="11:12">
      <c r="K463" s="256"/>
      <c r="L463" s="257"/>
    </row>
    <row r="464" spans="11:12">
      <c r="K464" s="254"/>
    </row>
    <row r="465" spans="11:12">
      <c r="K465" s="254"/>
    </row>
    <row r="466" spans="11:12">
      <c r="K466" s="254"/>
    </row>
    <row r="467" spans="11:12">
      <c r="K467" s="254"/>
    </row>
    <row r="468" spans="11:12">
      <c r="K468" s="256"/>
      <c r="L468" s="257"/>
    </row>
    <row r="469" spans="11:12">
      <c r="K469" s="254"/>
    </row>
    <row r="470" spans="11:12">
      <c r="K470" s="254"/>
    </row>
    <row r="471" spans="11:12">
      <c r="K471" s="254"/>
    </row>
    <row r="472" spans="11:12">
      <c r="K472" s="254"/>
    </row>
    <row r="473" spans="11:12">
      <c r="K473" s="254"/>
    </row>
    <row r="474" spans="11:12">
      <c r="K474" s="254"/>
    </row>
    <row r="475" spans="11:12">
      <c r="K475" s="254"/>
    </row>
    <row r="476" spans="11:12">
      <c r="K476" s="254"/>
    </row>
    <row r="477" spans="11:12">
      <c r="K477" s="254"/>
    </row>
    <row r="478" spans="11:12">
      <c r="K478" s="254"/>
    </row>
    <row r="479" spans="11:12">
      <c r="K479" s="254"/>
    </row>
    <row r="480" spans="11:12">
      <c r="K480" s="254"/>
    </row>
    <row r="481" spans="11:12">
      <c r="K481" s="254"/>
    </row>
    <row r="482" spans="11:12">
      <c r="K482" s="254"/>
    </row>
    <row r="483" spans="11:12">
      <c r="K483" s="254"/>
    </row>
    <row r="484" spans="11:12">
      <c r="K484" s="254"/>
    </row>
    <row r="485" spans="11:12">
      <c r="K485" s="254"/>
    </row>
    <row r="486" spans="11:12">
      <c r="K486" s="254"/>
    </row>
    <row r="487" spans="11:12">
      <c r="K487" s="254"/>
    </row>
    <row r="488" spans="11:12">
      <c r="K488" s="254"/>
    </row>
    <row r="489" spans="11:12">
      <c r="K489" s="254"/>
    </row>
    <row r="490" spans="11:12">
      <c r="K490" s="254"/>
    </row>
    <row r="491" spans="11:12">
      <c r="K491" s="254"/>
    </row>
    <row r="492" spans="11:12">
      <c r="K492" s="268"/>
      <c r="L492" s="266"/>
    </row>
    <row r="493" spans="11:12">
      <c r="K493" s="254"/>
    </row>
    <row r="494" spans="11:12">
      <c r="K494" s="254"/>
    </row>
    <row r="495" spans="11:12">
      <c r="K495" s="254"/>
    </row>
    <row r="496" spans="11:12">
      <c r="K496" s="254"/>
    </row>
    <row r="497" spans="11:12">
      <c r="K497" s="254"/>
    </row>
    <row r="498" spans="11:12">
      <c r="K498" s="254"/>
    </row>
    <row r="499" spans="11:12">
      <c r="K499" s="254"/>
    </row>
    <row r="500" spans="11:12">
      <c r="K500" s="254"/>
    </row>
    <row r="501" spans="11:12">
      <c r="K501" s="256"/>
      <c r="L501" s="257"/>
    </row>
    <row r="502" spans="11:12">
      <c r="K502" s="254"/>
    </row>
    <row r="503" spans="11:12">
      <c r="K503" s="254"/>
    </row>
    <row r="504" spans="11:12">
      <c r="K504" s="254"/>
    </row>
    <row r="505" spans="11:12">
      <c r="K505" s="254"/>
    </row>
    <row r="506" spans="11:12">
      <c r="K506" s="254"/>
    </row>
    <row r="507" spans="11:12">
      <c r="K507" s="254"/>
    </row>
    <row r="508" spans="11:12">
      <c r="K508" s="254"/>
    </row>
    <row r="509" spans="11:12">
      <c r="K509" s="254"/>
    </row>
    <row r="510" spans="11:12">
      <c r="K510" s="254"/>
    </row>
    <row r="511" spans="11:12">
      <c r="K511" s="254"/>
    </row>
    <row r="512" spans="11:12">
      <c r="K512" s="254"/>
    </row>
    <row r="513" spans="11:12">
      <c r="K513" s="254"/>
    </row>
    <row r="514" spans="11:12">
      <c r="K514" s="254"/>
    </row>
    <row r="515" spans="11:12">
      <c r="K515" s="254"/>
    </row>
    <row r="516" spans="11:12">
      <c r="K516" s="254"/>
    </row>
    <row r="517" spans="11:12">
      <c r="K517" s="254"/>
    </row>
    <row r="518" spans="11:12">
      <c r="K518" s="254"/>
    </row>
    <row r="519" spans="11:12">
      <c r="K519" s="256"/>
      <c r="L519" s="257"/>
    </row>
    <row r="520" spans="11:12">
      <c r="K520" s="254"/>
    </row>
    <row r="521" spans="11:12">
      <c r="K521" s="254"/>
    </row>
    <row r="522" spans="11:12">
      <c r="K522" s="254"/>
    </row>
    <row r="523" spans="11:12">
      <c r="K523" s="254"/>
    </row>
    <row r="524" spans="11:12">
      <c r="K524" s="254"/>
    </row>
    <row r="525" spans="11:12">
      <c r="K525" s="254"/>
    </row>
    <row r="526" spans="11:12">
      <c r="K526" s="258"/>
      <c r="L526" s="260"/>
    </row>
    <row r="527" spans="11:12">
      <c r="K527" s="254"/>
    </row>
    <row r="528" spans="11:12">
      <c r="K528" s="254"/>
      <c r="L528" s="266"/>
    </row>
    <row r="529" spans="11:11">
      <c r="K529" s="254"/>
    </row>
    <row r="530" spans="11:11">
      <c r="K530" s="254"/>
    </row>
    <row r="531" spans="11:11">
      <c r="K531" s="256"/>
    </row>
    <row r="532" spans="11:11">
      <c r="K532" s="254"/>
    </row>
    <row r="533" spans="11:11">
      <c r="K533" s="269"/>
    </row>
    <row r="534" spans="11:11">
      <c r="K534" s="254"/>
    </row>
    <row r="535" spans="11:11">
      <c r="K535" s="254"/>
    </row>
    <row r="536" spans="11:11">
      <c r="K536" s="254"/>
    </row>
    <row r="537" spans="11:11">
      <c r="K537" s="254"/>
    </row>
    <row r="538" spans="11:11">
      <c r="K538" s="254"/>
    </row>
    <row r="539" spans="11:11">
      <c r="K539" s="254"/>
    </row>
    <row r="540" spans="11:11">
      <c r="K540" s="254"/>
    </row>
    <row r="541" spans="11:11">
      <c r="K541" s="254"/>
    </row>
    <row r="542" spans="11:11">
      <c r="K542" s="254"/>
    </row>
    <row r="543" spans="11:11">
      <c r="K543" s="254"/>
    </row>
    <row r="544" spans="11:11">
      <c r="K544" s="254"/>
    </row>
    <row r="545" spans="11:12">
      <c r="K545" s="254"/>
    </row>
    <row r="546" spans="11:12">
      <c r="K546" s="254"/>
    </row>
    <row r="547" spans="11:12">
      <c r="K547" s="254"/>
    </row>
    <row r="548" spans="11:12">
      <c r="K548" s="254"/>
    </row>
    <row r="549" spans="11:12">
      <c r="K549" s="254"/>
    </row>
    <row r="550" spans="11:12">
      <c r="K550" s="254"/>
    </row>
    <row r="551" spans="11:12">
      <c r="K551" s="254"/>
    </row>
    <row r="552" spans="11:12">
      <c r="K552" s="254"/>
    </row>
    <row r="553" spans="11:12">
      <c r="K553" s="254"/>
    </row>
    <row r="554" spans="11:12">
      <c r="K554" s="258"/>
      <c r="L554" s="260"/>
    </row>
    <row r="555" spans="11:12">
      <c r="K555" s="254"/>
    </row>
    <row r="556" spans="11:12">
      <c r="K556" s="254"/>
    </row>
    <row r="557" spans="11:12">
      <c r="K557" s="254"/>
    </row>
    <row r="558" spans="11:12">
      <c r="K558" s="254"/>
    </row>
  </sheetData>
  <mergeCells count="18">
    <mergeCell ref="H8:I8"/>
    <mergeCell ref="H9:I16"/>
    <mergeCell ref="C8:F8"/>
    <mergeCell ref="J9:J11"/>
    <mergeCell ref="K2:L2"/>
    <mergeCell ref="C14:C15"/>
    <mergeCell ref="B16:E16"/>
    <mergeCell ref="B12:B13"/>
    <mergeCell ref="A4:G4"/>
    <mergeCell ref="A29:J29"/>
    <mergeCell ref="A25:E25"/>
    <mergeCell ref="A28:J28"/>
    <mergeCell ref="C22:C23"/>
    <mergeCell ref="B24:E24"/>
    <mergeCell ref="G24:J24"/>
    <mergeCell ref="H17:I23"/>
    <mergeCell ref="J17:J19"/>
    <mergeCell ref="B20:B21"/>
  </mergeCells>
  <phoneticPr fontId="3"/>
  <conditionalFormatting sqref="F33">
    <cfRule type="expression" dxfId="1" priority="2" stopIfTrue="1">
      <formula>$F$33=0</formula>
    </cfRule>
  </conditionalFormatting>
  <conditionalFormatting sqref="F34">
    <cfRule type="expression" dxfId="0" priority="1" stopIfTrue="1">
      <formula>$F$34=0</formula>
    </cfRule>
  </conditionalFormatting>
  <dataValidations xWindow="277" yWindow="514" count="6">
    <dataValidation allowBlank="1" showInputMessage="1" showErrorMessage="1" prompt="学校の場合はこちらに入力し､所在地を「学校(施設)所在地」欄に入力してください。" sqref="B24:B27" xr:uid="{00000000-0002-0000-0200-000000000000}"/>
    <dataValidation allowBlank="1" showInputMessage="1" showErrorMessage="1" prompt="施設の場合はこちらに入力し､所在地を「学校(施設)所在地」欄に入力してください。" sqref="B30:B32" xr:uid="{00000000-0002-0000-0200-000001000000}"/>
    <dataValidation allowBlank="1" showInputMessage="1" showErrorMessage="1" promptTitle="施設名" prompt="施設の場合はこちらに入力し､所在地を「学校(施設)所在地」欄に入力して下さい。" sqref="B15" xr:uid="{00000000-0002-0000-0200-000004000000}"/>
    <dataValidation allowBlank="1" showInputMessage="1" showErrorMessage="1" promptTitle="施設名" prompt="施設の場合はこちらに入力し､所在地を「学校(施設)所在地」欄に入力してください。" sqref="B23" xr:uid="{00000000-0002-0000-0200-000005000000}"/>
    <dataValidation allowBlank="1" showInputMessage="1" showErrorMessage="1" promptTitle="学校名" prompt="学校の場合はこちらに入力し､所在地を「学校(施設)所在地」欄に入力して下さい_x000a_例）東京都新宿区新宿1-2-3（数字は半角入力）" sqref="B12:B13 B20:B21" xr:uid="{00000000-0002-0000-0200-000006000000}"/>
    <dataValidation allowBlank="1" showInputMessage="1" showErrorMessage="1" promptTitle="課程年数" prompt="専門学校・専修学校・各種学校等は、課程年数を入力して下さい。" sqref="B10 B18" xr:uid="{AB11D36A-A31F-4CC0-9087-007F33D6A5C0}"/>
  </dataValidations>
  <pageMargins left="0.35433070866141736" right="0.35433070866141736" top="0.39370078740157483" bottom="0" header="0.51181102362204722" footer="0.51181102362204722"/>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xWindow="277" yWindow="514" count="1">
        <x14:dataValidation type="list" allowBlank="1" showInputMessage="1" showErrorMessage="1" xr:uid="{00000000-0002-0000-0200-000002000000}">
          <x14:formula1>
            <xm:f>リスト!$C$3:$C$10</xm:f>
          </x14:formula1>
          <xm:sqref>B17 B9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4"/>
  <sheetViews>
    <sheetView showGridLines="0" view="pageBreakPreview" zoomScale="80" zoomScaleNormal="70" zoomScaleSheetLayoutView="80" workbookViewId="0">
      <pane ySplit="1" topLeftCell="A27" activePane="bottomLeft" state="frozen"/>
      <selection activeCell="H40" sqref="H40"/>
      <selection pane="bottomLeft" activeCell="T40" sqref="T40"/>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44140625" style="10" customWidth="1"/>
    <col min="20"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274</v>
      </c>
      <c r="Q2" s="540" t="str">
        <f>IF(補助金番号=0, "", 補助金番号)</f>
        <v/>
      </c>
      <c r="R2" s="568"/>
      <c r="S2" s="568"/>
    </row>
    <row r="3" spans="1:24" ht="26.25" customHeight="1">
      <c r="A3" s="652" t="s">
        <v>5</v>
      </c>
      <c r="B3" s="652"/>
      <c r="C3" s="652"/>
      <c r="D3" s="652"/>
      <c r="E3" s="652"/>
      <c r="F3" s="652"/>
      <c r="G3" s="652"/>
      <c r="H3" s="652"/>
      <c r="I3" s="652"/>
      <c r="J3" s="652"/>
      <c r="K3" s="652"/>
      <c r="L3" s="652"/>
      <c r="M3" s="652"/>
      <c r="N3" s="652"/>
      <c r="O3" s="652"/>
      <c r="P3" s="53" t="s">
        <v>119</v>
      </c>
      <c r="Q3" s="729" t="str">
        <f>IF(法人名=0, "", 法人名)</f>
        <v/>
      </c>
      <c r="R3" s="773"/>
      <c r="S3" s="773"/>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74" t="s">
        <v>24</v>
      </c>
      <c r="D5" s="676" t="s">
        <v>22</v>
      </c>
      <c r="E5" s="677"/>
      <c r="F5" s="631" t="s">
        <v>4</v>
      </c>
      <c r="G5" s="680"/>
      <c r="H5" s="676" t="s">
        <v>23</v>
      </c>
      <c r="I5" s="677"/>
      <c r="J5" s="683" t="s">
        <v>25</v>
      </c>
      <c r="K5" s="684"/>
      <c r="L5" s="683" t="s">
        <v>26</v>
      </c>
      <c r="M5" s="684"/>
      <c r="N5" s="631" t="s">
        <v>27</v>
      </c>
      <c r="O5" s="680"/>
      <c r="P5" s="662" t="s">
        <v>210</v>
      </c>
      <c r="Q5" s="663"/>
      <c r="R5" s="29"/>
      <c r="S5" s="29"/>
    </row>
    <row r="6" spans="1:24" ht="28.5" customHeight="1">
      <c r="A6" s="29"/>
      <c r="B6" s="29"/>
      <c r="C6" s="675"/>
      <c r="D6" s="678"/>
      <c r="E6" s="679"/>
      <c r="F6" s="681"/>
      <c r="G6" s="682"/>
      <c r="H6" s="678"/>
      <c r="I6" s="679"/>
      <c r="J6" s="685"/>
      <c r="K6" s="686"/>
      <c r="L6" s="685"/>
      <c r="M6" s="686"/>
      <c r="N6" s="681"/>
      <c r="O6" s="682"/>
      <c r="P6" s="664"/>
      <c r="Q6" s="665"/>
      <c r="R6" s="29"/>
      <c r="S6" s="29"/>
      <c r="T6" s="30"/>
      <c r="U6" s="30"/>
      <c r="V6" s="30"/>
      <c r="W6" s="30"/>
      <c r="X6" s="30"/>
    </row>
    <row r="7" spans="1:24" ht="24.75" customHeight="1">
      <c r="A7" s="29"/>
      <c r="B7" s="29"/>
      <c r="C7" s="75" t="s">
        <v>16</v>
      </c>
      <c r="D7" s="666" t="s">
        <v>17</v>
      </c>
      <c r="E7" s="667"/>
      <c r="F7" s="668" t="s">
        <v>15</v>
      </c>
      <c r="G7" s="669"/>
      <c r="H7" s="670" t="s">
        <v>18</v>
      </c>
      <c r="I7" s="671"/>
      <c r="J7" s="666" t="s">
        <v>19</v>
      </c>
      <c r="K7" s="667"/>
      <c r="L7" s="666" t="s">
        <v>20</v>
      </c>
      <c r="M7" s="667"/>
      <c r="N7" s="666" t="s">
        <v>21</v>
      </c>
      <c r="O7" s="667"/>
      <c r="P7" s="668" t="s">
        <v>68</v>
      </c>
      <c r="Q7" s="669"/>
      <c r="R7" s="29"/>
      <c r="S7" s="29"/>
      <c r="T7" s="651"/>
      <c r="U7" s="651"/>
      <c r="V7" s="651"/>
      <c r="W7" s="30"/>
      <c r="X7" s="30"/>
    </row>
    <row r="8" spans="1:24" ht="12" customHeight="1">
      <c r="A8" s="29"/>
      <c r="B8" s="29"/>
      <c r="C8" s="180" t="s">
        <v>0</v>
      </c>
      <c r="D8" s="660" t="s">
        <v>0</v>
      </c>
      <c r="E8" s="661"/>
      <c r="F8" s="660" t="s">
        <v>0</v>
      </c>
      <c r="G8" s="661"/>
      <c r="H8" s="660" t="s">
        <v>0</v>
      </c>
      <c r="I8" s="661"/>
      <c r="J8" s="660" t="s">
        <v>0</v>
      </c>
      <c r="K8" s="661"/>
      <c r="L8" s="660" t="s">
        <v>0</v>
      </c>
      <c r="M8" s="661"/>
      <c r="N8" s="660"/>
      <c r="O8" s="661"/>
      <c r="P8" s="660" t="s">
        <v>0</v>
      </c>
      <c r="Q8" s="661"/>
      <c r="R8" s="29"/>
      <c r="S8" s="29"/>
      <c r="T8" s="651"/>
      <c r="U8" s="651"/>
      <c r="V8" s="651"/>
      <c r="W8" s="30"/>
      <c r="X8" s="30"/>
    </row>
    <row r="9" spans="1:24" ht="36" customHeight="1">
      <c r="A9" s="29"/>
      <c r="B9" s="29"/>
      <c r="C9" s="191"/>
      <c r="D9" s="654"/>
      <c r="E9" s="655"/>
      <c r="F9" s="656">
        <f>C9-D9</f>
        <v>0</v>
      </c>
      <c r="G9" s="657"/>
      <c r="H9" s="654"/>
      <c r="I9" s="655"/>
      <c r="J9" s="656">
        <f>N32</f>
        <v>0</v>
      </c>
      <c r="K9" s="657"/>
      <c r="L9" s="656">
        <f>MIN(F9,H9,J9)</f>
        <v>0</v>
      </c>
      <c r="M9" s="657"/>
      <c r="N9" s="658" t="s">
        <v>14</v>
      </c>
      <c r="O9" s="659"/>
      <c r="P9" s="656">
        <f>ROUNDDOWN(L9*2/3,0)</f>
        <v>0</v>
      </c>
      <c r="Q9" s="657"/>
      <c r="R9" s="29"/>
      <c r="S9" s="29"/>
      <c r="T9" s="651"/>
      <c r="U9" s="651"/>
      <c r="V9" s="651"/>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51"/>
      <c r="U10" s="651"/>
      <c r="V10" s="651"/>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52" t="s">
        <v>12</v>
      </c>
      <c r="C13" s="652"/>
      <c r="D13" s="652"/>
      <c r="E13" s="652"/>
      <c r="F13" s="652"/>
      <c r="G13" s="652"/>
      <c r="H13" s="652"/>
      <c r="I13" s="652"/>
      <c r="J13" s="652"/>
      <c r="K13" s="652"/>
      <c r="L13" s="652"/>
      <c r="M13" s="652"/>
      <c r="N13" s="652"/>
      <c r="O13" s="652"/>
      <c r="P13" s="652"/>
      <c r="Q13" s="652"/>
      <c r="R13" s="652"/>
      <c r="S13" s="652"/>
      <c r="T13" s="31"/>
      <c r="U13" s="31"/>
      <c r="V13" s="30"/>
      <c r="W13" s="30"/>
      <c r="X13" s="30"/>
    </row>
    <row r="14" spans="1:24" ht="22.2">
      <c r="A14" s="74"/>
      <c r="B14" s="539" t="s">
        <v>69</v>
      </c>
      <c r="C14" s="539"/>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26" t="s">
        <v>41</v>
      </c>
      <c r="E16" s="627"/>
      <c r="F16" s="627"/>
      <c r="G16" s="627"/>
      <c r="H16" s="627"/>
      <c r="I16" s="627"/>
      <c r="J16" s="627"/>
      <c r="K16" s="627"/>
      <c r="L16" s="627"/>
      <c r="M16" s="627"/>
      <c r="N16" s="629" t="s">
        <v>71</v>
      </c>
      <c r="O16" s="653"/>
      <c r="P16" s="630"/>
      <c r="Q16" s="29"/>
      <c r="R16" s="29"/>
      <c r="S16" s="29"/>
      <c r="U16" s="12"/>
    </row>
    <row r="17" spans="1:22" ht="21.75" customHeight="1">
      <c r="A17" s="29"/>
      <c r="B17" s="621" t="s">
        <v>70</v>
      </c>
      <c r="C17" s="538"/>
      <c r="D17" s="626" t="s">
        <v>11</v>
      </c>
      <c r="E17" s="627"/>
      <c r="F17" s="627"/>
      <c r="G17" s="628"/>
      <c r="H17" s="626" t="s">
        <v>3</v>
      </c>
      <c r="I17" s="627"/>
      <c r="J17" s="627"/>
      <c r="K17" s="627"/>
      <c r="L17" s="627"/>
      <c r="M17" s="627"/>
      <c r="N17" s="621"/>
      <c r="O17" s="538"/>
      <c r="P17" s="622"/>
      <c r="Q17" s="29"/>
      <c r="R17" s="29"/>
      <c r="S17" s="29"/>
      <c r="U17" s="13"/>
    </row>
    <row r="18" spans="1:22" ht="21.75" customHeight="1">
      <c r="A18" s="29"/>
      <c r="B18" s="79"/>
      <c r="C18" s="29"/>
      <c r="D18" s="629" t="s">
        <v>42</v>
      </c>
      <c r="E18" s="630"/>
      <c r="F18" s="629" t="s">
        <v>44</v>
      </c>
      <c r="G18" s="630"/>
      <c r="H18" s="629" t="s">
        <v>45</v>
      </c>
      <c r="I18" s="630"/>
      <c r="J18" s="629" t="s">
        <v>42</v>
      </c>
      <c r="K18" s="630"/>
      <c r="L18" s="631" t="s">
        <v>40</v>
      </c>
      <c r="M18" s="632"/>
      <c r="N18" s="621"/>
      <c r="O18" s="538"/>
      <c r="P18" s="622"/>
      <c r="Q18" s="80" t="s">
        <v>113</v>
      </c>
      <c r="R18" s="34"/>
      <c r="S18" s="29"/>
      <c r="T18" s="13"/>
      <c r="U18" s="13"/>
    </row>
    <row r="19" spans="1:22" ht="21.75" customHeight="1">
      <c r="A19" s="29"/>
      <c r="B19" s="81"/>
      <c r="C19" s="82"/>
      <c r="D19" s="621" t="s">
        <v>43</v>
      </c>
      <c r="E19" s="622"/>
      <c r="F19" s="623" t="s">
        <v>43</v>
      </c>
      <c r="G19" s="625"/>
      <c r="H19" s="623" t="s">
        <v>46</v>
      </c>
      <c r="I19" s="625"/>
      <c r="J19" s="623" t="s">
        <v>43</v>
      </c>
      <c r="K19" s="625"/>
      <c r="L19" s="81"/>
      <c r="M19" s="83" t="s">
        <v>47</v>
      </c>
      <c r="N19" s="623"/>
      <c r="O19" s="624"/>
      <c r="P19" s="625"/>
      <c r="Q19" s="84" t="s">
        <v>110</v>
      </c>
      <c r="R19" s="85"/>
      <c r="S19" s="29"/>
      <c r="T19" s="14"/>
      <c r="U19" s="14"/>
    </row>
    <row r="20" spans="1:22" ht="21.75" customHeight="1">
      <c r="A20" s="29"/>
      <c r="B20" s="631" t="s">
        <v>9</v>
      </c>
      <c r="C20" s="632"/>
      <c r="D20" s="86"/>
      <c r="E20" s="87" t="s">
        <v>0</v>
      </c>
      <c r="F20" s="29"/>
      <c r="G20" s="87" t="s">
        <v>0</v>
      </c>
      <c r="H20" s="77"/>
      <c r="I20" s="87" t="s">
        <v>0</v>
      </c>
      <c r="J20" s="86"/>
      <c r="K20" s="87" t="s">
        <v>0</v>
      </c>
      <c r="L20" s="86"/>
      <c r="M20" s="88" t="s">
        <v>0</v>
      </c>
      <c r="N20" s="637" t="s">
        <v>76</v>
      </c>
      <c r="O20" s="774"/>
      <c r="P20" s="775"/>
      <c r="Q20" s="84" t="s">
        <v>111</v>
      </c>
      <c r="R20" s="89"/>
      <c r="S20" s="29"/>
      <c r="T20" s="15"/>
      <c r="U20" s="15"/>
    </row>
    <row r="21" spans="1:22" ht="21.75" customHeight="1">
      <c r="A21" s="29"/>
      <c r="B21" s="610"/>
      <c r="C21" s="611"/>
      <c r="D21" s="90"/>
      <c r="E21" s="91">
        <v>97</v>
      </c>
      <c r="F21" s="92"/>
      <c r="G21" s="91">
        <v>125</v>
      </c>
      <c r="H21" s="93"/>
      <c r="I21" s="94">
        <v>454</v>
      </c>
      <c r="J21" s="95"/>
      <c r="K21" s="94">
        <v>478</v>
      </c>
      <c r="L21" s="95"/>
      <c r="M21" s="96">
        <v>506</v>
      </c>
      <c r="N21" s="776"/>
      <c r="O21" s="777"/>
      <c r="P21" s="778"/>
      <c r="Q21" s="97" t="s">
        <v>112</v>
      </c>
      <c r="R21" s="98"/>
      <c r="S21" s="29"/>
    </row>
    <row r="22" spans="1:22" ht="30.75" customHeight="1">
      <c r="A22" s="29"/>
      <c r="B22" s="646" t="s">
        <v>10</v>
      </c>
      <c r="C22" s="647"/>
      <c r="D22" s="782">
        <f>SUM(D23:E30)</f>
        <v>0</v>
      </c>
      <c r="E22" s="783"/>
      <c r="F22" s="782">
        <f>SUM(F23:G30)</f>
        <v>0</v>
      </c>
      <c r="G22" s="783"/>
      <c r="H22" s="782">
        <f>SUM(H23:I30)</f>
        <v>0</v>
      </c>
      <c r="I22" s="783"/>
      <c r="J22" s="782">
        <f>SUM(J23:K30)</f>
        <v>0</v>
      </c>
      <c r="K22" s="783"/>
      <c r="L22" s="782">
        <f>SUM(L23:M30)</f>
        <v>0</v>
      </c>
      <c r="M22" s="783"/>
      <c r="N22" s="776"/>
      <c r="O22" s="777"/>
      <c r="P22" s="778"/>
      <c r="Q22" s="99"/>
      <c r="R22" s="99"/>
      <c r="S22" s="29"/>
    </row>
    <row r="23" spans="1:22" ht="30.75" customHeight="1">
      <c r="A23" s="29"/>
      <c r="B23" s="100"/>
      <c r="C23" s="181"/>
      <c r="D23" s="613"/>
      <c r="E23" s="784"/>
      <c r="F23" s="613"/>
      <c r="G23" s="784"/>
      <c r="H23" s="613"/>
      <c r="I23" s="784"/>
      <c r="J23" s="613"/>
      <c r="K23" s="784"/>
      <c r="L23" s="613"/>
      <c r="M23" s="784"/>
      <c r="N23" s="776"/>
      <c r="O23" s="777"/>
      <c r="P23" s="778"/>
      <c r="Q23" s="101"/>
      <c r="R23" s="101"/>
      <c r="S23" s="29"/>
      <c r="T23" s="636"/>
      <c r="U23" s="636"/>
      <c r="V23" s="636"/>
    </row>
    <row r="24" spans="1:22" ht="30.75" customHeight="1">
      <c r="A24" s="29"/>
      <c r="B24" s="103" t="s">
        <v>343</v>
      </c>
      <c r="C24" s="182"/>
      <c r="D24" s="600"/>
      <c r="E24" s="635"/>
      <c r="F24" s="600"/>
      <c r="G24" s="635"/>
      <c r="H24" s="600"/>
      <c r="I24" s="635"/>
      <c r="J24" s="600"/>
      <c r="K24" s="635"/>
      <c r="L24" s="600"/>
      <c r="M24" s="635"/>
      <c r="N24" s="776"/>
      <c r="O24" s="777"/>
      <c r="P24" s="778"/>
      <c r="Q24" s="101"/>
      <c r="R24" s="101"/>
      <c r="S24" s="29"/>
      <c r="T24" s="636"/>
      <c r="U24" s="636"/>
      <c r="V24" s="636"/>
    </row>
    <row r="25" spans="1:22" ht="30.75" customHeight="1">
      <c r="A25" s="29"/>
      <c r="B25" s="102" t="s">
        <v>344</v>
      </c>
      <c r="C25" s="183"/>
      <c r="D25" s="600"/>
      <c r="E25" s="635"/>
      <c r="F25" s="600"/>
      <c r="G25" s="635"/>
      <c r="H25" s="600"/>
      <c r="I25" s="635"/>
      <c r="J25" s="600"/>
      <c r="K25" s="635"/>
      <c r="L25" s="600"/>
      <c r="M25" s="635"/>
      <c r="N25" s="776"/>
      <c r="O25" s="777"/>
      <c r="P25" s="778"/>
      <c r="Q25" s="101"/>
      <c r="R25" s="101"/>
      <c r="S25" s="29"/>
    </row>
    <row r="26" spans="1:22" ht="30.75" customHeight="1">
      <c r="A26" s="29"/>
      <c r="B26" s="103" t="s">
        <v>345</v>
      </c>
      <c r="C26" s="183"/>
      <c r="D26" s="600"/>
      <c r="E26" s="635"/>
      <c r="F26" s="600"/>
      <c r="G26" s="635"/>
      <c r="H26" s="600"/>
      <c r="I26" s="635"/>
      <c r="J26" s="600"/>
      <c r="K26" s="635"/>
      <c r="L26" s="600"/>
      <c r="M26" s="635"/>
      <c r="N26" s="776"/>
      <c r="O26" s="777"/>
      <c r="P26" s="778"/>
      <c r="Q26" s="101"/>
      <c r="R26" s="101"/>
      <c r="S26" s="29"/>
    </row>
    <row r="27" spans="1:22" ht="30.75" customHeight="1">
      <c r="A27" s="29"/>
      <c r="B27" s="103" t="s">
        <v>346</v>
      </c>
      <c r="C27" s="183"/>
      <c r="D27" s="600"/>
      <c r="E27" s="635"/>
      <c r="F27" s="600"/>
      <c r="G27" s="635"/>
      <c r="H27" s="600"/>
      <c r="I27" s="635"/>
      <c r="J27" s="600"/>
      <c r="K27" s="635"/>
      <c r="L27" s="600"/>
      <c r="M27" s="635"/>
      <c r="N27" s="776"/>
      <c r="O27" s="777"/>
      <c r="P27" s="778"/>
      <c r="Q27" s="101"/>
      <c r="R27" s="101"/>
      <c r="S27" s="29"/>
    </row>
    <row r="28" spans="1:22" ht="30.75" customHeight="1">
      <c r="A28" s="29"/>
      <c r="B28" s="103" t="s">
        <v>1</v>
      </c>
      <c r="C28" s="183"/>
      <c r="D28" s="600"/>
      <c r="E28" s="635"/>
      <c r="F28" s="600"/>
      <c r="G28" s="635"/>
      <c r="H28" s="600"/>
      <c r="I28" s="635"/>
      <c r="J28" s="600"/>
      <c r="K28" s="635"/>
      <c r="L28" s="600"/>
      <c r="M28" s="635"/>
      <c r="N28" s="776"/>
      <c r="O28" s="777"/>
      <c r="P28" s="778"/>
      <c r="Q28" s="101"/>
      <c r="R28" s="101"/>
      <c r="S28" s="29"/>
    </row>
    <row r="29" spans="1:22" ht="30.75" customHeight="1">
      <c r="A29" s="29"/>
      <c r="B29" s="103" t="s">
        <v>2</v>
      </c>
      <c r="C29" s="183"/>
      <c r="D29" s="600"/>
      <c r="E29" s="635"/>
      <c r="F29" s="600"/>
      <c r="G29" s="635"/>
      <c r="H29" s="600"/>
      <c r="I29" s="635"/>
      <c r="J29" s="600"/>
      <c r="K29" s="635"/>
      <c r="L29" s="600"/>
      <c r="M29" s="635"/>
      <c r="N29" s="776"/>
      <c r="O29" s="777"/>
      <c r="P29" s="778"/>
      <c r="Q29" s="101"/>
      <c r="R29" s="101"/>
      <c r="S29" s="29"/>
    </row>
    <row r="30" spans="1:22" ht="30.75" customHeight="1">
      <c r="A30" s="29"/>
      <c r="B30" s="104"/>
      <c r="C30" s="184"/>
      <c r="D30" s="602"/>
      <c r="E30" s="787"/>
      <c r="F30" s="602"/>
      <c r="G30" s="787"/>
      <c r="H30" s="602"/>
      <c r="I30" s="787"/>
      <c r="J30" s="602"/>
      <c r="K30" s="787"/>
      <c r="L30" s="602"/>
      <c r="M30" s="787"/>
      <c r="N30" s="779"/>
      <c r="O30" s="780"/>
      <c r="P30" s="781"/>
      <c r="Q30" s="101"/>
      <c r="R30" s="101"/>
      <c r="S30" s="29"/>
    </row>
    <row r="31" spans="1:22" ht="12" customHeight="1">
      <c r="A31" s="29"/>
      <c r="B31" s="77"/>
      <c r="C31" s="105"/>
      <c r="D31" s="596"/>
      <c r="E31" s="597"/>
      <c r="F31" s="596"/>
      <c r="G31" s="597"/>
      <c r="H31" s="596"/>
      <c r="I31" s="597"/>
      <c r="J31" s="596"/>
      <c r="K31" s="597"/>
      <c r="L31" s="598"/>
      <c r="M31" s="599"/>
      <c r="N31" s="106"/>
      <c r="O31" s="107"/>
      <c r="P31" s="108" t="s">
        <v>0</v>
      </c>
      <c r="Q31" s="29"/>
      <c r="R31" s="29"/>
      <c r="S31" s="29"/>
    </row>
    <row r="32" spans="1:22" ht="28.2" customHeight="1">
      <c r="A32" s="29"/>
      <c r="B32" s="610" t="s">
        <v>28</v>
      </c>
      <c r="C32" s="611"/>
      <c r="D32" s="785">
        <f>SUM(E21*D22)</f>
        <v>0</v>
      </c>
      <c r="E32" s="786"/>
      <c r="F32" s="785">
        <f>SUM(G21*F22)</f>
        <v>0</v>
      </c>
      <c r="G32" s="786"/>
      <c r="H32" s="785">
        <f>SUM(I21*H22)</f>
        <v>0</v>
      </c>
      <c r="I32" s="786"/>
      <c r="J32" s="785">
        <f>SUM(K21*J22)</f>
        <v>0</v>
      </c>
      <c r="K32" s="786"/>
      <c r="L32" s="785">
        <f>SUM(M21*L22)</f>
        <v>0</v>
      </c>
      <c r="M32" s="788"/>
      <c r="N32" s="789">
        <f>SUM(D32:M32)</f>
        <v>0</v>
      </c>
      <c r="O32" s="790"/>
      <c r="P32" s="791"/>
      <c r="Q32" s="792"/>
      <c r="R32" s="539"/>
      <c r="S32" s="539"/>
      <c r="T32" s="16"/>
    </row>
    <row r="33" spans="1:19" ht="30.75" customHeight="1">
      <c r="A33" s="29"/>
      <c r="B33" s="29" t="s">
        <v>48</v>
      </c>
      <c r="C33" s="29"/>
      <c r="D33" s="29"/>
      <c r="E33" s="29"/>
      <c r="F33" s="29"/>
      <c r="G33" s="29"/>
      <c r="H33" s="29"/>
      <c r="I33" s="29"/>
      <c r="J33" s="29"/>
      <c r="K33" s="29"/>
      <c r="L33" s="29"/>
      <c r="M33" s="29"/>
      <c r="N33" s="29"/>
      <c r="O33" s="29"/>
      <c r="P33" s="29"/>
      <c r="Q33" s="29"/>
      <c r="R33" s="29"/>
      <c r="S33" s="29"/>
    </row>
    <row r="34" spans="1:19" ht="21.75" customHeight="1">
      <c r="A34" s="29" t="s">
        <v>125</v>
      </c>
      <c r="B34" s="29" t="s">
        <v>126</v>
      </c>
      <c r="C34" s="29"/>
      <c r="D34" s="109"/>
      <c r="E34" s="109"/>
      <c r="F34" s="29"/>
      <c r="G34" s="29"/>
      <c r="H34" s="29"/>
      <c r="I34" s="29"/>
      <c r="J34" s="29"/>
      <c r="K34" s="29"/>
      <c r="L34" s="29"/>
      <c r="M34" s="29"/>
      <c r="N34" s="29"/>
      <c r="O34" s="29"/>
      <c r="P34" s="29"/>
      <c r="Q34" s="29"/>
      <c r="R34" s="29"/>
      <c r="S34" s="29"/>
    </row>
  </sheetData>
  <mergeCells count="112">
    <mergeCell ref="Q2:S2"/>
    <mergeCell ref="A3:O3"/>
    <mergeCell ref="B32:C32"/>
    <mergeCell ref="D32:E32"/>
    <mergeCell ref="F32:G32"/>
    <mergeCell ref="H32:I32"/>
    <mergeCell ref="J32:K32"/>
    <mergeCell ref="D30:E30"/>
    <mergeCell ref="F30:G30"/>
    <mergeCell ref="H30:I30"/>
    <mergeCell ref="J30:K30"/>
    <mergeCell ref="L30:M30"/>
    <mergeCell ref="L32:M32"/>
    <mergeCell ref="N32:P32"/>
    <mergeCell ref="Q32:S32"/>
    <mergeCell ref="D31:E31"/>
    <mergeCell ref="F31:G31"/>
    <mergeCell ref="H31:I31"/>
    <mergeCell ref="J31:K31"/>
    <mergeCell ref="L31:M31"/>
    <mergeCell ref="F28:G28"/>
    <mergeCell ref="H28:I28"/>
    <mergeCell ref="J28:K28"/>
    <mergeCell ref="L28:M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B20:C21"/>
    <mergeCell ref="N20:P30"/>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P7:Q7"/>
    <mergeCell ref="T7:V8"/>
    <mergeCell ref="D8:E8"/>
    <mergeCell ref="F8:G8"/>
    <mergeCell ref="H8:I8"/>
    <mergeCell ref="J8:K8"/>
    <mergeCell ref="L8:M8"/>
    <mergeCell ref="N8:O8"/>
    <mergeCell ref="P8:Q8"/>
    <mergeCell ref="D7:E7"/>
    <mergeCell ref="F7:G7"/>
    <mergeCell ref="H7:I7"/>
    <mergeCell ref="J7:K7"/>
    <mergeCell ref="L7:M7"/>
    <mergeCell ref="N7:O7"/>
    <mergeCell ref="C5:C6"/>
    <mergeCell ref="D5:E6"/>
    <mergeCell ref="F5:G6"/>
    <mergeCell ref="H5:I6"/>
    <mergeCell ref="J5:K6"/>
    <mergeCell ref="L5:M6"/>
    <mergeCell ref="N5:O6"/>
    <mergeCell ref="P5:Q6"/>
    <mergeCell ref="Q3:S3"/>
  </mergeCells>
  <phoneticPr fontId="3"/>
  <dataValidations xWindow="1440" yWindow="564" count="14">
    <dataValidation allowBlank="1" showInputMessage="1" showErrorMessage="1" prompt="補助基準単価（A)×予定件数（B)の値が反映されますので入力不要です" sqref="D32:M32" xr:uid="{00000000-0002-0000-0300-000000000000}"/>
    <dataValidation allowBlank="1" showInputMessage="1" showErrorMessage="1" promptTitle="都補助所要額" prompt="入力不要です。都補助基本額(F)×補助率(G)の値を反映します" sqref="P9:Q9" xr:uid="{00000000-0002-0000-0300-000001000000}"/>
    <dataValidation allowBlank="1" showInputMessage="1" showErrorMessage="1" promptTitle="都補助基本額" prompt="入力不要です。差引額(C)対象経費の支出予定額(D)と基準算定額(E)のいずれか低い額を反映します。" sqref="L9:M9" xr:uid="{00000000-0002-0000-0300-000002000000}"/>
    <dataValidation allowBlank="1" showInputMessage="1" showErrorMessage="1" promptTitle="基準算定額" prompt="入力不要です。第4号様式の基準算定額を反映します。" sqref="J9:K9" xr:uid="{00000000-0002-0000-0300-000003000000}"/>
    <dataValidation allowBlank="1" showInputMessage="1" showErrorMessage="1" prompt="基準算定額の合計が反映されるので入力不要です" sqref="N32:P32" xr:uid="{00000000-0002-0000-0300-000004000000}"/>
    <dataValidation allowBlank="1" showInputMessage="1" showErrorMessage="1" prompt="入力不要です。100mmミラーカメラ対象者の合計人数を反映します。_x000a__x000a_内訳欄に施設名及び対象人数を入力してください。" sqref="L22:M22 F22:G22" xr:uid="{00000000-0002-0000-0300-000005000000}"/>
    <dataValidation allowBlank="1" showInputMessage="1" showErrorMessage="1" prompt="入力不要です。70mmミラーカメラ対象者の合計人数を反映します。_x000a__x000a_内訳欄に施設名及び対象人数を入力してください。" sqref="J22:K22 D22:E22" xr:uid="{00000000-0002-0000-0300-000006000000}"/>
    <dataValidation allowBlank="1" showInputMessage="1" showErrorMessage="1" prompt="入力不要です。レンズカメラ対象者の合計人数を反映します。_x000a__x000a_内訳欄に施設名及び対象人数を入力してください。" sqref="H22:I22" xr:uid="{00000000-0002-0000-0300-000007000000}"/>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00000000-0002-0000-0300-000008000000}"/>
    <dataValidation allowBlank="1" showInputMessage="1" showErrorMessage="1" promptTitle="差引額" prompt="入力不要です。総事業費（A)から寄付金その他収入額（B)を差し引いた値を反映します。_x000a_" sqref="F9:G9" xr:uid="{00000000-0002-0000-0300-000009000000}"/>
    <dataValidation allowBlank="1" showInputMessage="1" showErrorMessage="1" promptTitle="対象経費の支出予定額" prompt="対象経費とは、補助対象者の結核の定期健康診断に係る経費となります。" sqref="H9:I9" xr:uid="{00000000-0002-0000-0300-00000A000000}"/>
    <dataValidation allowBlank="1" showInputMessage="1" showErrorMessage="1" promptTitle="寄附金その他の収入額" prompt="健診を実施するに当たり、寄附金、その他の収入がある場合は、こちらに入力します。" sqref="D9:E9" xr:uid="{00000000-0002-0000-0300-00000B000000}"/>
    <dataValidation allowBlank="1" showInputMessage="1" showErrorMessage="1" prompt="健診受診人数を_x000a_施設・実施時期別に入力してください。_x000a_" sqref="D23:M23" xr:uid="{00000000-0002-0000-0300-00000C000000}"/>
    <dataValidation allowBlank="1" showInputMessage="1" showErrorMessage="1" prompt="施設名・実施時期を入力してください。_x000a_" sqref="C23" xr:uid="{00000000-0002-0000-0300-00000D000000}"/>
  </dataValidations>
  <pageMargins left="0.59055118110236227" right="0.19685039370078741" top="0.59055118110236227" bottom="0.19685039370078741" header="0.51181102362204722" footer="0.51181102362204722"/>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99"/>
  <sheetViews>
    <sheetView view="pageBreakPreview" topLeftCell="A10" zoomScaleNormal="100" zoomScaleSheetLayoutView="100" workbookViewId="0">
      <selection activeCell="G18" sqref="G18"/>
    </sheetView>
  </sheetViews>
  <sheetFormatPr defaultColWidth="8.88671875" defaultRowHeight="13.2"/>
  <cols>
    <col min="1" max="1" width="22.109375" customWidth="1"/>
    <col min="2" max="2" width="19.44140625" customWidth="1"/>
    <col min="3" max="3" width="20.44140625" customWidth="1"/>
    <col min="4" max="4" width="26.21875" customWidth="1"/>
    <col min="5" max="5" width="0.88671875" customWidth="1"/>
    <col min="7" max="7" width="79.88671875" customWidth="1"/>
    <col min="8" max="8" width="10.44140625" style="195" hidden="1" customWidth="1"/>
    <col min="9" max="9" width="0" hidden="1" customWidth="1"/>
    <col min="10" max="10" width="8.88671875" hidden="1" customWidth="1"/>
  </cols>
  <sheetData>
    <row r="1" spans="1:10" ht="36" customHeight="1">
      <c r="A1" s="517" t="s">
        <v>373</v>
      </c>
      <c r="B1" s="517"/>
      <c r="C1" s="517"/>
      <c r="D1" s="517"/>
      <c r="E1" s="29"/>
      <c r="F1" s="29" t="s">
        <v>105</v>
      </c>
      <c r="G1" s="334" t="s">
        <v>288</v>
      </c>
    </row>
    <row r="2" spans="1:10" ht="30.6" customHeight="1">
      <c r="A2" s="135" t="s">
        <v>89</v>
      </c>
      <c r="B2" s="135"/>
      <c r="C2" s="135"/>
      <c r="D2" s="136"/>
      <c r="E2" s="136"/>
      <c r="F2" s="137" t="s">
        <v>88</v>
      </c>
      <c r="G2" s="29"/>
    </row>
    <row r="3" spans="1:10" ht="28.2" customHeight="1">
      <c r="A3" s="330" t="s">
        <v>341</v>
      </c>
      <c r="B3" s="383" t="s">
        <v>281</v>
      </c>
      <c r="C3" s="385" t="s">
        <v>340</v>
      </c>
      <c r="D3" s="384"/>
      <c r="E3" s="223"/>
      <c r="F3" s="47" t="s">
        <v>91</v>
      </c>
      <c r="G3" s="138" t="str">
        <f>IF($H$3=5,"補助対象となります",IF($H$3=0," ",IF($H$3&lt;=5,"全ての条件を満たしていないため補助対象となりません","補助対象となります")))</f>
        <v xml:space="preserve"> </v>
      </c>
      <c r="H3" s="25">
        <f>COUNTIF(F4:F8,TRUE)</f>
        <v>0</v>
      </c>
    </row>
    <row r="4" spans="1:10" ht="42" customHeight="1">
      <c r="A4" s="526"/>
      <c r="B4" s="527"/>
      <c r="C4" s="527"/>
      <c r="D4" s="528"/>
      <c r="E4" s="223"/>
      <c r="F4" s="139" t="b">
        <v>0</v>
      </c>
      <c r="G4" s="450" t="s">
        <v>374</v>
      </c>
    </row>
    <row r="5" spans="1:10" ht="49.2" customHeight="1">
      <c r="A5" s="331" t="s">
        <v>342</v>
      </c>
      <c r="B5" s="508"/>
      <c r="C5" s="509"/>
      <c r="D5" s="510"/>
      <c r="E5" s="223"/>
      <c r="F5" s="140" t="b">
        <v>0</v>
      </c>
      <c r="G5" s="144" t="s">
        <v>118</v>
      </c>
      <c r="H5" s="238"/>
      <c r="I5" s="9"/>
      <c r="J5" s="9"/>
    </row>
    <row r="6" spans="1:10" ht="39.6" customHeight="1">
      <c r="A6" s="331" t="s">
        <v>303</v>
      </c>
      <c r="B6" s="511"/>
      <c r="C6" s="512"/>
      <c r="D6" s="513"/>
      <c r="E6" s="230"/>
      <c r="F6" s="140" t="b">
        <v>0</v>
      </c>
      <c r="G6" s="451" t="s">
        <v>375</v>
      </c>
      <c r="H6" s="238"/>
      <c r="I6" s="9"/>
      <c r="J6" s="9"/>
    </row>
    <row r="7" spans="1:10" ht="38.4" customHeight="1">
      <c r="A7" s="330" t="s">
        <v>179</v>
      </c>
      <c r="B7" s="514"/>
      <c r="C7" s="515"/>
      <c r="D7" s="516"/>
      <c r="E7" s="231"/>
      <c r="F7" s="140" t="b">
        <v>0</v>
      </c>
      <c r="G7" s="145" t="s">
        <v>92</v>
      </c>
      <c r="H7" s="238"/>
      <c r="I7" s="9"/>
      <c r="J7" s="9"/>
    </row>
    <row r="8" spans="1:10" ht="34.950000000000003" customHeight="1">
      <c r="A8" s="331" t="s">
        <v>304</v>
      </c>
      <c r="B8" s="396"/>
      <c r="C8" s="506"/>
      <c r="D8" s="507"/>
      <c r="E8" s="226"/>
      <c r="F8" s="141" t="b">
        <v>0</v>
      </c>
      <c r="G8" s="203" t="s">
        <v>90</v>
      </c>
      <c r="H8" s="9"/>
      <c r="I8" s="9"/>
      <c r="J8" s="9" t="str">
        <f>B8&amp;法人所在地</f>
        <v/>
      </c>
    </row>
    <row r="9" spans="1:10" ht="28.2" customHeight="1">
      <c r="A9" s="330" t="s">
        <v>84</v>
      </c>
      <c r="B9" s="197"/>
      <c r="C9" s="330" t="s">
        <v>85</v>
      </c>
      <c r="D9" s="275"/>
      <c r="E9" s="228"/>
      <c r="F9" s="237"/>
      <c r="G9" s="239"/>
      <c r="H9" s="9"/>
      <c r="I9" s="9"/>
      <c r="J9" s="9"/>
    </row>
    <row r="10" spans="1:10" ht="45" customHeight="1">
      <c r="A10" s="333" t="s">
        <v>245</v>
      </c>
      <c r="B10" s="518">
        <f>ROUNDDOWN(都補助所要額,0)</f>
        <v>0</v>
      </c>
      <c r="C10" s="519"/>
      <c r="D10" s="520"/>
      <c r="E10" s="224"/>
      <c r="F10" s="47" t="s">
        <v>100</v>
      </c>
      <c r="G10" s="138" t="str">
        <f>IF($H$10=5,"補助対象となります",IF($H$10=0," ",IF($H$10&lt;=5,"全ての条件を満たしていないため補助対象となりません","補助対象となります")))</f>
        <v xml:space="preserve"> </v>
      </c>
      <c r="H10" s="9">
        <f>COUNTIF(F11:F15,TRUE)</f>
        <v>0</v>
      </c>
      <c r="I10" s="9"/>
      <c r="J10" s="9"/>
    </row>
    <row r="11" spans="1:10" ht="33.6" customHeight="1">
      <c r="A11" s="142"/>
      <c r="B11" s="521" t="s">
        <v>289</v>
      </c>
      <c r="C11" s="505"/>
      <c r="D11" s="505"/>
      <c r="E11" s="227"/>
      <c r="F11" s="139" t="b">
        <v>0</v>
      </c>
      <c r="G11" s="143" t="s">
        <v>247</v>
      </c>
      <c r="H11" s="238"/>
      <c r="I11" s="9"/>
      <c r="J11" s="9"/>
    </row>
    <row r="12" spans="1:10" ht="34.950000000000003" customHeight="1">
      <c r="A12" s="137" t="s">
        <v>87</v>
      </c>
      <c r="B12" s="137"/>
      <c r="C12" s="137"/>
      <c r="D12" s="82"/>
      <c r="E12" s="29"/>
      <c r="F12" s="140" t="b">
        <v>0</v>
      </c>
      <c r="G12" s="145" t="s">
        <v>248</v>
      </c>
      <c r="H12" s="238"/>
      <c r="I12" s="9"/>
      <c r="J12" s="9"/>
    </row>
    <row r="13" spans="1:10" ht="43.2" customHeight="1">
      <c r="A13" s="329" t="s">
        <v>301</v>
      </c>
      <c r="B13" s="326"/>
      <c r="C13" s="328" t="s">
        <v>82</v>
      </c>
      <c r="D13" s="229"/>
      <c r="E13" s="225"/>
      <c r="F13" s="140" t="b">
        <v>0</v>
      </c>
      <c r="G13" s="145" t="s">
        <v>249</v>
      </c>
      <c r="H13" s="238"/>
      <c r="I13" s="9"/>
      <c r="J13" s="9"/>
    </row>
    <row r="14" spans="1:10" ht="34.950000000000003" customHeight="1">
      <c r="A14" s="329" t="s">
        <v>283</v>
      </c>
      <c r="B14" s="222"/>
      <c r="C14" s="328" t="s">
        <v>83</v>
      </c>
      <c r="D14" s="349"/>
      <c r="E14" s="225"/>
      <c r="F14" s="140" t="b">
        <v>0</v>
      </c>
      <c r="G14" s="145" t="s">
        <v>92</v>
      </c>
      <c r="H14" s="238"/>
      <c r="I14" s="9"/>
      <c r="J14" s="9"/>
    </row>
    <row r="15" spans="1:10" ht="34.950000000000003" customHeight="1">
      <c r="A15" s="329" t="s">
        <v>282</v>
      </c>
      <c r="B15" s="204"/>
      <c r="C15" s="276"/>
      <c r="D15" s="327"/>
      <c r="E15" s="232"/>
      <c r="F15" s="141" t="b">
        <v>0</v>
      </c>
      <c r="G15" s="146" t="s">
        <v>93</v>
      </c>
      <c r="H15" s="238"/>
      <c r="I15" s="9"/>
      <c r="J15" s="9"/>
    </row>
    <row r="16" spans="1:10" ht="34.950000000000003" customHeight="1">
      <c r="A16" s="329" t="s">
        <v>286</v>
      </c>
      <c r="B16" s="332"/>
      <c r="C16" s="524"/>
      <c r="D16" s="525"/>
      <c r="E16" s="226"/>
      <c r="F16" s="37" t="s">
        <v>129</v>
      </c>
      <c r="G16" s="29" t="s">
        <v>287</v>
      </c>
      <c r="H16" s="238"/>
      <c r="I16" s="9"/>
      <c r="J16" s="351" t="str">
        <f>B16&amp;C16</f>
        <v/>
      </c>
    </row>
    <row r="17" spans="1:10" ht="34.950000000000003" customHeight="1">
      <c r="A17" s="329" t="s">
        <v>246</v>
      </c>
      <c r="B17" s="522"/>
      <c r="C17" s="523"/>
      <c r="D17" s="507"/>
      <c r="E17" s="226"/>
      <c r="F17" s="29"/>
      <c r="G17" s="29"/>
      <c r="H17" s="238"/>
      <c r="I17" s="9"/>
      <c r="J17" s="9"/>
    </row>
    <row r="18" spans="1:10" ht="34.950000000000003" customHeight="1">
      <c r="A18" s="29"/>
      <c r="B18" s="504" t="s">
        <v>178</v>
      </c>
      <c r="C18" s="505"/>
      <c r="D18" s="505"/>
      <c r="E18" s="227"/>
      <c r="F18" s="29"/>
      <c r="G18" s="29"/>
    </row>
    <row r="19" spans="1:10" ht="34.950000000000003" customHeight="1">
      <c r="A19" s="24"/>
      <c r="B19" s="24"/>
      <c r="C19" s="24"/>
    </row>
    <row r="20" spans="1:10" ht="34.950000000000003" customHeight="1">
      <c r="A20" s="25"/>
      <c r="B20" s="25"/>
      <c r="C20" s="25"/>
    </row>
    <row r="21" spans="1:10" ht="34.950000000000003" customHeight="1">
      <c r="A21" s="25"/>
      <c r="B21" s="25"/>
      <c r="C21" s="25"/>
    </row>
    <row r="22" spans="1:10" ht="34.950000000000003" customHeight="1">
      <c r="A22" s="25"/>
      <c r="B22" s="25"/>
      <c r="C22" s="25"/>
    </row>
    <row r="23" spans="1:10" ht="34.950000000000003" customHeight="1">
      <c r="A23" s="25"/>
      <c r="B23" s="25"/>
      <c r="C23" s="25"/>
    </row>
    <row r="24" spans="1:10" ht="34.950000000000003" customHeight="1">
      <c r="A24" s="25"/>
      <c r="B24" s="25"/>
      <c r="C24" s="25"/>
    </row>
    <row r="25" spans="1:10" ht="34.950000000000003" customHeight="1">
      <c r="A25" s="25"/>
      <c r="B25" s="25"/>
      <c r="C25" s="25"/>
    </row>
    <row r="26" spans="1:10" ht="34.950000000000003" customHeight="1"/>
    <row r="27" spans="1:10" ht="34.950000000000003" customHeight="1"/>
    <row r="28" spans="1:10" ht="34.950000000000003" customHeight="1"/>
    <row r="29" spans="1:10" ht="34.950000000000003" customHeight="1"/>
    <row r="30" spans="1:10" ht="34.950000000000003" customHeight="1"/>
    <row r="31" spans="1:10" ht="34.950000000000003" customHeight="1"/>
    <row r="32" spans="1:1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sheetData>
  <sheetProtection algorithmName="SHA-512" hashValue="r2oXSRAn3ICkVymC/Rk/iW63gj/TDHvFQDLQ4JybjxJF2PAIc0Wz3hxrfoVha9t0w+wnKIe8Bj8uoEtrCya2QA==" saltValue="C1toqjCbzCvWx0WIqJINqg==" spinCount="100000" sheet="1" objects="1" scenarios="1"/>
  <dataConsolidate/>
  <mergeCells count="11">
    <mergeCell ref="A1:D1"/>
    <mergeCell ref="B10:D10"/>
    <mergeCell ref="B11:D11"/>
    <mergeCell ref="B17:D17"/>
    <mergeCell ref="C16:D16"/>
    <mergeCell ref="A4:D4"/>
    <mergeCell ref="B18:D18"/>
    <mergeCell ref="C8:D8"/>
    <mergeCell ref="B5:D5"/>
    <mergeCell ref="B6:D6"/>
    <mergeCell ref="B7:D7"/>
  </mergeCells>
  <phoneticPr fontId="3"/>
  <dataValidations xWindow="540" yWindow="404" count="12">
    <dataValidation allowBlank="1" showInputMessage="1" showErrorMessage="1" promptTitle="書類　郵送先宛名" prompt="担当部署名 および 担当者名をご記入下さい" sqref="B17:E17" xr:uid="{00000000-0002-0000-0000-000000000000}"/>
    <dataValidation allowBlank="1" showInputMessage="1" showErrorMessage="1" promptTitle="書類　郵送先住所" prompt="法人所在地と郵送先が異なる場合のみ入力して下さい_x000a_" sqref="E16" xr:uid="{00000000-0002-0000-0000-000001000000}"/>
    <dataValidation type="list" allowBlank="1" showInputMessage="1" showErrorMessage="1" promptTitle="都道府県" prompt="必ず選択して下さい" sqref="E15" xr:uid="{00000000-0002-0000-0000-000002000000}">
      <formula1>都道府県</formula1>
    </dataValidation>
    <dataValidation allowBlank="1" showInputMessage="1" showErrorMessage="1" promptTitle="郵便番号" prompt="半角入力にてお願いします" sqref="B15" xr:uid="{00000000-0002-0000-0000-000003000000}"/>
    <dataValidation allowBlank="1" showInputMessage="1" showErrorMessage="1" promptTitle="連絡先（直通）" prompt="半角およびハイフン含めて入力して下さい_x000a_例）03-0000-0000" sqref="B14" xr:uid="{00000000-0002-0000-0000-000004000000}"/>
    <dataValidation type="textLength" operator="equal" allowBlank="1" showInputMessage="1" showErrorMessage="1" promptTitle="法人番号" prompt="13桁の法人番号_x000a_をご入力ください" sqref="E6" xr:uid="{00000000-0002-0000-0000-000005000000}">
      <formula1>13</formula1>
    </dataValidation>
    <dataValidation type="list" allowBlank="1" showInputMessage="1" showErrorMessage="1" sqref="B8" xr:uid="{00000000-0002-0000-0000-000006000000}">
      <formula1>都道府県</formula1>
    </dataValidation>
    <dataValidation type="list" allowBlank="1" showInputMessage="1" showErrorMessage="1" promptTitle="書類　郵送先住所" prompt="都道府県をプルダウンにて選択後、以下のご入力お願いします。_x000a_入力見本）東京都新宿区〇〇１－２－３（全角のみ）_x000a_" sqref="B16" xr:uid="{A67C13FA-BC16-4A6B-A639-BA37C5F6DEC6}">
      <formula1>都道府県</formula1>
    </dataValidation>
    <dataValidation allowBlank="1" showInputMessage="1" showErrorMessage="1" promptTitle="法人所在地" prompt="左のセルで都道府県よりご入力ください。_x000a_右のセルに地番等を全角数字にてご入力ください。_x000a_入力方法）東京都新宿区〇〇１－２－３（全角数字）" sqref="C8:D8" xr:uid="{D2E63B17-B38B-40A6-B41C-CE6A907F3CAB}"/>
    <dataValidation allowBlank="1" showInputMessage="1" showErrorMessage="1" promptTitle="書類　郵送先住所" prompt="都道府県よりご入力ください。_x000a_地番等は全角数字にて必ずご入力ください。_x000a_入力方法）東京都新宿区〇〇１－２－３（全角数字）" sqref="C16" xr:uid="{3FCA80EE-69D6-4AF5-B32B-157CD7DBDDFC}"/>
    <dataValidation allowBlank="1" showInputMessage="1" showErrorMessage="1" promptTitle="法人名" prompt="スペース不要です_x000a_続けてご入力お願いします" sqref="B7:D7" xr:uid="{A0A7C3C2-E81A-4B75-A972-70DCC9E3EBA9}"/>
    <dataValidation type="textLength" operator="equal" allowBlank="1" showInputMessage="1" showErrorMessage="1" promptTitle="法人番号" prompt="13桁の法人番号をご入力ください" sqref="B6:D6" xr:uid="{64760835-B1E0-4AEC-9EC0-75CC0920EAA8}">
      <formula1>13</formula1>
    </dataValidation>
  </dataValidations>
  <pageMargins left="0.7" right="0.7" top="0.75" bottom="0.75" header="0.3" footer="0.3"/>
  <pageSetup paperSize="9" scale="98" fitToHeight="2" orientation="portrait" r:id="rId1"/>
  <colBreaks count="1" manualBreakCount="1">
    <brk id="4" max="17" man="1"/>
  </colBreaks>
  <drawing r:id="rId2"/>
  <legacyDrawing r:id="rId3"/>
  <mc:AlternateContent xmlns:mc="http://schemas.openxmlformats.org/markup-compatibility/2006">
    <mc:Choice Requires="x14">
      <controls>
        <mc:AlternateContent xmlns:mc="http://schemas.openxmlformats.org/markup-compatibility/2006">
          <mc:Choice Requires="x14">
            <control shapeId="34837" r:id="rId4" name="Check Box 21">
              <controlPr defaultSize="0" autoFill="0" autoLine="0" autoPict="0">
                <anchor moveWithCells="1">
                  <from>
                    <xdr:col>5</xdr:col>
                    <xdr:colOff>236220</xdr:colOff>
                    <xdr:row>3</xdr:row>
                    <xdr:rowOff>121920</xdr:rowOff>
                  </from>
                  <to>
                    <xdr:col>5</xdr:col>
                    <xdr:colOff>594360</xdr:colOff>
                    <xdr:row>3</xdr:row>
                    <xdr:rowOff>373380</xdr:rowOff>
                  </to>
                </anchor>
              </controlPr>
            </control>
          </mc:Choice>
        </mc:AlternateContent>
        <mc:AlternateContent xmlns:mc="http://schemas.openxmlformats.org/markup-compatibility/2006">
          <mc:Choice Requires="x14">
            <control shapeId="34838" r:id="rId5" name="Check Box 22">
              <controlPr defaultSize="0" autoFill="0" autoLine="0" autoPict="0">
                <anchor moveWithCells="1">
                  <from>
                    <xdr:col>5</xdr:col>
                    <xdr:colOff>228600</xdr:colOff>
                    <xdr:row>4</xdr:row>
                    <xdr:rowOff>213360</xdr:rowOff>
                  </from>
                  <to>
                    <xdr:col>5</xdr:col>
                    <xdr:colOff>533400</xdr:colOff>
                    <xdr:row>4</xdr:row>
                    <xdr:rowOff>487680</xdr:rowOff>
                  </to>
                </anchor>
              </controlPr>
            </control>
          </mc:Choice>
        </mc:AlternateContent>
        <mc:AlternateContent xmlns:mc="http://schemas.openxmlformats.org/markup-compatibility/2006">
          <mc:Choice Requires="x14">
            <control shapeId="34839" r:id="rId6" name="Check Box 23">
              <controlPr defaultSize="0" autoFill="0" autoLine="0" autoPict="0">
                <anchor moveWithCells="1">
                  <from>
                    <xdr:col>5</xdr:col>
                    <xdr:colOff>228600</xdr:colOff>
                    <xdr:row>5</xdr:row>
                    <xdr:rowOff>137160</xdr:rowOff>
                  </from>
                  <to>
                    <xdr:col>5</xdr:col>
                    <xdr:colOff>541020</xdr:colOff>
                    <xdr:row>5</xdr:row>
                    <xdr:rowOff>365760</xdr:rowOff>
                  </to>
                </anchor>
              </controlPr>
            </control>
          </mc:Choice>
        </mc:AlternateContent>
        <mc:AlternateContent xmlns:mc="http://schemas.openxmlformats.org/markup-compatibility/2006">
          <mc:Choice Requires="x14">
            <control shapeId="34840" r:id="rId7" name="Check Box 24">
              <controlPr defaultSize="0" autoFill="0" autoLine="0" autoPict="0">
                <anchor moveWithCells="1">
                  <from>
                    <xdr:col>5</xdr:col>
                    <xdr:colOff>220980</xdr:colOff>
                    <xdr:row>7</xdr:row>
                    <xdr:rowOff>83820</xdr:rowOff>
                  </from>
                  <to>
                    <xdr:col>5</xdr:col>
                    <xdr:colOff>525780</xdr:colOff>
                    <xdr:row>7</xdr:row>
                    <xdr:rowOff>335280</xdr:rowOff>
                  </to>
                </anchor>
              </controlPr>
            </control>
          </mc:Choice>
        </mc:AlternateContent>
        <mc:AlternateContent xmlns:mc="http://schemas.openxmlformats.org/markup-compatibility/2006">
          <mc:Choice Requires="x14">
            <control shapeId="34841" r:id="rId8" name="Check Box 25">
              <controlPr defaultSize="0" autoFill="0" autoLine="0" autoPict="0">
                <anchor moveWithCells="1">
                  <from>
                    <xdr:col>5</xdr:col>
                    <xdr:colOff>213360</xdr:colOff>
                    <xdr:row>10</xdr:row>
                    <xdr:rowOff>45720</xdr:rowOff>
                  </from>
                  <to>
                    <xdr:col>5</xdr:col>
                    <xdr:colOff>541020</xdr:colOff>
                    <xdr:row>10</xdr:row>
                    <xdr:rowOff>342900</xdr:rowOff>
                  </to>
                </anchor>
              </controlPr>
            </control>
          </mc:Choice>
        </mc:AlternateContent>
        <mc:AlternateContent xmlns:mc="http://schemas.openxmlformats.org/markup-compatibility/2006">
          <mc:Choice Requires="x14">
            <control shapeId="34842" r:id="rId9" name="Check Box 26">
              <controlPr defaultSize="0" autoFill="0" autoLine="0" autoPict="0">
                <anchor moveWithCells="1">
                  <from>
                    <xdr:col>5</xdr:col>
                    <xdr:colOff>213360</xdr:colOff>
                    <xdr:row>11</xdr:row>
                    <xdr:rowOff>99060</xdr:rowOff>
                  </from>
                  <to>
                    <xdr:col>5</xdr:col>
                    <xdr:colOff>525780</xdr:colOff>
                    <xdr:row>11</xdr:row>
                    <xdr:rowOff>327660</xdr:rowOff>
                  </to>
                </anchor>
              </controlPr>
            </control>
          </mc:Choice>
        </mc:AlternateContent>
        <mc:AlternateContent xmlns:mc="http://schemas.openxmlformats.org/markup-compatibility/2006">
          <mc:Choice Requires="x14">
            <control shapeId="34843" r:id="rId10" name="Check Box 27">
              <controlPr defaultSize="0" autoFill="0" autoLine="0" autoPict="0">
                <anchor moveWithCells="1">
                  <from>
                    <xdr:col>5</xdr:col>
                    <xdr:colOff>213360</xdr:colOff>
                    <xdr:row>12</xdr:row>
                    <xdr:rowOff>45720</xdr:rowOff>
                  </from>
                  <to>
                    <xdr:col>5</xdr:col>
                    <xdr:colOff>556260</xdr:colOff>
                    <xdr:row>12</xdr:row>
                    <xdr:rowOff>312420</xdr:rowOff>
                  </to>
                </anchor>
              </controlPr>
            </control>
          </mc:Choice>
        </mc:AlternateContent>
        <mc:AlternateContent xmlns:mc="http://schemas.openxmlformats.org/markup-compatibility/2006">
          <mc:Choice Requires="x14">
            <control shapeId="34844" r:id="rId11" name="Check Box 28">
              <controlPr defaultSize="0" autoFill="0" autoLine="0" autoPict="0">
                <anchor moveWithCells="1">
                  <from>
                    <xdr:col>5</xdr:col>
                    <xdr:colOff>198120</xdr:colOff>
                    <xdr:row>13</xdr:row>
                    <xdr:rowOff>76200</xdr:rowOff>
                  </from>
                  <to>
                    <xdr:col>5</xdr:col>
                    <xdr:colOff>480060</xdr:colOff>
                    <xdr:row>13</xdr:row>
                    <xdr:rowOff>327660</xdr:rowOff>
                  </to>
                </anchor>
              </controlPr>
            </control>
          </mc:Choice>
        </mc:AlternateContent>
        <mc:AlternateContent xmlns:mc="http://schemas.openxmlformats.org/markup-compatibility/2006">
          <mc:Choice Requires="x14">
            <control shapeId="34845" r:id="rId12" name="Check Box 29">
              <controlPr defaultSize="0" autoFill="0" autoLine="0" autoPict="0">
                <anchor moveWithCells="1">
                  <from>
                    <xdr:col>5</xdr:col>
                    <xdr:colOff>198120</xdr:colOff>
                    <xdr:row>14</xdr:row>
                    <xdr:rowOff>99060</xdr:rowOff>
                  </from>
                  <to>
                    <xdr:col>5</xdr:col>
                    <xdr:colOff>518160</xdr:colOff>
                    <xdr:row>14</xdr:row>
                    <xdr:rowOff>327660</xdr:rowOff>
                  </to>
                </anchor>
              </controlPr>
            </control>
          </mc:Choice>
        </mc:AlternateContent>
        <mc:AlternateContent xmlns:mc="http://schemas.openxmlformats.org/markup-compatibility/2006">
          <mc:Choice Requires="x14">
            <control shapeId="34846" r:id="rId13" name="Check Box 30">
              <controlPr defaultSize="0" autoFill="0" autoLine="0" autoPict="0">
                <anchor moveWithCells="1">
                  <from>
                    <xdr:col>5</xdr:col>
                    <xdr:colOff>220980</xdr:colOff>
                    <xdr:row>6</xdr:row>
                    <xdr:rowOff>137160</xdr:rowOff>
                  </from>
                  <to>
                    <xdr:col>5</xdr:col>
                    <xdr:colOff>480060</xdr:colOff>
                    <xdr:row>6</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I47"/>
  <sheetViews>
    <sheetView showZeros="0" tabSelected="1" view="pageBreakPreview" zoomScaleNormal="85" zoomScaleSheetLayoutView="100" workbookViewId="0">
      <pane ySplit="2" topLeftCell="A3" activePane="bottomLeft" state="frozen"/>
      <selection pane="bottomLeft" activeCell="A18" sqref="A18:V18"/>
    </sheetView>
  </sheetViews>
  <sheetFormatPr defaultColWidth="9" defaultRowHeight="18.899999999999999" customHeight="1"/>
  <cols>
    <col min="1" max="256" width="3.6640625" style="9" customWidth="1"/>
    <col min="257" max="16384" width="9" style="9"/>
  </cols>
  <sheetData>
    <row r="1" spans="1:24" ht="18.899999999999999" customHeight="1">
      <c r="A1" s="35"/>
      <c r="B1" s="36"/>
      <c r="C1" s="36"/>
      <c r="D1" s="36"/>
      <c r="E1" s="36"/>
      <c r="F1" s="36"/>
      <c r="G1" s="36"/>
      <c r="H1" s="36"/>
      <c r="I1" s="36"/>
      <c r="J1" s="36"/>
      <c r="K1" s="36"/>
      <c r="L1" s="36"/>
    </row>
    <row r="2" spans="1:24" ht="18.899999999999999" customHeight="1">
      <c r="A2" s="29" t="s">
        <v>379</v>
      </c>
      <c r="B2" s="29"/>
      <c r="C2" s="29"/>
      <c r="D2" s="29"/>
      <c r="E2" s="29"/>
      <c r="F2" s="29"/>
      <c r="G2" s="29"/>
      <c r="H2" s="29"/>
      <c r="I2" s="29"/>
      <c r="J2" s="29"/>
      <c r="K2" s="29"/>
      <c r="L2" s="29"/>
      <c r="M2" s="29"/>
      <c r="N2" s="29"/>
      <c r="O2" s="29"/>
      <c r="P2" s="29"/>
      <c r="Q2" s="29"/>
      <c r="R2" s="29"/>
      <c r="S2" s="29"/>
      <c r="T2" s="29"/>
      <c r="U2" s="29"/>
      <c r="V2" s="29"/>
    </row>
    <row r="3" spans="1:24" ht="18.899999999999999" customHeight="1">
      <c r="A3" s="29"/>
      <c r="B3" s="29"/>
      <c r="C3" s="29"/>
      <c r="D3" s="29"/>
      <c r="E3" s="29"/>
      <c r="F3" s="29"/>
      <c r="G3" s="29"/>
      <c r="H3" s="29"/>
      <c r="I3" s="29"/>
      <c r="J3" s="29"/>
      <c r="K3" s="336" t="s">
        <v>290</v>
      </c>
      <c r="L3" s="29"/>
      <c r="M3" s="29"/>
      <c r="N3" s="29"/>
      <c r="O3" s="535" t="s">
        <v>59</v>
      </c>
      <c r="P3" s="535"/>
      <c r="Q3" s="535"/>
      <c r="R3" s="535"/>
      <c r="S3" s="535"/>
      <c r="T3" s="535"/>
      <c r="U3" s="535"/>
      <c r="V3" s="535"/>
      <c r="W3" s="7"/>
    </row>
    <row r="4" spans="1:24" ht="18.899999999999999" customHeight="1">
      <c r="A4" s="29"/>
      <c r="B4" s="29"/>
      <c r="C4" s="29"/>
      <c r="D4" s="29"/>
      <c r="E4" s="29"/>
      <c r="F4" s="29"/>
      <c r="G4" s="29"/>
      <c r="H4" s="29"/>
      <c r="I4" s="29"/>
      <c r="J4" s="29"/>
      <c r="K4" s="29"/>
      <c r="L4" s="29"/>
      <c r="M4" s="29"/>
      <c r="N4" s="29"/>
      <c r="O4" s="536" t="s">
        <v>391</v>
      </c>
      <c r="P4" s="536"/>
      <c r="Q4" s="536"/>
      <c r="R4" s="536"/>
      <c r="S4" s="536"/>
      <c r="T4" s="536"/>
      <c r="U4" s="536"/>
      <c r="V4" s="536"/>
    </row>
    <row r="5" spans="1:24" ht="12" customHeight="1">
      <c r="A5" s="29"/>
      <c r="B5" s="29"/>
      <c r="C5" s="29"/>
      <c r="D5" s="29"/>
      <c r="E5" s="29"/>
      <c r="F5" s="29"/>
      <c r="G5" s="29"/>
      <c r="H5" s="29"/>
      <c r="I5" s="29"/>
      <c r="J5" s="29"/>
      <c r="K5" s="29"/>
      <c r="L5" s="29"/>
      <c r="M5" s="29"/>
      <c r="N5" s="29"/>
      <c r="O5" s="37"/>
      <c r="P5" s="37"/>
      <c r="Q5" s="37"/>
      <c r="R5" s="37"/>
      <c r="S5" s="37"/>
      <c r="T5" s="37"/>
      <c r="U5" s="37"/>
      <c r="V5" s="37"/>
    </row>
    <row r="6" spans="1:24" ht="18.899999999999999" customHeight="1">
      <c r="A6" s="29"/>
      <c r="B6" s="537" t="s">
        <v>60</v>
      </c>
      <c r="C6" s="537"/>
      <c r="D6" s="537"/>
      <c r="E6" s="47"/>
      <c r="F6" s="29" t="s">
        <v>61</v>
      </c>
      <c r="G6" s="47"/>
      <c r="H6" s="47"/>
      <c r="I6" s="47"/>
      <c r="J6" s="29"/>
      <c r="K6" s="29"/>
      <c r="L6" s="29"/>
      <c r="M6" s="29"/>
      <c r="N6" s="29"/>
      <c r="O6" s="29"/>
      <c r="P6" s="29"/>
      <c r="Q6" s="29"/>
      <c r="R6" s="29"/>
      <c r="S6" s="29"/>
      <c r="T6" s="29"/>
      <c r="U6" s="29"/>
      <c r="V6" s="29"/>
      <c r="W6" s="7"/>
    </row>
    <row r="7" spans="1:24" ht="18" customHeight="1">
      <c r="A7" s="29"/>
      <c r="B7" s="29"/>
      <c r="C7" s="29"/>
      <c r="D7" s="29"/>
      <c r="E7" s="29"/>
      <c r="F7" s="538" t="s">
        <v>62</v>
      </c>
      <c r="G7" s="538"/>
      <c r="H7" s="539" t="s">
        <v>72</v>
      </c>
      <c r="I7" s="539"/>
      <c r="J7" s="539"/>
      <c r="K7" s="539"/>
      <c r="L7" s="539"/>
      <c r="M7" s="554" t="str">
        <f>基本情報入力シート!J8</f>
        <v/>
      </c>
      <c r="N7" s="555"/>
      <c r="O7" s="555"/>
      <c r="P7" s="555"/>
      <c r="Q7" s="555"/>
      <c r="R7" s="555"/>
      <c r="S7" s="555"/>
      <c r="T7" s="555"/>
      <c r="U7" s="555"/>
      <c r="V7" s="555"/>
      <c r="W7" s="7"/>
    </row>
    <row r="8" spans="1:24" ht="16.2" customHeight="1">
      <c r="A8" s="29"/>
      <c r="B8" s="29"/>
      <c r="C8" s="29"/>
      <c r="D8" s="29"/>
      <c r="E8" s="29"/>
      <c r="F8" s="538"/>
      <c r="G8" s="538"/>
      <c r="H8" s="539"/>
      <c r="I8" s="539"/>
      <c r="J8" s="539"/>
      <c r="K8" s="539"/>
      <c r="L8" s="539"/>
      <c r="M8" s="555"/>
      <c r="N8" s="555"/>
      <c r="O8" s="555"/>
      <c r="P8" s="555"/>
      <c r="Q8" s="555"/>
      <c r="R8" s="555"/>
      <c r="S8" s="555"/>
      <c r="T8" s="555"/>
      <c r="U8" s="555"/>
      <c r="V8" s="555"/>
      <c r="W8" s="7"/>
    </row>
    <row r="9" spans="1:24" ht="18.899999999999999" customHeight="1">
      <c r="A9" s="29"/>
      <c r="B9" s="29"/>
      <c r="C9" s="29"/>
      <c r="D9" s="29"/>
      <c r="E9" s="29"/>
      <c r="F9" s="538"/>
      <c r="G9" s="538"/>
      <c r="H9" s="29" t="s">
        <v>73</v>
      </c>
      <c r="I9" s="29"/>
      <c r="J9" s="29"/>
      <c r="K9" s="29"/>
      <c r="L9" s="29"/>
      <c r="M9" s="539" t="str">
        <f>IF(法人名=0, "", 法人名)</f>
        <v/>
      </c>
      <c r="N9" s="539"/>
      <c r="O9" s="539"/>
      <c r="P9" s="539"/>
      <c r="Q9" s="539"/>
      <c r="R9" s="539"/>
      <c r="S9" s="539"/>
      <c r="T9" s="539"/>
      <c r="U9" s="539"/>
      <c r="V9" s="39"/>
      <c r="W9" s="7"/>
    </row>
    <row r="10" spans="1:24" ht="18.899999999999999" customHeight="1">
      <c r="A10" s="29"/>
      <c r="B10" s="29"/>
      <c r="C10" s="29"/>
      <c r="D10" s="29"/>
      <c r="E10" s="29"/>
      <c r="F10" s="538"/>
      <c r="G10" s="538"/>
      <c r="H10" s="40" t="s">
        <v>74</v>
      </c>
      <c r="I10" s="29"/>
      <c r="J10" s="29"/>
      <c r="K10" s="29"/>
      <c r="L10" s="29"/>
      <c r="M10" s="539" t="str">
        <f>IF(代表者職=0, "", 代表者職)</f>
        <v/>
      </c>
      <c r="N10" s="539"/>
      <c r="O10" s="539"/>
      <c r="P10" s="41"/>
      <c r="Q10" s="540" t="str">
        <f>IF(代表者名=0, "", 代表者名)</f>
        <v/>
      </c>
      <c r="R10" s="540"/>
      <c r="S10" s="540"/>
      <c r="T10" s="540"/>
      <c r="U10" s="540"/>
      <c r="V10" s="335" t="s">
        <v>86</v>
      </c>
      <c r="W10" s="7"/>
    </row>
    <row r="11" spans="1:24" ht="12" customHeight="1">
      <c r="A11" s="29"/>
      <c r="B11" s="29"/>
      <c r="C11" s="29"/>
      <c r="D11" s="29"/>
      <c r="E11" s="29"/>
      <c r="F11" s="29"/>
      <c r="G11" s="29"/>
      <c r="H11" s="29"/>
      <c r="I11" s="29"/>
      <c r="J11" s="29"/>
      <c r="K11" s="29"/>
      <c r="L11" s="29"/>
      <c r="M11" s="29"/>
      <c r="N11" s="29"/>
      <c r="O11" s="29"/>
      <c r="P11" s="29"/>
      <c r="Q11" s="29"/>
      <c r="R11" s="29"/>
      <c r="S11" s="29"/>
      <c r="T11" s="29"/>
      <c r="U11" s="29"/>
      <c r="V11" s="29"/>
    </row>
    <row r="12" spans="1:24" ht="18.899999999999999" customHeight="1">
      <c r="A12" s="556" t="s">
        <v>376</v>
      </c>
      <c r="B12" s="556"/>
      <c r="C12" s="556"/>
      <c r="D12" s="556"/>
      <c r="E12" s="556"/>
      <c r="F12" s="556"/>
      <c r="G12" s="556"/>
      <c r="H12" s="556"/>
      <c r="I12" s="556"/>
      <c r="J12" s="556"/>
      <c r="K12" s="556"/>
      <c r="L12" s="556"/>
      <c r="M12" s="556"/>
      <c r="N12" s="556"/>
      <c r="O12" s="556"/>
      <c r="P12" s="556"/>
      <c r="Q12" s="556"/>
      <c r="R12" s="556"/>
      <c r="S12" s="556"/>
      <c r="T12" s="556"/>
      <c r="U12" s="556"/>
      <c r="V12" s="556"/>
      <c r="W12" s="8"/>
      <c r="X12" s="8"/>
    </row>
    <row r="13" spans="1:24" ht="12.6" customHeight="1">
      <c r="A13" s="29"/>
      <c r="B13" s="29"/>
      <c r="C13" s="29"/>
      <c r="D13" s="29"/>
      <c r="E13" s="29"/>
      <c r="F13" s="29"/>
      <c r="G13" s="29"/>
      <c r="H13" s="29"/>
      <c r="I13" s="29"/>
      <c r="J13" s="29"/>
      <c r="K13" s="29"/>
      <c r="L13" s="29"/>
      <c r="M13" s="29"/>
      <c r="N13" s="29"/>
      <c r="O13" s="29"/>
      <c r="P13" s="29"/>
      <c r="Q13" s="29"/>
      <c r="R13" s="29"/>
      <c r="S13" s="29"/>
      <c r="T13" s="29"/>
      <c r="U13" s="29"/>
      <c r="V13" s="29"/>
    </row>
    <row r="14" spans="1:24" ht="18.899999999999999" customHeight="1">
      <c r="A14" s="29"/>
      <c r="B14" s="793" t="s">
        <v>396</v>
      </c>
      <c r="C14" s="794"/>
      <c r="D14" s="794"/>
      <c r="E14" s="794"/>
      <c r="F14" s="794"/>
      <c r="G14" s="794"/>
      <c r="H14" s="794"/>
      <c r="I14" s="794"/>
      <c r="J14" s="794"/>
      <c r="K14" s="794"/>
      <c r="L14" s="794"/>
      <c r="M14" s="794"/>
      <c r="N14" s="794"/>
      <c r="O14" s="794"/>
      <c r="P14" s="794"/>
      <c r="Q14" s="794"/>
      <c r="R14" s="794"/>
      <c r="S14" s="794"/>
      <c r="T14" s="794"/>
      <c r="U14" s="794"/>
      <c r="V14" s="29"/>
    </row>
    <row r="15" spans="1:24" ht="18.899999999999999" customHeight="1">
      <c r="A15" s="29"/>
      <c r="B15" s="794"/>
      <c r="C15" s="794"/>
      <c r="D15" s="794"/>
      <c r="E15" s="794"/>
      <c r="F15" s="794"/>
      <c r="G15" s="794"/>
      <c r="H15" s="794"/>
      <c r="I15" s="794"/>
      <c r="J15" s="794"/>
      <c r="K15" s="794"/>
      <c r="L15" s="794"/>
      <c r="M15" s="794"/>
      <c r="N15" s="794"/>
      <c r="O15" s="794"/>
      <c r="P15" s="794"/>
      <c r="Q15" s="794"/>
      <c r="R15" s="794"/>
      <c r="S15" s="794"/>
      <c r="T15" s="794"/>
      <c r="U15" s="794"/>
      <c r="V15" s="29"/>
    </row>
    <row r="16" spans="1:24" ht="18.899999999999999" customHeight="1">
      <c r="A16" s="29"/>
      <c r="B16" s="794"/>
      <c r="C16" s="794"/>
      <c r="D16" s="794"/>
      <c r="E16" s="794"/>
      <c r="F16" s="794"/>
      <c r="G16" s="794"/>
      <c r="H16" s="794"/>
      <c r="I16" s="794"/>
      <c r="J16" s="794"/>
      <c r="K16" s="794"/>
      <c r="L16" s="794"/>
      <c r="M16" s="794"/>
      <c r="N16" s="794"/>
      <c r="O16" s="794"/>
      <c r="P16" s="794"/>
      <c r="Q16" s="794"/>
      <c r="R16" s="794"/>
      <c r="S16" s="794"/>
      <c r="T16" s="794"/>
      <c r="U16" s="794"/>
      <c r="V16" s="29"/>
      <c r="W16" s="7"/>
      <c r="X16" s="19"/>
    </row>
    <row r="17" spans="1:35" ht="12" customHeight="1">
      <c r="A17" s="43"/>
      <c r="B17" s="44"/>
      <c r="C17" s="45"/>
      <c r="D17" s="45"/>
      <c r="E17" s="46"/>
      <c r="F17" s="46"/>
      <c r="G17" s="46"/>
      <c r="H17" s="46"/>
      <c r="I17" s="46"/>
      <c r="J17" s="46"/>
      <c r="K17" s="46"/>
      <c r="L17" s="46"/>
      <c r="M17" s="46"/>
      <c r="N17" s="46"/>
      <c r="O17" s="46"/>
      <c r="P17" s="46"/>
      <c r="Q17" s="46"/>
      <c r="R17" s="46"/>
      <c r="S17" s="46"/>
      <c r="T17" s="46"/>
      <c r="U17" s="46"/>
      <c r="V17" s="46"/>
      <c r="W17" s="7"/>
      <c r="X17" s="19"/>
    </row>
    <row r="18" spans="1:35" ht="18.899999999999999" customHeight="1">
      <c r="A18" s="538" t="s">
        <v>63</v>
      </c>
      <c r="B18" s="538"/>
      <c r="C18" s="538"/>
      <c r="D18" s="538"/>
      <c r="E18" s="538"/>
      <c r="F18" s="538"/>
      <c r="G18" s="538"/>
      <c r="H18" s="538"/>
      <c r="I18" s="538"/>
      <c r="J18" s="538"/>
      <c r="K18" s="538"/>
      <c r="L18" s="538"/>
      <c r="M18" s="538"/>
      <c r="N18" s="538"/>
      <c r="O18" s="538"/>
      <c r="P18" s="538"/>
      <c r="Q18" s="538"/>
      <c r="R18" s="538"/>
      <c r="S18" s="538"/>
      <c r="T18" s="538"/>
      <c r="U18" s="538"/>
      <c r="V18" s="538"/>
    </row>
    <row r="19" spans="1:35" ht="12.6" customHeight="1">
      <c r="A19" s="47"/>
      <c r="B19" s="47"/>
      <c r="C19" s="47"/>
      <c r="D19" s="47"/>
      <c r="E19" s="47"/>
      <c r="F19" s="47"/>
      <c r="G19" s="47"/>
      <c r="H19" s="47"/>
      <c r="I19" s="47"/>
      <c r="J19" s="47"/>
      <c r="K19" s="47"/>
      <c r="L19" s="47"/>
      <c r="M19" s="47"/>
      <c r="N19" s="47"/>
      <c r="O19" s="47"/>
      <c r="P19" s="47"/>
      <c r="Q19" s="47"/>
      <c r="R19" s="47"/>
      <c r="S19" s="47"/>
      <c r="T19" s="47"/>
      <c r="U19" s="47"/>
      <c r="V19" s="47"/>
    </row>
    <row r="20" spans="1:35" ht="27" customHeight="1">
      <c r="A20" s="46" t="s">
        <v>380</v>
      </c>
      <c r="B20" s="46"/>
      <c r="C20" s="46"/>
      <c r="D20" s="46"/>
      <c r="E20" s="46"/>
      <c r="F20" s="46"/>
      <c r="G20" s="48" t="s">
        <v>75</v>
      </c>
      <c r="H20" s="557">
        <f>都補助所要額</f>
        <v>0</v>
      </c>
      <c r="I20" s="557"/>
      <c r="J20" s="557"/>
      <c r="K20" s="557"/>
      <c r="L20" s="557"/>
      <c r="M20" s="557"/>
      <c r="N20" s="557"/>
      <c r="O20" s="49" t="s">
        <v>0</v>
      </c>
      <c r="P20" s="50"/>
      <c r="Q20" s="29"/>
      <c r="R20" s="50"/>
      <c r="S20" s="50"/>
      <c r="T20" s="46"/>
      <c r="U20" s="46"/>
      <c r="V20" s="46"/>
      <c r="W20" s="32"/>
      <c r="X20" s="33"/>
      <c r="Y20" s="33"/>
      <c r="Z20" s="33"/>
      <c r="AA20" s="33"/>
      <c r="AB20" s="33"/>
      <c r="AC20" s="33"/>
      <c r="AD20" s="33"/>
      <c r="AE20" s="33"/>
      <c r="AF20" s="33"/>
      <c r="AG20" s="33"/>
      <c r="AH20" s="33"/>
      <c r="AI20" s="33"/>
    </row>
    <row r="21" spans="1:35" ht="25.8" customHeight="1">
      <c r="A21" s="46" t="s">
        <v>377</v>
      </c>
      <c r="B21" s="46"/>
      <c r="C21" s="46"/>
      <c r="D21" s="46"/>
      <c r="E21" s="46"/>
      <c r="F21" s="46"/>
      <c r="G21" s="458" t="s">
        <v>75</v>
      </c>
      <c r="H21" s="563"/>
      <c r="I21" s="564"/>
      <c r="J21" s="564"/>
      <c r="K21" s="564"/>
      <c r="L21" s="564"/>
      <c r="M21" s="564"/>
      <c r="N21" s="564"/>
      <c r="O21" s="459" t="s">
        <v>0</v>
      </c>
      <c r="P21" s="50"/>
      <c r="Q21" s="29"/>
      <c r="R21" s="50"/>
      <c r="S21" s="50"/>
      <c r="T21" s="46"/>
      <c r="U21" s="46"/>
      <c r="V21" s="46"/>
      <c r="W21" s="32"/>
      <c r="X21" s="33"/>
      <c r="Y21" s="33"/>
      <c r="Z21" s="33"/>
      <c r="AA21" s="33"/>
      <c r="AB21" s="33"/>
      <c r="AC21" s="33"/>
      <c r="AD21" s="33"/>
      <c r="AE21" s="33"/>
      <c r="AF21" s="33"/>
      <c r="AG21" s="33"/>
      <c r="AH21" s="33"/>
      <c r="AI21" s="33"/>
    </row>
    <row r="22" spans="1:35" ht="27" customHeight="1">
      <c r="A22" s="46" t="s">
        <v>378</v>
      </c>
      <c r="B22" s="46"/>
      <c r="C22" s="46"/>
      <c r="D22" s="46"/>
      <c r="E22" s="46"/>
      <c r="F22" s="46"/>
      <c r="G22" s="48" t="s">
        <v>75</v>
      </c>
      <c r="H22" s="541">
        <f>$H$20-$H$21</f>
        <v>0</v>
      </c>
      <c r="I22" s="542"/>
      <c r="J22" s="542"/>
      <c r="K22" s="542"/>
      <c r="L22" s="542"/>
      <c r="M22" s="542"/>
      <c r="N22" s="542"/>
      <c r="O22" s="49" t="s">
        <v>0</v>
      </c>
      <c r="P22" s="50"/>
      <c r="Q22" s="29"/>
      <c r="R22" s="50"/>
      <c r="S22" s="50"/>
      <c r="T22" s="46"/>
      <c r="U22" s="46"/>
      <c r="V22" s="46"/>
      <c r="W22" s="32"/>
      <c r="X22" s="33"/>
      <c r="Y22" s="33"/>
      <c r="Z22" s="33"/>
      <c r="AA22" s="33"/>
      <c r="AB22" s="33"/>
      <c r="AC22" s="33"/>
      <c r="AD22" s="33"/>
      <c r="AE22" s="33"/>
      <c r="AF22" s="33"/>
      <c r="AG22" s="33"/>
      <c r="AH22" s="33"/>
      <c r="AI22" s="33"/>
    </row>
    <row r="23" spans="1:35" ht="12" customHeight="1">
      <c r="A23" s="46"/>
      <c r="B23" s="46"/>
      <c r="C23" s="46"/>
      <c r="D23" s="46"/>
      <c r="E23" s="46"/>
      <c r="F23" s="46"/>
      <c r="G23" s="46"/>
      <c r="H23" s="46"/>
      <c r="I23" s="46"/>
      <c r="J23" s="46"/>
      <c r="K23" s="46"/>
      <c r="L23" s="46"/>
      <c r="M23" s="46"/>
      <c r="N23" s="46"/>
      <c r="O23" s="46"/>
      <c r="P23" s="46"/>
      <c r="Q23" s="46"/>
      <c r="R23" s="46"/>
      <c r="S23" s="46"/>
      <c r="T23" s="46"/>
      <c r="U23" s="46"/>
      <c r="V23" s="46"/>
      <c r="W23" s="33"/>
      <c r="X23" s="33"/>
      <c r="Y23" s="33"/>
      <c r="Z23" s="33"/>
      <c r="AA23" s="33"/>
      <c r="AB23" s="33"/>
      <c r="AC23" s="33"/>
      <c r="AD23" s="33"/>
      <c r="AE23" s="33"/>
      <c r="AF23" s="33"/>
      <c r="AG23" s="33"/>
      <c r="AH23" s="33"/>
      <c r="AI23" s="33"/>
    </row>
    <row r="24" spans="1:35" ht="18.899999999999999" customHeight="1">
      <c r="A24" s="47">
        <v>2</v>
      </c>
      <c r="B24" s="537" t="s">
        <v>381</v>
      </c>
      <c r="C24" s="562"/>
      <c r="D24" s="562"/>
      <c r="E24" s="562"/>
      <c r="F24" s="558" t="s">
        <v>115</v>
      </c>
      <c r="G24" s="558"/>
      <c r="H24" s="558"/>
      <c r="I24" s="558"/>
      <c r="J24" s="558"/>
      <c r="K24" s="558"/>
      <c r="L24" s="558"/>
      <c r="M24" s="558"/>
      <c r="N24" s="558"/>
      <c r="O24" s="558"/>
      <c r="P24" s="558"/>
      <c r="Q24" s="558"/>
      <c r="R24" s="558"/>
      <c r="S24" s="558"/>
      <c r="T24" s="558"/>
      <c r="U24" s="558"/>
      <c r="V24" s="558"/>
      <c r="W24" s="7"/>
      <c r="X24" s="22"/>
    </row>
    <row r="25" spans="1:35" ht="18.899999999999999" customHeight="1">
      <c r="A25" s="47"/>
      <c r="B25" s="29"/>
      <c r="C25" s="29"/>
      <c r="D25" s="29"/>
      <c r="E25" s="38"/>
      <c r="F25" s="558"/>
      <c r="G25" s="558"/>
      <c r="H25" s="558"/>
      <c r="I25" s="558"/>
      <c r="J25" s="558"/>
      <c r="K25" s="558"/>
      <c r="L25" s="558"/>
      <c r="M25" s="558"/>
      <c r="N25" s="558"/>
      <c r="O25" s="558"/>
      <c r="P25" s="558"/>
      <c r="Q25" s="558"/>
      <c r="R25" s="558"/>
      <c r="S25" s="558"/>
      <c r="T25" s="558"/>
      <c r="U25" s="558"/>
      <c r="V25" s="558"/>
      <c r="W25" s="22"/>
      <c r="X25" s="22"/>
    </row>
    <row r="26" spans="1:35" ht="10.8" customHeight="1">
      <c r="A26" s="45"/>
      <c r="B26" s="46"/>
      <c r="C26" s="46"/>
      <c r="D26" s="46"/>
      <c r="E26" s="46"/>
      <c r="F26" s="46"/>
      <c r="G26" s="48"/>
      <c r="H26" s="51"/>
      <c r="I26" s="51"/>
      <c r="J26" s="51"/>
      <c r="K26" s="51"/>
      <c r="L26" s="51"/>
      <c r="M26" s="51"/>
      <c r="N26" s="51"/>
      <c r="O26" s="49"/>
      <c r="P26" s="46"/>
      <c r="Q26" s="46"/>
      <c r="R26" s="46"/>
      <c r="S26" s="46"/>
      <c r="T26" s="46"/>
      <c r="U26" s="46"/>
      <c r="V26" s="46"/>
    </row>
    <row r="27" spans="1:35" ht="15.6" customHeight="1">
      <c r="A27" s="47">
        <v>3</v>
      </c>
      <c r="B27" s="561" t="s">
        <v>382</v>
      </c>
      <c r="C27" s="562"/>
      <c r="D27" s="562"/>
      <c r="E27" s="562"/>
      <c r="F27" s="529"/>
      <c r="G27" s="530"/>
      <c r="H27" s="530"/>
      <c r="I27" s="530"/>
      <c r="J27" s="530"/>
      <c r="K27" s="530"/>
      <c r="L27" s="530"/>
      <c r="M27" s="530"/>
      <c r="N27" s="530"/>
      <c r="O27" s="530"/>
      <c r="P27" s="530"/>
      <c r="Q27" s="530"/>
      <c r="R27" s="530"/>
      <c r="S27" s="530"/>
      <c r="T27" s="530"/>
      <c r="U27" s="531"/>
      <c r="V27" s="46"/>
    </row>
    <row r="28" spans="1:35" ht="31.2" customHeight="1">
      <c r="A28" s="45"/>
      <c r="B28" s="46"/>
      <c r="C28" s="46"/>
      <c r="D28" s="46"/>
      <c r="E28" s="46"/>
      <c r="F28" s="532"/>
      <c r="G28" s="533"/>
      <c r="H28" s="533"/>
      <c r="I28" s="533"/>
      <c r="J28" s="533"/>
      <c r="K28" s="533"/>
      <c r="L28" s="533"/>
      <c r="M28" s="533"/>
      <c r="N28" s="533"/>
      <c r="O28" s="533"/>
      <c r="P28" s="533"/>
      <c r="Q28" s="533"/>
      <c r="R28" s="533"/>
      <c r="S28" s="533"/>
      <c r="T28" s="533"/>
      <c r="U28" s="534"/>
      <c r="V28" s="46"/>
    </row>
    <row r="29" spans="1:35" ht="15.6" customHeight="1">
      <c r="A29" s="45"/>
      <c r="B29" s="46"/>
      <c r="C29" s="46"/>
      <c r="D29" s="46"/>
      <c r="E29" s="46"/>
      <c r="F29" s="46"/>
      <c r="G29" s="48"/>
      <c r="H29" s="51"/>
      <c r="I29" s="51"/>
      <c r="J29" s="51"/>
      <c r="K29" s="51"/>
      <c r="L29" s="51"/>
      <c r="M29" s="51"/>
      <c r="N29" s="51"/>
      <c r="O29" s="49"/>
      <c r="P29" s="46"/>
      <c r="Q29" s="46"/>
      <c r="R29" s="46"/>
      <c r="S29" s="46"/>
      <c r="T29" s="46"/>
      <c r="U29" s="46"/>
      <c r="V29" s="46"/>
    </row>
    <row r="30" spans="1:35" ht="18.899999999999999" customHeight="1">
      <c r="A30" s="47">
        <v>4</v>
      </c>
      <c r="B30" s="537" t="s">
        <v>383</v>
      </c>
      <c r="C30" s="562"/>
      <c r="D30" s="562"/>
      <c r="E30" s="562"/>
      <c r="F30" s="29" t="s">
        <v>77</v>
      </c>
      <c r="G30" s="29"/>
      <c r="H30" s="29"/>
      <c r="I30" s="29"/>
      <c r="J30" s="29"/>
      <c r="K30" s="29"/>
      <c r="L30" s="29"/>
      <c r="M30" s="29"/>
      <c r="N30" s="29"/>
      <c r="O30" s="29"/>
      <c r="P30" s="29"/>
      <c r="Q30" s="29"/>
      <c r="R30" s="29"/>
      <c r="S30" s="29"/>
      <c r="T30" s="29"/>
      <c r="U30" s="29"/>
      <c r="V30" s="29"/>
    </row>
    <row r="31" spans="1:35" ht="11.4" customHeight="1">
      <c r="A31" s="47"/>
      <c r="B31" s="29"/>
      <c r="C31" s="29"/>
      <c r="D31" s="29"/>
      <c r="E31" s="29"/>
      <c r="F31" s="29"/>
      <c r="G31" s="29"/>
      <c r="H31" s="29"/>
      <c r="I31" s="29"/>
      <c r="J31" s="29"/>
      <c r="K31" s="29"/>
      <c r="L31" s="29"/>
      <c r="M31" s="29"/>
      <c r="N31" s="29"/>
      <c r="O31" s="29"/>
      <c r="P31" s="29"/>
      <c r="Q31" s="29"/>
      <c r="R31" s="29"/>
      <c r="S31" s="29"/>
      <c r="T31" s="29"/>
      <c r="U31" s="29"/>
      <c r="V31" s="29"/>
    </row>
    <row r="32" spans="1:35" ht="18.899999999999999" customHeight="1">
      <c r="A32" s="47">
        <v>5</v>
      </c>
      <c r="B32" s="537" t="s">
        <v>384</v>
      </c>
      <c r="C32" s="562"/>
      <c r="D32" s="562"/>
      <c r="E32" s="562"/>
      <c r="F32" s="29" t="s">
        <v>78</v>
      </c>
      <c r="G32" s="29"/>
      <c r="H32" s="29"/>
      <c r="I32" s="29"/>
      <c r="J32" s="29"/>
      <c r="K32" s="29"/>
      <c r="L32" s="29"/>
      <c r="M32" s="29"/>
      <c r="N32" s="29"/>
      <c r="O32" s="29"/>
      <c r="P32" s="29"/>
      <c r="Q32" s="29"/>
      <c r="R32" s="29"/>
      <c r="S32" s="29"/>
      <c r="T32" s="29"/>
      <c r="U32" s="29"/>
      <c r="V32" s="29"/>
    </row>
    <row r="33" spans="1:23" ht="11.4" customHeight="1">
      <c r="A33" s="47"/>
      <c r="B33" s="29"/>
      <c r="C33" s="29"/>
      <c r="D33" s="29"/>
      <c r="E33" s="29"/>
      <c r="F33" s="29"/>
      <c r="G33" s="29"/>
      <c r="H33" s="29"/>
      <c r="I33" s="29"/>
      <c r="J33" s="29"/>
      <c r="K33" s="29"/>
      <c r="L33" s="29"/>
      <c r="M33" s="29"/>
      <c r="N33" s="29"/>
      <c r="O33" s="29"/>
      <c r="P33" s="29"/>
      <c r="Q33" s="29"/>
      <c r="R33" s="29"/>
      <c r="S33" s="29"/>
      <c r="T33" s="29"/>
      <c r="U33" s="29"/>
      <c r="V33" s="29"/>
      <c r="W33" s="7"/>
    </row>
    <row r="34" spans="1:23" ht="18.899999999999999" customHeight="1">
      <c r="A34" s="47">
        <v>6</v>
      </c>
      <c r="B34" s="537" t="s">
        <v>385</v>
      </c>
      <c r="C34" s="562"/>
      <c r="D34" s="562"/>
      <c r="E34" s="562"/>
      <c r="F34" s="29" t="s">
        <v>114</v>
      </c>
      <c r="G34" s="29"/>
      <c r="H34" s="29"/>
      <c r="I34" s="29"/>
      <c r="J34" s="29"/>
      <c r="K34" s="29"/>
      <c r="L34" s="29"/>
      <c r="M34" s="29"/>
      <c r="N34" s="29"/>
      <c r="O34" s="29"/>
      <c r="P34" s="29"/>
      <c r="Q34" s="29"/>
      <c r="R34" s="29"/>
      <c r="S34" s="29"/>
      <c r="T34" s="29"/>
      <c r="U34" s="29"/>
      <c r="V34" s="29"/>
    </row>
    <row r="35" spans="1:23" ht="11.4" customHeight="1">
      <c r="A35" s="46"/>
      <c r="B35" s="46"/>
      <c r="C35" s="46"/>
      <c r="D35" s="46"/>
      <c r="E35" s="46"/>
      <c r="F35" s="46"/>
      <c r="G35" s="46"/>
      <c r="H35" s="46"/>
      <c r="I35" s="46"/>
      <c r="J35" s="46"/>
      <c r="K35" s="46"/>
      <c r="L35" s="46"/>
      <c r="M35" s="46"/>
      <c r="N35" s="46"/>
      <c r="O35" s="46"/>
      <c r="P35" s="46"/>
      <c r="Q35" s="46"/>
      <c r="R35" s="46"/>
      <c r="S35" s="46"/>
      <c r="T35" s="46"/>
      <c r="U35" s="46"/>
      <c r="V35" s="46"/>
    </row>
    <row r="36" spans="1:23" ht="18.899999999999999" customHeight="1">
      <c r="A36" s="29" t="s">
        <v>79</v>
      </c>
      <c r="B36" s="29"/>
      <c r="C36" s="29"/>
      <c r="D36" s="29"/>
      <c r="E36" s="29"/>
      <c r="F36" s="29"/>
      <c r="G36" s="29"/>
      <c r="H36" s="29"/>
      <c r="I36" s="29"/>
      <c r="J36" s="29"/>
      <c r="K36" s="29"/>
      <c r="L36" s="29"/>
      <c r="M36" s="29"/>
      <c r="N36" s="29"/>
      <c r="O36" s="29"/>
      <c r="P36" s="29"/>
      <c r="Q36" s="29"/>
      <c r="R36" s="29"/>
      <c r="S36" s="29"/>
      <c r="T36" s="29"/>
      <c r="U36" s="29"/>
      <c r="V36" s="29"/>
    </row>
    <row r="37" spans="1:23" ht="18.899999999999999" customHeight="1">
      <c r="A37" s="29"/>
      <c r="B37" s="29" t="s">
        <v>80</v>
      </c>
      <c r="C37" s="29"/>
      <c r="D37" s="29"/>
      <c r="E37" s="29"/>
      <c r="F37" s="29"/>
      <c r="G37" s="29"/>
      <c r="H37" s="29"/>
      <c r="I37" s="29"/>
      <c r="J37" s="29"/>
      <c r="K37" s="29"/>
      <c r="L37" s="29"/>
      <c r="M37" s="29"/>
      <c r="N37" s="29"/>
      <c r="O37" s="29"/>
      <c r="P37" s="29"/>
      <c r="Q37" s="29"/>
      <c r="R37" s="29"/>
      <c r="S37" s="29"/>
      <c r="T37" s="29"/>
      <c r="U37" s="29"/>
      <c r="V37" s="29"/>
      <c r="W37" s="7"/>
    </row>
    <row r="38" spans="1:23" ht="18.899999999999999" customHeight="1">
      <c r="A38" s="29"/>
      <c r="B38" s="46" t="s">
        <v>302</v>
      </c>
      <c r="C38" s="46"/>
      <c r="D38" s="29"/>
      <c r="E38" s="29"/>
      <c r="F38" s="29"/>
      <c r="G38" s="29"/>
      <c r="H38" s="29"/>
      <c r="I38" s="29"/>
      <c r="J38" s="29"/>
      <c r="K38" s="29"/>
      <c r="L38" s="29"/>
      <c r="M38" s="29"/>
      <c r="N38" s="29"/>
      <c r="O38" s="29"/>
      <c r="P38" s="29"/>
      <c r="Q38" s="29"/>
      <c r="R38" s="29"/>
      <c r="S38" s="29"/>
      <c r="T38" s="29"/>
      <c r="U38" s="29"/>
      <c r="V38" s="29"/>
    </row>
    <row r="39" spans="1:23" ht="12.6" customHeight="1">
      <c r="A39" s="34"/>
      <c r="B39" s="34"/>
      <c r="C39" s="34"/>
      <c r="D39" s="34"/>
      <c r="E39" s="52" ph="1"/>
      <c r="F39" s="46" ph="1"/>
      <c r="G39" s="45" ph="1"/>
      <c r="H39" s="45"/>
      <c r="I39" s="45"/>
      <c r="J39" s="45"/>
      <c r="K39" s="45"/>
      <c r="L39" s="45"/>
      <c r="M39" s="53"/>
      <c r="N39" s="43"/>
      <c r="O39" s="43"/>
      <c r="P39" s="43"/>
      <c r="Q39" s="43"/>
      <c r="R39" s="43"/>
      <c r="S39" s="43"/>
      <c r="T39" s="43"/>
      <c r="U39" s="43"/>
      <c r="V39" s="43"/>
      <c r="W39" s="7"/>
    </row>
    <row r="40" spans="1:23" ht="25.8" customHeight="1">
      <c r="A40" s="337" t="s">
        <v>291</v>
      </c>
      <c r="B40" s="338"/>
      <c r="C40" s="338"/>
      <c r="D40" s="338"/>
      <c r="E40" s="338"/>
      <c r="F40" s="460" t="s">
        <v>292</v>
      </c>
      <c r="G40" s="461"/>
      <c r="H40" s="466">
        <f>基本情報入力シート!B13</f>
        <v>0</v>
      </c>
      <c r="I40" s="463"/>
      <c r="J40" s="463"/>
      <c r="K40" s="463"/>
      <c r="L40" s="462"/>
      <c r="M40" s="462"/>
      <c r="N40" s="464" t="s">
        <v>293</v>
      </c>
      <c r="O40" s="464"/>
      <c r="P40" s="464"/>
      <c r="Q40" s="462"/>
      <c r="R40" s="466">
        <f>基本情報入力シート!D13</f>
        <v>0</v>
      </c>
      <c r="S40" s="462"/>
      <c r="T40" s="462"/>
      <c r="U40" s="462"/>
      <c r="V40" s="465"/>
    </row>
    <row r="41" spans="1:23" ht="18.600000000000001" customHeight="1">
      <c r="A41" s="337"/>
      <c r="B41" s="338"/>
      <c r="C41" s="338"/>
      <c r="D41" s="338"/>
      <c r="E41" s="338"/>
      <c r="F41" s="340" t="s">
        <v>294</v>
      </c>
      <c r="G41" s="341"/>
      <c r="H41" s="342">
        <f>基本情報入力シート!B14</f>
        <v>0</v>
      </c>
      <c r="I41" s="342"/>
      <c r="J41" s="342"/>
      <c r="K41" s="342"/>
      <c r="L41" s="342"/>
      <c r="M41" s="342"/>
      <c r="N41" s="342"/>
      <c r="O41" s="342"/>
      <c r="P41" s="342"/>
      <c r="Q41" s="342"/>
      <c r="R41" s="342"/>
      <c r="S41" s="342"/>
      <c r="T41" s="342"/>
      <c r="U41" s="342"/>
      <c r="V41" s="343"/>
    </row>
    <row r="42" spans="1:23" ht="18.600000000000001" customHeight="1">
      <c r="A42" s="337" t="s">
        <v>295</v>
      </c>
      <c r="B42" s="338"/>
      <c r="C42" s="338"/>
      <c r="D42" s="338"/>
      <c r="E42" s="338"/>
      <c r="F42" s="352" t="s" ph="1">
        <v>296</v>
      </c>
      <c r="G42" s="353" ph="1"/>
      <c r="H42" s="543">
        <f>基本情報入力シート!B15</f>
        <v>0</v>
      </c>
      <c r="I42" s="544"/>
      <c r="J42" s="544"/>
      <c r="K42" s="544"/>
      <c r="L42" s="344"/>
      <c r="M42" s="344"/>
      <c r="N42" s="344"/>
      <c r="O42" s="344"/>
      <c r="P42" s="344"/>
      <c r="Q42" s="344"/>
      <c r="R42" s="344"/>
      <c r="S42" s="344"/>
      <c r="T42" s="344"/>
      <c r="U42" s="344"/>
      <c r="V42" s="339"/>
    </row>
    <row r="43" spans="1:23" ht="34.799999999999997" customHeight="1">
      <c r="A43" s="337" t="s">
        <v>297</v>
      </c>
      <c r="B43" s="338"/>
      <c r="C43" s="338"/>
      <c r="D43" s="338"/>
      <c r="E43" s="338"/>
      <c r="F43" s="345" t="s">
        <v>298</v>
      </c>
      <c r="G43" s="346"/>
      <c r="H43" s="346"/>
      <c r="I43" s="346"/>
      <c r="J43" s="545" t="str">
        <f>基本情報入力シート!J16</f>
        <v/>
      </c>
      <c r="K43" s="546"/>
      <c r="L43" s="546"/>
      <c r="M43" s="546"/>
      <c r="N43" s="546"/>
      <c r="O43" s="546"/>
      <c r="P43" s="546"/>
      <c r="Q43" s="546"/>
      <c r="R43" s="546"/>
      <c r="S43" s="546"/>
      <c r="T43" s="546"/>
      <c r="U43" s="546"/>
      <c r="V43" s="547"/>
    </row>
    <row r="44" spans="1:23" ht="25.8" customHeight="1">
      <c r="A44" s="79"/>
      <c r="B44" s="29"/>
      <c r="C44" s="29"/>
      <c r="D44" s="29"/>
      <c r="E44" s="29"/>
      <c r="F44" s="340" t="s">
        <v>299</v>
      </c>
      <c r="G44" s="341"/>
      <c r="H44" s="548">
        <f>基本情報入力シート!B17</f>
        <v>0</v>
      </c>
      <c r="I44" s="549"/>
      <c r="J44" s="549"/>
      <c r="K44" s="549"/>
      <c r="L44" s="549"/>
      <c r="M44" s="549"/>
      <c r="N44" s="549"/>
      <c r="O44" s="549"/>
      <c r="P44" s="549"/>
      <c r="Q44" s="549"/>
      <c r="R44" s="549"/>
      <c r="S44" s="549"/>
      <c r="T44" s="549"/>
      <c r="U44" s="549"/>
      <c r="V44" s="550"/>
    </row>
    <row r="45" spans="1:23" ht="18.600000000000001" customHeight="1">
      <c r="A45" s="81"/>
      <c r="B45" s="82"/>
      <c r="C45" s="82"/>
      <c r="D45" s="82"/>
      <c r="E45" s="82"/>
      <c r="F45" s="347" t="s">
        <v>300</v>
      </c>
      <c r="G45" s="348"/>
      <c r="H45" s="348"/>
      <c r="I45" s="348"/>
      <c r="J45" s="551">
        <f>基本情報入力シート!D14</f>
        <v>0</v>
      </c>
      <c r="K45" s="552"/>
      <c r="L45" s="552"/>
      <c r="M45" s="552"/>
      <c r="N45" s="552"/>
      <c r="O45" s="552"/>
      <c r="P45" s="552"/>
      <c r="Q45" s="552"/>
      <c r="R45" s="552"/>
      <c r="S45" s="552"/>
      <c r="T45" s="552"/>
      <c r="U45" s="552"/>
      <c r="V45" s="553"/>
    </row>
    <row r="46" spans="1:23" ht="18.600000000000001" customHeight="1"/>
    <row r="47" spans="1:23" ht="18.899999999999999" customHeight="1">
      <c r="E47" s="9" ph="1"/>
      <c r="F47" s="9" ph="1"/>
      <c r="G47" s="9" ph="1"/>
    </row>
  </sheetData>
  <sheetProtection algorithmName="SHA-512" hashValue="l2hH0MzrTZv5DsdwddzfEBcHWTHoRcHPFc53KxQv16IOdMRfPONoBZi2fi7LUZGI/sD7W9kTMTpAtK+WJSF6Fg==" saltValue="gWucEZV68D7L+6m/NAPjAQ==" spinCount="100000" sheet="1" objects="1" scenarios="1"/>
  <mergeCells count="26">
    <mergeCell ref="H42:K42"/>
    <mergeCell ref="J43:V43"/>
    <mergeCell ref="H44:V44"/>
    <mergeCell ref="J45:V45"/>
    <mergeCell ref="M7:V8"/>
    <mergeCell ref="A12:V12"/>
    <mergeCell ref="A18:V18"/>
    <mergeCell ref="H20:N20"/>
    <mergeCell ref="F24:V25"/>
    <mergeCell ref="B14:U16"/>
    <mergeCell ref="B27:E27"/>
    <mergeCell ref="B24:E24"/>
    <mergeCell ref="B30:E30"/>
    <mergeCell ref="B32:E32"/>
    <mergeCell ref="B34:E34"/>
    <mergeCell ref="H21:N21"/>
    <mergeCell ref="F27:U28"/>
    <mergeCell ref="O3:V3"/>
    <mergeCell ref="O4:V4"/>
    <mergeCell ref="B6:D6"/>
    <mergeCell ref="F7:G10"/>
    <mergeCell ref="H7:L8"/>
    <mergeCell ref="M9:U9"/>
    <mergeCell ref="M10:O10"/>
    <mergeCell ref="Q10:U10"/>
    <mergeCell ref="H22:N22"/>
  </mergeCells>
  <phoneticPr fontId="3"/>
  <conditionalFormatting sqref="G20:G22 S20:S22">
    <cfRule type="expression" dxfId="5" priority="2" stopIfTrue="1">
      <formula>$G$20=0</formula>
    </cfRule>
  </conditionalFormatting>
  <conditionalFormatting sqref="G26 G29">
    <cfRule type="expression" dxfId="4" priority="1" stopIfTrue="1">
      <formula>$G$20=0</formula>
    </cfRule>
  </conditionalFormatting>
  <dataValidations xWindow="438" yWindow="695" count="7">
    <dataValidation allowBlank="1" showInputMessage="1" showErrorMessage="1" prompt="東京都知事名を入力してください。" sqref="E6 G6:I6" xr:uid="{00000000-0002-0000-0100-000000000000}"/>
    <dataValidation allowBlank="1" showInputMessage="1" showErrorMessage="1" prompt="入力不要です。第3号様式から反映します。" sqref="I20:N20 H20 H22" xr:uid="{00000000-0002-0000-0100-000001000000}"/>
    <dataValidation allowBlank="1" showErrorMessage="1" sqref="H26:N26 H29:N29" xr:uid="{00000000-0002-0000-0100-000002000000}"/>
    <dataValidation allowBlank="1" showInputMessage="1" showErrorMessage="1" prompt="問合せに対応できる方の氏名(ふりがなつき)を入力してください。" sqref="E39" xr:uid="{00000000-0002-0000-0100-000003000000}"/>
    <dataValidation allowBlank="1" showInputMessage="1" showErrorMessage="1" prompt="法人の場合、理事長等の代表者名はこちらに入力してください。_x000a_第5号様式に反映します。" sqref="P10" xr:uid="{00000000-0002-0000-0100-000004000000}"/>
    <dataValidation allowBlank="1" showInputMessage="1" showErrorMessage="1" prompt="学校・施設等での管理番号等にご活用ください。無い場合は、記入不要です。" sqref="O3:V3" xr:uid="{00000000-0002-0000-0100-000005000000}"/>
    <dataValidation allowBlank="1" showInputMessage="1" showErrorMessage="1" prompt="変更前の交付決定額を入力して下さい。" sqref="H21:N21" xr:uid="{C0C21C53-9AE2-4481-90EA-8B0518033006}"/>
  </dataValidations>
  <printOptions horizontalCentered="1"/>
  <pageMargins left="0.25" right="0.25" top="0.75" bottom="0.75" header="0.3" footer="0.3"/>
  <pageSetup paperSize="9" scale="8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ABD-0E48-49C4-8700-365D63075D7B}">
  <dimension ref="A3:Q59"/>
  <sheetViews>
    <sheetView view="pageBreakPreview" zoomScaleNormal="100" zoomScaleSheetLayoutView="100" workbookViewId="0">
      <selection activeCell="I10" sqref="I10"/>
    </sheetView>
  </sheetViews>
  <sheetFormatPr defaultRowHeight="13.2"/>
  <cols>
    <col min="1" max="1" width="4.88671875" style="2" customWidth="1"/>
    <col min="2" max="2" width="9.77734375" style="2" customWidth="1"/>
    <col min="3" max="3" width="21.5546875" customWidth="1"/>
    <col min="4" max="4" width="24" customWidth="1"/>
    <col min="5" max="5" width="10.77734375" style="354" customWidth="1"/>
    <col min="6" max="6" width="4.5546875" style="354" customWidth="1"/>
    <col min="7" max="7" width="7.77734375" customWidth="1"/>
    <col min="8" max="8" width="11.77734375" customWidth="1"/>
    <col min="9" max="9" width="7.88671875" customWidth="1"/>
    <col min="10" max="10" width="11.33203125" customWidth="1"/>
    <col min="11" max="11" width="9.109375" customWidth="1"/>
    <col min="12" max="12" width="16" customWidth="1"/>
    <col min="13" max="13" width="3.44140625" style="2" customWidth="1"/>
    <col min="14" max="14" width="16" customWidth="1"/>
    <col min="15" max="15" width="0" hidden="1" customWidth="1"/>
    <col min="16" max="16" width="8.88671875" hidden="1" customWidth="1"/>
    <col min="17" max="17" width="13.6640625" hidden="1" customWidth="1"/>
    <col min="18" max="18" width="40" customWidth="1"/>
  </cols>
  <sheetData>
    <row r="3" spans="1:17" ht="22.2" customHeight="1">
      <c r="A3" s="41" t="s">
        <v>225</v>
      </c>
      <c r="B3" s="41"/>
      <c r="C3" s="29"/>
      <c r="D3" s="29"/>
      <c r="E3" s="355"/>
      <c r="F3" s="355"/>
      <c r="G3" s="29"/>
      <c r="H3" s="29"/>
      <c r="I3" s="29"/>
      <c r="J3" s="378" t="s">
        <v>274</v>
      </c>
      <c r="K3" s="378"/>
      <c r="L3" s="47" t="str">
        <f>IF(補助金番号=0, "", 補助金番号)</f>
        <v/>
      </c>
      <c r="M3" s="47"/>
      <c r="N3" s="29"/>
    </row>
    <row r="4" spans="1:17" ht="22.2">
      <c r="A4" s="386" t="s">
        <v>347</v>
      </c>
      <c r="B4" s="338"/>
      <c r="C4" s="338"/>
      <c r="D4" s="356"/>
      <c r="E4" s="357"/>
      <c r="F4" s="357"/>
      <c r="G4" s="338"/>
      <c r="H4" s="338"/>
      <c r="I4" s="338"/>
      <c r="J4" s="37" t="s">
        <v>119</v>
      </c>
      <c r="K4" s="37"/>
      <c r="L4" s="540" t="str">
        <f>IF(法人名=0, "", 法人名)</f>
        <v/>
      </c>
      <c r="M4" s="568"/>
      <c r="N4" s="568"/>
    </row>
    <row r="5" spans="1:17" ht="18">
      <c r="A5" s="47"/>
      <c r="B5" s="47"/>
      <c r="C5" s="29"/>
      <c r="D5" s="29"/>
      <c r="E5" s="355"/>
      <c r="F5" s="355"/>
      <c r="G5" s="29"/>
      <c r="H5" s="29"/>
      <c r="I5" s="29"/>
      <c r="J5" s="29"/>
      <c r="K5" s="29"/>
      <c r="L5" s="29"/>
      <c r="M5" s="47"/>
      <c r="N5" s="29"/>
    </row>
    <row r="6" spans="1:17" ht="22.8" customHeight="1" thickBot="1">
      <c r="A6" s="41" t="s">
        <v>123</v>
      </c>
      <c r="B6" s="41"/>
      <c r="C6" s="29"/>
      <c r="D6" s="29"/>
      <c r="E6" s="355"/>
      <c r="F6" s="355"/>
      <c r="G6" s="29"/>
      <c r="H6" s="29"/>
      <c r="I6" s="29"/>
      <c r="J6" s="29"/>
      <c r="K6" s="29"/>
      <c r="L6" s="29"/>
      <c r="M6" s="47"/>
      <c r="N6" s="29"/>
    </row>
    <row r="7" spans="1:17" ht="19.2" customHeight="1">
      <c r="A7" s="583" t="s">
        <v>307</v>
      </c>
      <c r="B7" s="581" t="s">
        <v>321</v>
      </c>
      <c r="C7" s="579" t="s">
        <v>386</v>
      </c>
      <c r="D7" s="586" t="s">
        <v>338</v>
      </c>
      <c r="E7" s="408" t="s">
        <v>316</v>
      </c>
      <c r="F7" s="408"/>
      <c r="G7" s="409"/>
      <c r="H7" s="409"/>
      <c r="I7" s="409"/>
      <c r="J7" s="410"/>
      <c r="K7" s="411"/>
      <c r="L7" s="409" t="s">
        <v>315</v>
      </c>
      <c r="M7" s="409"/>
      <c r="N7" s="410"/>
    </row>
    <row r="8" spans="1:17" ht="19.8" customHeight="1">
      <c r="A8" s="584"/>
      <c r="B8" s="573"/>
      <c r="C8" s="576"/>
      <c r="D8" s="570"/>
      <c r="E8" s="358" t="s">
        <v>322</v>
      </c>
      <c r="F8" s="359"/>
      <c r="G8" s="412"/>
      <c r="H8" s="591" t="s">
        <v>319</v>
      </c>
      <c r="I8" s="397"/>
      <c r="J8" s="593" t="s">
        <v>320</v>
      </c>
      <c r="K8" s="397"/>
      <c r="L8" s="405"/>
      <c r="M8" s="406"/>
      <c r="N8" s="407" t="s">
        <v>312</v>
      </c>
    </row>
    <row r="9" spans="1:17" ht="21" customHeight="1" thickBot="1">
      <c r="A9" s="585"/>
      <c r="B9" s="582"/>
      <c r="C9" s="580"/>
      <c r="D9" s="587"/>
      <c r="E9" s="399" t="s">
        <v>318</v>
      </c>
      <c r="F9" s="400" t="s">
        <v>389</v>
      </c>
      <c r="G9" s="401"/>
      <c r="H9" s="592"/>
      <c r="I9" s="402" t="s">
        <v>317</v>
      </c>
      <c r="J9" s="590"/>
      <c r="K9" s="398" t="s">
        <v>317</v>
      </c>
      <c r="L9" s="403" t="s">
        <v>314</v>
      </c>
      <c r="M9" s="403" t="s">
        <v>309</v>
      </c>
      <c r="N9" s="404" t="s">
        <v>313</v>
      </c>
      <c r="P9" s="47" t="s">
        <v>231</v>
      </c>
      <c r="Q9">
        <f>SUMIF($H$10:$H$61, "1年生", $I$10:$I$61)</f>
        <v>0</v>
      </c>
    </row>
    <row r="10" spans="1:17" ht="25.05" customHeight="1">
      <c r="A10" s="367">
        <v>1</v>
      </c>
      <c r="B10" s="360"/>
      <c r="C10" s="447"/>
      <c r="D10" s="448"/>
      <c r="E10" s="363"/>
      <c r="F10" s="364"/>
      <c r="G10" s="380" t="s">
        <v>325</v>
      </c>
      <c r="H10" s="365"/>
      <c r="I10" s="413"/>
      <c r="J10" s="366"/>
      <c r="K10" s="414"/>
      <c r="L10" s="415"/>
      <c r="M10" s="418" t="s">
        <v>309</v>
      </c>
      <c r="N10" s="416"/>
      <c r="P10" t="s">
        <v>308</v>
      </c>
      <c r="Q10">
        <f>SUMIF($H$10:$H$56, "編入生※", $I$10:$I$56)</f>
        <v>0</v>
      </c>
    </row>
    <row r="11" spans="1:17" ht="25.05" customHeight="1">
      <c r="A11" s="381">
        <v>2</v>
      </c>
      <c r="B11" s="368"/>
      <c r="C11" s="447"/>
      <c r="D11" s="448"/>
      <c r="E11" s="363"/>
      <c r="F11" s="370"/>
      <c r="G11" s="380" t="s">
        <v>325</v>
      </c>
      <c r="H11" s="371"/>
      <c r="I11" s="413"/>
      <c r="J11" s="366"/>
      <c r="K11" s="413"/>
      <c r="L11" s="395"/>
      <c r="M11" s="419" t="s">
        <v>309</v>
      </c>
      <c r="N11" s="417"/>
      <c r="P11" t="s">
        <v>349</v>
      </c>
      <c r="Q11">
        <f>SUMIF($H$10:$H$56, "65歳以上", $I$10:$I$56)</f>
        <v>0</v>
      </c>
    </row>
    <row r="12" spans="1:17" ht="25.05" customHeight="1">
      <c r="A12" s="367">
        <v>3</v>
      </c>
      <c r="B12" s="368"/>
      <c r="C12" s="447"/>
      <c r="D12" s="448"/>
      <c r="E12" s="363"/>
      <c r="F12" s="370"/>
      <c r="G12" s="380" t="s">
        <v>325</v>
      </c>
      <c r="H12" s="371"/>
      <c r="I12" s="413"/>
      <c r="J12" s="366"/>
      <c r="K12" s="413"/>
      <c r="L12" s="395"/>
      <c r="M12" s="419" t="s">
        <v>309</v>
      </c>
      <c r="N12" s="417"/>
      <c r="P12" t="s">
        <v>355</v>
      </c>
      <c r="Q12">
        <f>SUM(Q9:Q11)</f>
        <v>0</v>
      </c>
    </row>
    <row r="13" spans="1:17" ht="25.05" customHeight="1">
      <c r="A13" s="381">
        <v>4</v>
      </c>
      <c r="B13" s="360"/>
      <c r="C13" s="413"/>
      <c r="D13" s="449"/>
      <c r="E13" s="363"/>
      <c r="F13" s="370"/>
      <c r="G13" s="380" t="s">
        <v>325</v>
      </c>
      <c r="H13" s="371"/>
      <c r="I13" s="413"/>
      <c r="J13" s="366"/>
      <c r="K13" s="413"/>
      <c r="L13" s="395"/>
      <c r="M13" s="419" t="s">
        <v>370</v>
      </c>
      <c r="N13" s="417"/>
    </row>
    <row r="14" spans="1:17" ht="25.05" customHeight="1">
      <c r="A14" s="367">
        <v>5</v>
      </c>
      <c r="B14" s="368"/>
      <c r="C14" s="413"/>
      <c r="D14" s="449"/>
      <c r="E14" s="363"/>
      <c r="F14" s="370"/>
      <c r="G14" s="380" t="s">
        <v>325</v>
      </c>
      <c r="H14" s="371"/>
      <c r="I14" s="413"/>
      <c r="J14" s="366"/>
      <c r="K14" s="413"/>
      <c r="L14" s="395"/>
      <c r="M14" s="419" t="s">
        <v>370</v>
      </c>
      <c r="N14" s="417"/>
    </row>
    <row r="15" spans="1:17" ht="25.05" customHeight="1">
      <c r="A15" s="381">
        <v>6</v>
      </c>
      <c r="B15" s="368"/>
      <c r="C15" s="413"/>
      <c r="D15" s="449"/>
      <c r="E15" s="363"/>
      <c r="F15" s="370"/>
      <c r="G15" s="380" t="s">
        <v>325</v>
      </c>
      <c r="H15" s="371"/>
      <c r="I15" s="413"/>
      <c r="J15" s="366"/>
      <c r="K15" s="413"/>
      <c r="L15" s="395"/>
      <c r="M15" s="419" t="s">
        <v>370</v>
      </c>
      <c r="N15" s="417"/>
    </row>
    <row r="16" spans="1:17" ht="25.05" customHeight="1">
      <c r="A16" s="367">
        <v>7</v>
      </c>
      <c r="B16" s="360"/>
      <c r="C16" s="413"/>
      <c r="D16" s="449"/>
      <c r="E16" s="363"/>
      <c r="F16" s="370"/>
      <c r="G16" s="380" t="s">
        <v>325</v>
      </c>
      <c r="H16" s="371"/>
      <c r="I16" s="413"/>
      <c r="J16" s="366"/>
      <c r="K16" s="413"/>
      <c r="L16" s="395"/>
      <c r="M16" s="419" t="s">
        <v>309</v>
      </c>
      <c r="N16" s="417"/>
    </row>
    <row r="17" spans="1:14" ht="25.05" customHeight="1">
      <c r="A17" s="381">
        <v>8</v>
      </c>
      <c r="B17" s="368"/>
      <c r="C17" s="413"/>
      <c r="D17" s="449"/>
      <c r="E17" s="363"/>
      <c r="F17" s="370"/>
      <c r="G17" s="380" t="s">
        <v>325</v>
      </c>
      <c r="H17" s="371"/>
      <c r="I17" s="413"/>
      <c r="J17" s="366"/>
      <c r="K17" s="413"/>
      <c r="L17" s="395"/>
      <c r="M17" s="419" t="s">
        <v>309</v>
      </c>
      <c r="N17" s="417"/>
    </row>
    <row r="18" spans="1:14" ht="25.05" customHeight="1">
      <c r="A18" s="367">
        <v>9</v>
      </c>
      <c r="B18" s="368"/>
      <c r="C18" s="413"/>
      <c r="D18" s="449"/>
      <c r="E18" s="363"/>
      <c r="F18" s="370"/>
      <c r="G18" s="380" t="s">
        <v>325</v>
      </c>
      <c r="H18" s="371"/>
      <c r="I18" s="413"/>
      <c r="J18" s="366"/>
      <c r="K18" s="413"/>
      <c r="L18" s="395"/>
      <c r="M18" s="419" t="s">
        <v>309</v>
      </c>
      <c r="N18" s="417"/>
    </row>
    <row r="19" spans="1:14" ht="25.05" customHeight="1">
      <c r="A19" s="381">
        <v>10</v>
      </c>
      <c r="B19" s="368"/>
      <c r="C19" s="413"/>
      <c r="D19" s="449"/>
      <c r="E19" s="363"/>
      <c r="F19" s="373"/>
      <c r="G19" s="380" t="s">
        <v>325</v>
      </c>
      <c r="H19" s="371"/>
      <c r="I19" s="413"/>
      <c r="J19" s="366"/>
      <c r="K19" s="413"/>
      <c r="L19" s="395"/>
      <c r="M19" s="419" t="s">
        <v>309</v>
      </c>
      <c r="N19" s="417"/>
    </row>
    <row r="20" spans="1:14" ht="30.6" customHeight="1">
      <c r="A20" s="423" t="s">
        <v>323</v>
      </c>
      <c r="B20" s="47"/>
      <c r="C20" s="29"/>
      <c r="D20" s="29"/>
      <c r="E20" s="355"/>
      <c r="F20" s="355"/>
      <c r="G20" s="29"/>
      <c r="H20" s="422" t="s">
        <v>371</v>
      </c>
      <c r="I20" s="376"/>
      <c r="J20" s="29"/>
      <c r="K20" s="29"/>
      <c r="L20" s="374"/>
      <c r="M20" s="47"/>
      <c r="N20" s="375"/>
    </row>
    <row r="21" spans="1:14" ht="46.2" customHeight="1" thickBot="1">
      <c r="A21" s="565"/>
      <c r="B21" s="566"/>
      <c r="C21" s="566"/>
      <c r="D21" s="566"/>
      <c r="E21" s="566"/>
      <c r="F21" s="566"/>
      <c r="G21" s="566"/>
      <c r="H21" s="566"/>
      <c r="I21" s="566"/>
      <c r="J21" s="588"/>
      <c r="K21" s="588"/>
      <c r="L21" s="588"/>
      <c r="M21" s="566"/>
      <c r="N21" s="567"/>
    </row>
    <row r="22" spans="1:14" ht="33" customHeight="1" thickBot="1">
      <c r="A22" s="350"/>
      <c r="B22" s="350"/>
      <c r="C22" s="350"/>
      <c r="D22" s="350"/>
      <c r="E22" s="350"/>
      <c r="F22" s="350"/>
      <c r="G22" s="350"/>
      <c r="H22" s="350"/>
      <c r="I22" s="350"/>
      <c r="J22" s="424" t="s">
        <v>356</v>
      </c>
      <c r="K22" s="425"/>
      <c r="L22" s="421">
        <f>$Q$12</f>
        <v>0</v>
      </c>
      <c r="M22" s="420" t="s">
        <v>357</v>
      </c>
      <c r="N22" s="350"/>
    </row>
    <row r="23" spans="1:14" ht="13.8" customHeight="1">
      <c r="A23" s="376" t="s">
        <v>324</v>
      </c>
      <c r="B23" s="377"/>
      <c r="C23" s="29"/>
      <c r="D23" s="29"/>
      <c r="E23" s="355"/>
      <c r="F23" s="355"/>
      <c r="G23" s="29"/>
      <c r="J23" s="29"/>
      <c r="K23" s="29"/>
      <c r="L23" s="379"/>
      <c r="M23" s="376"/>
      <c r="N23" s="376"/>
    </row>
    <row r="24" spans="1:14" ht="13.8" customHeight="1">
      <c r="A24" s="426" t="s">
        <v>331</v>
      </c>
      <c r="B24" s="80" t="s">
        <v>326</v>
      </c>
      <c r="C24" s="85"/>
      <c r="D24" s="85"/>
      <c r="E24" s="34"/>
      <c r="F24" s="34"/>
      <c r="G24" s="85"/>
      <c r="H24" s="85"/>
      <c r="I24" s="85"/>
      <c r="J24" s="85"/>
      <c r="K24" s="85"/>
      <c r="L24" s="427"/>
      <c r="M24" s="34"/>
      <c r="N24" s="85"/>
    </row>
    <row r="25" spans="1:14" ht="13.8" customHeight="1">
      <c r="A25" s="426" t="s">
        <v>332</v>
      </c>
      <c r="B25" s="80" t="s">
        <v>337</v>
      </c>
      <c r="C25" s="85"/>
      <c r="D25" s="85"/>
      <c r="E25" s="34"/>
      <c r="F25" s="34"/>
      <c r="G25" s="85"/>
      <c r="H25" s="85"/>
      <c r="I25" s="85"/>
      <c r="J25" s="85"/>
      <c r="K25" s="85"/>
      <c r="L25" s="85"/>
      <c r="M25" s="34"/>
      <c r="N25" s="85"/>
    </row>
    <row r="26" spans="1:14" ht="13.8" customHeight="1">
      <c r="A26" s="426" t="s">
        <v>333</v>
      </c>
      <c r="B26" s="80" t="s">
        <v>327</v>
      </c>
      <c r="C26" s="85"/>
      <c r="D26" s="85"/>
      <c r="E26" s="34"/>
      <c r="F26" s="34"/>
      <c r="G26" s="85"/>
      <c r="H26" s="85"/>
      <c r="I26" s="85"/>
      <c r="J26" s="85"/>
      <c r="K26" s="85"/>
      <c r="L26" s="85"/>
      <c r="M26" s="34"/>
      <c r="N26" s="85"/>
    </row>
    <row r="27" spans="1:14" ht="13.8" customHeight="1">
      <c r="A27" s="426" t="s">
        <v>334</v>
      </c>
      <c r="B27" s="80" t="s">
        <v>328</v>
      </c>
      <c r="C27" s="85"/>
      <c r="D27" s="85"/>
      <c r="E27" s="34"/>
      <c r="F27" s="34"/>
      <c r="G27" s="85"/>
      <c r="H27" s="85"/>
      <c r="I27" s="85"/>
      <c r="J27" s="85"/>
      <c r="K27" s="85"/>
      <c r="L27" s="85"/>
      <c r="M27" s="34"/>
      <c r="N27" s="85"/>
    </row>
    <row r="28" spans="1:14" ht="13.8" customHeight="1">
      <c r="A28" s="426" t="s">
        <v>335</v>
      </c>
      <c r="B28" s="80" t="s">
        <v>329</v>
      </c>
      <c r="C28" s="85"/>
      <c r="D28" s="85"/>
      <c r="E28" s="34"/>
      <c r="F28" s="34"/>
      <c r="G28" s="85"/>
      <c r="H28" s="85"/>
      <c r="I28" s="85"/>
      <c r="J28" s="85"/>
      <c r="K28" s="85"/>
      <c r="L28" s="85"/>
      <c r="M28" s="34"/>
      <c r="N28" s="428"/>
    </row>
    <row r="29" spans="1:14" ht="13.8" customHeight="1">
      <c r="A29" s="426" t="s">
        <v>336</v>
      </c>
      <c r="B29" s="80" t="s">
        <v>330</v>
      </c>
      <c r="C29" s="85"/>
      <c r="D29" s="85"/>
      <c r="E29" s="34"/>
      <c r="F29" s="34"/>
      <c r="G29" s="85"/>
      <c r="H29" s="85"/>
      <c r="I29" s="85"/>
      <c r="J29" s="85"/>
      <c r="K29" s="85"/>
      <c r="L29" s="85"/>
      <c r="M29" s="34"/>
      <c r="N29" s="428"/>
    </row>
    <row r="30" spans="1:14" ht="22.2" customHeight="1">
      <c r="A30" s="41" t="s">
        <v>225</v>
      </c>
      <c r="B30" s="41"/>
      <c r="C30" s="29"/>
      <c r="D30" s="29"/>
      <c r="E30" s="355"/>
      <c r="F30" s="355"/>
      <c r="G30" s="29"/>
      <c r="H30" s="29"/>
      <c r="I30" s="29"/>
      <c r="J30" s="378" t="s">
        <v>274</v>
      </c>
      <c r="K30" s="378"/>
      <c r="L30" s="47" t="str">
        <f>IF(補助金番号=0, "", 補助金番号)</f>
        <v/>
      </c>
      <c r="M30" s="47"/>
      <c r="N30" s="29"/>
    </row>
    <row r="31" spans="1:14" ht="26.4" customHeight="1">
      <c r="A31" s="386" t="s">
        <v>347</v>
      </c>
      <c r="B31" s="338"/>
      <c r="C31" s="338"/>
      <c r="D31" s="356"/>
      <c r="E31" s="357"/>
      <c r="F31" s="357"/>
      <c r="G31" s="338"/>
      <c r="H31" s="338"/>
      <c r="I31" s="338"/>
      <c r="J31" s="37" t="s">
        <v>119</v>
      </c>
      <c r="K31" s="37"/>
      <c r="L31" s="540" t="str">
        <f>IF(法人名=0, "", 法人名)</f>
        <v/>
      </c>
      <c r="M31" s="568"/>
      <c r="N31" s="568"/>
    </row>
    <row r="32" spans="1:14" ht="13.8" customHeight="1">
      <c r="A32" s="47"/>
      <c r="B32" s="47"/>
      <c r="C32" s="29"/>
      <c r="D32" s="29"/>
      <c r="E32" s="355"/>
      <c r="F32" s="355"/>
      <c r="G32" s="29"/>
      <c r="H32" s="29"/>
      <c r="I32" s="29"/>
      <c r="J32" s="29"/>
      <c r="K32" s="29"/>
      <c r="L32" s="29"/>
      <c r="M32" s="47"/>
      <c r="N32" s="29"/>
    </row>
    <row r="33" spans="1:16" ht="23.4" customHeight="1">
      <c r="A33" s="41" t="s">
        <v>123</v>
      </c>
      <c r="B33" s="41"/>
      <c r="C33" s="29"/>
      <c r="D33" s="29"/>
      <c r="E33" s="355"/>
      <c r="F33" s="355"/>
      <c r="G33" s="29"/>
      <c r="H33" s="29"/>
      <c r="I33" s="29"/>
      <c r="J33" s="29"/>
      <c r="K33" s="29"/>
      <c r="L33" s="29"/>
      <c r="M33" s="47"/>
      <c r="N33" s="29"/>
    </row>
    <row r="34" spans="1:16" ht="13.8" customHeight="1">
      <c r="A34" s="569" t="s">
        <v>307</v>
      </c>
      <c r="B34" s="572" t="s">
        <v>321</v>
      </c>
      <c r="C34" s="575" t="s">
        <v>310</v>
      </c>
      <c r="D34" s="578" t="s">
        <v>338</v>
      </c>
      <c r="E34" s="408" t="s">
        <v>316</v>
      </c>
      <c r="F34" s="408"/>
      <c r="G34" s="409"/>
      <c r="H34" s="409"/>
      <c r="I34" s="409"/>
      <c r="J34" s="410"/>
      <c r="K34" s="411"/>
      <c r="L34" s="409" t="s">
        <v>315</v>
      </c>
      <c r="M34" s="409"/>
      <c r="N34" s="410"/>
    </row>
    <row r="35" spans="1:16" ht="13.8" customHeight="1">
      <c r="A35" s="570"/>
      <c r="B35" s="573"/>
      <c r="C35" s="576"/>
      <c r="D35" s="570"/>
      <c r="E35" s="358" t="s">
        <v>322</v>
      </c>
      <c r="F35" s="359"/>
      <c r="G35" s="412"/>
      <c r="H35" s="589" t="s">
        <v>319</v>
      </c>
      <c r="I35" s="397"/>
      <c r="J35" s="589" t="s">
        <v>320</v>
      </c>
      <c r="K35" s="397"/>
      <c r="L35" s="405"/>
      <c r="M35" s="406"/>
      <c r="N35" s="407" t="s">
        <v>312</v>
      </c>
    </row>
    <row r="36" spans="1:16" ht="25.05" customHeight="1">
      <c r="A36" s="571"/>
      <c r="B36" s="574"/>
      <c r="C36" s="577"/>
      <c r="D36" s="571"/>
      <c r="E36" s="399" t="s">
        <v>318</v>
      </c>
      <c r="F36" s="400" t="s">
        <v>389</v>
      </c>
      <c r="G36" s="401"/>
      <c r="H36" s="590"/>
      <c r="I36" s="402" t="s">
        <v>317</v>
      </c>
      <c r="J36" s="590"/>
      <c r="K36" s="398" t="s">
        <v>317</v>
      </c>
      <c r="L36" s="403" t="s">
        <v>314</v>
      </c>
      <c r="M36" s="403" t="s">
        <v>309</v>
      </c>
      <c r="N36" s="404" t="s">
        <v>313</v>
      </c>
      <c r="P36" s="47"/>
    </row>
    <row r="37" spans="1:16" ht="25.05" customHeight="1">
      <c r="A37" s="367">
        <v>11</v>
      </c>
      <c r="B37" s="360"/>
      <c r="C37" s="361"/>
      <c r="D37" s="362"/>
      <c r="E37" s="363"/>
      <c r="F37" s="364"/>
      <c r="G37" s="380" t="s">
        <v>325</v>
      </c>
      <c r="H37" s="365"/>
      <c r="I37" s="365"/>
      <c r="J37" s="366"/>
      <c r="K37" s="366"/>
      <c r="L37" s="416"/>
      <c r="M37" s="418" t="s">
        <v>309</v>
      </c>
      <c r="N37" s="416"/>
      <c r="P37" s="47"/>
    </row>
    <row r="38" spans="1:16" ht="25.05" customHeight="1">
      <c r="A38" s="381">
        <v>12</v>
      </c>
      <c r="B38" s="368"/>
      <c r="C38" s="382"/>
      <c r="D38" s="369"/>
      <c r="E38" s="363"/>
      <c r="F38" s="370"/>
      <c r="G38" s="380" t="s">
        <v>325</v>
      </c>
      <c r="H38" s="371"/>
      <c r="I38" s="371"/>
      <c r="J38" s="366"/>
      <c r="K38" s="372"/>
      <c r="L38" s="417"/>
      <c r="M38" s="419" t="s">
        <v>309</v>
      </c>
      <c r="N38" s="417"/>
      <c r="P38" s="47"/>
    </row>
    <row r="39" spans="1:16" ht="18">
      <c r="A39" s="367">
        <v>13</v>
      </c>
      <c r="B39" s="368"/>
      <c r="C39" s="382"/>
      <c r="D39" s="369"/>
      <c r="E39" s="363"/>
      <c r="F39" s="370"/>
      <c r="G39" s="380" t="s">
        <v>325</v>
      </c>
      <c r="H39" s="371"/>
      <c r="I39" s="371"/>
      <c r="J39" s="366"/>
      <c r="K39" s="372"/>
      <c r="L39" s="417"/>
      <c r="M39" s="419" t="s">
        <v>309</v>
      </c>
      <c r="N39" s="417"/>
    </row>
    <row r="40" spans="1:16" ht="18">
      <c r="A40" s="381">
        <v>14</v>
      </c>
      <c r="B40" s="368"/>
      <c r="C40" s="382"/>
      <c r="D40" s="369"/>
      <c r="E40" s="363"/>
      <c r="F40" s="370"/>
      <c r="G40" s="380" t="s">
        <v>325</v>
      </c>
      <c r="H40" s="371"/>
      <c r="I40" s="371"/>
      <c r="J40" s="366"/>
      <c r="K40" s="372"/>
      <c r="L40" s="417"/>
      <c r="M40" s="419" t="s">
        <v>309</v>
      </c>
      <c r="N40" s="417"/>
    </row>
    <row r="41" spans="1:16" ht="18">
      <c r="A41" s="367">
        <v>15</v>
      </c>
      <c r="B41" s="368"/>
      <c r="C41" s="382"/>
      <c r="D41" s="369"/>
      <c r="E41" s="363"/>
      <c r="F41" s="370"/>
      <c r="G41" s="380" t="s">
        <v>325</v>
      </c>
      <c r="H41" s="371"/>
      <c r="I41" s="371"/>
      <c r="J41" s="366"/>
      <c r="K41" s="372"/>
      <c r="L41" s="417"/>
      <c r="M41" s="419" t="s">
        <v>309</v>
      </c>
      <c r="N41" s="417"/>
    </row>
    <row r="42" spans="1:16" ht="18">
      <c r="A42" s="381">
        <v>16</v>
      </c>
      <c r="B42" s="368"/>
      <c r="C42" s="382"/>
      <c r="D42" s="369"/>
      <c r="E42" s="363"/>
      <c r="F42" s="370"/>
      <c r="G42" s="380" t="s">
        <v>325</v>
      </c>
      <c r="H42" s="371"/>
      <c r="I42" s="371"/>
      <c r="J42" s="366"/>
      <c r="K42" s="372"/>
      <c r="L42" s="417"/>
      <c r="M42" s="419" t="s">
        <v>309</v>
      </c>
      <c r="N42" s="417"/>
    </row>
    <row r="43" spans="1:16" ht="18">
      <c r="A43" s="367">
        <v>17</v>
      </c>
      <c r="B43" s="368"/>
      <c r="C43" s="382"/>
      <c r="D43" s="369"/>
      <c r="E43" s="363"/>
      <c r="F43" s="370"/>
      <c r="G43" s="380" t="s">
        <v>325</v>
      </c>
      <c r="H43" s="371"/>
      <c r="I43" s="371"/>
      <c r="J43" s="366"/>
      <c r="K43" s="372"/>
      <c r="L43" s="417"/>
      <c r="M43" s="419" t="s">
        <v>309</v>
      </c>
      <c r="N43" s="417"/>
    </row>
    <row r="44" spans="1:16" ht="18">
      <c r="A44" s="381">
        <v>18</v>
      </c>
      <c r="B44" s="368"/>
      <c r="C44" s="382"/>
      <c r="D44" s="369"/>
      <c r="E44" s="363"/>
      <c r="F44" s="370"/>
      <c r="G44" s="380" t="s">
        <v>325</v>
      </c>
      <c r="H44" s="371"/>
      <c r="I44" s="371"/>
      <c r="J44" s="366"/>
      <c r="K44" s="372"/>
      <c r="L44" s="417"/>
      <c r="M44" s="419" t="s">
        <v>309</v>
      </c>
      <c r="N44" s="417"/>
    </row>
    <row r="45" spans="1:16" ht="18">
      <c r="A45" s="367">
        <v>19</v>
      </c>
      <c r="B45" s="368"/>
      <c r="C45" s="382"/>
      <c r="D45" s="369"/>
      <c r="E45" s="363"/>
      <c r="F45" s="370"/>
      <c r="G45" s="380" t="s">
        <v>325</v>
      </c>
      <c r="H45" s="371"/>
      <c r="I45" s="371"/>
      <c r="J45" s="366"/>
      <c r="K45" s="372"/>
      <c r="L45" s="417"/>
      <c r="M45" s="418" t="s">
        <v>309</v>
      </c>
      <c r="N45" s="417"/>
    </row>
    <row r="46" spans="1:16" ht="18">
      <c r="A46" s="381">
        <v>20</v>
      </c>
      <c r="B46" s="368"/>
      <c r="C46" s="382"/>
      <c r="D46" s="369"/>
      <c r="E46" s="363"/>
      <c r="F46" s="370"/>
      <c r="G46" s="380" t="s">
        <v>325</v>
      </c>
      <c r="H46" s="371"/>
      <c r="I46" s="371"/>
      <c r="J46" s="366"/>
      <c r="K46" s="372"/>
      <c r="L46" s="417"/>
      <c r="M46" s="419" t="s">
        <v>309</v>
      </c>
      <c r="N46" s="417"/>
    </row>
    <row r="47" spans="1:16" ht="18">
      <c r="A47" s="367">
        <v>21</v>
      </c>
      <c r="B47" s="368"/>
      <c r="C47" s="382"/>
      <c r="D47" s="369"/>
      <c r="E47" s="363"/>
      <c r="F47" s="370"/>
      <c r="G47" s="380" t="s">
        <v>325</v>
      </c>
      <c r="H47" s="371"/>
      <c r="I47" s="371"/>
      <c r="J47" s="366"/>
      <c r="K47" s="372"/>
      <c r="L47" s="417"/>
      <c r="M47" s="419" t="s">
        <v>309</v>
      </c>
      <c r="N47" s="417"/>
    </row>
    <row r="48" spans="1:16" ht="18">
      <c r="A48" s="381">
        <v>22</v>
      </c>
      <c r="B48" s="368"/>
      <c r="C48" s="382"/>
      <c r="D48" s="369"/>
      <c r="E48" s="363"/>
      <c r="F48" s="370"/>
      <c r="G48" s="380" t="s">
        <v>325</v>
      </c>
      <c r="H48" s="371"/>
      <c r="I48" s="371"/>
      <c r="J48" s="366"/>
      <c r="K48" s="372"/>
      <c r="L48" s="417"/>
      <c r="M48" s="419" t="s">
        <v>309</v>
      </c>
      <c r="N48" s="417"/>
    </row>
    <row r="49" spans="1:14" ht="18">
      <c r="A49" s="367">
        <v>23</v>
      </c>
      <c r="B49" s="368"/>
      <c r="C49" s="382"/>
      <c r="D49" s="369"/>
      <c r="E49" s="363"/>
      <c r="F49" s="370"/>
      <c r="G49" s="380" t="s">
        <v>325</v>
      </c>
      <c r="H49" s="371"/>
      <c r="I49" s="371"/>
      <c r="J49" s="366"/>
      <c r="K49" s="372"/>
      <c r="L49" s="417"/>
      <c r="M49" s="419" t="s">
        <v>309</v>
      </c>
      <c r="N49" s="417"/>
    </row>
    <row r="50" spans="1:14" ht="18">
      <c r="A50" s="381">
        <v>24</v>
      </c>
      <c r="B50" s="368"/>
      <c r="C50" s="382"/>
      <c r="D50" s="369"/>
      <c r="E50" s="363"/>
      <c r="F50" s="370"/>
      <c r="G50" s="380" t="s">
        <v>325</v>
      </c>
      <c r="H50" s="371"/>
      <c r="I50" s="371"/>
      <c r="J50" s="366"/>
      <c r="K50" s="372"/>
      <c r="L50" s="417"/>
      <c r="M50" s="419" t="s">
        <v>309</v>
      </c>
      <c r="N50" s="417"/>
    </row>
    <row r="51" spans="1:14" ht="18">
      <c r="A51" s="367">
        <v>25</v>
      </c>
      <c r="B51" s="368"/>
      <c r="C51" s="382"/>
      <c r="D51" s="369"/>
      <c r="E51" s="363"/>
      <c r="F51" s="370"/>
      <c r="G51" s="380" t="s">
        <v>325</v>
      </c>
      <c r="H51" s="371"/>
      <c r="I51" s="371"/>
      <c r="J51" s="366"/>
      <c r="K51" s="372"/>
      <c r="L51" s="417"/>
      <c r="M51" s="419" t="s">
        <v>309</v>
      </c>
      <c r="N51" s="417"/>
    </row>
    <row r="52" spans="1:14" ht="18">
      <c r="A52" s="381">
        <v>26</v>
      </c>
      <c r="B52" s="368"/>
      <c r="C52" s="382"/>
      <c r="D52" s="369"/>
      <c r="E52" s="363"/>
      <c r="F52" s="370"/>
      <c r="G52" s="380" t="s">
        <v>325</v>
      </c>
      <c r="H52" s="371"/>
      <c r="I52" s="371"/>
      <c r="J52" s="366"/>
      <c r="K52" s="372"/>
      <c r="L52" s="417"/>
      <c r="M52" s="419" t="s">
        <v>309</v>
      </c>
      <c r="N52" s="417"/>
    </row>
    <row r="53" spans="1:14" ht="18">
      <c r="A53" s="367">
        <v>27</v>
      </c>
      <c r="B53" s="368"/>
      <c r="C53" s="382"/>
      <c r="D53" s="369"/>
      <c r="E53" s="363"/>
      <c r="F53" s="370"/>
      <c r="G53" s="380" t="s">
        <v>325</v>
      </c>
      <c r="H53" s="371"/>
      <c r="I53" s="371"/>
      <c r="J53" s="366"/>
      <c r="K53" s="372"/>
      <c r="L53" s="417"/>
      <c r="M53" s="418" t="s">
        <v>309</v>
      </c>
      <c r="N53" s="417"/>
    </row>
    <row r="54" spans="1:14" ht="18">
      <c r="A54" s="381">
        <v>28</v>
      </c>
      <c r="B54" s="368"/>
      <c r="C54" s="382"/>
      <c r="D54" s="369"/>
      <c r="E54" s="363"/>
      <c r="F54" s="370"/>
      <c r="G54" s="380" t="s">
        <v>325</v>
      </c>
      <c r="H54" s="371"/>
      <c r="I54" s="371"/>
      <c r="J54" s="366"/>
      <c r="K54" s="372"/>
      <c r="L54" s="417"/>
      <c r="M54" s="419" t="s">
        <v>309</v>
      </c>
      <c r="N54" s="417"/>
    </row>
    <row r="55" spans="1:14" ht="18">
      <c r="A55" s="367">
        <v>29</v>
      </c>
      <c r="B55" s="368"/>
      <c r="C55" s="382"/>
      <c r="D55" s="369"/>
      <c r="E55" s="363"/>
      <c r="F55" s="370"/>
      <c r="G55" s="380" t="s">
        <v>325</v>
      </c>
      <c r="H55" s="371"/>
      <c r="I55" s="371"/>
      <c r="J55" s="366"/>
      <c r="K55" s="372"/>
      <c r="L55" s="417"/>
      <c r="M55" s="419" t="s">
        <v>309</v>
      </c>
      <c r="N55" s="417"/>
    </row>
    <row r="56" spans="1:14" ht="18">
      <c r="A56" s="381">
        <v>30</v>
      </c>
      <c r="B56" s="368"/>
      <c r="C56" s="382"/>
      <c r="D56" s="369"/>
      <c r="E56" s="363"/>
      <c r="F56" s="373"/>
      <c r="G56" s="380" t="s">
        <v>325</v>
      </c>
      <c r="H56" s="371"/>
      <c r="I56" s="371"/>
      <c r="J56" s="366"/>
      <c r="K56" s="372"/>
      <c r="L56" s="417"/>
      <c r="M56" s="419" t="s">
        <v>309</v>
      </c>
      <c r="N56" s="417"/>
    </row>
    <row r="57" spans="1:14" ht="18">
      <c r="A57" s="41" t="s">
        <v>323</v>
      </c>
      <c r="B57" s="47"/>
      <c r="C57" s="29"/>
      <c r="D57" s="29"/>
      <c r="E57" s="355"/>
      <c r="F57" s="355"/>
      <c r="G57" s="29"/>
      <c r="H57" s="376" t="s">
        <v>339</v>
      </c>
      <c r="I57" s="376"/>
      <c r="J57" s="29"/>
      <c r="K57" s="29"/>
      <c r="L57" s="374"/>
      <c r="M57" s="47"/>
      <c r="N57" s="375"/>
    </row>
    <row r="58" spans="1:14" ht="46.2" customHeight="1">
      <c r="A58" s="565"/>
      <c r="B58" s="566"/>
      <c r="C58" s="566"/>
      <c r="D58" s="566"/>
      <c r="E58" s="566"/>
      <c r="F58" s="566"/>
      <c r="G58" s="566"/>
      <c r="H58" s="566"/>
      <c r="I58" s="566"/>
      <c r="J58" s="566"/>
      <c r="K58" s="566"/>
      <c r="L58" s="566"/>
      <c r="M58" s="566"/>
      <c r="N58" s="567"/>
    </row>
    <row r="59" spans="1:14" ht="18" customHeight="1">
      <c r="A59" s="376"/>
      <c r="B59" s="377"/>
      <c r="C59" s="29"/>
      <c r="D59" s="29"/>
      <c r="E59" s="355"/>
      <c r="F59" s="355"/>
      <c r="G59" s="29"/>
      <c r="J59" s="29"/>
      <c r="K59" s="29"/>
      <c r="L59" s="379"/>
      <c r="M59" s="376"/>
      <c r="N59" s="376"/>
    </row>
  </sheetData>
  <sheetProtection algorithmName="SHA-512" hashValue="yXnfIxHDs2+hZhdlMkqx80IUxJbCWqXeTZA6JSR8SVmpeESvPqVzoWE2uFh11rOXOq5ejgi2PHLJE3nhQG3xSg==" saltValue="2dLixqRrwt03t0g44QvAIg==" spinCount="100000" sheet="1" objects="1" scenarios="1"/>
  <mergeCells count="16">
    <mergeCell ref="A58:N58"/>
    <mergeCell ref="L4:N4"/>
    <mergeCell ref="L31:N31"/>
    <mergeCell ref="A34:A36"/>
    <mergeCell ref="B34:B36"/>
    <mergeCell ref="C34:C36"/>
    <mergeCell ref="D34:D36"/>
    <mergeCell ref="C7:C9"/>
    <mergeCell ref="B7:B9"/>
    <mergeCell ref="A7:A9"/>
    <mergeCell ref="D7:D9"/>
    <mergeCell ref="A21:N21"/>
    <mergeCell ref="H35:H36"/>
    <mergeCell ref="J35:J36"/>
    <mergeCell ref="H8:H9"/>
    <mergeCell ref="J8:J9"/>
  </mergeCells>
  <phoneticPr fontId="3"/>
  <pageMargins left="0.62992125984251968" right="0.23622047244094491" top="0.74803149606299213" bottom="0.35433070866141736" header="0.31496062992125984" footer="0.31496062992125984"/>
  <pageSetup paperSize="9" scale="87" orientation="landscape" r:id="rId1"/>
  <rowBreaks count="1" manualBreakCount="1">
    <brk id="29" max="13" man="1"/>
  </rowBreaks>
  <colBreaks count="1" manualBreakCount="1">
    <brk id="14" min="2" max="98" man="1"/>
  </colBreaks>
  <ignoredErrors>
    <ignoredError sqref="A24:A2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D3DC9-A575-467F-967F-522F17A3036D}">
          <x14:formula1>
            <xm:f>リスト!$E$3:$E$6</xm:f>
          </x14:formula1>
          <xm:sqref>H37:H56 H10:H19</xm:sqref>
        </x14:dataValidation>
        <x14:dataValidation type="list" allowBlank="1" showInputMessage="1" showErrorMessage="1" xr:uid="{85C52181-DD71-4B65-8C62-E354D458C708}">
          <x14:formula1>
            <xm:f>リスト!$B$4:$B$5</xm:f>
          </x14:formula1>
          <xm:sqref>B37:B56 B10:B19</xm:sqref>
        </x14:dataValidation>
        <x14:dataValidation type="list" allowBlank="1" showInputMessage="1" showErrorMessage="1" xr:uid="{30F1928D-A9C3-4EB8-8971-EB21E63A779F}">
          <x14:formula1>
            <xm:f>リスト!$C$4:$C$12</xm:f>
          </x14:formula1>
          <xm:sqref>E10:E19 E37:E56</xm:sqref>
        </x14:dataValidation>
        <x14:dataValidation type="list" allowBlank="1" showInputMessage="1" showErrorMessage="1" xr:uid="{0B6F4F72-EBDA-4577-BAC5-DD3BDA49D7D3}">
          <x14:formula1>
            <xm:f>リスト!$F$3:$F$11</xm:f>
          </x14:formula1>
          <xm:sqref>J10:J19 J37:J56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C994-01E9-493D-BA14-22D85D2E15A9}">
  <dimension ref="A1:X51"/>
  <sheetViews>
    <sheetView showGridLines="0" view="pageBreakPreview" zoomScale="80" zoomScaleNormal="70" zoomScaleSheetLayoutView="80" workbookViewId="0">
      <selection activeCell="N20" sqref="N20:P32"/>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5546875" style="10" customWidth="1"/>
    <col min="20" max="20" width="9" style="10" customWidth="1"/>
    <col min="21"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274</v>
      </c>
      <c r="Q2" s="672" t="str">
        <f>IF(補助金番号=0, "", 補助金番号)</f>
        <v/>
      </c>
      <c r="R2" s="673"/>
      <c r="S2" s="673"/>
      <c r="T2" s="436"/>
    </row>
    <row r="3" spans="1:24" ht="26.25" customHeight="1">
      <c r="A3" s="652" t="s">
        <v>5</v>
      </c>
      <c r="B3" s="652"/>
      <c r="C3" s="652"/>
      <c r="D3" s="652"/>
      <c r="E3" s="652"/>
      <c r="F3" s="652"/>
      <c r="G3" s="652"/>
      <c r="H3" s="652"/>
      <c r="I3" s="652"/>
      <c r="J3" s="652"/>
      <c r="K3" s="652"/>
      <c r="L3" s="652"/>
      <c r="M3" s="652"/>
      <c r="N3" s="652"/>
      <c r="O3" s="652"/>
      <c r="P3" s="41" t="s">
        <v>119</v>
      </c>
      <c r="Q3" s="537" t="str">
        <f>IF(法人名=0, "", 法人名)</f>
        <v/>
      </c>
      <c r="R3" s="562"/>
      <c r="S3" s="562"/>
      <c r="T3" s="562"/>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74" t="s">
        <v>24</v>
      </c>
      <c r="D5" s="676" t="s">
        <v>22</v>
      </c>
      <c r="E5" s="677"/>
      <c r="F5" s="631" t="s">
        <v>4</v>
      </c>
      <c r="G5" s="680"/>
      <c r="H5" s="676" t="s">
        <v>23</v>
      </c>
      <c r="I5" s="677"/>
      <c r="J5" s="683" t="s">
        <v>25</v>
      </c>
      <c r="K5" s="684"/>
      <c r="L5" s="683" t="s">
        <v>26</v>
      </c>
      <c r="M5" s="684"/>
      <c r="N5" s="631" t="s">
        <v>27</v>
      </c>
      <c r="O5" s="680"/>
      <c r="P5" s="662" t="s">
        <v>210</v>
      </c>
      <c r="Q5" s="663"/>
      <c r="R5" s="29"/>
      <c r="S5" s="29"/>
    </row>
    <row r="6" spans="1:24" ht="28.5" customHeight="1">
      <c r="A6" s="29"/>
      <c r="B6" s="29"/>
      <c r="C6" s="675"/>
      <c r="D6" s="678"/>
      <c r="E6" s="679"/>
      <c r="F6" s="681"/>
      <c r="G6" s="682"/>
      <c r="H6" s="678"/>
      <c r="I6" s="679"/>
      <c r="J6" s="685"/>
      <c r="K6" s="686"/>
      <c r="L6" s="685"/>
      <c r="M6" s="686"/>
      <c r="N6" s="681"/>
      <c r="O6" s="682"/>
      <c r="P6" s="664"/>
      <c r="Q6" s="665"/>
      <c r="R6" s="29"/>
      <c r="S6" s="29"/>
      <c r="T6" s="30"/>
      <c r="U6" s="30"/>
      <c r="V6" s="30"/>
      <c r="W6" s="30"/>
      <c r="X6" s="30"/>
    </row>
    <row r="7" spans="1:24" ht="24.75" customHeight="1">
      <c r="A7" s="29"/>
      <c r="B7" s="29"/>
      <c r="C7" s="75" t="s">
        <v>16</v>
      </c>
      <c r="D7" s="666" t="s">
        <v>17</v>
      </c>
      <c r="E7" s="667"/>
      <c r="F7" s="668" t="s">
        <v>15</v>
      </c>
      <c r="G7" s="669"/>
      <c r="H7" s="670" t="s">
        <v>18</v>
      </c>
      <c r="I7" s="671"/>
      <c r="J7" s="666" t="s">
        <v>19</v>
      </c>
      <c r="K7" s="667"/>
      <c r="L7" s="666" t="s">
        <v>20</v>
      </c>
      <c r="M7" s="667"/>
      <c r="N7" s="666" t="s">
        <v>21</v>
      </c>
      <c r="O7" s="667"/>
      <c r="P7" s="668" t="s">
        <v>68</v>
      </c>
      <c r="Q7" s="669"/>
      <c r="R7" s="29"/>
      <c r="S7" s="29"/>
      <c r="T7" s="651"/>
      <c r="U7" s="651"/>
      <c r="V7" s="651"/>
      <c r="W7" s="30"/>
      <c r="X7" s="30"/>
    </row>
    <row r="8" spans="1:24" ht="12" customHeight="1">
      <c r="A8" s="29"/>
      <c r="B8" s="29"/>
      <c r="C8" s="180" t="s">
        <v>0</v>
      </c>
      <c r="D8" s="660" t="s">
        <v>0</v>
      </c>
      <c r="E8" s="661"/>
      <c r="F8" s="660" t="s">
        <v>0</v>
      </c>
      <c r="G8" s="661"/>
      <c r="H8" s="660" t="s">
        <v>0</v>
      </c>
      <c r="I8" s="661"/>
      <c r="J8" s="660" t="s">
        <v>0</v>
      </c>
      <c r="K8" s="661"/>
      <c r="L8" s="660" t="s">
        <v>0</v>
      </c>
      <c r="M8" s="661"/>
      <c r="N8" s="660"/>
      <c r="O8" s="661"/>
      <c r="P8" s="660" t="s">
        <v>0</v>
      </c>
      <c r="Q8" s="661"/>
      <c r="R8" s="29"/>
      <c r="S8" s="29"/>
      <c r="T8" s="651"/>
      <c r="U8" s="651"/>
      <c r="V8" s="651"/>
      <c r="W8" s="30"/>
      <c r="X8" s="30"/>
    </row>
    <row r="9" spans="1:24" ht="36" customHeight="1">
      <c r="A9" s="29"/>
      <c r="B9" s="29"/>
      <c r="C9" s="191"/>
      <c r="D9" s="654">
        <v>0</v>
      </c>
      <c r="E9" s="655"/>
      <c r="F9" s="656">
        <f>$C$9-$D$9</f>
        <v>0</v>
      </c>
      <c r="G9" s="657"/>
      <c r="H9" s="654"/>
      <c r="I9" s="655"/>
      <c r="J9" s="656">
        <f>$N$48</f>
        <v>0</v>
      </c>
      <c r="K9" s="657"/>
      <c r="L9" s="656">
        <f>MIN(F9,H9,J9)</f>
        <v>0</v>
      </c>
      <c r="M9" s="657"/>
      <c r="N9" s="658" t="s">
        <v>14</v>
      </c>
      <c r="O9" s="659"/>
      <c r="P9" s="656">
        <f>ROUNDDOWN(L9*2/3,0)</f>
        <v>0</v>
      </c>
      <c r="Q9" s="657"/>
      <c r="R9" s="29"/>
      <c r="S9" s="29"/>
      <c r="T9" s="651"/>
      <c r="U9" s="651"/>
      <c r="V9" s="651"/>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51"/>
      <c r="U10" s="651"/>
      <c r="V10" s="651"/>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52" t="s">
        <v>12</v>
      </c>
      <c r="C13" s="652"/>
      <c r="D13" s="652"/>
      <c r="E13" s="652"/>
      <c r="F13" s="652"/>
      <c r="G13" s="652"/>
      <c r="H13" s="652"/>
      <c r="I13" s="652"/>
      <c r="J13" s="652"/>
      <c r="K13" s="652"/>
      <c r="L13" s="652"/>
      <c r="M13" s="652"/>
      <c r="N13" s="652"/>
      <c r="O13" s="652"/>
      <c r="P13" s="652"/>
      <c r="Q13" s="652"/>
      <c r="R13" s="652"/>
      <c r="S13" s="652"/>
      <c r="T13" s="31"/>
      <c r="U13" s="31"/>
      <c r="V13" s="30"/>
      <c r="W13" s="30"/>
      <c r="X13" s="30"/>
    </row>
    <row r="14" spans="1:24" ht="22.2">
      <c r="A14" s="74"/>
      <c r="B14" s="539" t="s">
        <v>69</v>
      </c>
      <c r="C14" s="539"/>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26" t="s">
        <v>41</v>
      </c>
      <c r="E16" s="627"/>
      <c r="F16" s="627"/>
      <c r="G16" s="627"/>
      <c r="H16" s="627"/>
      <c r="I16" s="627"/>
      <c r="J16" s="627"/>
      <c r="K16" s="627"/>
      <c r="L16" s="627"/>
      <c r="M16" s="627"/>
      <c r="N16" s="629" t="s">
        <v>71</v>
      </c>
      <c r="O16" s="653"/>
      <c r="P16" s="630"/>
      <c r="Q16" s="29"/>
      <c r="R16" s="29"/>
      <c r="S16" s="29"/>
      <c r="U16" s="12"/>
    </row>
    <row r="17" spans="1:22" ht="21.75" customHeight="1">
      <c r="A17" s="29"/>
      <c r="B17" s="621" t="s">
        <v>70</v>
      </c>
      <c r="C17" s="538"/>
      <c r="D17" s="626" t="s">
        <v>11</v>
      </c>
      <c r="E17" s="627"/>
      <c r="F17" s="627"/>
      <c r="G17" s="628"/>
      <c r="H17" s="626" t="s">
        <v>3</v>
      </c>
      <c r="I17" s="627"/>
      <c r="J17" s="627"/>
      <c r="K17" s="627"/>
      <c r="L17" s="627"/>
      <c r="M17" s="627"/>
      <c r="N17" s="621"/>
      <c r="O17" s="538"/>
      <c r="P17" s="622"/>
      <c r="Q17" s="127"/>
      <c r="R17" s="29"/>
      <c r="S17" s="29"/>
      <c r="U17" s="13"/>
    </row>
    <row r="18" spans="1:22" ht="21.75" customHeight="1">
      <c r="A18" s="29"/>
      <c r="B18" s="79"/>
      <c r="C18" s="29"/>
      <c r="D18" s="629" t="s">
        <v>42</v>
      </c>
      <c r="E18" s="630"/>
      <c r="F18" s="629" t="s">
        <v>44</v>
      </c>
      <c r="G18" s="630"/>
      <c r="H18" s="629" t="s">
        <v>45</v>
      </c>
      <c r="I18" s="630"/>
      <c r="J18" s="629" t="s">
        <v>42</v>
      </c>
      <c r="K18" s="630"/>
      <c r="L18" s="631" t="s">
        <v>40</v>
      </c>
      <c r="M18" s="632"/>
      <c r="N18" s="621"/>
      <c r="O18" s="538"/>
      <c r="P18" s="622"/>
      <c r="Q18" s="133" t="s">
        <v>113</v>
      </c>
      <c r="R18" s="34"/>
      <c r="S18" s="29"/>
      <c r="T18" s="13"/>
      <c r="U18" s="13"/>
    </row>
    <row r="19" spans="1:22" ht="21.75" customHeight="1">
      <c r="A19" s="29"/>
      <c r="B19" s="81"/>
      <c r="C19" s="82"/>
      <c r="D19" s="621" t="s">
        <v>43</v>
      </c>
      <c r="E19" s="622"/>
      <c r="F19" s="623" t="s">
        <v>43</v>
      </c>
      <c r="G19" s="625"/>
      <c r="H19" s="623" t="s">
        <v>46</v>
      </c>
      <c r="I19" s="625"/>
      <c r="J19" s="623" t="s">
        <v>43</v>
      </c>
      <c r="K19" s="625"/>
      <c r="L19" s="81"/>
      <c r="M19" s="83" t="s">
        <v>47</v>
      </c>
      <c r="N19" s="623"/>
      <c r="O19" s="624"/>
      <c r="P19" s="625"/>
      <c r="Q19" s="438" t="s">
        <v>110</v>
      </c>
      <c r="R19" s="85"/>
      <c r="S19" s="29"/>
      <c r="T19" s="14"/>
      <c r="U19" s="14"/>
    </row>
    <row r="20" spans="1:22" ht="21.75" customHeight="1">
      <c r="A20" s="29"/>
      <c r="B20" s="631" t="s">
        <v>9</v>
      </c>
      <c r="C20" s="632"/>
      <c r="D20" s="86"/>
      <c r="E20" s="87" t="s">
        <v>0</v>
      </c>
      <c r="F20" s="29"/>
      <c r="G20" s="87" t="s">
        <v>0</v>
      </c>
      <c r="H20" s="77"/>
      <c r="I20" s="87" t="s">
        <v>0</v>
      </c>
      <c r="J20" s="86"/>
      <c r="K20" s="87" t="s">
        <v>0</v>
      </c>
      <c r="L20" s="86"/>
      <c r="M20" s="88" t="s">
        <v>0</v>
      </c>
      <c r="N20" s="637" t="s">
        <v>6</v>
      </c>
      <c r="O20" s="638"/>
      <c r="P20" s="639"/>
      <c r="Q20" s="438" t="s">
        <v>111</v>
      </c>
      <c r="R20" s="89"/>
      <c r="S20" s="29"/>
      <c r="T20" s="15"/>
      <c r="U20" s="15"/>
    </row>
    <row r="21" spans="1:22" ht="21.75" customHeight="1" thickBot="1">
      <c r="A21" s="29"/>
      <c r="B21" s="610"/>
      <c r="C21" s="611"/>
      <c r="D21" s="90"/>
      <c r="E21" s="91">
        <v>97</v>
      </c>
      <c r="F21" s="92"/>
      <c r="G21" s="91">
        <v>125</v>
      </c>
      <c r="H21" s="440"/>
      <c r="I21" s="91">
        <v>454</v>
      </c>
      <c r="J21" s="90"/>
      <c r="K21" s="91">
        <v>478</v>
      </c>
      <c r="L21" s="90"/>
      <c r="M21" s="441">
        <v>506</v>
      </c>
      <c r="N21" s="640"/>
      <c r="O21" s="641"/>
      <c r="P21" s="642"/>
      <c r="Q21" s="439" t="s">
        <v>112</v>
      </c>
      <c r="R21" s="98"/>
      <c r="S21" s="29"/>
    </row>
    <row r="22" spans="1:22" ht="46.2" customHeight="1" thickBot="1">
      <c r="A22" s="29"/>
      <c r="B22" s="646" t="s">
        <v>10</v>
      </c>
      <c r="C22" s="647"/>
      <c r="D22" s="648">
        <f>SUM(D23:E46)</f>
        <v>0</v>
      </c>
      <c r="E22" s="648"/>
      <c r="F22" s="648">
        <f>SUM(F23:G46)</f>
        <v>0</v>
      </c>
      <c r="G22" s="648"/>
      <c r="H22" s="648">
        <f>SUM(H23:I46)</f>
        <v>0</v>
      </c>
      <c r="I22" s="648"/>
      <c r="J22" s="648">
        <f>SUM(J23:K46)</f>
        <v>0</v>
      </c>
      <c r="K22" s="648"/>
      <c r="L22" s="648">
        <f>SUM(L23:M46)</f>
        <v>0</v>
      </c>
      <c r="M22" s="648"/>
      <c r="N22" s="641"/>
      <c r="O22" s="641"/>
      <c r="P22" s="642"/>
      <c r="Q22" s="99"/>
      <c r="R22" s="99"/>
      <c r="S22" s="29"/>
    </row>
    <row r="23" spans="1:22" ht="30.75" customHeight="1">
      <c r="A23" s="29"/>
      <c r="B23" s="100"/>
      <c r="C23" s="181"/>
      <c r="D23" s="649"/>
      <c r="E23" s="650"/>
      <c r="F23" s="649"/>
      <c r="G23" s="650"/>
      <c r="H23" s="649"/>
      <c r="I23" s="650"/>
      <c r="J23" s="649"/>
      <c r="K23" s="650"/>
      <c r="L23" s="649"/>
      <c r="M23" s="650"/>
      <c r="N23" s="640"/>
      <c r="O23" s="641"/>
      <c r="P23" s="642"/>
      <c r="Q23" s="101"/>
      <c r="R23" s="101"/>
      <c r="S23" s="29"/>
      <c r="T23" s="636"/>
      <c r="U23" s="636"/>
      <c r="V23" s="636"/>
    </row>
    <row r="24" spans="1:22" ht="30.75" customHeight="1">
      <c r="A24" s="29"/>
      <c r="B24" s="102" t="s">
        <v>343</v>
      </c>
      <c r="C24" s="182"/>
      <c r="D24" s="600"/>
      <c r="E24" s="635"/>
      <c r="F24" s="600"/>
      <c r="G24" s="635"/>
      <c r="H24" s="600"/>
      <c r="I24" s="635"/>
      <c r="J24" s="600"/>
      <c r="K24" s="635"/>
      <c r="L24" s="600"/>
      <c r="M24" s="635"/>
      <c r="N24" s="640"/>
      <c r="O24" s="641"/>
      <c r="P24" s="642"/>
      <c r="Q24" s="101"/>
      <c r="R24" s="101"/>
      <c r="S24" s="29"/>
      <c r="T24" s="636"/>
      <c r="U24" s="636"/>
      <c r="V24" s="636"/>
    </row>
    <row r="25" spans="1:22" ht="30.75" customHeight="1">
      <c r="A25" s="29"/>
      <c r="B25" s="103" t="s">
        <v>344</v>
      </c>
      <c r="C25" s="183"/>
      <c r="D25" s="600"/>
      <c r="E25" s="635"/>
      <c r="F25" s="600"/>
      <c r="G25" s="635"/>
      <c r="H25" s="600"/>
      <c r="I25" s="635"/>
      <c r="J25" s="600"/>
      <c r="K25" s="635"/>
      <c r="L25" s="600"/>
      <c r="M25" s="635"/>
      <c r="N25" s="640"/>
      <c r="O25" s="641"/>
      <c r="P25" s="642"/>
      <c r="Q25" s="101"/>
      <c r="R25" s="101"/>
      <c r="S25" s="29"/>
    </row>
    <row r="26" spans="1:22" ht="30.75" customHeight="1">
      <c r="A26" s="29"/>
      <c r="B26" s="103" t="s">
        <v>345</v>
      </c>
      <c r="C26" s="183"/>
      <c r="D26" s="600"/>
      <c r="E26" s="635"/>
      <c r="F26" s="600"/>
      <c r="G26" s="635"/>
      <c r="H26" s="600"/>
      <c r="I26" s="635"/>
      <c r="J26" s="600"/>
      <c r="K26" s="635"/>
      <c r="L26" s="600"/>
      <c r="M26" s="635"/>
      <c r="N26" s="640"/>
      <c r="O26" s="641"/>
      <c r="P26" s="642"/>
      <c r="Q26" s="101"/>
      <c r="R26" s="101"/>
      <c r="S26" s="29"/>
    </row>
    <row r="27" spans="1:22" ht="30.75" customHeight="1">
      <c r="A27" s="29"/>
      <c r="B27" s="103" t="s">
        <v>346</v>
      </c>
      <c r="C27" s="183"/>
      <c r="D27" s="600"/>
      <c r="E27" s="635"/>
      <c r="F27" s="600"/>
      <c r="G27" s="635"/>
      <c r="H27" s="600"/>
      <c r="I27" s="635"/>
      <c r="J27" s="600"/>
      <c r="K27" s="635"/>
      <c r="L27" s="600"/>
      <c r="M27" s="635"/>
      <c r="N27" s="640"/>
      <c r="O27" s="641"/>
      <c r="P27" s="642"/>
      <c r="Q27" s="101"/>
      <c r="R27" s="101"/>
      <c r="S27" s="29"/>
    </row>
    <row r="28" spans="1:22" ht="30.75" customHeight="1">
      <c r="A28" s="29"/>
      <c r="B28" s="103" t="s">
        <v>1</v>
      </c>
      <c r="C28" s="183"/>
      <c r="D28" s="600"/>
      <c r="E28" s="635"/>
      <c r="F28" s="600"/>
      <c r="G28" s="635"/>
      <c r="H28" s="600"/>
      <c r="I28" s="635"/>
      <c r="J28" s="600"/>
      <c r="K28" s="635"/>
      <c r="L28" s="600"/>
      <c r="M28" s="635"/>
      <c r="N28" s="640"/>
      <c r="O28" s="641"/>
      <c r="P28" s="642"/>
      <c r="Q28" s="101"/>
      <c r="R28" s="101"/>
      <c r="S28" s="29"/>
    </row>
    <row r="29" spans="1:22" ht="30.75" customHeight="1">
      <c r="A29" s="29"/>
      <c r="B29" s="102" t="s">
        <v>2</v>
      </c>
      <c r="C29" s="183"/>
      <c r="D29" s="600"/>
      <c r="E29" s="635"/>
      <c r="F29" s="600"/>
      <c r="G29" s="635"/>
      <c r="H29" s="600"/>
      <c r="I29" s="635"/>
      <c r="J29" s="600"/>
      <c r="K29" s="635"/>
      <c r="L29" s="600"/>
      <c r="M29" s="635"/>
      <c r="N29" s="640"/>
      <c r="O29" s="641"/>
      <c r="P29" s="642"/>
      <c r="Q29" s="101"/>
      <c r="R29" s="101"/>
      <c r="S29" s="29"/>
    </row>
    <row r="30" spans="1:22" ht="30.75" customHeight="1">
      <c r="A30" s="29"/>
      <c r="B30" s="102" t="s">
        <v>358</v>
      </c>
      <c r="C30" s="429"/>
      <c r="D30" s="633"/>
      <c r="E30" s="634"/>
      <c r="F30" s="633"/>
      <c r="G30" s="634"/>
      <c r="H30" s="600"/>
      <c r="I30" s="601"/>
      <c r="J30" s="600"/>
      <c r="K30" s="601"/>
      <c r="L30" s="600"/>
      <c r="M30" s="601"/>
      <c r="N30" s="640"/>
      <c r="O30" s="641"/>
      <c r="P30" s="642"/>
      <c r="Q30" s="101"/>
      <c r="R30" s="101"/>
      <c r="S30" s="29"/>
    </row>
    <row r="31" spans="1:22" ht="30.75" customHeight="1">
      <c r="A31" s="29"/>
      <c r="B31" s="102"/>
      <c r="C31" s="429"/>
      <c r="D31" s="633"/>
      <c r="E31" s="634"/>
      <c r="F31" s="633"/>
      <c r="G31" s="634"/>
      <c r="H31" s="600"/>
      <c r="I31" s="601"/>
      <c r="J31" s="600"/>
      <c r="K31" s="601"/>
      <c r="L31" s="600"/>
      <c r="M31" s="601"/>
      <c r="N31" s="640"/>
      <c r="O31" s="641"/>
      <c r="P31" s="642"/>
      <c r="Q31" s="101"/>
      <c r="R31" s="101"/>
      <c r="S31" s="29"/>
    </row>
    <row r="32" spans="1:22" ht="30.75" customHeight="1">
      <c r="A32" s="29"/>
      <c r="B32" s="367"/>
      <c r="C32" s="430"/>
      <c r="D32" s="619"/>
      <c r="E32" s="620"/>
      <c r="F32" s="619"/>
      <c r="G32" s="620"/>
      <c r="H32" s="602"/>
      <c r="I32" s="603"/>
      <c r="J32" s="602"/>
      <c r="K32" s="603"/>
      <c r="L32" s="602"/>
      <c r="M32" s="603"/>
      <c r="N32" s="643"/>
      <c r="O32" s="644"/>
      <c r="P32" s="645"/>
      <c r="Q32" s="431"/>
      <c r="R32" s="101"/>
      <c r="S32" s="29"/>
    </row>
    <row r="33" spans="1:20" ht="30.75" customHeight="1">
      <c r="A33" s="29"/>
      <c r="B33" s="79"/>
      <c r="C33" s="432"/>
      <c r="D33" s="623" t="s">
        <v>41</v>
      </c>
      <c r="E33" s="624"/>
      <c r="F33" s="624"/>
      <c r="G33" s="624"/>
      <c r="H33" s="624"/>
      <c r="I33" s="624"/>
      <c r="J33" s="624"/>
      <c r="K33" s="624"/>
      <c r="L33" s="624"/>
      <c r="M33" s="624"/>
      <c r="N33" s="621" t="s">
        <v>71</v>
      </c>
      <c r="O33" s="538"/>
      <c r="P33" s="622"/>
      <c r="Q33" s="29" t="s">
        <v>113</v>
      </c>
      <c r="R33" s="29"/>
      <c r="S33" s="29"/>
    </row>
    <row r="34" spans="1:20" ht="30.75" customHeight="1">
      <c r="A34" s="29"/>
      <c r="B34" s="621" t="s">
        <v>70</v>
      </c>
      <c r="C34" s="538"/>
      <c r="D34" s="626" t="s">
        <v>11</v>
      </c>
      <c r="E34" s="627"/>
      <c r="F34" s="627"/>
      <c r="G34" s="628"/>
      <c r="H34" s="626" t="s">
        <v>3</v>
      </c>
      <c r="I34" s="627"/>
      <c r="J34" s="627"/>
      <c r="K34" s="627"/>
      <c r="L34" s="627"/>
      <c r="M34" s="627"/>
      <c r="N34" s="621"/>
      <c r="O34" s="538"/>
      <c r="P34" s="622"/>
      <c r="Q34" s="29" t="s">
        <v>110</v>
      </c>
      <c r="R34" s="29"/>
      <c r="S34" s="29"/>
    </row>
    <row r="35" spans="1:20" ht="30.75" customHeight="1">
      <c r="A35" s="29"/>
      <c r="B35" s="79"/>
      <c r="C35" s="29"/>
      <c r="D35" s="629" t="s">
        <v>42</v>
      </c>
      <c r="E35" s="630"/>
      <c r="F35" s="629" t="s">
        <v>44</v>
      </c>
      <c r="G35" s="630"/>
      <c r="H35" s="629" t="s">
        <v>45</v>
      </c>
      <c r="I35" s="630"/>
      <c r="J35" s="629" t="s">
        <v>42</v>
      </c>
      <c r="K35" s="630"/>
      <c r="L35" s="631" t="s">
        <v>40</v>
      </c>
      <c r="M35" s="632"/>
      <c r="N35" s="621"/>
      <c r="O35" s="538"/>
      <c r="P35" s="622"/>
      <c r="Q35" s="41" t="s">
        <v>111</v>
      </c>
      <c r="R35" s="34"/>
      <c r="S35" s="29"/>
    </row>
    <row r="36" spans="1:20" ht="30.75" customHeight="1">
      <c r="A36" s="29"/>
      <c r="B36" s="81"/>
      <c r="C36" s="82"/>
      <c r="D36" s="623" t="s">
        <v>43</v>
      </c>
      <c r="E36" s="625"/>
      <c r="F36" s="623" t="s">
        <v>43</v>
      </c>
      <c r="G36" s="625"/>
      <c r="H36" s="623" t="s">
        <v>46</v>
      </c>
      <c r="I36" s="625"/>
      <c r="J36" s="623" t="s">
        <v>43</v>
      </c>
      <c r="K36" s="625"/>
      <c r="L36" s="81"/>
      <c r="M36" s="83" t="s">
        <v>47</v>
      </c>
      <c r="N36" s="623"/>
      <c r="O36" s="624"/>
      <c r="P36" s="625"/>
      <c r="Q36" s="437" t="s">
        <v>112</v>
      </c>
      <c r="R36" s="85"/>
      <c r="S36" s="29"/>
    </row>
    <row r="37" spans="1:20" ht="30.6" customHeight="1">
      <c r="A37" s="29"/>
      <c r="B37" s="102"/>
      <c r="C37" s="429"/>
      <c r="D37" s="613"/>
      <c r="E37" s="614"/>
      <c r="F37" s="613"/>
      <c r="G37" s="614"/>
      <c r="H37" s="613"/>
      <c r="I37" s="614"/>
      <c r="J37" s="613"/>
      <c r="K37" s="614"/>
      <c r="L37" s="613"/>
      <c r="M37" s="614"/>
      <c r="N37" s="615"/>
      <c r="O37" s="616"/>
      <c r="P37" s="617"/>
      <c r="Q37" s="101"/>
      <c r="R37" s="101"/>
      <c r="S37" s="29"/>
    </row>
    <row r="38" spans="1:20" ht="30.6" customHeight="1">
      <c r="A38" s="29"/>
      <c r="B38" s="102" t="s">
        <v>343</v>
      </c>
      <c r="C38" s="429"/>
      <c r="D38" s="600"/>
      <c r="E38" s="601"/>
      <c r="F38" s="600"/>
      <c r="G38" s="601"/>
      <c r="H38" s="600"/>
      <c r="I38" s="601"/>
      <c r="J38" s="600"/>
      <c r="K38" s="601"/>
      <c r="L38" s="600"/>
      <c r="M38" s="601"/>
      <c r="N38" s="618"/>
      <c r="O38" s="616"/>
      <c r="P38" s="617"/>
      <c r="Q38" s="101"/>
      <c r="R38" s="101"/>
      <c r="S38" s="29"/>
    </row>
    <row r="39" spans="1:20" ht="30.6" customHeight="1">
      <c r="A39" s="29"/>
      <c r="B39" s="103" t="s">
        <v>344</v>
      </c>
      <c r="C39" s="429"/>
      <c r="D39" s="600"/>
      <c r="E39" s="601"/>
      <c r="F39" s="600"/>
      <c r="G39" s="601"/>
      <c r="H39" s="600"/>
      <c r="I39" s="601"/>
      <c r="J39" s="600"/>
      <c r="K39" s="601"/>
      <c r="L39" s="600"/>
      <c r="M39" s="601"/>
      <c r="N39" s="618"/>
      <c r="O39" s="616"/>
      <c r="P39" s="617"/>
      <c r="Q39" s="101"/>
      <c r="R39" s="101"/>
      <c r="S39" s="29"/>
    </row>
    <row r="40" spans="1:20" ht="30.6" customHeight="1">
      <c r="A40" s="29"/>
      <c r="B40" s="103" t="s">
        <v>345</v>
      </c>
      <c r="C40" s="429"/>
      <c r="D40" s="600"/>
      <c r="E40" s="601"/>
      <c r="F40" s="600"/>
      <c r="G40" s="601"/>
      <c r="H40" s="600"/>
      <c r="I40" s="601"/>
      <c r="J40" s="600"/>
      <c r="K40" s="601"/>
      <c r="L40" s="600"/>
      <c r="M40" s="601"/>
      <c r="N40" s="618"/>
      <c r="O40" s="616"/>
      <c r="P40" s="617"/>
      <c r="Q40" s="101"/>
      <c r="R40" s="101"/>
      <c r="S40" s="29"/>
    </row>
    <row r="41" spans="1:20" ht="30.6" customHeight="1">
      <c r="A41" s="29"/>
      <c r="B41" s="103" t="s">
        <v>346</v>
      </c>
      <c r="C41" s="429"/>
      <c r="D41" s="600"/>
      <c r="E41" s="601"/>
      <c r="F41" s="600"/>
      <c r="G41" s="601"/>
      <c r="H41" s="600"/>
      <c r="I41" s="601"/>
      <c r="J41" s="600"/>
      <c r="K41" s="601"/>
      <c r="L41" s="600"/>
      <c r="M41" s="601"/>
      <c r="N41" s="618"/>
      <c r="O41" s="616"/>
      <c r="P41" s="617"/>
      <c r="Q41" s="101"/>
      <c r="R41" s="101"/>
      <c r="S41" s="29"/>
    </row>
    <row r="42" spans="1:20" ht="30.6" customHeight="1">
      <c r="A42" s="29"/>
      <c r="B42" s="103" t="s">
        <v>1</v>
      </c>
      <c r="C42" s="429"/>
      <c r="D42" s="600"/>
      <c r="E42" s="601"/>
      <c r="F42" s="600"/>
      <c r="G42" s="601"/>
      <c r="H42" s="600"/>
      <c r="I42" s="601"/>
      <c r="J42" s="600"/>
      <c r="K42" s="601"/>
      <c r="L42" s="600"/>
      <c r="M42" s="601"/>
      <c r="N42" s="618"/>
      <c r="O42" s="616"/>
      <c r="P42" s="617"/>
      <c r="Q42" s="101"/>
      <c r="R42" s="101"/>
      <c r="S42" s="29"/>
    </row>
    <row r="43" spans="1:20" ht="30.6" customHeight="1">
      <c r="A43" s="29"/>
      <c r="B43" s="102" t="s">
        <v>2</v>
      </c>
      <c r="C43" s="429"/>
      <c r="D43" s="600"/>
      <c r="E43" s="601"/>
      <c r="F43" s="600"/>
      <c r="G43" s="601"/>
      <c r="H43" s="600"/>
      <c r="I43" s="601"/>
      <c r="J43" s="600"/>
      <c r="K43" s="601"/>
      <c r="L43" s="600"/>
      <c r="M43" s="601"/>
      <c r="N43" s="618"/>
      <c r="O43" s="616"/>
      <c r="P43" s="617"/>
      <c r="Q43" s="101"/>
      <c r="R43" s="101"/>
      <c r="S43" s="29"/>
    </row>
    <row r="44" spans="1:20" ht="30.6" customHeight="1">
      <c r="A44" s="29"/>
      <c r="B44" s="102" t="s">
        <v>359</v>
      </c>
      <c r="C44" s="429"/>
      <c r="D44" s="600"/>
      <c r="E44" s="601"/>
      <c r="F44" s="600"/>
      <c r="G44" s="601"/>
      <c r="H44" s="600"/>
      <c r="I44" s="601"/>
      <c r="J44" s="600"/>
      <c r="K44" s="601"/>
      <c r="L44" s="600"/>
      <c r="M44" s="601"/>
      <c r="N44" s="618"/>
      <c r="O44" s="616"/>
      <c r="P44" s="617"/>
      <c r="Q44" s="101"/>
      <c r="R44" s="101"/>
      <c r="S44" s="29"/>
      <c r="T44" s="16"/>
    </row>
    <row r="45" spans="1:20" ht="30.6" customHeight="1">
      <c r="A45" s="29"/>
      <c r="B45" s="102"/>
      <c r="C45" s="429"/>
      <c r="D45" s="600"/>
      <c r="E45" s="601"/>
      <c r="F45" s="600"/>
      <c r="G45" s="601"/>
      <c r="H45" s="600"/>
      <c r="I45" s="601"/>
      <c r="J45" s="600"/>
      <c r="K45" s="601"/>
      <c r="L45" s="600"/>
      <c r="M45" s="601"/>
      <c r="N45" s="618"/>
      <c r="O45" s="616"/>
      <c r="P45" s="617"/>
      <c r="Q45" s="101"/>
      <c r="R45" s="101"/>
      <c r="S45" s="29"/>
      <c r="T45" s="16"/>
    </row>
    <row r="46" spans="1:20" ht="30.6" customHeight="1">
      <c r="A46" s="29"/>
      <c r="B46" s="104"/>
      <c r="C46" s="430"/>
      <c r="D46" s="602"/>
      <c r="E46" s="603"/>
      <c r="F46" s="602"/>
      <c r="G46" s="603"/>
      <c r="H46" s="602"/>
      <c r="I46" s="603"/>
      <c r="J46" s="602"/>
      <c r="K46" s="603"/>
      <c r="L46" s="602"/>
      <c r="M46" s="603"/>
      <c r="N46" s="618"/>
      <c r="O46" s="616"/>
      <c r="P46" s="617"/>
      <c r="Q46" s="101"/>
      <c r="R46" s="101"/>
      <c r="S46" s="29"/>
    </row>
    <row r="47" spans="1:20" ht="28.2" customHeight="1" thickBot="1">
      <c r="A47" s="29"/>
      <c r="B47" s="77"/>
      <c r="C47" s="105"/>
      <c r="D47" s="596"/>
      <c r="E47" s="597"/>
      <c r="F47" s="596"/>
      <c r="G47" s="597"/>
      <c r="H47" s="596"/>
      <c r="I47" s="597"/>
      <c r="J47" s="596"/>
      <c r="K47" s="597"/>
      <c r="L47" s="598"/>
      <c r="M47" s="599"/>
      <c r="N47" s="106"/>
      <c r="O47" s="107"/>
      <c r="P47" s="108" t="s">
        <v>0</v>
      </c>
      <c r="Q47" s="29"/>
      <c r="R47" s="29"/>
      <c r="S47" s="29"/>
    </row>
    <row r="48" spans="1:20" ht="58.2" customHeight="1" thickBot="1">
      <c r="A48" s="29"/>
      <c r="B48" s="610" t="s">
        <v>28</v>
      </c>
      <c r="C48" s="611"/>
      <c r="D48" s="604">
        <f>SUM(E21*D22)</f>
        <v>0</v>
      </c>
      <c r="E48" s="612"/>
      <c r="F48" s="604">
        <f>SUM(G21*F22)</f>
        <v>0</v>
      </c>
      <c r="G48" s="612"/>
      <c r="H48" s="604">
        <f>SUM(I21*H22)</f>
        <v>0</v>
      </c>
      <c r="I48" s="612"/>
      <c r="J48" s="604">
        <f>SUM(K21*J22)</f>
        <v>0</v>
      </c>
      <c r="K48" s="612"/>
      <c r="L48" s="604">
        <f>SUM(M21*L22)</f>
        <v>0</v>
      </c>
      <c r="M48" s="605"/>
      <c r="N48" s="606">
        <f>SUM(D48:M48)</f>
        <v>0</v>
      </c>
      <c r="O48" s="607"/>
      <c r="P48" s="608"/>
      <c r="Q48" s="539"/>
      <c r="R48" s="539"/>
      <c r="S48" s="539"/>
    </row>
    <row r="49" spans="1:20" ht="26.4">
      <c r="A49" s="29"/>
      <c r="B49" s="433"/>
      <c r="C49" s="433"/>
      <c r="D49" s="434"/>
      <c r="E49" s="434"/>
      <c r="F49" s="434"/>
      <c r="G49" s="434"/>
      <c r="H49" s="434"/>
      <c r="I49" s="434"/>
      <c r="J49" s="434"/>
      <c r="K49" s="434"/>
      <c r="L49" s="434"/>
      <c r="M49" s="434"/>
      <c r="N49" s="435"/>
      <c r="O49" s="435"/>
      <c r="P49" s="435"/>
      <c r="Q49" s="41"/>
      <c r="R49" s="41"/>
      <c r="S49" s="41"/>
    </row>
    <row r="50" spans="1:20" ht="18">
      <c r="A50" s="29"/>
      <c r="B50" s="29" t="s">
        <v>48</v>
      </c>
      <c r="C50" s="29"/>
      <c r="D50" s="29"/>
      <c r="E50" s="29"/>
      <c r="F50" s="29"/>
      <c r="G50" s="29"/>
      <c r="H50" s="29"/>
      <c r="I50" s="29"/>
      <c r="J50" s="29"/>
      <c r="K50" s="29"/>
      <c r="L50" s="29"/>
      <c r="M50" s="29"/>
      <c r="N50" s="29"/>
      <c r="O50" s="29"/>
      <c r="P50" s="37" t="s">
        <v>274</v>
      </c>
      <c r="Q50" s="538" t="str">
        <f>IF(補助金番号=0, "", 補助金番号)</f>
        <v/>
      </c>
      <c r="R50" s="609"/>
      <c r="S50" s="609"/>
      <c r="T50" s="436"/>
    </row>
    <row r="51" spans="1:20" ht="18">
      <c r="A51" s="29" t="s">
        <v>125</v>
      </c>
      <c r="B51" s="29" t="s">
        <v>126</v>
      </c>
      <c r="C51" s="29"/>
      <c r="D51" s="109"/>
      <c r="E51" s="109"/>
      <c r="F51" s="29"/>
      <c r="G51" s="29"/>
      <c r="H51" s="29"/>
      <c r="I51" s="29"/>
      <c r="J51" s="29"/>
      <c r="K51" s="29"/>
      <c r="L51" s="29"/>
      <c r="M51" s="29"/>
      <c r="N51" s="29"/>
      <c r="O51" s="29"/>
      <c r="P51" s="37" t="s">
        <v>119</v>
      </c>
      <c r="Q51" s="594">
        <f>基本情報入力シート!B7</f>
        <v>0</v>
      </c>
      <c r="R51" s="595"/>
      <c r="S51" s="595"/>
      <c r="T51" s="595"/>
    </row>
  </sheetData>
  <sheetProtection algorithmName="SHA-512" hashValue="7uFdzp1pmy3tPRsaBDE6xSmcxFAJNiGcQfhArV+dbDI0PPi4n1lyd4JyV8rLuxW/U59KGUvnf1ZNd4AmlwlkKg==" saltValue="8MbFhKki70KCxBcSHr11Yg==" spinCount="100000" sheet="1" objects="1" scenarios="1"/>
  <mergeCells count="189">
    <mergeCell ref="Q2:S2"/>
    <mergeCell ref="A3:O3"/>
    <mergeCell ref="C5:C6"/>
    <mergeCell ref="D5:E6"/>
    <mergeCell ref="F5:G6"/>
    <mergeCell ref="H5:I6"/>
    <mergeCell ref="J5:K6"/>
    <mergeCell ref="L5:M6"/>
    <mergeCell ref="N5:O6"/>
    <mergeCell ref="Q3:T3"/>
    <mergeCell ref="T7:V8"/>
    <mergeCell ref="D8:E8"/>
    <mergeCell ref="F8:G8"/>
    <mergeCell ref="H8:I8"/>
    <mergeCell ref="J8:K8"/>
    <mergeCell ref="L8:M8"/>
    <mergeCell ref="N8:O8"/>
    <mergeCell ref="P8:Q8"/>
    <mergeCell ref="P5:Q6"/>
    <mergeCell ref="D7:E7"/>
    <mergeCell ref="F7:G7"/>
    <mergeCell ref="H7:I7"/>
    <mergeCell ref="J7:K7"/>
    <mergeCell ref="L7:M7"/>
    <mergeCell ref="N7:O7"/>
    <mergeCell ref="P7:Q7"/>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B20:C21"/>
    <mergeCell ref="N20:P32"/>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23:V24"/>
    <mergeCell ref="D24:E24"/>
    <mergeCell ref="F24:G24"/>
    <mergeCell ref="H24:I24"/>
    <mergeCell ref="J24:K24"/>
    <mergeCell ref="L24:M24"/>
    <mergeCell ref="D25:E25"/>
    <mergeCell ref="F25:G25"/>
    <mergeCell ref="H25:I25"/>
    <mergeCell ref="J25:K25"/>
    <mergeCell ref="L25:M25"/>
    <mergeCell ref="F28:G28"/>
    <mergeCell ref="H28:I28"/>
    <mergeCell ref="J28:K28"/>
    <mergeCell ref="L28:M28"/>
    <mergeCell ref="D29:E29"/>
    <mergeCell ref="F29:G29"/>
    <mergeCell ref="H29:I29"/>
    <mergeCell ref="J29:K29"/>
    <mergeCell ref="L29:M29"/>
    <mergeCell ref="D30:E30"/>
    <mergeCell ref="F30:G30"/>
    <mergeCell ref="H30:I30"/>
    <mergeCell ref="J30:K30"/>
    <mergeCell ref="L30:M30"/>
    <mergeCell ref="D31:E31"/>
    <mergeCell ref="F31:G31"/>
    <mergeCell ref="H31:I31"/>
    <mergeCell ref="J31:K31"/>
    <mergeCell ref="L31:M31"/>
    <mergeCell ref="D32:E32"/>
    <mergeCell ref="F32:G32"/>
    <mergeCell ref="H32:I32"/>
    <mergeCell ref="J32:K32"/>
    <mergeCell ref="L32:M32"/>
    <mergeCell ref="N33:P36"/>
    <mergeCell ref="B34:C34"/>
    <mergeCell ref="D34:G34"/>
    <mergeCell ref="H34:M34"/>
    <mergeCell ref="D35:E35"/>
    <mergeCell ref="F35:G35"/>
    <mergeCell ref="H35:I35"/>
    <mergeCell ref="J35:K35"/>
    <mergeCell ref="L35:M35"/>
    <mergeCell ref="D36:E36"/>
    <mergeCell ref="F36:G36"/>
    <mergeCell ref="H36:I36"/>
    <mergeCell ref="J36:K36"/>
    <mergeCell ref="D33:M33"/>
    <mergeCell ref="L37:M37"/>
    <mergeCell ref="N37:P46"/>
    <mergeCell ref="D38:E38"/>
    <mergeCell ref="F38:G38"/>
    <mergeCell ref="H38:I38"/>
    <mergeCell ref="J38:K38"/>
    <mergeCell ref="L38:M38"/>
    <mergeCell ref="D39:E39"/>
    <mergeCell ref="F39:G39"/>
    <mergeCell ref="H39:I39"/>
    <mergeCell ref="F41:G41"/>
    <mergeCell ref="H41:I41"/>
    <mergeCell ref="J41:K41"/>
    <mergeCell ref="L41:M41"/>
    <mergeCell ref="D42:E42"/>
    <mergeCell ref="F42:G42"/>
    <mergeCell ref="H42:I42"/>
    <mergeCell ref="L42:M42"/>
    <mergeCell ref="D37:E37"/>
    <mergeCell ref="F37:G37"/>
    <mergeCell ref="H37:I37"/>
    <mergeCell ref="J37:K37"/>
    <mergeCell ref="J39:K39"/>
    <mergeCell ref="L39:M39"/>
    <mergeCell ref="B48:C48"/>
    <mergeCell ref="D48:E48"/>
    <mergeCell ref="F48:G48"/>
    <mergeCell ref="H48:I48"/>
    <mergeCell ref="J48:K48"/>
    <mergeCell ref="D45:E45"/>
    <mergeCell ref="F45:G45"/>
    <mergeCell ref="H45:I45"/>
    <mergeCell ref="J45:K45"/>
    <mergeCell ref="D46:E46"/>
    <mergeCell ref="F46:G46"/>
    <mergeCell ref="H46:I46"/>
    <mergeCell ref="J46:K46"/>
    <mergeCell ref="D40:E40"/>
    <mergeCell ref="F40:G40"/>
    <mergeCell ref="H40:I40"/>
    <mergeCell ref="N48:P48"/>
    <mergeCell ref="Q48:S48"/>
    <mergeCell ref="Q50:S50"/>
    <mergeCell ref="D41:E41"/>
    <mergeCell ref="J42:K42"/>
    <mergeCell ref="J40:K40"/>
    <mergeCell ref="L40:M40"/>
    <mergeCell ref="Q51:T51"/>
    <mergeCell ref="D47:E47"/>
    <mergeCell ref="F47:G47"/>
    <mergeCell ref="H47:I47"/>
    <mergeCell ref="J47:K47"/>
    <mergeCell ref="L47:M47"/>
    <mergeCell ref="L45:M45"/>
    <mergeCell ref="L46:M46"/>
    <mergeCell ref="D43:E43"/>
    <mergeCell ref="F43:G43"/>
    <mergeCell ref="H43:I43"/>
    <mergeCell ref="J43:K43"/>
    <mergeCell ref="L43:M43"/>
    <mergeCell ref="D44:E44"/>
    <mergeCell ref="F44:G44"/>
    <mergeCell ref="H44:I44"/>
    <mergeCell ref="J44:K44"/>
    <mergeCell ref="L44:M44"/>
    <mergeCell ref="L48:M48"/>
  </mergeCells>
  <phoneticPr fontId="3"/>
  <dataValidations xWindow="1033" yWindow="533" count="14">
    <dataValidation allowBlank="1" showInputMessage="1" showErrorMessage="1" promptTitle="対象施設内訳" prompt="対象の施設名をご入力ください" sqref="C23 C37" xr:uid="{2C041BBD-A29B-4697-A02D-135A5A4AA0F2}"/>
    <dataValidation allowBlank="1" showInputMessage="1" showErrorMessage="1" prompt="健診受診人数を_x000a_施設・実施時期別に入力してください。_x000a_" sqref="F23:M23 D23:E23 D37:E37 F37:G37 H37:I37 J37:K37 L37:M37" xr:uid="{28CAE023-326B-49EF-B809-BE464BD79E91}"/>
    <dataValidation allowBlank="1" showInputMessage="1" showErrorMessage="1" promptTitle="寄附金その他の収入額" prompt="健診を実施するに当たり、寄附金、その他の収入がある場合は、こちらに入力します。" sqref="D9:E9" xr:uid="{2C97124F-D6F4-4DEC-B4DA-478BD366E46D}"/>
    <dataValidation allowBlank="1" showInputMessage="1" showErrorMessage="1" promptTitle="対象経費の支出予定額" prompt="対象経費とは、補助対象者の結核の定期健康診断に係る経費となります。" sqref="H9:I9" xr:uid="{080EE7B0-FF50-4AA8-B900-DD061B151EBE}"/>
    <dataValidation allowBlank="1" showInputMessage="1" showErrorMessage="1" promptTitle="差引額" prompt="入力不要です。総事業費（A)から寄付金その他収入額（B)を差し引いた値を反映します。_x000a_" sqref="F9:G9" xr:uid="{6368780F-EB2D-49F0-8E44-FD6F3EE4261C}"/>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1F3CF7F9-789A-4174-9E5D-4A4831D09E66}"/>
    <dataValidation allowBlank="1" showInputMessage="1" showErrorMessage="1" prompt="入力不要です。レンズカメラ対象者の合計人数を反映します。_x000a__x000a_内訳欄に施設名及び対象人数を入力してください。" sqref="H22:I22" xr:uid="{A3A508C5-909F-49BB-8947-012E15314B03}"/>
    <dataValidation allowBlank="1" showInputMessage="1" showErrorMessage="1" prompt="入力不要です。70mmミラーカメラ対象者の合計人数を反映します。_x000a__x000a_内訳欄に施設名及び対象人数を入力してください。" sqref="J22:K22 D22:E22" xr:uid="{B42B403C-66A8-4869-81DC-E8BC8B4DB63A}"/>
    <dataValidation allowBlank="1" showInputMessage="1" showErrorMessage="1" prompt="入力不要です。100mmミラーカメラ対象者の合計人数を反映します。_x000a__x000a_内訳欄に施設名及び対象人数を入力してください。" sqref="L22:M22 F22:G22" xr:uid="{4BF583A1-D0FA-45B2-A772-A830CD39E4BE}"/>
    <dataValidation allowBlank="1" showInputMessage="1" showErrorMessage="1" prompt="基準算定額の合計が反映されるので入力不要です" sqref="N48:P49" xr:uid="{BAB66DAC-2386-40CB-9E1A-E927F454C073}"/>
    <dataValidation allowBlank="1" showInputMessage="1" showErrorMessage="1" promptTitle="基準算定額" prompt="入力不要です。第4号様式の基準算定額を反映します。" sqref="J9:K9" xr:uid="{D45EB744-1DDC-474B-84D5-A7DFEBDDF802}"/>
    <dataValidation allowBlank="1" showInputMessage="1" showErrorMessage="1" promptTitle="都補助基本額" prompt="入力不要です。差引額(C)対象経費の支出予定額(D)と基準算定額(E)のいずれか低い額を反映します。" sqref="L9:M9" xr:uid="{0CC76438-0CF4-4B38-AD3B-ECCF190AF162}"/>
    <dataValidation allowBlank="1" showInputMessage="1" showErrorMessage="1" promptTitle="都補助所要額" prompt="入力不要です。都補助基本額(F)×補助率(G)の値を反映します" sqref="P9:Q9" xr:uid="{AB46B243-1EB3-4DA3-8336-8F1F347D2548}"/>
    <dataValidation allowBlank="1" showInputMessage="1" showErrorMessage="1" prompt="補助基準単価（A)×予定件数（B)の値が反映されますので入力不要です" sqref="D48:M49" xr:uid="{F4D5CD75-ADE5-4D6E-AE01-55BB7C269A36}"/>
  </dataValidations>
  <pageMargins left="0.59055118110236227" right="0.19685039370078741" top="0.59055118110236227" bottom="0.19685039370078741" header="0.51181102362204722" footer="0.51181102362204722"/>
  <pageSetup paperSize="9" scale="70" orientation="landscape" r:id="rId1"/>
  <headerFooter alignWithMargins="0"/>
  <rowBreaks count="1" manualBreakCount="1">
    <brk id="32"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36"/>
  <sheetViews>
    <sheetView view="pageBreakPreview" zoomScaleNormal="100" zoomScaleSheetLayoutView="100" workbookViewId="0">
      <pane ySplit="2" topLeftCell="A18" activePane="bottomLeft" state="frozen"/>
      <selection activeCell="H40" sqref="H40"/>
      <selection pane="bottomLeft" activeCell="C28" sqref="C28"/>
    </sheetView>
  </sheetViews>
  <sheetFormatPr defaultColWidth="9" defaultRowHeight="13.2"/>
  <cols>
    <col min="1" max="1" width="2.6640625" customWidth="1"/>
    <col min="2" max="2" width="21.21875" bestFit="1" customWidth="1"/>
    <col min="3" max="3" width="13.21875" customWidth="1"/>
    <col min="4" max="4" width="3.77734375" customWidth="1"/>
    <col min="5" max="5" width="12.44140625" customWidth="1"/>
    <col min="6" max="6" width="4.33203125" customWidth="1"/>
    <col min="7" max="7" width="29.44140625" customWidth="1"/>
    <col min="8" max="8" width="4.33203125" customWidth="1"/>
  </cols>
  <sheetData>
    <row r="1" spans="1:10" ht="14.4">
      <c r="A1" s="110"/>
      <c r="B1" s="111"/>
      <c r="C1" s="25"/>
      <c r="D1" s="25"/>
      <c r="E1" s="25"/>
    </row>
    <row r="2" spans="1:10" ht="14.4">
      <c r="A2" s="112"/>
      <c r="B2" s="113"/>
      <c r="C2" s="113"/>
      <c r="D2" s="195"/>
      <c r="E2" s="195"/>
    </row>
    <row r="3" spans="1:10" ht="18">
      <c r="A3" s="29" t="s">
        <v>29</v>
      </c>
      <c r="B3" s="29"/>
      <c r="C3" s="29"/>
      <c r="D3" s="29"/>
      <c r="E3" s="29"/>
      <c r="F3" s="29"/>
      <c r="G3" s="29"/>
      <c r="H3" s="29"/>
    </row>
    <row r="4" spans="1:10" ht="28.8">
      <c r="A4" s="695" t="s">
        <v>360</v>
      </c>
      <c r="B4" s="695"/>
      <c r="C4" s="695"/>
      <c r="D4" s="695"/>
      <c r="E4" s="695"/>
      <c r="F4" s="695"/>
      <c r="G4" s="695"/>
      <c r="H4" s="695"/>
      <c r="I4" s="5"/>
    </row>
    <row r="5" spans="1:10" ht="25.5" customHeight="1">
      <c r="A5" s="29"/>
      <c r="B5" s="29"/>
      <c r="C5" s="29"/>
      <c r="D5" s="29"/>
      <c r="E5" s="29"/>
      <c r="F5" s="29"/>
      <c r="G5" s="29"/>
      <c r="H5" s="29"/>
      <c r="I5" s="1"/>
    </row>
    <row r="6" spans="1:10" ht="24.75" customHeight="1">
      <c r="A6" s="42" t="s">
        <v>30</v>
      </c>
      <c r="B6" s="29"/>
      <c r="C6" s="29"/>
      <c r="D6" s="29"/>
      <c r="E6" s="29"/>
      <c r="F6" s="29"/>
      <c r="G6" s="29"/>
      <c r="H6" s="29"/>
      <c r="I6" s="196"/>
    </row>
    <row r="7" spans="1:10" ht="13.5" customHeight="1">
      <c r="A7" s="29"/>
      <c r="B7" s="29"/>
      <c r="C7" s="29"/>
      <c r="D7" s="29"/>
      <c r="E7" s="29"/>
      <c r="F7" s="29"/>
      <c r="G7" s="29"/>
      <c r="H7" s="29"/>
      <c r="I7" s="196"/>
    </row>
    <row r="8" spans="1:10" ht="24.75" customHeight="1">
      <c r="A8" s="29"/>
      <c r="B8" s="114" t="s">
        <v>31</v>
      </c>
      <c r="C8" s="687" t="s">
        <v>32</v>
      </c>
      <c r="D8" s="688"/>
      <c r="E8" s="688"/>
      <c r="F8" s="688"/>
      <c r="G8" s="688"/>
      <c r="H8" s="689"/>
      <c r="I8" s="196"/>
    </row>
    <row r="9" spans="1:10" ht="15.75" customHeight="1">
      <c r="A9" s="29"/>
      <c r="B9" s="115" t="s">
        <v>109</v>
      </c>
      <c r="C9" s="696" t="s">
        <v>33</v>
      </c>
      <c r="D9" s="697"/>
      <c r="E9" s="697"/>
      <c r="F9" s="698"/>
      <c r="G9" s="702">
        <f>'支出予定額調書（第3・4号）'!D9</f>
        <v>0</v>
      </c>
      <c r="H9" s="121" t="s">
        <v>0</v>
      </c>
    </row>
    <row r="10" spans="1:10" ht="9.75" customHeight="1">
      <c r="A10" s="29"/>
      <c r="B10" s="703">
        <f>'支出予定額調書（第3・4号）'!C9</f>
        <v>0</v>
      </c>
      <c r="C10" s="699"/>
      <c r="D10" s="700"/>
      <c r="E10" s="700"/>
      <c r="F10" s="701"/>
      <c r="G10" s="656"/>
      <c r="H10" s="116"/>
    </row>
    <row r="11" spans="1:10" ht="24.75" customHeight="1">
      <c r="A11" s="29"/>
      <c r="B11" s="703"/>
      <c r="C11" s="705" t="s">
        <v>117</v>
      </c>
      <c r="D11" s="706"/>
      <c r="E11" s="706"/>
      <c r="F11" s="707"/>
      <c r="G11" s="443">
        <f>'支出予定額調書（第3・4号）'!P9</f>
        <v>0</v>
      </c>
      <c r="H11" s="117"/>
      <c r="I11" s="5"/>
    </row>
    <row r="12" spans="1:10" ht="24.75" customHeight="1">
      <c r="A12" s="29"/>
      <c r="B12" s="704"/>
      <c r="C12" s="705" t="s">
        <v>116</v>
      </c>
      <c r="D12" s="708"/>
      <c r="E12" s="708"/>
      <c r="F12" s="709"/>
      <c r="G12" s="443">
        <f>B10-G9-G11</f>
        <v>0</v>
      </c>
      <c r="H12" s="117"/>
    </row>
    <row r="13" spans="1:10" ht="24.75" customHeight="1">
      <c r="A13" s="29"/>
      <c r="B13" s="29"/>
      <c r="C13" s="29"/>
      <c r="D13" s="29"/>
      <c r="E13" s="29"/>
      <c r="F13" s="29"/>
      <c r="G13" s="118" t="str">
        <f>IF(G11="","",IF('支出予定額調書（第3・4号）'!P9='予算書抄本（第5号）'!G11,"","（Ｃ）欄が第３号様式（Ｈ）欄と合致していません。"))</f>
        <v/>
      </c>
      <c r="H13" s="29"/>
      <c r="J13" s="2"/>
    </row>
    <row r="14" spans="1:10" ht="24.75" customHeight="1">
      <c r="A14" s="29"/>
      <c r="B14" s="29"/>
      <c r="C14" s="29"/>
      <c r="D14" s="29"/>
      <c r="E14" s="29"/>
      <c r="F14" s="29"/>
      <c r="G14" s="29"/>
      <c r="H14" s="29"/>
    </row>
    <row r="15" spans="1:10" ht="24.75" customHeight="1">
      <c r="A15" s="42" t="s">
        <v>34</v>
      </c>
      <c r="B15" s="29"/>
      <c r="C15" s="29"/>
      <c r="D15" s="29"/>
      <c r="E15" s="29"/>
      <c r="F15" s="29"/>
      <c r="G15" s="29"/>
      <c r="H15" s="29"/>
    </row>
    <row r="16" spans="1:10" ht="12.75" customHeight="1">
      <c r="A16" s="29"/>
      <c r="B16" s="29"/>
      <c r="C16" s="29"/>
      <c r="D16" s="29"/>
      <c r="E16" s="29"/>
      <c r="F16" s="29"/>
      <c r="G16" s="29"/>
      <c r="H16" s="29"/>
    </row>
    <row r="17" spans="1:16" ht="24.75" customHeight="1">
      <c r="A17" s="29"/>
      <c r="B17" s="114" t="s">
        <v>35</v>
      </c>
      <c r="C17" s="687" t="s">
        <v>36</v>
      </c>
      <c r="D17" s="688"/>
      <c r="E17" s="688"/>
      <c r="F17" s="689"/>
      <c r="G17" s="687" t="s">
        <v>37</v>
      </c>
      <c r="H17" s="689"/>
      <c r="I17" s="690"/>
      <c r="J17" s="691"/>
      <c r="K17" s="691"/>
      <c r="L17" s="691"/>
    </row>
    <row r="18" spans="1:16" ht="24.6" customHeight="1">
      <c r="A18" s="29"/>
      <c r="B18" s="211" t="s">
        <v>128</v>
      </c>
      <c r="C18" s="693"/>
      <c r="D18" s="694"/>
      <c r="E18" s="694"/>
      <c r="F18" s="121" t="s">
        <v>0</v>
      </c>
      <c r="G18" s="210"/>
      <c r="H18" s="212" t="s">
        <v>0</v>
      </c>
      <c r="I18" s="692"/>
      <c r="J18" s="691"/>
      <c r="K18" s="691"/>
      <c r="L18" s="691"/>
    </row>
    <row r="19" spans="1:16" ht="24.75" customHeight="1">
      <c r="A19" s="29"/>
      <c r="B19" s="189"/>
      <c r="C19" s="716"/>
      <c r="D19" s="717"/>
      <c r="E19" s="717"/>
      <c r="F19" s="186"/>
      <c r="G19" s="194"/>
      <c r="H19" s="186"/>
      <c r="I19" s="690"/>
      <c r="J19" s="710"/>
      <c r="K19" s="710"/>
      <c r="L19" s="710"/>
    </row>
    <row r="20" spans="1:16" ht="24.75" customHeight="1" thickBot="1">
      <c r="A20" s="29"/>
      <c r="B20" s="190"/>
      <c r="C20" s="718"/>
      <c r="D20" s="719"/>
      <c r="E20" s="719"/>
      <c r="F20" s="187"/>
      <c r="G20" s="188"/>
      <c r="H20" s="187"/>
    </row>
    <row r="21" spans="1:16" ht="28.2" customHeight="1" thickTop="1">
      <c r="A21" s="29"/>
      <c r="B21" s="119" t="s">
        <v>38</v>
      </c>
      <c r="C21" s="720">
        <f>'支出予定額調書（第3・4号）'!C9</f>
        <v>0</v>
      </c>
      <c r="D21" s="721"/>
      <c r="E21" s="721"/>
      <c r="F21" s="221" t="s">
        <v>199</v>
      </c>
      <c r="G21" s="442">
        <f>'支出予定額調書（第3・4号）'!対象経費</f>
        <v>0</v>
      </c>
      <c r="H21" s="221" t="s">
        <v>200</v>
      </c>
      <c r="I21" s="5"/>
      <c r="P21" s="25" t="str">
        <f>IF(G21=0,"",IF('支出予定額調書（第3・4号）'!H9='予算書抄本（第5号）'!G21,"","第３号様式（Ｄ）欄と合致していません。"))</f>
        <v/>
      </c>
    </row>
    <row r="22" spans="1:16" ht="37.200000000000003" customHeight="1">
      <c r="A22" s="29"/>
      <c r="B22" s="92"/>
      <c r="C22" s="722" t="str">
        <f>IF(OR(B10&lt;&gt;C21, B10&lt;&gt;E23, C21&lt;&gt;E23), "黄色いセルの入力額と　　　　(I)の額と一致させて下さい", "")</f>
        <v/>
      </c>
      <c r="D22" s="723"/>
      <c r="E22" s="723"/>
      <c r="F22" s="29"/>
      <c r="G22" s="214" t="str">
        <f>IF(OR('支出予定額調書（第3・4号）'!H9&lt;&gt;G21, '支出予定額調書（第3・4号）'!H9&lt;&gt;G23, G21&lt;&gt;G23), "黄色いセルの入力額と　　　　(J)の額と一致させて下さい", "")</f>
        <v/>
      </c>
      <c r="H22" s="29"/>
      <c r="I22" s="5"/>
    </row>
    <row r="23" spans="1:16" ht="24.75" customHeight="1">
      <c r="A23" s="29"/>
      <c r="B23" s="29"/>
      <c r="C23" s="118" t="str">
        <f>IF(C21=0,"",IF(B10=C21,"","上記事業予算額（Ａ）欄と合致していません。"))</f>
        <v/>
      </c>
      <c r="D23" s="118"/>
      <c r="E23" s="213">
        <f>C18+C19+C20</f>
        <v>0</v>
      </c>
      <c r="F23" s="29"/>
      <c r="G23" s="213">
        <f>G18+G19+G20</f>
        <v>0</v>
      </c>
      <c r="H23" s="29"/>
      <c r="I23" s="5"/>
    </row>
    <row r="24" spans="1:16" ht="24.75" customHeight="1">
      <c r="A24" s="29"/>
      <c r="B24" s="42" t="s">
        <v>39</v>
      </c>
      <c r="C24" s="29"/>
      <c r="D24" s="29"/>
      <c r="E24" s="29"/>
      <c r="F24" s="29"/>
      <c r="G24" s="29"/>
      <c r="H24" s="29"/>
    </row>
    <row r="25" spans="1:16" ht="24.75" customHeight="1">
      <c r="A25" s="29"/>
      <c r="B25" s="29"/>
      <c r="C25" s="29"/>
      <c r="D25" s="29"/>
      <c r="E25" s="29"/>
      <c r="F25" s="29"/>
      <c r="G25" s="29"/>
      <c r="H25" s="29"/>
    </row>
    <row r="26" spans="1:16" ht="24.75" customHeight="1">
      <c r="A26" s="29"/>
      <c r="B26" s="713" t="str">
        <f>'変更交付（第７号）'!O4</f>
        <v>令和　　年　　月　　日</v>
      </c>
      <c r="C26" s="714"/>
      <c r="D26" s="193"/>
      <c r="E26" s="193"/>
      <c r="F26" s="29"/>
      <c r="G26" s="29"/>
      <c r="H26" s="29"/>
      <c r="I26" s="5"/>
    </row>
    <row r="27" spans="1:16" ht="24.75" customHeight="1">
      <c r="A27" s="29"/>
      <c r="B27" s="29"/>
      <c r="C27" s="29"/>
      <c r="D27" s="29"/>
      <c r="E27" s="29"/>
      <c r="F27" s="29"/>
      <c r="G27" s="29"/>
      <c r="H27" s="29"/>
    </row>
    <row r="28" spans="1:16" ht="24.75" customHeight="1">
      <c r="A28" s="29"/>
      <c r="B28" s="133" t="s">
        <v>127</v>
      </c>
      <c r="C28" s="192">
        <f>基本情報入力シート!B8</f>
        <v>0</v>
      </c>
      <c r="D28" s="715" t="str">
        <f>IF(法人所在地=0, "", 法人所在地)</f>
        <v/>
      </c>
      <c r="E28" s="560"/>
      <c r="F28" s="560"/>
      <c r="G28" s="560"/>
      <c r="H28" s="29"/>
      <c r="I28" s="5"/>
    </row>
    <row r="29" spans="1:16" ht="24.75" customHeight="1">
      <c r="A29" s="29"/>
      <c r="B29" s="133"/>
      <c r="C29" s="192"/>
      <c r="D29" s="560"/>
      <c r="E29" s="560"/>
      <c r="F29" s="560"/>
      <c r="G29" s="560"/>
      <c r="H29" s="29"/>
    </row>
    <row r="30" spans="1:16" ht="24.75" customHeight="1">
      <c r="A30" s="29"/>
      <c r="B30" s="41" t="s">
        <v>73</v>
      </c>
      <c r="C30" s="711" t="str">
        <f>IF(法人名=0, "", 法人名)</f>
        <v/>
      </c>
      <c r="D30" s="711"/>
      <c r="E30" s="711"/>
      <c r="F30" s="711"/>
      <c r="G30" s="711"/>
      <c r="H30" s="29"/>
    </row>
    <row r="31" spans="1:16" ht="23.25" customHeight="1">
      <c r="A31" s="29"/>
      <c r="B31" s="41" t="s">
        <v>108</v>
      </c>
      <c r="C31" s="133" t="str">
        <f>IF(代表者職=0, "", 代表者職)</f>
        <v/>
      </c>
      <c r="D31" s="724" t="str">
        <f>IF(代表者名=0, "", 代表者名)</f>
        <v/>
      </c>
      <c r="E31" s="724"/>
      <c r="F31" s="724"/>
      <c r="G31" s="724"/>
      <c r="H31" s="120"/>
      <c r="I31" s="5"/>
    </row>
    <row r="32" spans="1:16" ht="18">
      <c r="A32" s="29"/>
      <c r="B32" s="29"/>
      <c r="C32" s="29"/>
      <c r="D32" s="29"/>
      <c r="E32" s="29"/>
      <c r="F32" s="29"/>
      <c r="G32" s="29"/>
      <c r="H32" s="29"/>
    </row>
    <row r="33" spans="1:8" ht="18">
      <c r="A33" s="29"/>
      <c r="B33" s="29"/>
      <c r="C33" s="29"/>
      <c r="D33" s="29"/>
      <c r="E33" s="29"/>
      <c r="F33" s="29"/>
      <c r="G33" s="29"/>
      <c r="H33" s="29"/>
    </row>
    <row r="35" spans="1:8">
      <c r="A35" s="712"/>
      <c r="B35" s="712"/>
      <c r="C35" s="712"/>
      <c r="D35" s="712"/>
      <c r="E35" s="712"/>
      <c r="F35" s="712"/>
      <c r="G35" s="712"/>
      <c r="H35" s="712"/>
    </row>
    <row r="36" spans="1:8">
      <c r="A36" s="712"/>
      <c r="B36" s="712"/>
      <c r="C36" s="712"/>
      <c r="D36" s="712"/>
      <c r="E36" s="712"/>
      <c r="F36" s="712"/>
      <c r="G36" s="712"/>
      <c r="H36" s="712"/>
    </row>
  </sheetData>
  <sheetProtection algorithmName="SHA-512" hashValue="IBvtoPIk2TwSwo9THxEc231r0e3omLogdyA+Tg+iUlDnzosKDmGf5w+xhCyI7qzxVf3GimBzpNy8VuSTvoULlg==" saltValue="3dAqC3+L7uGzeg5yc7W+qg==" spinCount="100000" sheet="1" objects="1" scenarios="1"/>
  <mergeCells count="21">
    <mergeCell ref="I19:L19"/>
    <mergeCell ref="C30:G30"/>
    <mergeCell ref="A35:H36"/>
    <mergeCell ref="B26:C26"/>
    <mergeCell ref="D28:G29"/>
    <mergeCell ref="C19:E19"/>
    <mergeCell ref="C20:E20"/>
    <mergeCell ref="C21:E21"/>
    <mergeCell ref="C22:E22"/>
    <mergeCell ref="D31:G31"/>
    <mergeCell ref="C17:F17"/>
    <mergeCell ref="G17:H17"/>
    <mergeCell ref="I17:L18"/>
    <mergeCell ref="C18:E18"/>
    <mergeCell ref="A4:H4"/>
    <mergeCell ref="C8:H8"/>
    <mergeCell ref="C9:F10"/>
    <mergeCell ref="G9:G10"/>
    <mergeCell ref="B10:B12"/>
    <mergeCell ref="C11:F11"/>
    <mergeCell ref="C12:F12"/>
  </mergeCells>
  <phoneticPr fontId="3"/>
  <conditionalFormatting sqref="C22:E22">
    <cfRule type="expression" dxfId="3" priority="1">
      <formula>IF(OR(B10&lt;&gt;C21, B10&lt;&gt;C23, C21&lt;&gt;C23), "金額がい一致していません", "")</formula>
    </cfRule>
  </conditionalFormatting>
  <dataValidations xWindow="466" yWindow="511" count="1">
    <dataValidation allowBlank="1" showInputMessage="1" showErrorMessage="1" prompt="第3号様式の（A）と同じ金額となります。" sqref="B10:B12" xr:uid="{00000000-0002-0000-0400-000000000000}"/>
  </dataValidations>
  <pageMargins left="0.75" right="0.75" top="1" bottom="1" header="0.51200000000000001" footer="0.51200000000000001"/>
  <pageSetup paperSize="9" scale="96" orientation="portrait" r:id="rId1"/>
  <headerFooter alignWithMargins="0"/>
  <ignoredErrors>
    <ignoredError sqref="E23 G23" emptyCellReference="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28"/>
  <sheetViews>
    <sheetView view="pageBreakPreview" zoomScaleNormal="100" zoomScaleSheetLayoutView="100" workbookViewId="0">
      <selection activeCell="AP16" sqref="AP16"/>
    </sheetView>
  </sheetViews>
  <sheetFormatPr defaultColWidth="3.109375" defaultRowHeight="22.5" customHeight="1"/>
  <cols>
    <col min="1" max="1" width="6" style="17" customWidth="1"/>
    <col min="2" max="27" width="3.109375" style="17"/>
    <col min="28" max="28" width="8.44140625" style="17" customWidth="1"/>
    <col min="29" max="16384" width="3.109375" style="17"/>
  </cols>
  <sheetData>
    <row r="1" spans="1:44" ht="22.5" customHeight="1">
      <c r="A1" s="122"/>
      <c r="B1" s="123"/>
      <c r="C1" s="123"/>
      <c r="D1" s="123"/>
      <c r="E1" s="123"/>
      <c r="F1" s="123"/>
      <c r="G1" s="123"/>
      <c r="H1" s="123"/>
      <c r="I1" s="123"/>
      <c r="J1" s="123"/>
      <c r="K1" s="123"/>
      <c r="L1" s="123"/>
      <c r="M1" s="123"/>
      <c r="N1" s="123"/>
      <c r="O1" s="123"/>
      <c r="P1" s="124"/>
      <c r="Q1" s="124"/>
      <c r="R1" s="124"/>
      <c r="S1" s="124"/>
      <c r="T1" s="124"/>
      <c r="U1" s="124"/>
      <c r="V1" s="124"/>
      <c r="W1" s="124"/>
      <c r="X1" s="124"/>
      <c r="Y1" s="124"/>
      <c r="Z1" s="124"/>
      <c r="AA1" s="124"/>
      <c r="AB1" s="124"/>
    </row>
    <row r="2" spans="1:44" ht="22.5" customHeight="1">
      <c r="A2" s="29" t="s">
        <v>81</v>
      </c>
      <c r="B2" s="125"/>
      <c r="C2" s="125"/>
      <c r="D2" s="125"/>
      <c r="E2" s="125"/>
      <c r="F2" s="125"/>
      <c r="G2" s="125"/>
      <c r="H2" s="125"/>
      <c r="I2" s="125"/>
      <c r="J2" s="125"/>
      <c r="K2" s="125"/>
      <c r="L2" s="125"/>
      <c r="M2" s="125"/>
      <c r="N2" s="125"/>
      <c r="O2" s="125"/>
      <c r="P2" s="125"/>
      <c r="Q2" s="125"/>
      <c r="R2" s="728" t="s">
        <v>274</v>
      </c>
      <c r="S2" s="673"/>
      <c r="T2" s="673"/>
      <c r="U2" s="673"/>
      <c r="V2" s="729" t="str">
        <f>IF(補助金番号=0, "", 補助金番号)</f>
        <v/>
      </c>
      <c r="W2" s="568"/>
      <c r="X2" s="568"/>
      <c r="Y2" s="568"/>
      <c r="Z2" s="568"/>
      <c r="AA2" s="568"/>
      <c r="AB2" s="568"/>
      <c r="AC2" s="26"/>
      <c r="AD2" s="26"/>
      <c r="AE2" s="26"/>
      <c r="AF2" s="26"/>
      <c r="AG2" s="26"/>
      <c r="AH2" s="26"/>
      <c r="AI2" s="26"/>
      <c r="AJ2" s="26"/>
      <c r="AK2" s="26"/>
      <c r="AL2" s="26"/>
      <c r="AM2" s="26"/>
      <c r="AN2" s="26"/>
      <c r="AO2" s="26"/>
      <c r="AP2" s="26"/>
      <c r="AQ2" s="26"/>
      <c r="AR2" s="26"/>
    </row>
    <row r="3" spans="1:44" ht="22.5" customHeight="1">
      <c r="A3" s="29"/>
      <c r="B3" s="125"/>
      <c r="C3" s="125"/>
      <c r="D3" s="125"/>
      <c r="E3" s="125"/>
      <c r="F3" s="125"/>
      <c r="G3" s="125"/>
      <c r="H3" s="125"/>
      <c r="I3" s="125"/>
      <c r="J3" s="125"/>
      <c r="K3" s="125"/>
      <c r="L3" s="125"/>
      <c r="M3" s="125"/>
      <c r="N3" s="125"/>
      <c r="O3" s="125"/>
      <c r="P3" s="125"/>
      <c r="Q3" s="125"/>
      <c r="R3" s="728" t="s">
        <v>119</v>
      </c>
      <c r="S3" s="673"/>
      <c r="T3" s="673"/>
      <c r="U3" s="673"/>
      <c r="V3" s="729" t="str">
        <f>IF(法人名=0, "", 法人名)</f>
        <v/>
      </c>
      <c r="W3" s="568"/>
      <c r="X3" s="568"/>
      <c r="Y3" s="568"/>
      <c r="Z3" s="568"/>
      <c r="AA3" s="568"/>
      <c r="AB3" s="568"/>
      <c r="AC3" s="26"/>
      <c r="AD3" s="26"/>
      <c r="AE3" s="26"/>
      <c r="AF3" s="26"/>
      <c r="AG3" s="26"/>
      <c r="AH3" s="26"/>
      <c r="AI3" s="26"/>
      <c r="AJ3" s="26"/>
      <c r="AK3" s="26"/>
      <c r="AL3" s="26"/>
      <c r="AM3" s="26"/>
      <c r="AN3" s="26"/>
      <c r="AO3" s="26"/>
      <c r="AP3" s="26"/>
      <c r="AQ3" s="26"/>
      <c r="AR3" s="26"/>
    </row>
    <row r="4" spans="1:44" ht="15.6" customHeight="1">
      <c r="A4" s="29"/>
      <c r="B4" s="125"/>
      <c r="C4" s="125"/>
      <c r="D4" s="125"/>
      <c r="E4" s="125"/>
      <c r="F4" s="125"/>
      <c r="G4" s="125"/>
      <c r="H4" s="125"/>
      <c r="I4" s="125"/>
      <c r="J4" s="125"/>
      <c r="K4" s="125"/>
      <c r="L4" s="125"/>
      <c r="M4" s="125"/>
      <c r="N4" s="125"/>
      <c r="O4" s="125"/>
      <c r="P4" s="125"/>
      <c r="Q4" s="125"/>
      <c r="R4" s="233"/>
      <c r="S4" s="224"/>
      <c r="T4" s="224"/>
      <c r="U4" s="224"/>
      <c r="V4" s="234"/>
      <c r="W4" s="236"/>
      <c r="X4" s="236"/>
      <c r="Y4" s="236"/>
      <c r="Z4" s="236"/>
      <c r="AA4" s="236"/>
      <c r="AB4" s="236"/>
      <c r="AC4" s="26"/>
      <c r="AD4" s="26"/>
      <c r="AE4" s="26"/>
      <c r="AF4" s="26"/>
      <c r="AG4" s="26"/>
      <c r="AH4" s="26"/>
      <c r="AI4" s="26"/>
      <c r="AJ4" s="26"/>
      <c r="AK4" s="26"/>
      <c r="AL4" s="26"/>
      <c r="AM4" s="26"/>
      <c r="AN4" s="26"/>
      <c r="AO4" s="26"/>
      <c r="AP4" s="26"/>
      <c r="AQ4" s="26"/>
      <c r="AR4" s="26"/>
    </row>
    <row r="5" spans="1:44" ht="31.95" customHeight="1">
      <c r="A5" s="730" t="s">
        <v>361</v>
      </c>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26"/>
      <c r="AD5" s="26"/>
      <c r="AE5" s="26"/>
      <c r="AF5" s="26"/>
      <c r="AG5" s="26"/>
      <c r="AH5" s="26"/>
      <c r="AI5" s="26"/>
      <c r="AJ5" s="26"/>
      <c r="AK5" s="26"/>
      <c r="AL5" s="26"/>
      <c r="AM5" s="26"/>
      <c r="AN5" s="26"/>
      <c r="AO5" s="26"/>
      <c r="AP5" s="26"/>
      <c r="AQ5" s="26"/>
      <c r="AR5" s="26"/>
    </row>
    <row r="6" spans="1:44" ht="20.399999999999999" customHeight="1">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26"/>
      <c r="AD6" s="26"/>
      <c r="AE6" s="26"/>
      <c r="AF6" s="26"/>
      <c r="AG6" s="26"/>
      <c r="AH6" s="26"/>
      <c r="AI6" s="26"/>
      <c r="AJ6" s="26"/>
      <c r="AK6" s="26"/>
      <c r="AL6" s="26"/>
      <c r="AM6" s="26"/>
      <c r="AN6" s="26"/>
      <c r="AO6" s="26"/>
      <c r="AP6" s="26"/>
      <c r="AQ6" s="26"/>
      <c r="AR6" s="26"/>
    </row>
    <row r="7" spans="1:44" s="134" customFormat="1" ht="25.2" customHeight="1">
      <c r="A7" s="727" t="s">
        <v>107</v>
      </c>
      <c r="B7" s="727"/>
      <c r="C7" s="727"/>
      <c r="D7" s="727"/>
      <c r="E7" s="727"/>
      <c r="F7" s="727"/>
      <c r="G7" s="727"/>
      <c r="H7" s="727"/>
      <c r="I7" s="727"/>
      <c r="J7" s="727"/>
      <c r="K7" s="727"/>
      <c r="L7" s="727"/>
      <c r="M7" s="727"/>
      <c r="N7" s="727"/>
      <c r="O7" s="727"/>
      <c r="P7" s="727"/>
      <c r="Q7" s="727"/>
      <c r="R7" s="727"/>
      <c r="S7" s="727"/>
      <c r="T7" s="727"/>
      <c r="U7" s="727"/>
      <c r="V7" s="727"/>
      <c r="W7" s="727"/>
      <c r="X7" s="727"/>
      <c r="Y7" s="727"/>
      <c r="Z7" s="727"/>
      <c r="AA7" s="727"/>
      <c r="AB7" s="727"/>
      <c r="AC7" s="235"/>
      <c r="AD7" s="235"/>
      <c r="AE7" s="235"/>
      <c r="AF7" s="235"/>
      <c r="AG7" s="235"/>
      <c r="AH7" s="235"/>
      <c r="AI7" s="235"/>
      <c r="AJ7" s="235"/>
      <c r="AK7" s="235"/>
      <c r="AL7" s="235"/>
      <c r="AM7" s="235"/>
      <c r="AN7" s="235"/>
      <c r="AO7" s="235"/>
      <c r="AP7" s="235"/>
      <c r="AQ7" s="235"/>
      <c r="AR7" s="235"/>
    </row>
    <row r="8" spans="1:44" s="134" customFormat="1" ht="33.6" customHeight="1">
      <c r="A8" s="127"/>
      <c r="B8" s="725" t="s">
        <v>362</v>
      </c>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235"/>
      <c r="AD8" s="235"/>
      <c r="AE8" s="27"/>
      <c r="AF8" s="27"/>
      <c r="AG8" s="27"/>
      <c r="AH8" s="27"/>
      <c r="AI8" s="27"/>
      <c r="AJ8" s="27"/>
      <c r="AK8" s="27"/>
      <c r="AL8" s="27"/>
      <c r="AM8" s="235"/>
      <c r="AN8" s="235"/>
      <c r="AO8" s="235"/>
      <c r="AP8" s="235"/>
      <c r="AQ8" s="235"/>
      <c r="AR8" s="235"/>
    </row>
    <row r="9" spans="1:44" s="134" customFormat="1" ht="25.2" customHeight="1">
      <c r="A9" s="127"/>
      <c r="B9" s="129" t="s">
        <v>94</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731"/>
      <c r="AD9" s="731"/>
      <c r="AE9" s="235"/>
      <c r="AF9" s="235"/>
      <c r="AG9" s="235"/>
      <c r="AH9" s="235"/>
      <c r="AI9" s="235"/>
      <c r="AJ9" s="235"/>
      <c r="AK9" s="235"/>
      <c r="AL9" s="235"/>
      <c r="AM9" s="235"/>
      <c r="AN9" s="235"/>
      <c r="AO9" s="235"/>
      <c r="AP9" s="235"/>
      <c r="AQ9" s="235"/>
      <c r="AR9" s="235"/>
    </row>
    <row r="10" spans="1:44" s="134" customFormat="1" ht="36" customHeight="1">
      <c r="A10" s="127"/>
      <c r="B10" s="559" t="s">
        <v>67</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130"/>
      <c r="AC10" s="731"/>
      <c r="AD10" s="731"/>
      <c r="AE10" s="235"/>
      <c r="AF10" s="235"/>
      <c r="AG10" s="235"/>
      <c r="AH10" s="235"/>
      <c r="AI10" s="235"/>
      <c r="AJ10" s="235"/>
      <c r="AK10" s="235"/>
      <c r="AL10" s="235"/>
      <c r="AM10" s="235"/>
      <c r="AN10" s="235"/>
      <c r="AO10" s="235"/>
      <c r="AP10" s="235"/>
      <c r="AQ10" s="235"/>
      <c r="AR10" s="235"/>
    </row>
    <row r="11" spans="1:44" s="134" customFormat="1" ht="25.95" customHeight="1">
      <c r="A11" s="127"/>
      <c r="B11" s="129" t="s">
        <v>363</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731"/>
      <c r="AD11" s="731"/>
      <c r="AE11" s="235"/>
      <c r="AF11" s="235"/>
      <c r="AG11" s="235"/>
      <c r="AH11" s="235"/>
      <c r="AI11" s="235"/>
      <c r="AJ11" s="235"/>
      <c r="AK11" s="235"/>
      <c r="AL11" s="235"/>
      <c r="AM11" s="235"/>
      <c r="AN11" s="235"/>
      <c r="AO11" s="235"/>
      <c r="AP11" s="235"/>
      <c r="AQ11" s="235"/>
      <c r="AR11" s="235"/>
    </row>
    <row r="12" spans="1:44" s="134" customFormat="1" ht="22.95" customHeight="1">
      <c r="A12" s="127"/>
      <c r="B12" s="40" t="s">
        <v>364</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31"/>
      <c r="AD12" s="731"/>
      <c r="AE12" s="732"/>
      <c r="AF12" s="732"/>
      <c r="AG12" s="732"/>
      <c r="AH12" s="732"/>
      <c r="AI12" s="732"/>
      <c r="AJ12" s="732"/>
      <c r="AK12" s="732"/>
      <c r="AL12" s="732"/>
      <c r="AM12" s="732"/>
      <c r="AN12" s="732"/>
      <c r="AO12" s="235"/>
      <c r="AP12" s="235"/>
      <c r="AQ12" s="235"/>
      <c r="AR12" s="235"/>
    </row>
    <row r="13" spans="1:44" s="134" customFormat="1" ht="4.5" hidden="1" customHeight="1">
      <c r="A13" s="127"/>
      <c r="B13" s="40"/>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731"/>
      <c r="AD13" s="731"/>
      <c r="AE13" s="235"/>
      <c r="AF13" s="235"/>
      <c r="AG13" s="235"/>
      <c r="AH13" s="235"/>
      <c r="AI13" s="235"/>
      <c r="AJ13" s="235"/>
      <c r="AK13" s="235"/>
      <c r="AL13" s="235"/>
      <c r="AM13" s="235"/>
      <c r="AN13" s="235"/>
      <c r="AO13" s="235"/>
      <c r="AP13" s="235"/>
      <c r="AQ13" s="235"/>
      <c r="AR13" s="235"/>
    </row>
    <row r="14" spans="1:44" s="134" customFormat="1" ht="25.95" customHeight="1">
      <c r="A14" s="127"/>
      <c r="B14" s="128" t="s">
        <v>95</v>
      </c>
      <c r="C14" s="131"/>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731"/>
      <c r="AD14" s="731"/>
      <c r="AE14" s="235"/>
      <c r="AF14" s="235"/>
      <c r="AG14" s="235"/>
      <c r="AH14" s="235"/>
      <c r="AI14" s="235"/>
      <c r="AJ14" s="235"/>
      <c r="AK14" s="235"/>
      <c r="AL14" s="235"/>
      <c r="AM14" s="235"/>
      <c r="AN14" s="235"/>
      <c r="AO14" s="235"/>
      <c r="AP14" s="235"/>
      <c r="AQ14" s="235"/>
      <c r="AR14" s="235"/>
    </row>
    <row r="15" spans="1:44" s="134" customFormat="1" ht="26.4" customHeight="1">
      <c r="A15" s="127"/>
      <c r="B15" s="128" t="s">
        <v>96</v>
      </c>
      <c r="C15" s="131"/>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235"/>
      <c r="AD15" s="235"/>
      <c r="AE15" s="235"/>
      <c r="AF15" s="235"/>
      <c r="AG15" s="235"/>
      <c r="AH15" s="235"/>
      <c r="AI15" s="235"/>
      <c r="AJ15" s="235"/>
      <c r="AK15" s="235"/>
      <c r="AL15" s="235"/>
      <c r="AM15" s="235"/>
      <c r="AN15" s="235"/>
      <c r="AO15" s="235"/>
      <c r="AP15" s="235"/>
      <c r="AQ15" s="235"/>
      <c r="AR15" s="235"/>
    </row>
    <row r="16" spans="1:44" s="134" customFormat="1" ht="21.9"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235"/>
      <c r="AD16" s="235"/>
      <c r="AE16" s="235"/>
      <c r="AF16" s="235"/>
      <c r="AG16" s="235"/>
      <c r="AH16" s="235"/>
      <c r="AI16" s="235"/>
      <c r="AJ16" s="235"/>
      <c r="AK16" s="235"/>
      <c r="AL16" s="235"/>
      <c r="AM16" s="235"/>
      <c r="AN16" s="235"/>
      <c r="AO16" s="235"/>
      <c r="AP16" s="235"/>
      <c r="AQ16" s="235"/>
      <c r="AR16" s="235"/>
    </row>
    <row r="17" spans="1:44" s="134" customFormat="1" ht="21.9" customHeight="1">
      <c r="A17" s="733" t="s">
        <v>106</v>
      </c>
      <c r="B17" s="733"/>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235"/>
      <c r="AD17" s="235"/>
      <c r="AE17" s="235"/>
      <c r="AF17" s="235"/>
      <c r="AG17" s="235"/>
      <c r="AH17" s="235"/>
      <c r="AI17" s="235"/>
      <c r="AJ17" s="235"/>
      <c r="AK17" s="235"/>
      <c r="AL17" s="235"/>
      <c r="AM17" s="235"/>
      <c r="AN17" s="235"/>
      <c r="AO17" s="235"/>
      <c r="AP17" s="235"/>
      <c r="AQ17" s="235"/>
      <c r="AR17" s="235"/>
    </row>
    <row r="18" spans="1:44" s="134" customFormat="1" ht="21.9" customHeight="1">
      <c r="A18" s="127"/>
      <c r="B18" s="129" t="s">
        <v>97</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235"/>
      <c r="AD18" s="235"/>
      <c r="AE18" s="235"/>
      <c r="AF18" s="235"/>
      <c r="AG18" s="235"/>
      <c r="AH18" s="235"/>
      <c r="AI18" s="235"/>
      <c r="AJ18" s="235"/>
      <c r="AK18" s="235"/>
      <c r="AL18" s="235"/>
      <c r="AM18" s="235"/>
      <c r="AN18" s="235"/>
      <c r="AO18" s="235"/>
      <c r="AP18" s="235"/>
      <c r="AQ18" s="235"/>
      <c r="AR18" s="235"/>
    </row>
    <row r="19" spans="1:44" s="134" customFormat="1" ht="21.9" customHeight="1">
      <c r="A19" s="132"/>
      <c r="B19" s="40" t="s">
        <v>66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731"/>
      <c r="AD19" s="731"/>
      <c r="AE19" s="235"/>
      <c r="AF19" s="235"/>
      <c r="AG19" s="235"/>
      <c r="AH19" s="235"/>
      <c r="AI19" s="235"/>
      <c r="AJ19" s="235"/>
      <c r="AK19" s="235"/>
      <c r="AL19" s="235"/>
      <c r="AM19" s="235"/>
      <c r="AN19" s="235"/>
      <c r="AO19" s="235"/>
      <c r="AP19" s="235"/>
      <c r="AQ19" s="235"/>
      <c r="AR19" s="235"/>
    </row>
    <row r="20" spans="1:44" s="18" customFormat="1" ht="21.9" customHeight="1">
      <c r="A20" s="127"/>
      <c r="B20" s="129" t="s">
        <v>98</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731"/>
      <c r="AD20" s="731"/>
      <c r="AE20" s="235"/>
      <c r="AF20" s="235"/>
      <c r="AG20" s="235"/>
      <c r="AH20" s="235"/>
      <c r="AI20" s="235"/>
      <c r="AJ20" s="235"/>
      <c r="AK20" s="235"/>
      <c r="AL20" s="235"/>
      <c r="AM20" s="235"/>
      <c r="AN20" s="235"/>
      <c r="AO20" s="28"/>
      <c r="AP20" s="28"/>
      <c r="AQ20" s="28"/>
      <c r="AR20" s="28"/>
    </row>
    <row r="21" spans="1:44" s="134" customFormat="1" ht="21.9" customHeight="1">
      <c r="A21" s="132"/>
      <c r="B21" s="40" t="s">
        <v>65</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731"/>
      <c r="AD21" s="731"/>
      <c r="AE21" s="732"/>
      <c r="AF21" s="732"/>
      <c r="AG21" s="732"/>
      <c r="AH21" s="732"/>
      <c r="AI21" s="732"/>
      <c r="AJ21" s="732"/>
      <c r="AK21" s="732"/>
      <c r="AL21" s="732"/>
      <c r="AM21" s="732"/>
      <c r="AN21" s="732"/>
      <c r="AO21" s="235"/>
      <c r="AP21" s="235"/>
      <c r="AQ21" s="235"/>
      <c r="AR21" s="235"/>
    </row>
    <row r="22" spans="1:44" s="18" customFormat="1" ht="21.9" customHeight="1">
      <c r="A22" s="127"/>
      <c r="B22" s="129" t="s">
        <v>99</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731"/>
      <c r="AD22" s="731"/>
      <c r="AE22" s="732"/>
      <c r="AF22" s="732"/>
      <c r="AG22" s="732"/>
      <c r="AH22" s="732"/>
      <c r="AI22" s="732"/>
      <c r="AJ22" s="732"/>
      <c r="AK22" s="732"/>
      <c r="AL22" s="732"/>
      <c r="AM22" s="732"/>
      <c r="AN22" s="732"/>
      <c r="AO22" s="28"/>
      <c r="AP22" s="28"/>
      <c r="AQ22" s="28"/>
      <c r="AR22" s="28"/>
    </row>
    <row r="23" spans="1:44" s="134" customFormat="1" ht="21.9" customHeight="1">
      <c r="A23" s="132"/>
      <c r="B23" s="40" t="s">
        <v>64</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731"/>
      <c r="AD23" s="731"/>
      <c r="AE23" s="732"/>
      <c r="AF23" s="732"/>
      <c r="AG23" s="732"/>
      <c r="AH23" s="732"/>
      <c r="AI23" s="732"/>
      <c r="AJ23" s="732"/>
      <c r="AK23" s="732"/>
      <c r="AL23" s="732"/>
      <c r="AM23" s="732"/>
      <c r="AN23" s="732"/>
      <c r="AO23" s="235"/>
      <c r="AP23" s="235"/>
      <c r="AQ23" s="235"/>
      <c r="AR23" s="235"/>
    </row>
    <row r="24" spans="1:44" s="18" customFormat="1" ht="25.2" customHeight="1">
      <c r="A24" s="132"/>
      <c r="B24" s="128" t="s">
        <v>95</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731"/>
      <c r="AD24" s="731"/>
      <c r="AE24" s="28"/>
      <c r="AF24" s="28"/>
      <c r="AG24" s="28"/>
      <c r="AH24" s="28"/>
      <c r="AI24" s="28"/>
      <c r="AJ24" s="28"/>
      <c r="AK24" s="28"/>
      <c r="AL24" s="28"/>
      <c r="AM24" s="28"/>
      <c r="AN24" s="28"/>
      <c r="AO24" s="28"/>
      <c r="AP24" s="28"/>
      <c r="AQ24" s="28"/>
      <c r="AR24" s="28"/>
    </row>
    <row r="25" spans="1:44" s="18" customFormat="1" ht="25.95" customHeight="1">
      <c r="A25" s="125"/>
      <c r="B25" s="128" t="s">
        <v>96</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235"/>
      <c r="AD25" s="235"/>
      <c r="AE25" s="28"/>
      <c r="AF25" s="28"/>
      <c r="AG25" s="28"/>
      <c r="AH25" s="28"/>
      <c r="AI25" s="28"/>
      <c r="AJ25" s="28"/>
      <c r="AK25" s="28"/>
      <c r="AL25" s="28"/>
      <c r="AM25" s="28"/>
      <c r="AN25" s="28"/>
      <c r="AO25" s="28"/>
      <c r="AP25" s="28"/>
      <c r="AQ25" s="28"/>
      <c r="AR25" s="28"/>
    </row>
    <row r="26" spans="1:44" ht="21" customHeight="1">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235"/>
      <c r="AD26" s="235"/>
      <c r="AE26" s="26"/>
      <c r="AF26" s="26"/>
      <c r="AG26" s="26"/>
      <c r="AH26" s="26"/>
      <c r="AI26" s="26"/>
      <c r="AJ26" s="26"/>
      <c r="AK26" s="26"/>
      <c r="AL26" s="26"/>
      <c r="AM26" s="26"/>
      <c r="AN26" s="26"/>
      <c r="AO26" s="26"/>
      <c r="AP26" s="26"/>
      <c r="AQ26" s="26"/>
      <c r="AR26" s="26"/>
    </row>
    <row r="27" spans="1:44" ht="21.9" customHeight="1">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235"/>
      <c r="AD27" s="235"/>
      <c r="AE27" s="235"/>
      <c r="AF27" s="235"/>
      <c r="AG27" s="235"/>
      <c r="AH27" s="235"/>
      <c r="AI27" s="235"/>
      <c r="AJ27" s="235"/>
      <c r="AK27" s="235"/>
      <c r="AL27" s="235"/>
      <c r="AM27" s="235"/>
      <c r="AN27" s="235"/>
      <c r="AO27" s="26"/>
      <c r="AP27" s="26"/>
      <c r="AQ27" s="26"/>
      <c r="AR27" s="26"/>
    </row>
    <row r="28" spans="1:44" ht="21" customHeight="1"/>
  </sheetData>
  <sheetProtection algorithmName="SHA-512" hashValue="4P3gkJmwMecr4TJWHTZMJ0mTpeFkAPhwgFzo4qaLXoPfaDkTVejoi3Bw2QZx8B3B3XRyj9j2F40oeMZfdwjV3g==" saltValue="kDPHHkgbdc0z6dFx3PLdDQ==" spinCount="100000" sheet="1" objects="1" scenarios="1"/>
  <mergeCells count="13">
    <mergeCell ref="AC9:AD14"/>
    <mergeCell ref="B10:AA10"/>
    <mergeCell ref="AE12:AN12"/>
    <mergeCell ref="A17:AB17"/>
    <mergeCell ref="AC19:AD24"/>
    <mergeCell ref="AE21:AN23"/>
    <mergeCell ref="B8:AB8"/>
    <mergeCell ref="A7:AB7"/>
    <mergeCell ref="R2:U2"/>
    <mergeCell ref="V2:AB2"/>
    <mergeCell ref="R3:U3"/>
    <mergeCell ref="V3:AB3"/>
    <mergeCell ref="A5:AB5"/>
  </mergeCells>
  <phoneticPr fontId="3"/>
  <conditionalFormatting sqref="Q5:AB6">
    <cfRule type="cellIs" dxfId="2" priority="1" operator="equal">
      <formula>0</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106680</xdr:colOff>
                    <xdr:row>6</xdr:row>
                    <xdr:rowOff>274320</xdr:rowOff>
                  </from>
                  <to>
                    <xdr:col>0</xdr:col>
                    <xdr:colOff>365760</xdr:colOff>
                    <xdr:row>7</xdr:row>
                    <xdr:rowOff>373380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106680</xdr:colOff>
                    <xdr:row>7</xdr:row>
                    <xdr:rowOff>327660</xdr:rowOff>
                  </from>
                  <to>
                    <xdr:col>0</xdr:col>
                    <xdr:colOff>342900</xdr:colOff>
                    <xdr:row>8</xdr:row>
                    <xdr:rowOff>259080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114300</xdr:colOff>
                    <xdr:row>9</xdr:row>
                    <xdr:rowOff>449580</xdr:rowOff>
                  </from>
                  <to>
                    <xdr:col>0</xdr:col>
                    <xdr:colOff>350520</xdr:colOff>
                    <xdr:row>11</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99060</xdr:colOff>
                    <xdr:row>12</xdr:row>
                    <xdr:rowOff>251460</xdr:rowOff>
                  </from>
                  <to>
                    <xdr:col>0</xdr:col>
                    <xdr:colOff>342900</xdr:colOff>
                    <xdr:row>14</xdr:row>
                    <xdr:rowOff>60960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0</xdr:col>
                    <xdr:colOff>99060</xdr:colOff>
                    <xdr:row>13</xdr:row>
                    <xdr:rowOff>274320</xdr:rowOff>
                  </from>
                  <to>
                    <xdr:col>0</xdr:col>
                    <xdr:colOff>350520</xdr:colOff>
                    <xdr:row>15</xdr:row>
                    <xdr:rowOff>30480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0</xdr:col>
                    <xdr:colOff>83820</xdr:colOff>
                    <xdr:row>16</xdr:row>
                    <xdr:rowOff>251460</xdr:rowOff>
                  </from>
                  <to>
                    <xdr:col>0</xdr:col>
                    <xdr:colOff>365760</xdr:colOff>
                    <xdr:row>18</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0</xdr:col>
                    <xdr:colOff>83820</xdr:colOff>
                    <xdr:row>18</xdr:row>
                    <xdr:rowOff>220980</xdr:rowOff>
                  </from>
                  <to>
                    <xdr:col>0</xdr:col>
                    <xdr:colOff>342900</xdr:colOff>
                    <xdr:row>20</xdr:row>
                    <xdr:rowOff>45720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0</xdr:col>
                    <xdr:colOff>99060</xdr:colOff>
                    <xdr:row>20</xdr:row>
                    <xdr:rowOff>236220</xdr:rowOff>
                  </from>
                  <to>
                    <xdr:col>0</xdr:col>
                    <xdr:colOff>312420</xdr:colOff>
                    <xdr:row>22</xdr:row>
                    <xdr:rowOff>38100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0</xdr:col>
                    <xdr:colOff>83820</xdr:colOff>
                    <xdr:row>22</xdr:row>
                    <xdr:rowOff>251460</xdr:rowOff>
                  </from>
                  <to>
                    <xdr:col>0</xdr:col>
                    <xdr:colOff>335280</xdr:colOff>
                    <xdr:row>24</xdr:row>
                    <xdr:rowOff>30480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0</xdr:col>
                    <xdr:colOff>83820</xdr:colOff>
                    <xdr:row>23</xdr:row>
                    <xdr:rowOff>297180</xdr:rowOff>
                  </from>
                  <to>
                    <xdr:col>0</xdr:col>
                    <xdr:colOff>335280</xdr:colOff>
                    <xdr:row>25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sheetPr>
  <dimension ref="A1:AA554"/>
  <sheetViews>
    <sheetView workbookViewId="0">
      <selection activeCell="C3" sqref="C3"/>
    </sheetView>
  </sheetViews>
  <sheetFormatPr defaultColWidth="8.88671875" defaultRowHeight="15" outlineLevelCol="3"/>
  <cols>
    <col min="1" max="1" width="20.6640625" style="248" customWidth="1"/>
    <col min="2" max="2" width="19.77734375" style="252" customWidth="1" outlineLevel="1"/>
    <col min="3" max="3" width="20.33203125" style="248" customWidth="1" outlineLevel="1"/>
    <col min="4" max="4" width="29.6640625" style="248" customWidth="1" outlineLevel="1"/>
    <col min="5" max="5" width="17.21875" style="248" customWidth="1" outlineLevel="1"/>
    <col min="6" max="6" width="19.109375" style="248" customWidth="1"/>
    <col min="7" max="10" width="19.109375" style="248" customWidth="1" outlineLevel="1"/>
    <col min="11" max="11" width="19.109375" style="388" customWidth="1" outlineLevel="1"/>
    <col min="12" max="12" width="42" style="248" customWidth="1" outlineLevel="1"/>
    <col min="13" max="13" width="32" style="248" customWidth="1" outlineLevel="1"/>
    <col min="14" max="14" width="20.44140625" style="392" bestFit="1" customWidth="1"/>
    <col min="15" max="15" width="20.6640625" style="248" customWidth="1" outlineLevel="3"/>
    <col min="16" max="16" width="10" style="255" customWidth="1" outlineLevel="3"/>
    <col min="17" max="17" width="9.33203125" style="255" customWidth="1" outlineLevel="3"/>
    <col min="18" max="18" width="8.88671875" style="255" customWidth="1" outlineLevel="3"/>
    <col min="19" max="19" width="24.21875" style="248" customWidth="1" outlineLevel="1"/>
    <col min="20" max="20" width="21.33203125" style="248" customWidth="1" outlineLevel="1"/>
    <col min="21" max="22" width="21.44140625" style="248" customWidth="1" outlineLevel="1"/>
    <col min="23" max="23" width="19.6640625" style="248" customWidth="1" outlineLevel="1"/>
    <col min="24" max="24" width="23.77734375" style="248" customWidth="1"/>
    <col min="25" max="25" width="17.6640625" style="248" customWidth="1" outlineLevel="1"/>
    <col min="26" max="26" width="19.44140625" style="248" customWidth="1" outlineLevel="1"/>
    <col min="27" max="27" width="15.88671875" style="248" customWidth="1" outlineLevel="1"/>
    <col min="28" max="28" width="15.6640625" style="248" customWidth="1"/>
    <col min="29" max="29" width="16.21875" style="248" customWidth="1"/>
    <col min="30" max="16384" width="8.88671875" style="248"/>
  </cols>
  <sheetData>
    <row r="1" spans="1:27">
      <c r="A1" s="240" t="s">
        <v>229</v>
      </c>
      <c r="B1" s="240"/>
      <c r="C1" s="241"/>
      <c r="D1" s="241"/>
      <c r="E1" s="241"/>
      <c r="F1" s="241"/>
      <c r="G1" s="241"/>
      <c r="H1" s="241"/>
      <c r="I1" s="241"/>
      <c r="J1" s="241"/>
      <c r="K1" s="387"/>
      <c r="L1" s="241"/>
      <c r="M1" s="241"/>
      <c r="N1" s="391" t="s">
        <v>228</v>
      </c>
      <c r="O1" s="242" t="s">
        <v>225</v>
      </c>
      <c r="P1" s="272"/>
      <c r="Q1" s="272"/>
      <c r="R1" s="272"/>
      <c r="S1" s="243" t="s">
        <v>224</v>
      </c>
      <c r="T1" s="244"/>
      <c r="U1" s="244"/>
      <c r="V1" s="244"/>
      <c r="W1" s="244"/>
      <c r="X1" s="245" t="s">
        <v>226</v>
      </c>
      <c r="Y1" s="246" t="s">
        <v>227</v>
      </c>
      <c r="Z1" s="247"/>
      <c r="AA1" s="247"/>
    </row>
    <row r="2" spans="1:27">
      <c r="P2" s="255" t="s">
        <v>236</v>
      </c>
      <c r="R2" s="255" t="s">
        <v>234</v>
      </c>
    </row>
    <row r="3" spans="1:27" s="250" customFormat="1" ht="31.95" customHeight="1">
      <c r="A3" s="444" t="s">
        <v>274</v>
      </c>
      <c r="B3" s="444" t="s">
        <v>211</v>
      </c>
      <c r="C3" s="444" t="s">
        <v>212</v>
      </c>
      <c r="D3" s="444" t="s">
        <v>348</v>
      </c>
      <c r="E3" s="444" t="s">
        <v>218</v>
      </c>
      <c r="F3" s="444" t="s">
        <v>217</v>
      </c>
      <c r="G3" s="445" t="s">
        <v>238</v>
      </c>
      <c r="H3" s="445" t="s">
        <v>239</v>
      </c>
      <c r="I3" s="445" t="s">
        <v>240</v>
      </c>
      <c r="J3" s="445" t="s">
        <v>241</v>
      </c>
      <c r="K3" s="446" t="s">
        <v>244</v>
      </c>
      <c r="L3" s="445" t="s">
        <v>242</v>
      </c>
      <c r="M3" s="445" t="s">
        <v>243</v>
      </c>
      <c r="N3" s="393" t="s">
        <v>213</v>
      </c>
      <c r="O3" s="249" t="s">
        <v>230</v>
      </c>
      <c r="P3" s="271" t="s">
        <v>231</v>
      </c>
      <c r="Q3" s="271" t="s">
        <v>232</v>
      </c>
      <c r="R3" s="271" t="s">
        <v>235</v>
      </c>
      <c r="S3" s="249" t="s">
        <v>223</v>
      </c>
      <c r="T3" s="249" t="s">
        <v>222</v>
      </c>
      <c r="U3" s="249" t="s">
        <v>219</v>
      </c>
      <c r="V3" s="249" t="s">
        <v>220</v>
      </c>
      <c r="W3" s="249" t="s">
        <v>221</v>
      </c>
      <c r="X3" s="249" t="s">
        <v>237</v>
      </c>
      <c r="Y3" s="249" t="s">
        <v>214</v>
      </c>
      <c r="Z3" s="249" t="s">
        <v>216</v>
      </c>
      <c r="AA3" s="249" t="s">
        <v>215</v>
      </c>
    </row>
    <row r="4" spans="1:27" s="251" customFormat="1" ht="14.4">
      <c r="A4" s="251">
        <f>補助金番号</f>
        <v>0</v>
      </c>
      <c r="B4" s="251">
        <f>法人番号</f>
        <v>0</v>
      </c>
      <c r="C4" s="251">
        <f>法人名</f>
        <v>0</v>
      </c>
      <c r="D4" s="251" t="str">
        <f>基本情報入力シート!J8</f>
        <v/>
      </c>
      <c r="E4" s="251">
        <f>代表者職</f>
        <v>0</v>
      </c>
      <c r="F4" s="251">
        <f>代表者名</f>
        <v>0</v>
      </c>
      <c r="G4" s="251">
        <f>基本情報入力シート!B13</f>
        <v>0</v>
      </c>
      <c r="H4" s="251">
        <f>基本情報入力シート!D13</f>
        <v>0</v>
      </c>
      <c r="I4" s="251">
        <f>基本情報入力シート!B14</f>
        <v>0</v>
      </c>
      <c r="J4" s="251">
        <f>基本情報入力シート!D14</f>
        <v>0</v>
      </c>
      <c r="K4" s="389">
        <f>基本情報入力シート!B15</f>
        <v>0</v>
      </c>
      <c r="L4" s="390" t="str">
        <f>基本情報入力シート!J16</f>
        <v/>
      </c>
      <c r="M4" s="251">
        <f>基本情報入力シート!B17</f>
        <v>0</v>
      </c>
      <c r="N4" s="394" t="str">
        <f>日付</f>
        <v>令和　　年　　月　　日</v>
      </c>
      <c r="O4" s="251">
        <f>'事業計画書（第２号）'!$Q$12</f>
        <v>0</v>
      </c>
      <c r="P4" s="255">
        <f>'事業計画書（第２号）'!$Q$9</f>
        <v>0</v>
      </c>
      <c r="Q4" s="255">
        <f>'事業計画書（第２号）'!$Q$10</f>
        <v>0</v>
      </c>
      <c r="R4" s="255">
        <f>'事業計画書（第２号）'!$Q$11</f>
        <v>0</v>
      </c>
      <c r="S4" s="273">
        <f>'支出予定額調書（第3・4号）'!総事業費</f>
        <v>0</v>
      </c>
      <c r="T4" s="274">
        <f>'支出予定額調書（第3・4号）'!$D$9</f>
        <v>0</v>
      </c>
      <c r="U4" s="273">
        <f>'支出予定額調書（第3・4号）'!対象経費</f>
        <v>0</v>
      </c>
      <c r="V4" s="274">
        <f>'支出予定額調書（第3・4号）'!$P$9</f>
        <v>0</v>
      </c>
      <c r="W4" s="273">
        <f>'支出予定額調書（第3・4号）'!$P$9</f>
        <v>0</v>
      </c>
      <c r="X4" s="274">
        <f>'支出予定額調書（第3・4号）'!$N$48</f>
        <v>0</v>
      </c>
      <c r="Y4" s="274">
        <f>'予算書抄本（第5号）'!$G$12</f>
        <v>0</v>
      </c>
      <c r="Z4" s="274">
        <f>'予算書抄本（第5号）'!$C$21</f>
        <v>0</v>
      </c>
      <c r="AA4" s="274">
        <f>'予算書抄本（第5号）'!$G$21</f>
        <v>0</v>
      </c>
    </row>
    <row r="5" spans="1:27">
      <c r="P5" s="267"/>
      <c r="Q5" s="260"/>
    </row>
    <row r="11" spans="1:27">
      <c r="R11" s="257"/>
    </row>
    <row r="12" spans="1:27">
      <c r="R12" s="257"/>
    </row>
    <row r="13" spans="1:27">
      <c r="P13" s="257"/>
      <c r="Q13" s="257"/>
      <c r="R13" s="257"/>
    </row>
    <row r="14" spans="1:27">
      <c r="R14" s="257"/>
    </row>
    <row r="15" spans="1:27">
      <c r="R15" s="257"/>
    </row>
    <row r="16" spans="1:27">
      <c r="R16" s="257"/>
    </row>
    <row r="35" spans="16:18">
      <c r="R35" s="265"/>
    </row>
    <row r="36" spans="16:18">
      <c r="P36" s="257"/>
      <c r="R36" s="265"/>
    </row>
    <row r="37" spans="16:18">
      <c r="R37" s="265"/>
    </row>
    <row r="38" spans="16:18">
      <c r="R38" s="265"/>
    </row>
    <row r="39" spans="16:18">
      <c r="R39" s="265"/>
    </row>
    <row r="40" spans="16:18">
      <c r="R40" s="265"/>
    </row>
    <row r="41" spans="16:18">
      <c r="R41" s="265"/>
    </row>
    <row r="42" spans="16:18">
      <c r="R42" s="265"/>
    </row>
    <row r="44" spans="16:18">
      <c r="Q44" s="266"/>
    </row>
    <row r="55" spans="16:17">
      <c r="P55" s="257"/>
    </row>
    <row r="64" spans="16:17">
      <c r="P64" s="267"/>
      <c r="Q64" s="267"/>
    </row>
    <row r="73" spans="16:16">
      <c r="P73" s="257"/>
    </row>
    <row r="81" spans="16:16">
      <c r="P81" s="257"/>
    </row>
    <row r="85" spans="16:16">
      <c r="P85" s="257"/>
    </row>
    <row r="104" spans="16:17">
      <c r="P104" s="257"/>
    </row>
    <row r="109" spans="16:17">
      <c r="P109" s="266"/>
      <c r="Q109" s="266"/>
    </row>
    <row r="110" spans="16:17">
      <c r="P110" s="260"/>
      <c r="Q110" s="260"/>
    </row>
    <row r="111" spans="16:17">
      <c r="P111" s="257"/>
    </row>
    <row r="117" spans="16:17">
      <c r="P117" s="257"/>
      <c r="Q117" s="257"/>
    </row>
    <row r="144" spans="16:16">
      <c r="P144" s="257"/>
    </row>
    <row r="149" spans="16:17">
      <c r="P149" s="257"/>
    </row>
    <row r="150" spans="16:17">
      <c r="P150" s="257"/>
      <c r="Q150" s="257"/>
    </row>
    <row r="152" spans="16:17">
      <c r="P152" s="257"/>
      <c r="Q152" s="257"/>
    </row>
    <row r="156" spans="16:17">
      <c r="P156" s="257"/>
      <c r="Q156" s="257"/>
    </row>
    <row r="157" spans="16:17">
      <c r="P157" s="259"/>
      <c r="Q157" s="259"/>
    </row>
    <row r="178" spans="16:16">
      <c r="P178" s="257"/>
    </row>
    <row r="190" spans="16:16">
      <c r="P190" s="255">
        <v>23</v>
      </c>
    </row>
    <row r="203" spans="16:16">
      <c r="P203" s="270"/>
    </row>
    <row r="211" spans="16:17">
      <c r="P211" s="257"/>
    </row>
    <row r="220" spans="16:17">
      <c r="P220" s="257"/>
    </row>
    <row r="221" spans="16:17">
      <c r="P221" s="257"/>
      <c r="Q221" s="257"/>
    </row>
    <row r="225" spans="16:17">
      <c r="P225" s="259"/>
      <c r="Q225" s="260"/>
    </row>
    <row r="227" spans="16:17">
      <c r="P227" s="257"/>
    </row>
    <row r="236" spans="16:17">
      <c r="P236" s="257"/>
    </row>
    <row r="243" spans="16:16">
      <c r="P243" s="257"/>
    </row>
    <row r="272" spans="16:17">
      <c r="P272" s="257"/>
      <c r="Q272" s="257"/>
    </row>
    <row r="279" spans="16:17">
      <c r="P279" s="260"/>
      <c r="Q279" s="260"/>
    </row>
    <row r="283" spans="16:17">
      <c r="P283" s="257"/>
      <c r="Q283" s="257"/>
    </row>
    <row r="289" spans="16:17">
      <c r="P289" s="257"/>
    </row>
    <row r="294" spans="16:17">
      <c r="P294" s="257"/>
      <c r="Q294" s="257"/>
    </row>
    <row r="330" spans="16:16">
      <c r="P330" s="257"/>
    </row>
    <row r="337" spans="16:17">
      <c r="P337" s="257"/>
      <c r="Q337" s="257"/>
    </row>
    <row r="338" spans="16:17">
      <c r="P338" s="257"/>
    </row>
    <row r="347" spans="16:17">
      <c r="P347" s="257"/>
    </row>
    <row r="359" spans="16:17">
      <c r="P359" s="257"/>
      <c r="Q359" s="257"/>
    </row>
    <row r="374" spans="16:16">
      <c r="P374" s="257"/>
    </row>
    <row r="396" spans="16:16">
      <c r="P396" s="257"/>
    </row>
    <row r="398" spans="16:16">
      <c r="P398" s="257"/>
    </row>
    <row r="404" spans="16:17">
      <c r="P404" s="257"/>
    </row>
    <row r="407" spans="16:17">
      <c r="Q407" s="266"/>
    </row>
    <row r="411" spans="16:17">
      <c r="P411" s="257"/>
    </row>
    <row r="433" spans="16:17">
      <c r="P433" s="257"/>
      <c r="Q433" s="257"/>
    </row>
    <row r="452" spans="16:17">
      <c r="P452" s="257"/>
    </row>
    <row r="457" spans="16:17">
      <c r="P457" s="257"/>
    </row>
    <row r="459" spans="16:17">
      <c r="P459" s="260"/>
      <c r="Q459" s="260"/>
    </row>
    <row r="461" spans="16:17">
      <c r="P461" s="257"/>
    </row>
    <row r="463" spans="16:17">
      <c r="P463" s="257"/>
      <c r="Q463" s="257"/>
    </row>
    <row r="468" spans="16:17">
      <c r="P468" s="257"/>
      <c r="Q468" s="257"/>
    </row>
    <row r="492" spans="16:17">
      <c r="P492" s="266"/>
      <c r="Q492" s="266"/>
    </row>
    <row r="501" spans="16:17">
      <c r="P501" s="257"/>
      <c r="Q501" s="257"/>
    </row>
    <row r="519" spans="16:17">
      <c r="P519" s="257"/>
      <c r="Q519" s="257"/>
    </row>
    <row r="526" spans="16:17">
      <c r="P526" s="259"/>
      <c r="Q526" s="260"/>
    </row>
    <row r="528" spans="16:17">
      <c r="Q528" s="266"/>
    </row>
    <row r="531" spans="16:16">
      <c r="P531" s="257"/>
    </row>
    <row r="533" spans="16:16">
      <c r="P533" s="270"/>
    </row>
    <row r="554" spans="16:17">
      <c r="P554" s="259"/>
      <c r="Q554" s="260"/>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3:F50"/>
  <sheetViews>
    <sheetView workbookViewId="0">
      <selection activeCell="F7" sqref="F7"/>
    </sheetView>
  </sheetViews>
  <sheetFormatPr defaultRowHeight="13.2"/>
  <cols>
    <col min="3" max="3" width="27" customWidth="1"/>
    <col min="4" max="4" width="22" customWidth="1"/>
    <col min="5" max="5" width="14.77734375" customWidth="1"/>
    <col min="6" max="7" width="19.5546875" customWidth="1"/>
  </cols>
  <sheetData>
    <row r="3" spans="2:6">
      <c r="C3" t="s">
        <v>130</v>
      </c>
      <c r="D3" t="s">
        <v>130</v>
      </c>
      <c r="E3" t="s">
        <v>231</v>
      </c>
      <c r="F3" t="s">
        <v>350</v>
      </c>
    </row>
    <row r="4" spans="2:6">
      <c r="B4" t="s">
        <v>192</v>
      </c>
      <c r="C4" t="s">
        <v>284</v>
      </c>
      <c r="D4" t="s">
        <v>144</v>
      </c>
      <c r="E4" t="s">
        <v>308</v>
      </c>
      <c r="F4" t="s">
        <v>351</v>
      </c>
    </row>
    <row r="5" spans="2:6">
      <c r="B5" t="s">
        <v>52</v>
      </c>
      <c r="C5" t="s">
        <v>285</v>
      </c>
      <c r="D5" t="s">
        <v>131</v>
      </c>
      <c r="E5" t="s">
        <v>349</v>
      </c>
      <c r="F5" t="s">
        <v>352</v>
      </c>
    </row>
    <row r="6" spans="2:6">
      <c r="C6" t="s">
        <v>103</v>
      </c>
      <c r="D6" t="s">
        <v>143</v>
      </c>
      <c r="F6" t="s">
        <v>311</v>
      </c>
    </row>
    <row r="7" spans="2:6">
      <c r="C7" t="s">
        <v>104</v>
      </c>
      <c r="D7" t="s">
        <v>142</v>
      </c>
      <c r="F7" t="s">
        <v>353</v>
      </c>
    </row>
    <row r="8" spans="2:6">
      <c r="C8" t="s">
        <v>101</v>
      </c>
      <c r="D8" t="s">
        <v>139</v>
      </c>
      <c r="F8" t="s">
        <v>354</v>
      </c>
    </row>
    <row r="9" spans="2:6">
      <c r="C9" t="s">
        <v>102</v>
      </c>
      <c r="D9" t="s">
        <v>140</v>
      </c>
      <c r="F9" t="s">
        <v>369</v>
      </c>
    </row>
    <row r="10" spans="2:6">
      <c r="C10" t="s">
        <v>250</v>
      </c>
      <c r="D10" t="s">
        <v>141</v>
      </c>
      <c r="F10" t="s">
        <v>368</v>
      </c>
    </row>
    <row r="11" spans="2:6">
      <c r="C11" t="s">
        <v>387</v>
      </c>
      <c r="D11" t="s">
        <v>132</v>
      </c>
      <c r="F11" t="s">
        <v>390</v>
      </c>
    </row>
    <row r="12" spans="2:6">
      <c r="C12" t="s">
        <v>388</v>
      </c>
      <c r="D12" t="s">
        <v>133</v>
      </c>
    </row>
    <row r="13" spans="2:6">
      <c r="D13" t="s">
        <v>134</v>
      </c>
    </row>
    <row r="14" spans="2:6">
      <c r="D14" t="s">
        <v>135</v>
      </c>
    </row>
    <row r="15" spans="2:6">
      <c r="D15" t="s">
        <v>136</v>
      </c>
    </row>
    <row r="16" spans="2:6">
      <c r="D16" t="s">
        <v>137</v>
      </c>
    </row>
    <row r="17" spans="4:4">
      <c r="D17" t="s">
        <v>138</v>
      </c>
    </row>
    <row r="18" spans="4:4">
      <c r="D18" t="s">
        <v>145</v>
      </c>
    </row>
    <row r="19" spans="4:4">
      <c r="D19" t="s">
        <v>146</v>
      </c>
    </row>
    <row r="20" spans="4:4">
      <c r="D20" t="s">
        <v>147</v>
      </c>
    </row>
    <row r="21" spans="4:4">
      <c r="D21" t="s">
        <v>148</v>
      </c>
    </row>
    <row r="22" spans="4:4">
      <c r="D22" t="s">
        <v>149</v>
      </c>
    </row>
    <row r="23" spans="4:4">
      <c r="D23" t="s">
        <v>150</v>
      </c>
    </row>
    <row r="24" spans="4:4">
      <c r="D24" t="s">
        <v>151</v>
      </c>
    </row>
    <row r="25" spans="4:4">
      <c r="D25" t="s">
        <v>152</v>
      </c>
    </row>
    <row r="26" spans="4:4">
      <c r="D26" t="s">
        <v>153</v>
      </c>
    </row>
    <row r="27" spans="4:4">
      <c r="D27" t="s">
        <v>154</v>
      </c>
    </row>
    <row r="28" spans="4:4">
      <c r="D28" t="s">
        <v>155</v>
      </c>
    </row>
    <row r="29" spans="4:4">
      <c r="D29" t="s">
        <v>156</v>
      </c>
    </row>
    <row r="30" spans="4:4">
      <c r="D30" t="s">
        <v>157</v>
      </c>
    </row>
    <row r="31" spans="4:4">
      <c r="D31" t="s">
        <v>158</v>
      </c>
    </row>
    <row r="32" spans="4:4">
      <c r="D32" t="s">
        <v>159</v>
      </c>
    </row>
    <row r="33" spans="4:4">
      <c r="D33" t="s">
        <v>160</v>
      </c>
    </row>
    <row r="34" spans="4:4">
      <c r="D34" t="s">
        <v>161</v>
      </c>
    </row>
    <row r="35" spans="4:4">
      <c r="D35" t="s">
        <v>162</v>
      </c>
    </row>
    <row r="36" spans="4:4">
      <c r="D36" t="s">
        <v>163</v>
      </c>
    </row>
    <row r="37" spans="4:4">
      <c r="D37" t="s">
        <v>164</v>
      </c>
    </row>
    <row r="38" spans="4:4">
      <c r="D38" t="s">
        <v>165</v>
      </c>
    </row>
    <row r="39" spans="4:4">
      <c r="D39" t="s">
        <v>166</v>
      </c>
    </row>
    <row r="40" spans="4:4">
      <c r="D40" t="s">
        <v>167</v>
      </c>
    </row>
    <row r="41" spans="4:4">
      <c r="D41" t="s">
        <v>168</v>
      </c>
    </row>
    <row r="42" spans="4:4">
      <c r="D42" t="s">
        <v>169</v>
      </c>
    </row>
    <row r="43" spans="4:4">
      <c r="D43" t="s">
        <v>170</v>
      </c>
    </row>
    <row r="44" spans="4:4">
      <c r="D44" t="s">
        <v>171</v>
      </c>
    </row>
    <row r="45" spans="4:4">
      <c r="D45" t="s">
        <v>172</v>
      </c>
    </row>
    <row r="46" spans="4:4">
      <c r="D46" t="s">
        <v>173</v>
      </c>
    </row>
    <row r="47" spans="4:4">
      <c r="D47" t="s">
        <v>174</v>
      </c>
    </row>
    <row r="48" spans="4:4">
      <c r="D48" t="s">
        <v>175</v>
      </c>
    </row>
    <row r="49" spans="4:4">
      <c r="D49" t="s">
        <v>176</v>
      </c>
    </row>
    <row r="50" spans="4:4">
      <c r="D50" t="s">
        <v>177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21</vt:i4>
      </vt:variant>
    </vt:vector>
  </HeadingPairs>
  <TitlesOfParts>
    <vt:vector size="32" baseType="lpstr">
      <vt:lpstr>提出前確認事項</vt:lpstr>
      <vt:lpstr>基本情報入力シート</vt:lpstr>
      <vt:lpstr>変更交付（第７号）</vt:lpstr>
      <vt:lpstr>事業計画書（第２号）</vt:lpstr>
      <vt:lpstr>支出予定額調書（第3・4号）</vt:lpstr>
      <vt:lpstr>予算書抄本（第5号）</vt:lpstr>
      <vt:lpstr>チェックリスト（第6号）</vt:lpstr>
      <vt:lpstr>集計シート</vt:lpstr>
      <vt:lpstr>リスト</vt:lpstr>
      <vt:lpstr>事業計画書（第2号）×</vt:lpstr>
      <vt:lpstr>×支出予定額調書（第3・4号）</vt:lpstr>
      <vt:lpstr>'×支出予定額調書（第3・4号）'!Print_Area</vt:lpstr>
      <vt:lpstr>'チェックリスト（第6号）'!Print_Area</vt:lpstr>
      <vt:lpstr>基本情報入力シート!Print_Area</vt:lpstr>
      <vt:lpstr>'支出予定額調書（第3・4号）'!Print_Area</vt:lpstr>
      <vt:lpstr>'事業計画書（第２号）'!Print_Area</vt:lpstr>
      <vt:lpstr>'事業計画書（第2号）×'!Print_Area</vt:lpstr>
      <vt:lpstr>提出前確認事項!Print_Area</vt:lpstr>
      <vt:lpstr>'変更交付（第７号）'!Print_Area</vt:lpstr>
      <vt:lpstr>'予算書抄本（第5号）'!Print_Area</vt:lpstr>
      <vt:lpstr>学校_区分</vt:lpstr>
      <vt:lpstr>'支出予定額調書（第3・4号）'!総事業費</vt:lpstr>
      <vt:lpstr>'支出予定額調書（第3・4号）'!対象経費</vt:lpstr>
      <vt:lpstr>代表者職</vt:lpstr>
      <vt:lpstr>代表者名</vt:lpstr>
      <vt:lpstr>都道府県</vt:lpstr>
      <vt:lpstr>都補助所要額</vt:lpstr>
      <vt:lpstr>日付</vt:lpstr>
      <vt:lpstr>補助金番号</vt:lpstr>
      <vt:lpstr>法人所在地</vt:lpstr>
      <vt:lpstr>法人番号</vt:lpstr>
      <vt:lpstr>法人名</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柳川　昌平</cp:lastModifiedBy>
  <cp:lastPrinted>2025-10-19T07:19:35Z</cp:lastPrinted>
  <dcterms:created xsi:type="dcterms:W3CDTF">2003-03-03T05:20:18Z</dcterms:created>
  <dcterms:modified xsi:type="dcterms:W3CDTF">2025-11-07T07:00:22Z</dcterms:modified>
</cp:coreProperties>
</file>