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comments4.xml" ContentType="application/vnd.openxmlformats-officedocument.spreadsheetml.comments+xml"/>
  <Override PartName="/xl/drawings/drawing8.xml" ContentType="application/vnd.openxmlformats-officedocument.drawing+xml"/>
  <Override PartName="/xl/comments5.xml" ContentType="application/vnd.openxmlformats-officedocument.spreadsheetml.comments+xml"/>
  <Override PartName="/xl/drawings/drawing9.xml" ContentType="application/vnd.openxmlformats-officedocument.drawing+xml"/>
  <Override PartName="/xl/comments6.xml" ContentType="application/vnd.openxmlformats-officedocument.spreadsheetml.comments+xml"/>
  <Override PartName="/xl/drawings/drawing10.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updateLinks="never" codeName="ThisWorkbook" defaultThemeVersion="124226"/>
  <mc:AlternateContent xmlns:mc="http://schemas.openxmlformats.org/markup-compatibility/2006">
    <mc:Choice Requires="x15">
      <x15ac:absPath xmlns:x15ac="http://schemas.microsoft.com/office/spreadsheetml/2010/11/ac" url="C:\Users\T0544400\Desktop\"/>
    </mc:Choice>
  </mc:AlternateContent>
  <xr:revisionPtr revIDLastSave="0" documentId="13_ncr:1_{D0001C11-3AD9-4DE2-91D0-6B6B71A89FF2}" xr6:coauthVersionLast="47" xr6:coauthVersionMax="47" xr10:uidLastSave="{00000000-0000-0000-0000-000000000000}"/>
  <bookViews>
    <workbookView xWindow="1260" yWindow="744" windowWidth="15084" windowHeight="11496" tabRatio="843" activeTab="1" xr2:uid="{00000000-000D-0000-FFFF-FFFF00000000}"/>
  </bookViews>
  <sheets>
    <sheet name="領収書等（例）" sheetId="45" r:id="rId1"/>
    <sheet name="提出前確認事項" sheetId="42" r:id="rId2"/>
    <sheet name="提出前確認事項 (郵送の場合のみ)" sheetId="43" r:id="rId3"/>
    <sheet name="基本情報入力シート" sheetId="33" r:id="rId4"/>
    <sheet name="実績報告書（第８号）" sheetId="27" r:id="rId5"/>
    <sheet name="支出済額調書（第9・10号）" sheetId="38" r:id="rId6"/>
    <sheet name="支出額内訳書（１0号の2）" sheetId="40" r:id="rId7"/>
    <sheet name="実施件数内訳書（第11号）" sheetId="37" r:id="rId8"/>
    <sheet name="決算書抄本（第12号）" sheetId="26" r:id="rId9"/>
    <sheet name="支払口座振替依頼書" sheetId="41" r:id="rId10"/>
    <sheet name="集計シート" sheetId="35" state="hidden" r:id="rId11"/>
    <sheet name="リスト" sheetId="25" state="hidden" r:id="rId12"/>
  </sheets>
  <definedNames>
    <definedName name="_xlnm.Print_Area" localSheetId="3">基本情報入力シート!$A$1:$D$18</definedName>
    <definedName name="_xlnm.Print_Area" localSheetId="8">'決算書抄本（第12号）'!$A$3:$H$32</definedName>
    <definedName name="_xlnm.Print_Area" localSheetId="6">'支出額内訳書（１0号の2）'!$A$3:$P$94</definedName>
    <definedName name="_xlnm.Print_Area" localSheetId="5">'支出済額調書（第9・10号）'!$A$1:$S$51</definedName>
    <definedName name="_xlnm.Print_Area" localSheetId="9">支払口座振替依頼書!$A$1:$AH$39</definedName>
    <definedName name="_xlnm.Print_Area" localSheetId="7">'実施件数内訳書（第11号）'!$A$3:$N$62</definedName>
    <definedName name="_xlnm.Print_Area" localSheetId="4">'実績報告書（第８号）'!$A$2:$V$39</definedName>
    <definedName name="_xlnm.Print_Area" localSheetId="1">提出前確認事項!$A$2:$G$45</definedName>
    <definedName name="_xlnm.Print_Area" localSheetId="2">'提出前確認事項 (郵送の場合のみ)'!$A$2:$G$38</definedName>
    <definedName name="学校_区分">リスト!$C$3:$C$9</definedName>
    <definedName name="総事業費" localSheetId="5">'支出済額調書（第9・10号）'!$C$9</definedName>
    <definedName name="対象経費" localSheetId="5">'支出済額調書（第9・10号）'!$H$9</definedName>
    <definedName name="代表者職">基本情報入力シート!$B$8</definedName>
    <definedName name="代表者名">基本情報入力シート!$D$8</definedName>
    <definedName name="都道府県">リスト!$D$3:$D$50</definedName>
    <definedName name="都補助所要額" localSheetId="5">'支出済額調書（第9・10号）'!$P$9</definedName>
    <definedName name="日付">'実績報告書（第８号）'!$O$4</definedName>
    <definedName name="補助金番号">基本情報入力シート!$B$4</definedName>
    <definedName name="法人所在地">基本情報入力シート!$C$7</definedName>
    <definedName name="法人番号">基本情報入力シート!$B$5</definedName>
    <definedName name="法人名">基本情報入力シート!$B$6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4" i="35" l="1"/>
  <c r="K4" i="35" l="1"/>
  <c r="J4" i="35"/>
  <c r="F2" i="42"/>
  <c r="E3" i="42"/>
  <c r="E3" i="43"/>
  <c r="F2" i="43"/>
  <c r="C23" i="26"/>
  <c r="E23" i="26"/>
  <c r="Q9" i="37" l="1"/>
  <c r="R1" i="38" l="1"/>
  <c r="R2" i="38" s="1" a="1"/>
  <c r="R2" i="38" s="1"/>
  <c r="Q50" i="38"/>
  <c r="N4" i="40"/>
  <c r="Q51" i="38" l="1"/>
  <c r="L30" i="37"/>
  <c r="M72" i="40"/>
  <c r="M49" i="40"/>
  <c r="M26" i="40"/>
  <c r="L3" i="37" l="1"/>
  <c r="N3" i="40"/>
  <c r="AI4" i="35" l="1"/>
  <c r="AK27" i="41"/>
  <c r="AH4" i="35" s="1"/>
  <c r="AK26" i="41"/>
  <c r="AF4" i="35" s="1"/>
  <c r="AG4" i="35"/>
  <c r="AE4" i="35"/>
  <c r="AC4" i="35"/>
  <c r="AK25" i="41"/>
  <c r="AD4" i="35" s="1"/>
  <c r="E1" i="41"/>
  <c r="AI27" i="41" l="1"/>
  <c r="AI26" i="41"/>
  <c r="AI25" i="41"/>
  <c r="L4" i="37" l="1"/>
  <c r="F15" i="33"/>
  <c r="M4" i="35" s="1"/>
  <c r="C28" i="26"/>
  <c r="F7" i="33"/>
  <c r="D4" i="35" s="1"/>
  <c r="O94" i="40"/>
  <c r="D77" i="40" s="1"/>
  <c r="O71" i="40"/>
  <c r="D54" i="40" s="1"/>
  <c r="O25" i="40"/>
  <c r="J37" i="27" l="1"/>
  <c r="M7" i="27"/>
  <c r="L22" i="38"/>
  <c r="G21" i="26" l="1"/>
  <c r="AB4" i="35" s="1"/>
  <c r="C21" i="26"/>
  <c r="AA4" i="35" s="1"/>
  <c r="G9" i="26"/>
  <c r="B10" i="26"/>
  <c r="Q10" i="37"/>
  <c r="R4" i="35" s="1"/>
  <c r="Q4" i="35"/>
  <c r="H38" i="27"/>
  <c r="U4" i="35"/>
  <c r="V4" i="35"/>
  <c r="T4" i="35"/>
  <c r="F9" i="38"/>
  <c r="P21" i="26" l="1"/>
  <c r="L48" i="38"/>
  <c r="J22" i="38"/>
  <c r="J48" i="38" s="1"/>
  <c r="H22" i="38"/>
  <c r="H48" i="38" s="1"/>
  <c r="F22" i="38"/>
  <c r="F48" i="38" s="1"/>
  <c r="D22" i="38"/>
  <c r="D48" i="38" s="1"/>
  <c r="N48" i="38" l="1"/>
  <c r="Q11" i="37"/>
  <c r="S4" i="35" s="1"/>
  <c r="N4" i="35"/>
  <c r="A4" i="35"/>
  <c r="H34" i="27"/>
  <c r="L31" i="37"/>
  <c r="Y4" i="35" l="1"/>
  <c r="J9" i="38"/>
  <c r="L9" i="38" s="1"/>
  <c r="Q12" i="37"/>
  <c r="P9" i="38" l="1"/>
  <c r="X4" i="35" s="1"/>
  <c r="L22" i="37"/>
  <c r="P4" i="35"/>
  <c r="J39" i="27"/>
  <c r="H36" i="27"/>
  <c r="H35" i="27"/>
  <c r="R34" i="27"/>
  <c r="G11" i="26" l="1"/>
  <c r="G13" i="26" s="1"/>
  <c r="B9" i="33"/>
  <c r="H19" i="27"/>
  <c r="S9" i="38"/>
  <c r="L4" i="35"/>
  <c r="I4" i="35"/>
  <c r="H4" i="35"/>
  <c r="G4" i="35"/>
  <c r="F4" i="35" l="1"/>
  <c r="E4" i="35"/>
  <c r="B26" i="26"/>
  <c r="O4" i="35" l="1"/>
  <c r="C4" i="35" l="1"/>
  <c r="B4" i="35"/>
  <c r="G23" i="26" l="1"/>
  <c r="G22" i="26" s="1"/>
  <c r="C22" i="26"/>
  <c r="D28" i="26" l="1"/>
  <c r="D31" i="26" l="1"/>
  <c r="M10" i="27"/>
  <c r="Q10" i="27" l="1"/>
  <c r="M9" i="27"/>
  <c r="C30" i="26"/>
  <c r="C31" i="26"/>
  <c r="G12" i="26" l="1"/>
  <c r="Z4" i="35" s="1"/>
  <c r="M73" i="40" l="1"/>
  <c r="M50" i="40"/>
  <c r="M27" i="40"/>
  <c r="O48" i="40" l="1"/>
  <c r="D31" i="40" s="1"/>
  <c r="D8" i="4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柳川昌平</author>
  </authors>
  <commentList>
    <comment ref="C7" authorId="0" shapeId="0" xr:uid="{1F8112E7-7563-4B38-9539-D14AA3DCC453}">
      <text>
        <r>
          <rPr>
            <b/>
            <sz val="9"/>
            <color indexed="81"/>
            <rFont val="MS P ゴシック"/>
            <family val="3"/>
            <charset val="128"/>
          </rPr>
          <t>左のセルで都道府県を選び、
右のセルで以降の所在地を
番地まで入力してください。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O4" authorId="0" shapeId="0" xr:uid="{00000000-0006-0000-0100-000001000000}">
      <text>
        <r>
          <rPr>
            <b/>
            <sz val="11"/>
            <color indexed="81"/>
            <rFont val="游ゴシック"/>
            <family val="3"/>
            <charset val="128"/>
          </rPr>
          <t>実績報告締切前</t>
        </r>
        <r>
          <rPr>
            <sz val="11"/>
            <color indexed="81"/>
            <rFont val="游ゴシック"/>
            <family val="3"/>
            <charset val="128"/>
          </rPr>
          <t>の入力日(和暦）をご記入下さい
例）11/5と入力すると　
→自動で令和７年11月5日となります</t>
        </r>
        <r>
          <rPr>
            <sz val="9"/>
            <color indexed="81"/>
            <rFont val="MS P ゴシック"/>
            <family val="3"/>
            <charset val="128"/>
          </rPr>
          <t xml:space="preserve">
</t>
        </r>
      </text>
    </comment>
    <comment ref="V10" authorId="0" shapeId="0" xr:uid="{00000000-0006-0000-0100-000002000000}">
      <text>
        <r>
          <rPr>
            <b/>
            <sz val="14"/>
            <color indexed="48"/>
            <rFont val="游ゴシック"/>
            <family val="3"/>
            <charset val="128"/>
          </rPr>
          <t>　　　　　　　　~　注意事項　~</t>
        </r>
        <r>
          <rPr>
            <b/>
            <sz val="12"/>
            <color indexed="10"/>
            <rFont val="游ゴシック"/>
            <family val="3"/>
            <charset val="128"/>
          </rPr>
          <t xml:space="preserve">
※電子申請（jGrants）の場合は押印不要です
(下記注意の印に係る部分は飛ばしてお読みください。)
</t>
        </r>
        <r>
          <rPr>
            <b/>
            <sz val="12"/>
            <color indexed="81"/>
            <rFont val="游ゴシック"/>
            <family val="3"/>
            <charset val="128"/>
          </rPr>
          <t xml:space="preserve">
※印鑑登録証明書と必ず情報を一致させてください
※捨印にて軽微な修正は、都にて対応させていただきますが、　　　　
　修正内容によっては捨印にて対応できない場合もございます
『代表者印』　『法人名』　『代表者職・氏名』
※上記文字が見切れてしまう場合は、提出前に必ず結核担当に　
　ご連絡をお願いいたします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C9" authorId="0" shapeId="0" xr:uid="{105BFD5D-EF93-4849-B80A-C7A874519986}">
      <text>
        <r>
          <rPr>
            <b/>
            <sz val="12"/>
            <color indexed="81"/>
            <rFont val="游ゴシック"/>
            <family val="3"/>
            <charset val="128"/>
          </rPr>
          <t xml:space="preserve">『総事業費』
</t>
        </r>
        <r>
          <rPr>
            <sz val="12"/>
            <color indexed="81"/>
            <rFont val="游ゴシック"/>
            <family val="3"/>
            <charset val="128"/>
          </rPr>
          <t>第12様式の（A)と同額です。</t>
        </r>
        <r>
          <rPr>
            <sz val="9"/>
            <color indexed="81"/>
            <rFont val="MS P ゴシック"/>
            <family val="3"/>
            <charset val="128"/>
          </rPr>
          <t xml:space="preserve">
</t>
        </r>
      </text>
    </comment>
    <comment ref="H9" authorId="0" shapeId="0" xr:uid="{C6333EA2-5C5E-4DCA-8386-70D2C9C771F3}">
      <text>
        <r>
          <rPr>
            <b/>
            <sz val="12"/>
            <color indexed="81"/>
            <rFont val="游ゴシック"/>
            <family val="3"/>
            <charset val="128"/>
          </rPr>
          <t>『対象経費の支出済額』</t>
        </r>
        <r>
          <rPr>
            <sz val="12"/>
            <color indexed="81"/>
            <rFont val="游ゴシック"/>
            <family val="3"/>
            <charset val="128"/>
          </rPr>
          <t xml:space="preserve">
第12様式の（対象経費の計）と同額です。</t>
        </r>
      </text>
    </comment>
    <comment ref="R9" authorId="0" shapeId="0" xr:uid="{47200679-784F-4B3F-B010-AD6218267601}">
      <text>
        <r>
          <rPr>
            <b/>
            <sz val="10"/>
            <color indexed="81"/>
            <rFont val="游ゴシック"/>
            <family val="3"/>
            <charset val="128"/>
          </rPr>
          <t>　　</t>
        </r>
        <r>
          <rPr>
            <b/>
            <sz val="12"/>
            <color indexed="81"/>
            <rFont val="游ゴシック"/>
            <family val="3"/>
            <charset val="128"/>
          </rPr>
          <t>【交付決定額】　　</t>
        </r>
        <r>
          <rPr>
            <b/>
            <sz val="10"/>
            <color indexed="81"/>
            <rFont val="游ゴシック"/>
            <family val="3"/>
            <charset val="128"/>
          </rPr>
          <t>　　　　</t>
        </r>
        <r>
          <rPr>
            <sz val="11"/>
            <color indexed="81"/>
            <rFont val="游ゴシック"/>
            <family val="3"/>
            <charset val="128"/>
          </rPr>
          <t>交付決定額を必ずご記入ください。交付決定通知に記載されています。</t>
        </r>
      </text>
    </comment>
    <comment ref="L24" authorId="0" shapeId="0" xr:uid="{B6E737A8-3C02-4A6A-99DB-9EB44D63BEDE}">
      <text>
        <r>
          <rPr>
            <b/>
            <sz val="12"/>
            <color indexed="81"/>
            <rFont val="MS P ゴシック"/>
            <family val="3"/>
            <charset val="128"/>
          </rPr>
          <t>人数は直接入力してください。</t>
        </r>
      </text>
    </comment>
    <comment ref="C25" authorId="0" shapeId="0" xr:uid="{B2CC7BC6-76D3-4314-9D6C-E8C913CAEF6E}">
      <text>
        <r>
          <rPr>
            <b/>
            <sz val="9"/>
            <color indexed="81"/>
            <rFont val="MS P ゴシック"/>
            <family val="3"/>
            <charset val="128"/>
          </rPr>
          <t>第１１号様式と照合できるようにお願いいたします。</t>
        </r>
      </text>
    </comment>
    <comment ref="N48" authorId="0" shapeId="0" xr:uid="{D2C11020-C8EE-4418-A3F6-B93B906DED13}">
      <text>
        <r>
          <rPr>
            <b/>
            <sz val="12"/>
            <color indexed="81"/>
            <rFont val="游ゴシック"/>
            <family val="3"/>
            <charset val="128"/>
          </rPr>
          <t>『基準算定額』</t>
        </r>
        <r>
          <rPr>
            <sz val="12"/>
            <color indexed="81"/>
            <rFont val="游ゴシック"/>
            <family val="3"/>
            <charset val="128"/>
          </rPr>
          <t xml:space="preserve">
第9号様式の（E)と同額となります
金額が一致していることを確認してください</t>
        </r>
        <r>
          <rPr>
            <sz val="9"/>
            <color indexed="81"/>
            <rFont val="MS P ゴシック"/>
            <family val="3"/>
            <charset val="128"/>
          </rPr>
          <t xml:space="preserve">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8" authorId="0" shapeId="0" xr:uid="{79303E73-9820-4E7C-B995-6600B84576FC}">
      <text>
        <r>
          <rPr>
            <b/>
            <sz val="13"/>
            <color indexed="81"/>
            <rFont val="MS P ゴシック"/>
            <family val="3"/>
            <charset val="128"/>
          </rPr>
          <t>合計支出額（D）が領収書と照合できるようにしてください。</t>
        </r>
      </text>
    </comment>
    <comment ref="N12" authorId="0" shapeId="0" xr:uid="{30237F6D-C92E-4D70-B151-2794846F0F62}">
      <text>
        <r>
          <rPr>
            <b/>
            <sz val="11"/>
            <color indexed="81"/>
            <rFont val="游ゴシック"/>
            <family val="3"/>
            <charset val="128"/>
          </rPr>
          <t>消費税</t>
        </r>
        <r>
          <rPr>
            <sz val="11"/>
            <color indexed="81"/>
            <rFont val="游ゴシック"/>
            <family val="3"/>
            <charset val="128"/>
          </rPr>
          <t xml:space="preserve">
税込・税抜・消費税　　　　　　　　　　　　プルダウンにて選択してください</t>
        </r>
        <r>
          <rPr>
            <sz val="9"/>
            <color indexed="81"/>
            <rFont val="MS P ゴシック"/>
            <family val="3"/>
            <charset val="128"/>
          </rPr>
          <t xml:space="preserve">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D10" authorId="0" shapeId="0" xr:uid="{145BD45F-1085-48CC-85EF-F5C09441C941}">
      <text>
        <r>
          <rPr>
            <b/>
            <sz val="12"/>
            <color indexed="81"/>
            <rFont val="游ゴシック"/>
            <family val="3"/>
            <charset val="128"/>
          </rPr>
          <t>所在地</t>
        </r>
        <r>
          <rPr>
            <sz val="12"/>
            <color indexed="81"/>
            <rFont val="游ゴシック"/>
            <family val="3"/>
            <charset val="128"/>
          </rPr>
          <t xml:space="preserve">
全ての行ごとに必ず対象の所在地を入力お願いします。
例）新宿区〇〇１－２－３
※全角入力</t>
        </r>
      </text>
    </comment>
    <comment ref="K12" authorId="0" shapeId="0" xr:uid="{94DE621C-A7A5-49C2-BDDD-64DC23E01C1E}">
      <text>
        <r>
          <rPr>
            <b/>
            <sz val="10"/>
            <color indexed="81"/>
            <rFont val="MS P ゴシック"/>
            <family val="3"/>
            <charset val="128"/>
          </rPr>
          <t>対象外者の人数について、
領収書の内訳に、対象者分が分けて記載されている場合は、
11号様式には記載不要です。
※分けていない場合は、領収書に「32名中、対象の1年生は30名、対象外の留年生が２名」など補記してください。</t>
        </r>
      </text>
    </comment>
    <comment ref="D37" authorId="0" shapeId="0" xr:uid="{911ACCC7-629E-4715-92AC-1C6D992A5E7A}">
      <text>
        <r>
          <rPr>
            <b/>
            <sz val="12"/>
            <color indexed="81"/>
            <rFont val="游ゴシック"/>
            <family val="3"/>
            <charset val="128"/>
          </rPr>
          <t xml:space="preserve">所在地
</t>
        </r>
        <r>
          <rPr>
            <sz val="12"/>
            <color indexed="81"/>
            <rFont val="游ゴシック"/>
            <family val="3"/>
            <charset val="128"/>
          </rPr>
          <t xml:space="preserve">
必ず対象の所在地を入力お願いします。
例）新宿区〇〇１－２－３
※全角入力</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B26" authorId="0" shapeId="0" xr:uid="{518B16D3-F448-4115-90C2-20BE3F4ADD6E}">
      <text>
        <r>
          <rPr>
            <b/>
            <sz val="12"/>
            <color indexed="81"/>
            <rFont val="游ゴシック"/>
            <family val="3"/>
            <charset val="128"/>
          </rPr>
          <t xml:space="preserve">『申請日』について
</t>
        </r>
        <r>
          <rPr>
            <sz val="12"/>
            <color indexed="81"/>
            <rFont val="游ゴシック"/>
            <family val="3"/>
            <charset val="128"/>
          </rPr>
          <t>デフォルトでは、実績交付（第8号）シートより自動反映されますが、日付が相違する場合は関数式を壊して上書きで和暦入力してください</t>
        </r>
        <r>
          <rPr>
            <b/>
            <sz val="12"/>
            <color indexed="81"/>
            <rFont val="Meiryo UI"/>
            <family val="3"/>
            <charset val="128"/>
          </rPr>
          <t xml:space="preserve">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東京都</author>
  </authors>
  <commentList>
    <comment ref="G26" authorId="0" shapeId="0" xr:uid="{28FCB6BD-AC84-491D-8089-5AD6EAE9919C}">
      <text>
        <r>
          <rPr>
            <b/>
            <sz val="9"/>
            <color indexed="81"/>
            <rFont val="MS P ゴシック"/>
            <family val="3"/>
            <charset val="128"/>
          </rPr>
          <t>プルダウンから選択。</t>
        </r>
      </text>
    </comment>
    <comment ref="O26" authorId="0" shapeId="0" xr:uid="{E648523B-4DB4-49DA-A55B-64FD17C3E0E2}">
      <text>
        <r>
          <rPr>
            <b/>
            <sz val="9"/>
            <color indexed="81"/>
            <rFont val="MS P ゴシック"/>
            <family val="3"/>
            <charset val="128"/>
          </rPr>
          <t>プルダウンから選択</t>
        </r>
      </text>
    </comment>
    <comment ref="B29" authorId="0" shapeId="0" xr:uid="{E4724143-24F9-436C-95D4-4979C9E52544}">
      <text>
        <r>
          <rPr>
            <b/>
            <sz val="11"/>
            <color indexed="81"/>
            <rFont val="ＭＳ Ｐゴシック"/>
            <family val="3"/>
            <charset val="128"/>
            <scheme val="minor"/>
          </rPr>
          <t xml:space="preserve">【口座名義人】※見本をご参照ください
</t>
        </r>
        <r>
          <rPr>
            <sz val="11"/>
            <color indexed="81"/>
            <rFont val="ＭＳ Ｐゴシック"/>
            <family val="3"/>
            <charset val="128"/>
            <scheme val="minor"/>
          </rPr>
          <t xml:space="preserve">
①濁音等（例： ﾀﾞ , ﾊﾟ ）は2文字でカウントし、</t>
        </r>
        <r>
          <rPr>
            <b/>
            <sz val="11"/>
            <color indexed="81"/>
            <rFont val="ＭＳ Ｐゴシック"/>
            <family val="3"/>
            <charset val="128"/>
            <scheme val="minor"/>
          </rPr>
          <t>上限30文字まで</t>
        </r>
        <r>
          <rPr>
            <sz val="11"/>
            <color indexed="81"/>
            <rFont val="ＭＳ Ｐゴシック"/>
            <family val="3"/>
            <charset val="128"/>
            <scheme val="minor"/>
          </rPr>
          <t>入力お願いします。
②小文字は大文字（例： ッ → ﾂ ）にしたうえで、</t>
        </r>
        <r>
          <rPr>
            <b/>
            <sz val="11"/>
            <color indexed="81"/>
            <rFont val="ＭＳ Ｐゴシック"/>
            <family val="3"/>
            <charset val="128"/>
            <scheme val="minor"/>
          </rPr>
          <t>半角カタカナにて</t>
        </r>
        <r>
          <rPr>
            <sz val="11"/>
            <color indexed="81"/>
            <rFont val="ＭＳ Ｐゴシック"/>
            <family val="3"/>
            <charset val="128"/>
            <scheme val="minor"/>
          </rPr>
          <t>ご入力ください。
（ハイフンは変換キーで半角のものをお使いください。例： -）
※今後も当事業の補助金にご申請頂く時のため、どのように入力したか必ずメモしておいてください。（変更がある場合を除き口座名義人の入力方法は毎年統一していただくため。）</t>
        </r>
        <r>
          <rPr>
            <b/>
            <sz val="11"/>
            <color indexed="81"/>
            <rFont val="ＭＳ Ｐゴシック"/>
            <family val="3"/>
            <charset val="128"/>
            <scheme val="minor"/>
          </rPr>
          <t xml:space="preserve">
例）ｶﾞﾂｺｳﾎｳｼﾞﾝ⇒〇　10文字　　　ｶﾞｯﾂｺｳﾎｳｼﾞﾝ⇒×　小文字不可
通帳の見開きに登録している、口座名義人を記載ください。</t>
        </r>
        <r>
          <rPr>
            <sz val="11"/>
            <color indexed="81"/>
            <rFont val="ＭＳ Ｐゴシック"/>
            <family val="3"/>
            <charset val="128"/>
            <scheme val="minor"/>
          </rPr>
          <t xml:space="preserve">
</t>
        </r>
      </text>
    </comment>
    <comment ref="T33" authorId="0" shapeId="0" xr:uid="{C62FC3FB-C9FB-48AC-9B46-CDA210B321C5}">
      <text>
        <r>
          <rPr>
            <b/>
            <sz val="10"/>
            <color indexed="81"/>
            <rFont val="MS P ゴシック"/>
            <family val="3"/>
            <charset val="128"/>
          </rPr>
          <t>口座内容が昨年度と同じ場合、プルダウンから、「※口座内容は昨年度と同じ」を選択してください。
→通帳等の写しは不要となります。</t>
        </r>
      </text>
    </comment>
    <comment ref="C37" authorId="0" shapeId="0" xr:uid="{6A94FD26-BA52-4098-9B01-8430F5E79DB8}">
      <text>
        <r>
          <rPr>
            <b/>
            <sz val="9"/>
            <color indexed="81"/>
            <rFont val="MS P ゴシック"/>
            <family val="3"/>
            <charset val="128"/>
          </rPr>
          <t>今年度初めて送付する場合は「新規」をご選択ください。初期状態では新規に〇をつけています。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<sst xmlns="http://schemas.openxmlformats.org/spreadsheetml/2006/main" count="728" uniqueCount="471">
  <si>
    <t>円</t>
    <rPh sb="0" eb="1">
      <t>エン</t>
    </rPh>
    <phoneticPr fontId="5"/>
  </si>
  <si>
    <t>内</t>
    <rPh sb="0" eb="1">
      <t>ウチ</t>
    </rPh>
    <phoneticPr fontId="5"/>
  </si>
  <si>
    <t>訳</t>
    <rPh sb="0" eb="1">
      <t>ワケ</t>
    </rPh>
    <phoneticPr fontId="5"/>
  </si>
  <si>
    <t>医　療　機　関　実　施</t>
    <rPh sb="0" eb="1">
      <t>イ</t>
    </rPh>
    <rPh sb="2" eb="3">
      <t>リョウ</t>
    </rPh>
    <rPh sb="4" eb="5">
      <t>キ</t>
    </rPh>
    <rPh sb="6" eb="7">
      <t>セキ</t>
    </rPh>
    <rPh sb="8" eb="9">
      <t>ジツ</t>
    </rPh>
    <rPh sb="10" eb="11">
      <t>シ</t>
    </rPh>
    <phoneticPr fontId="5"/>
  </si>
  <si>
    <t>差　引　額</t>
    <rPh sb="0" eb="1">
      <t>サ</t>
    </rPh>
    <rPh sb="2" eb="3">
      <t>イン</t>
    </rPh>
    <rPh sb="4" eb="5">
      <t>ガク</t>
    </rPh>
    <phoneticPr fontId="5"/>
  </si>
  <si>
    <t>　</t>
    <phoneticPr fontId="5"/>
  </si>
  <si>
    <t>保　健　所　実　施</t>
    <rPh sb="0" eb="1">
      <t>タモツ</t>
    </rPh>
    <rPh sb="2" eb="3">
      <t>ケン</t>
    </rPh>
    <rPh sb="4" eb="5">
      <t>トコロ</t>
    </rPh>
    <rPh sb="6" eb="7">
      <t>ミ</t>
    </rPh>
    <rPh sb="8" eb="9">
      <t>シ</t>
    </rPh>
    <phoneticPr fontId="5"/>
  </si>
  <si>
    <t>基　　　準　　　算　　　定　　　額　　　内　　　訳　　　書</t>
    <rPh sb="0" eb="1">
      <t>モト</t>
    </rPh>
    <rPh sb="4" eb="5">
      <t>ジュン</t>
    </rPh>
    <rPh sb="8" eb="9">
      <t>ザン</t>
    </rPh>
    <rPh sb="12" eb="13">
      <t>サダム</t>
    </rPh>
    <rPh sb="16" eb="17">
      <t>ガク</t>
    </rPh>
    <rPh sb="20" eb="21">
      <t>ナイ</t>
    </rPh>
    <rPh sb="24" eb="25">
      <t>ヤク</t>
    </rPh>
    <rPh sb="28" eb="29">
      <t>ショ</t>
    </rPh>
    <phoneticPr fontId="5"/>
  </si>
  <si>
    <t>２／３</t>
    <phoneticPr fontId="5"/>
  </si>
  <si>
    <t>（C) ＝ (A) － (B)</t>
    <phoneticPr fontId="5"/>
  </si>
  <si>
    <t>(A)</t>
    <phoneticPr fontId="5"/>
  </si>
  <si>
    <t>(B)</t>
    <phoneticPr fontId="5"/>
  </si>
  <si>
    <t>(D)</t>
    <phoneticPr fontId="5"/>
  </si>
  <si>
    <t>(E)</t>
    <phoneticPr fontId="5"/>
  </si>
  <si>
    <t>(F)</t>
    <phoneticPr fontId="5"/>
  </si>
  <si>
    <t>(G)</t>
    <phoneticPr fontId="5"/>
  </si>
  <si>
    <t>寄　　附　　金
その他の収入額</t>
    <rPh sb="0" eb="1">
      <t>ヤドリキ</t>
    </rPh>
    <rPh sb="3" eb="4">
      <t>フ</t>
    </rPh>
    <rPh sb="6" eb="7">
      <t>キン</t>
    </rPh>
    <rPh sb="10" eb="11">
      <t>タ</t>
    </rPh>
    <rPh sb="12" eb="14">
      <t>シュウニュウ</t>
    </rPh>
    <rPh sb="14" eb="15">
      <t>ガク</t>
    </rPh>
    <phoneticPr fontId="5"/>
  </si>
  <si>
    <t>総　事　業　費</t>
    <rPh sb="0" eb="1">
      <t>フサ</t>
    </rPh>
    <rPh sb="2" eb="3">
      <t>コト</t>
    </rPh>
    <rPh sb="4" eb="5">
      <t>ギョウ</t>
    </rPh>
    <rPh sb="6" eb="7">
      <t>ヒ</t>
    </rPh>
    <phoneticPr fontId="5"/>
  </si>
  <si>
    <t>基　準　算　定　額</t>
    <rPh sb="0" eb="1">
      <t>モト</t>
    </rPh>
    <rPh sb="2" eb="3">
      <t>ジュン</t>
    </rPh>
    <rPh sb="4" eb="5">
      <t>ザン</t>
    </rPh>
    <rPh sb="6" eb="7">
      <t>サダム</t>
    </rPh>
    <rPh sb="8" eb="9">
      <t>ガク</t>
    </rPh>
    <phoneticPr fontId="5"/>
  </si>
  <si>
    <t>都　補　助　基　本　額</t>
    <rPh sb="0" eb="1">
      <t>ト</t>
    </rPh>
    <rPh sb="2" eb="3">
      <t>タスク</t>
    </rPh>
    <rPh sb="4" eb="5">
      <t>スケ</t>
    </rPh>
    <rPh sb="6" eb="7">
      <t>モト</t>
    </rPh>
    <rPh sb="8" eb="9">
      <t>ホン</t>
    </rPh>
    <rPh sb="10" eb="11">
      <t>ガク</t>
    </rPh>
    <phoneticPr fontId="5"/>
  </si>
  <si>
    <t>補　助　率</t>
    <rPh sb="0" eb="1">
      <t>タスク</t>
    </rPh>
    <rPh sb="2" eb="3">
      <t>スケ</t>
    </rPh>
    <rPh sb="4" eb="5">
      <t>リツ</t>
    </rPh>
    <phoneticPr fontId="5"/>
  </si>
  <si>
    <t>基　準　算　定　額　　(A) × (B)</t>
    <rPh sb="0" eb="1">
      <t>モト</t>
    </rPh>
    <rPh sb="2" eb="3">
      <t>ジュン</t>
    </rPh>
    <rPh sb="4" eb="5">
      <t>ザン</t>
    </rPh>
    <rPh sb="6" eb="7">
      <t>サダム</t>
    </rPh>
    <rPh sb="8" eb="9">
      <t>ガク</t>
    </rPh>
    <phoneticPr fontId="5"/>
  </si>
  <si>
    <t>〔事業予算額〕</t>
    <rPh sb="1" eb="3">
      <t>ジギョウ</t>
    </rPh>
    <rPh sb="3" eb="6">
      <t>ヨサンガク</t>
    </rPh>
    <phoneticPr fontId="5"/>
  </si>
  <si>
    <t>総事業費</t>
    <rPh sb="0" eb="4">
      <t>ソウジギョウヒ</t>
    </rPh>
    <phoneticPr fontId="5"/>
  </si>
  <si>
    <t>内　　　　訳</t>
    <rPh sb="0" eb="1">
      <t>ウチ</t>
    </rPh>
    <rPh sb="5" eb="6">
      <t>ヤク</t>
    </rPh>
    <phoneticPr fontId="5"/>
  </si>
  <si>
    <t>寄附金その他の収入額（B)</t>
    <rPh sb="0" eb="3">
      <t>キフキン</t>
    </rPh>
    <rPh sb="5" eb="6">
      <t>タ</t>
    </rPh>
    <rPh sb="7" eb="9">
      <t>シュウニュウ</t>
    </rPh>
    <rPh sb="9" eb="10">
      <t>ガク</t>
    </rPh>
    <phoneticPr fontId="5"/>
  </si>
  <si>
    <t>区分</t>
    <rPh sb="0" eb="2">
      <t>クブン</t>
    </rPh>
    <phoneticPr fontId="5"/>
  </si>
  <si>
    <t>対　象　経　費</t>
    <rPh sb="0" eb="1">
      <t>タイ</t>
    </rPh>
    <rPh sb="2" eb="3">
      <t>ゾウ</t>
    </rPh>
    <rPh sb="4" eb="5">
      <t>キョウ</t>
    </rPh>
    <rPh sb="6" eb="7">
      <t>ヒ</t>
    </rPh>
    <phoneticPr fontId="5"/>
  </si>
  <si>
    <t>計</t>
    <rPh sb="0" eb="1">
      <t>ケイ</t>
    </rPh>
    <phoneticPr fontId="5"/>
  </si>
  <si>
    <t>この抄本は、原本と相違ないことを証明する。</t>
    <rPh sb="2" eb="4">
      <t>ショウホン</t>
    </rPh>
    <rPh sb="6" eb="8">
      <t>ゲンポン</t>
    </rPh>
    <rPh sb="9" eb="11">
      <t>ソウイ</t>
    </rPh>
    <rPh sb="16" eb="18">
      <t>ショウメイ</t>
    </rPh>
    <phoneticPr fontId="5"/>
  </si>
  <si>
    <t>100mmミラーカメラ</t>
    <phoneticPr fontId="5"/>
  </si>
  <si>
    <t>X　　　　　線　　　　　撮　　　　　影</t>
    <rPh sb="6" eb="7">
      <t>セン</t>
    </rPh>
    <rPh sb="12" eb="13">
      <t>サツ</t>
    </rPh>
    <rPh sb="18" eb="19">
      <t>カゲ</t>
    </rPh>
    <phoneticPr fontId="5"/>
  </si>
  <si>
    <t>70mm</t>
    <phoneticPr fontId="5"/>
  </si>
  <si>
    <t>ミラーカメラ</t>
    <phoneticPr fontId="5"/>
  </si>
  <si>
    <t>100mm</t>
    <phoneticPr fontId="5"/>
  </si>
  <si>
    <t>レンズ</t>
    <phoneticPr fontId="5"/>
  </si>
  <si>
    <t>カメラ</t>
    <phoneticPr fontId="5"/>
  </si>
  <si>
    <t>(注）</t>
    <rPh sb="1" eb="2">
      <t>チュウ</t>
    </rPh>
    <phoneticPr fontId="5"/>
  </si>
  <si>
    <t>(注）※　内訳には、学校(施設）名ごとの対象人数 ( 学校等は当該年度入学した学生又は生徒 ) を記入してください。</t>
    <rPh sb="1" eb="2">
      <t>チュウ</t>
    </rPh>
    <rPh sb="5" eb="7">
      <t>ウチワケ</t>
    </rPh>
    <rPh sb="10" eb="12">
      <t>ガッコウ</t>
    </rPh>
    <rPh sb="13" eb="15">
      <t>シセツ</t>
    </rPh>
    <rPh sb="16" eb="17">
      <t>ナ</t>
    </rPh>
    <rPh sb="20" eb="22">
      <t>タイショウ</t>
    </rPh>
    <rPh sb="22" eb="24">
      <t>ニンズウ</t>
    </rPh>
    <rPh sb="27" eb="29">
      <t>ガッコウ</t>
    </rPh>
    <rPh sb="29" eb="30">
      <t>ナド</t>
    </rPh>
    <rPh sb="31" eb="33">
      <t>トウガイ</t>
    </rPh>
    <rPh sb="33" eb="35">
      <t>ネンド</t>
    </rPh>
    <rPh sb="35" eb="37">
      <t>ニュウガク</t>
    </rPh>
    <rPh sb="39" eb="41">
      <t>ガクセイ</t>
    </rPh>
    <rPh sb="41" eb="42">
      <t>マタ</t>
    </rPh>
    <rPh sb="43" eb="45">
      <t>セイト</t>
    </rPh>
    <rPh sb="49" eb="51">
      <t>キニュウ</t>
    </rPh>
    <phoneticPr fontId="5"/>
  </si>
  <si>
    <t>施設</t>
    <rPh sb="0" eb="2">
      <t>シセツ</t>
    </rPh>
    <phoneticPr fontId="5"/>
  </si>
  <si>
    <t>第　　　　　号</t>
    <rPh sb="0" eb="1">
      <t>ダイ</t>
    </rPh>
    <rPh sb="6" eb="7">
      <t>ゴウ</t>
    </rPh>
    <phoneticPr fontId="5"/>
  </si>
  <si>
    <t>東京都知事</t>
    <rPh sb="0" eb="3">
      <t>トウキョウト</t>
    </rPh>
    <rPh sb="3" eb="5">
      <t>チジ</t>
    </rPh>
    <phoneticPr fontId="5"/>
  </si>
  <si>
    <t>殿</t>
    <rPh sb="0" eb="1">
      <t>ド</t>
    </rPh>
    <phoneticPr fontId="5"/>
  </si>
  <si>
    <t>申請者</t>
    <rPh sb="0" eb="3">
      <t>シンセイシャ</t>
    </rPh>
    <phoneticPr fontId="5"/>
  </si>
  <si>
    <t>記</t>
    <rPh sb="0" eb="1">
      <t>キ</t>
    </rPh>
    <phoneticPr fontId="5"/>
  </si>
  <si>
    <t>(H) ＝ (F) × (G)</t>
    <phoneticPr fontId="5"/>
  </si>
  <si>
    <t>[基準算定額]</t>
    <rPh sb="1" eb="3">
      <t>キジュン</t>
    </rPh>
    <rPh sb="3" eb="5">
      <t>サンテイ</t>
    </rPh>
    <rPh sb="5" eb="6">
      <t>ガク</t>
    </rPh>
    <phoneticPr fontId="5"/>
  </si>
  <si>
    <t>区　　　　　　　分</t>
    <rPh sb="0" eb="1">
      <t>ク</t>
    </rPh>
    <rPh sb="8" eb="9">
      <t>ブン</t>
    </rPh>
    <phoneticPr fontId="5"/>
  </si>
  <si>
    <t>合　　　　　　計</t>
    <rPh sb="0" eb="1">
      <t>ゴウ</t>
    </rPh>
    <rPh sb="7" eb="8">
      <t>ケイ</t>
    </rPh>
    <phoneticPr fontId="5"/>
  </si>
  <si>
    <t>　所在地</t>
    <rPh sb="1" eb="4">
      <t>ショザイチ</t>
    </rPh>
    <phoneticPr fontId="5"/>
  </si>
  <si>
    <t>　法人名（機関名）</t>
    <rPh sb="1" eb="3">
      <t>ホウジン</t>
    </rPh>
    <rPh sb="3" eb="4">
      <t>メイ</t>
    </rPh>
    <rPh sb="5" eb="7">
      <t>キカン</t>
    </rPh>
    <rPh sb="7" eb="8">
      <t>メイ</t>
    </rPh>
    <phoneticPr fontId="5"/>
  </si>
  <si>
    <t>　代表者職・氏名</t>
    <rPh sb="1" eb="4">
      <t>ダイヒョウシャ</t>
    </rPh>
    <rPh sb="4" eb="5">
      <t>ショク</t>
    </rPh>
    <rPh sb="6" eb="8">
      <t>シメイ</t>
    </rPh>
    <phoneticPr fontId="5"/>
  </si>
  <si>
    <t>金</t>
    <rPh sb="0" eb="1">
      <t>キン</t>
    </rPh>
    <phoneticPr fontId="5"/>
  </si>
  <si>
    <t>２　事業目的</t>
    <rPh sb="2" eb="4">
      <t>ジギョウ</t>
    </rPh>
    <rPh sb="4" eb="6">
      <t>モクテキ</t>
    </rPh>
    <phoneticPr fontId="5"/>
  </si>
  <si>
    <t>○　添付書類</t>
    <rPh sb="2" eb="4">
      <t>テンプ</t>
    </rPh>
    <rPh sb="4" eb="6">
      <t>ショルイ</t>
    </rPh>
    <phoneticPr fontId="5"/>
  </si>
  <si>
    <t>担当部署名</t>
    <rPh sb="0" eb="2">
      <t>タントウ</t>
    </rPh>
    <rPh sb="2" eb="4">
      <t>ブショ</t>
    </rPh>
    <rPh sb="4" eb="5">
      <t>メイ</t>
    </rPh>
    <phoneticPr fontId="5"/>
  </si>
  <si>
    <t>代表者職</t>
    <rPh sb="0" eb="3">
      <t>ダイヒョウシャ</t>
    </rPh>
    <rPh sb="3" eb="4">
      <t>ショク</t>
    </rPh>
    <phoneticPr fontId="5"/>
  </si>
  <si>
    <t>代表者名</t>
    <rPh sb="0" eb="3">
      <t>ダイヒョウシャ</t>
    </rPh>
    <rPh sb="3" eb="4">
      <t>メイ</t>
    </rPh>
    <phoneticPr fontId="5"/>
  </si>
  <si>
    <t>㊞</t>
    <phoneticPr fontId="5"/>
  </si>
  <si>
    <t>■基本情報</t>
    <rPh sb="1" eb="3">
      <t>キホン</t>
    </rPh>
    <rPh sb="3" eb="5">
      <t>ジョウホウ</t>
    </rPh>
    <phoneticPr fontId="5"/>
  </si>
  <si>
    <t>専門学校</t>
    <rPh sb="0" eb="2">
      <t>センモン</t>
    </rPh>
    <rPh sb="2" eb="4">
      <t>ガッコウ</t>
    </rPh>
    <phoneticPr fontId="5"/>
  </si>
  <si>
    <t>専修学校</t>
    <rPh sb="0" eb="2">
      <t>センシュウ</t>
    </rPh>
    <rPh sb="2" eb="4">
      <t>ガッコウ</t>
    </rPh>
    <phoneticPr fontId="5"/>
  </si>
  <si>
    <t>短期大学</t>
    <rPh sb="0" eb="2">
      <t>タンキ</t>
    </rPh>
    <rPh sb="2" eb="4">
      <t>ダイガク</t>
    </rPh>
    <phoneticPr fontId="5"/>
  </si>
  <si>
    <t>高等学校</t>
    <rPh sb="0" eb="2">
      <t>コウトウ</t>
    </rPh>
    <rPh sb="2" eb="4">
      <t>ガッコウ</t>
    </rPh>
    <phoneticPr fontId="5"/>
  </si>
  <si>
    <t xml:space="preserve">　代表者職・氏名 </t>
    <rPh sb="1" eb="4">
      <t>ダイヒョウシャ</t>
    </rPh>
    <rPh sb="4" eb="5">
      <t>ショク</t>
    </rPh>
    <rPh sb="6" eb="8">
      <t>シメイ</t>
    </rPh>
    <phoneticPr fontId="5"/>
  </si>
  <si>
    <t>（A）円</t>
    <rPh sb="3" eb="4">
      <t>エン</t>
    </rPh>
    <phoneticPr fontId="5"/>
  </si>
  <si>
    <t>一次検診として実施する直接撮影に</t>
    <rPh sb="0" eb="2">
      <t>イチジ</t>
    </rPh>
    <rPh sb="2" eb="4">
      <t>ケンシン</t>
    </rPh>
    <rPh sb="7" eb="9">
      <t>ジッシ</t>
    </rPh>
    <rPh sb="11" eb="13">
      <t>チョクセツ</t>
    </rPh>
    <rPh sb="13" eb="15">
      <t>サツエイ</t>
    </rPh>
    <phoneticPr fontId="5"/>
  </si>
  <si>
    <t>ついては医療機関100mmﾐﾗｰｶﾒﾗに</t>
    <rPh sb="4" eb="6">
      <t>イリョウ</t>
    </rPh>
    <rPh sb="6" eb="8">
      <t>キカン</t>
    </rPh>
    <phoneticPr fontId="5"/>
  </si>
  <si>
    <t>計上して下さい</t>
    <rPh sb="0" eb="2">
      <t>ケイジョウ</t>
    </rPh>
    <rPh sb="4" eb="5">
      <t>クダ</t>
    </rPh>
    <phoneticPr fontId="5"/>
  </si>
  <si>
    <t>（注）</t>
    <rPh sb="1" eb="2">
      <t>チュウ</t>
    </rPh>
    <phoneticPr fontId="5"/>
  </si>
  <si>
    <t>事業予算＝（A)－(B)－(H)</t>
    <rPh sb="0" eb="2">
      <t>ジギョウ</t>
    </rPh>
    <rPh sb="2" eb="4">
      <t>ヨサン</t>
    </rPh>
    <phoneticPr fontId="5"/>
  </si>
  <si>
    <t>結核予防費都補助金   （H)</t>
    <rPh sb="0" eb="2">
      <t>ケッカク</t>
    </rPh>
    <rPh sb="2" eb="4">
      <t>ヨボウ</t>
    </rPh>
    <rPh sb="4" eb="5">
      <t>ヒ</t>
    </rPh>
    <rPh sb="5" eb="6">
      <t>ト</t>
    </rPh>
    <rPh sb="6" eb="9">
      <t>ホジョキン</t>
    </rPh>
    <phoneticPr fontId="5"/>
  </si>
  <si>
    <t>法人名</t>
    <rPh sb="0" eb="2">
      <t>ホウジン</t>
    </rPh>
    <rPh sb="2" eb="3">
      <t>メイ</t>
    </rPh>
    <phoneticPr fontId="5"/>
  </si>
  <si>
    <t>[事業実施予定人員及び実施予定期間]</t>
  </si>
  <si>
    <t xml:space="preserve">  </t>
    <phoneticPr fontId="5"/>
  </si>
  <si>
    <t>　　 ※　施設においては、65歳以上の者が対象となります。</t>
    <rPh sb="5" eb="7">
      <t>シセツ</t>
    </rPh>
    <rPh sb="15" eb="16">
      <t>サイ</t>
    </rPh>
    <rPh sb="16" eb="18">
      <t>イジョウ</t>
    </rPh>
    <rPh sb="19" eb="20">
      <t>モノ</t>
    </rPh>
    <rPh sb="21" eb="23">
      <t>タイショウ</t>
    </rPh>
    <phoneticPr fontId="5"/>
  </si>
  <si>
    <t xml:space="preserve">   所 在 地 </t>
    <rPh sb="3" eb="4">
      <t>ショ</t>
    </rPh>
    <rPh sb="5" eb="6">
      <t>ザイ</t>
    </rPh>
    <rPh sb="7" eb="8">
      <t>チ</t>
    </rPh>
    <phoneticPr fontId="5"/>
  </si>
  <si>
    <t>委託料</t>
    <rPh sb="0" eb="3">
      <t>イタクリョウ</t>
    </rPh>
    <phoneticPr fontId="5"/>
  </si>
  <si>
    <t>選択して下さい▼</t>
    <rPh sb="0" eb="2">
      <t>センタク</t>
    </rPh>
    <rPh sb="4" eb="5">
      <t>クダ</t>
    </rPh>
    <phoneticPr fontId="5"/>
  </si>
  <si>
    <t>神奈川県</t>
  </si>
  <si>
    <t>北海道</t>
  </si>
  <si>
    <t>青森県</t>
  </si>
  <si>
    <t>岩手県</t>
  </si>
  <si>
    <t>宮城県</t>
  </si>
  <si>
    <t>秋田県</t>
  </si>
  <si>
    <t>山形県</t>
  </si>
  <si>
    <t>福島県</t>
  </si>
  <si>
    <t>茨城県</t>
  </si>
  <si>
    <t>栃木県</t>
  </si>
  <si>
    <t>群馬県</t>
  </si>
  <si>
    <t>埼玉県</t>
  </si>
  <si>
    <t>千葉県</t>
  </si>
  <si>
    <t>東京都</t>
  </si>
  <si>
    <t>新潟県</t>
  </si>
  <si>
    <t>富山県</t>
  </si>
  <si>
    <t>石川県</t>
  </si>
  <si>
    <t>福井県</t>
  </si>
  <si>
    <t>山梨県</t>
  </si>
  <si>
    <t>長野県</t>
  </si>
  <si>
    <t>岐阜県</t>
  </si>
  <si>
    <t>静岡県</t>
  </si>
  <si>
    <t>愛知県</t>
  </si>
  <si>
    <t>三重県</t>
  </si>
  <si>
    <t>滋賀県</t>
  </si>
  <si>
    <t>京都府</t>
  </si>
  <si>
    <t>大阪府</t>
  </si>
  <si>
    <t>兵庫県</t>
  </si>
  <si>
    <t>奈良県</t>
  </si>
  <si>
    <t>和歌山県</t>
  </si>
  <si>
    <t>鳥取県</t>
  </si>
  <si>
    <t>島根県</t>
  </si>
  <si>
    <t>岡山県</t>
  </si>
  <si>
    <t>広島県</t>
  </si>
  <si>
    <t>山口県</t>
  </si>
  <si>
    <t>徳島県</t>
  </si>
  <si>
    <t>香川県</t>
  </si>
  <si>
    <t>愛媛県</t>
  </si>
  <si>
    <t>高知県</t>
  </si>
  <si>
    <t>福岡県</t>
  </si>
  <si>
    <t>佐賀県</t>
  </si>
  <si>
    <t>長崎県</t>
  </si>
  <si>
    <t>熊本県</t>
  </si>
  <si>
    <t>大分県</t>
  </si>
  <si>
    <t>宮崎県</t>
  </si>
  <si>
    <t>鹿児島県</t>
  </si>
  <si>
    <t>沖縄県</t>
  </si>
  <si>
    <t>法 人 名</t>
    <rPh sb="0" eb="1">
      <t>ホウ</t>
    </rPh>
    <rPh sb="2" eb="3">
      <t>ヒト</t>
    </rPh>
    <rPh sb="4" eb="5">
      <t>メイ</t>
    </rPh>
    <phoneticPr fontId="22"/>
  </si>
  <si>
    <t>学校</t>
    <rPh sb="0" eb="2">
      <t>ガッコウ</t>
    </rPh>
    <phoneticPr fontId="5"/>
  </si>
  <si>
    <t>(I)</t>
    <phoneticPr fontId="5"/>
  </si>
  <si>
    <t>(J)</t>
    <phoneticPr fontId="5"/>
  </si>
  <si>
    <t>都　補　助　所　要　額　</t>
    <rPh sb="0" eb="1">
      <t>ト</t>
    </rPh>
    <rPh sb="2" eb="3">
      <t>タスク</t>
    </rPh>
    <rPh sb="4" eb="5">
      <t>スケ</t>
    </rPh>
    <rPh sb="6" eb="7">
      <t>ショ</t>
    </rPh>
    <rPh sb="8" eb="9">
      <t>ヨウ</t>
    </rPh>
    <rPh sb="10" eb="11">
      <t>ガク</t>
    </rPh>
    <phoneticPr fontId="5"/>
  </si>
  <si>
    <t>法人番号</t>
    <rPh sb="0" eb="2">
      <t>ホウジン</t>
    </rPh>
    <rPh sb="2" eb="4">
      <t>バンゴウ</t>
    </rPh>
    <phoneticPr fontId="5"/>
  </si>
  <si>
    <t>法人名</t>
    <rPh sb="0" eb="2">
      <t>ホウジン</t>
    </rPh>
    <rPh sb="2" eb="3">
      <t>メイ</t>
    </rPh>
    <phoneticPr fontId="5"/>
  </si>
  <si>
    <t>事業予算</t>
    <rPh sb="0" eb="2">
      <t>ジギョウ</t>
    </rPh>
    <rPh sb="2" eb="4">
      <t>ヨサン</t>
    </rPh>
    <phoneticPr fontId="5"/>
  </si>
  <si>
    <t>対象経費総額</t>
    <rPh sb="0" eb="2">
      <t>タイショウ</t>
    </rPh>
    <rPh sb="2" eb="4">
      <t>ケイヒ</t>
    </rPh>
    <rPh sb="4" eb="6">
      <t>ソウガク</t>
    </rPh>
    <phoneticPr fontId="5"/>
  </si>
  <si>
    <t>代表者名</t>
    <rPh sb="0" eb="3">
      <t>ダイヒョウシャ</t>
    </rPh>
    <rPh sb="3" eb="4">
      <t>メイ</t>
    </rPh>
    <phoneticPr fontId="5"/>
  </si>
  <si>
    <t>代表者職</t>
    <rPh sb="0" eb="3">
      <t>ダイヒョウシャ</t>
    </rPh>
    <rPh sb="3" eb="4">
      <t>ショク</t>
    </rPh>
    <phoneticPr fontId="5"/>
  </si>
  <si>
    <t>対象経費の支出予定額（Ｄ）</t>
    <rPh sb="0" eb="2">
      <t>タイショウ</t>
    </rPh>
    <rPh sb="2" eb="4">
      <t>ケイヒ</t>
    </rPh>
    <rPh sb="5" eb="7">
      <t>シシュツ</t>
    </rPh>
    <rPh sb="7" eb="9">
      <t>ヨテイ</t>
    </rPh>
    <rPh sb="9" eb="10">
      <t>ガク</t>
    </rPh>
    <phoneticPr fontId="5"/>
  </si>
  <si>
    <t>都補助基本額（Ｆ）</t>
    <rPh sb="0" eb="1">
      <t>ト</t>
    </rPh>
    <rPh sb="1" eb="3">
      <t>ホジョ</t>
    </rPh>
    <rPh sb="3" eb="5">
      <t>キホン</t>
    </rPh>
    <rPh sb="5" eb="6">
      <t>ガク</t>
    </rPh>
    <phoneticPr fontId="5"/>
  </si>
  <si>
    <t>都補助所要額　　　　　　　　交付決定額（Ｈ）</t>
    <rPh sb="0" eb="1">
      <t>ト</t>
    </rPh>
    <rPh sb="1" eb="3">
      <t>ホジョ</t>
    </rPh>
    <rPh sb="3" eb="5">
      <t>ショヨウ</t>
    </rPh>
    <rPh sb="5" eb="6">
      <t>ガク</t>
    </rPh>
    <rPh sb="14" eb="16">
      <t>コウフ</t>
    </rPh>
    <rPh sb="16" eb="18">
      <t>ケッテイ</t>
    </rPh>
    <rPh sb="18" eb="19">
      <t>ガク</t>
    </rPh>
    <phoneticPr fontId="5"/>
  </si>
  <si>
    <t>寄附金その他の収入額（Ｂ）</t>
    <rPh sb="0" eb="3">
      <t>キフキン</t>
    </rPh>
    <rPh sb="5" eb="6">
      <t>タ</t>
    </rPh>
    <rPh sb="7" eb="9">
      <t>シュウニュウ</t>
    </rPh>
    <rPh sb="9" eb="10">
      <t>ガク</t>
    </rPh>
    <phoneticPr fontId="5"/>
  </si>
  <si>
    <t>総事業費（Ａ）</t>
    <rPh sb="0" eb="4">
      <t>ソウジギョウヒ</t>
    </rPh>
    <phoneticPr fontId="5"/>
  </si>
  <si>
    <t>第2号様式</t>
    <rPh sb="0" eb="1">
      <t>ダイ</t>
    </rPh>
    <rPh sb="2" eb="3">
      <t>ゴウ</t>
    </rPh>
    <rPh sb="3" eb="5">
      <t>ヨウシキ</t>
    </rPh>
    <phoneticPr fontId="5"/>
  </si>
  <si>
    <t>基本情報入力シート</t>
    <rPh sb="0" eb="2">
      <t>キホン</t>
    </rPh>
    <rPh sb="2" eb="4">
      <t>ジョウホウ</t>
    </rPh>
    <rPh sb="4" eb="6">
      <t>ニュウリョク</t>
    </rPh>
    <phoneticPr fontId="5"/>
  </si>
  <si>
    <t>1年生</t>
    <rPh sb="1" eb="3">
      <t>ネンセイ</t>
    </rPh>
    <phoneticPr fontId="5"/>
  </si>
  <si>
    <t>編入生</t>
    <rPh sb="0" eb="2">
      <t>ヘンニュウ</t>
    </rPh>
    <rPh sb="2" eb="3">
      <t>ナマ</t>
    </rPh>
    <phoneticPr fontId="5"/>
  </si>
  <si>
    <t>施設</t>
    <rPh sb="0" eb="2">
      <t>シセツ</t>
    </rPh>
    <phoneticPr fontId="5"/>
  </si>
  <si>
    <t>65歳以上</t>
    <rPh sb="2" eb="5">
      <t>サイイジョウ</t>
    </rPh>
    <phoneticPr fontId="5"/>
  </si>
  <si>
    <t>　　　　　　　学　生</t>
    <rPh sb="7" eb="8">
      <t>ガク</t>
    </rPh>
    <rPh sb="9" eb="10">
      <t>セイ</t>
    </rPh>
    <phoneticPr fontId="5"/>
  </si>
  <si>
    <t>基準算定額</t>
    <rPh sb="0" eb="2">
      <t>キジュン</t>
    </rPh>
    <rPh sb="2" eb="4">
      <t>サンテイ</t>
    </rPh>
    <rPh sb="4" eb="5">
      <t>ガク</t>
    </rPh>
    <phoneticPr fontId="5"/>
  </si>
  <si>
    <t>担当者名</t>
    <rPh sb="0" eb="3">
      <t>タントウシャ</t>
    </rPh>
    <rPh sb="3" eb="4">
      <t>メイ</t>
    </rPh>
    <phoneticPr fontId="5"/>
  </si>
  <si>
    <t>担当部署</t>
    <rPh sb="0" eb="2">
      <t>タントウ</t>
    </rPh>
    <rPh sb="2" eb="4">
      <t>ブショ</t>
    </rPh>
    <phoneticPr fontId="5"/>
  </si>
  <si>
    <t>連絡先</t>
    <rPh sb="0" eb="3">
      <t>レンラクサキ</t>
    </rPh>
    <phoneticPr fontId="5"/>
  </si>
  <si>
    <t>書類郵送先住所</t>
    <rPh sb="0" eb="2">
      <t>ショルイ</t>
    </rPh>
    <rPh sb="2" eb="4">
      <t>ユウソウ</t>
    </rPh>
    <rPh sb="4" eb="5">
      <t>サキ</t>
    </rPh>
    <rPh sb="5" eb="7">
      <t>ジュウショ</t>
    </rPh>
    <phoneticPr fontId="5"/>
  </si>
  <si>
    <t>書類郵送先宛名</t>
    <rPh sb="0" eb="2">
      <t>ショルイ</t>
    </rPh>
    <rPh sb="2" eb="4">
      <t>ユウソウ</t>
    </rPh>
    <rPh sb="4" eb="5">
      <t>サキ</t>
    </rPh>
    <rPh sb="5" eb="7">
      <t>アテナ</t>
    </rPh>
    <phoneticPr fontId="5"/>
  </si>
  <si>
    <t>郵送先郵便番号</t>
    <rPh sb="0" eb="2">
      <t>ユウソウ</t>
    </rPh>
    <rPh sb="2" eb="3">
      <t>サキ</t>
    </rPh>
    <rPh sb="3" eb="7">
      <t>ユウビンバンゴウ</t>
    </rPh>
    <phoneticPr fontId="5"/>
  </si>
  <si>
    <t xml:space="preserve">書類郵送先
宛　名　　　  </t>
    <rPh sb="0" eb="2">
      <t>ショルイ</t>
    </rPh>
    <rPh sb="2" eb="4">
      <t>ユウソウ</t>
    </rPh>
    <rPh sb="4" eb="5">
      <t>サキ</t>
    </rPh>
    <rPh sb="6" eb="7">
      <t>アテ</t>
    </rPh>
    <rPh sb="8" eb="9">
      <t>ナ</t>
    </rPh>
    <phoneticPr fontId="5"/>
  </si>
  <si>
    <t>各種学校</t>
    <rPh sb="0" eb="2">
      <t>カクシュ</t>
    </rPh>
    <rPh sb="2" eb="4">
      <t>ガッコウ</t>
    </rPh>
    <phoneticPr fontId="5"/>
  </si>
  <si>
    <t>提出者
チェック欄</t>
    <rPh sb="0" eb="2">
      <t>テイシュツ</t>
    </rPh>
    <rPh sb="2" eb="3">
      <t>シャ</t>
    </rPh>
    <rPh sb="8" eb="9">
      <t>ラン</t>
    </rPh>
    <phoneticPr fontId="22"/>
  </si>
  <si>
    <t>　J-GRANTS（デジタルシステム）にて申請する場合</t>
    <rPh sb="21" eb="23">
      <t>シンセイ</t>
    </rPh>
    <rPh sb="25" eb="27">
      <t>バアイ</t>
    </rPh>
    <phoneticPr fontId="22"/>
  </si>
  <si>
    <r>
      <t>ユーザーレビュー　　　　　　　　　　　　　　　　　　　　　　　　　　　　　　　　　　　　　　　　　　　　　　　　　　　　　　　　　　　　　　　　※</t>
    </r>
    <r>
      <rPr>
        <sz val="10"/>
        <color theme="8" tint="-0.249977111117893"/>
        <rFont val="Meiryo UI"/>
        <family val="3"/>
        <charset val="128"/>
      </rPr>
      <t>アンケートも必ず入力</t>
    </r>
    <r>
      <rPr>
        <sz val="10"/>
        <color theme="1"/>
        <rFont val="Meiryo UI"/>
        <family val="3"/>
        <charset val="128"/>
      </rPr>
      <t>し、ご提出お願いいたします。　　　　　　　　　　　　　　　　　　　　　　　　　　　　　　　　　　　　　　　　　　　　　　　　　　　　　　　　　　　</t>
    </r>
    <rPh sb="79" eb="80">
      <t>カナラ</t>
    </rPh>
    <rPh sb="81" eb="83">
      <t>ニュウリョク</t>
    </rPh>
    <rPh sb="86" eb="88">
      <t>テイシュツ</t>
    </rPh>
    <rPh sb="89" eb="90">
      <t>ネガ</t>
    </rPh>
    <phoneticPr fontId="22"/>
  </si>
  <si>
    <t>【補足事項】</t>
    <rPh sb="1" eb="3">
      <t>ホソク</t>
    </rPh>
    <rPh sb="3" eb="5">
      <t>ジコウ</t>
    </rPh>
    <phoneticPr fontId="22"/>
  </si>
  <si>
    <t>　　　</t>
    <phoneticPr fontId="22"/>
  </si>
  <si>
    <t>【郵送先】</t>
    <rPh sb="1" eb="3">
      <t>ユウソウ</t>
    </rPh>
    <rPh sb="3" eb="4">
      <t>サキ</t>
    </rPh>
    <phoneticPr fontId="22"/>
  </si>
  <si>
    <t>〒163-8001　</t>
    <phoneticPr fontId="22"/>
  </si>
  <si>
    <t>【お問合せ先】</t>
    <rPh sb="2" eb="4">
      <t>トイアワ</t>
    </rPh>
    <rPh sb="5" eb="6">
      <t>サキ</t>
    </rPh>
    <phoneticPr fontId="22"/>
  </si>
  <si>
    <t>補助金番号</t>
    <rPh sb="0" eb="3">
      <t>ホジョキン</t>
    </rPh>
    <rPh sb="3" eb="5">
      <t>バンゴウ</t>
    </rPh>
    <phoneticPr fontId="5"/>
  </si>
  <si>
    <t>令和７年度</t>
    <rPh sb="0" eb="2">
      <t>レイワ</t>
    </rPh>
    <rPh sb="3" eb="5">
      <t>ネンド</t>
    </rPh>
    <phoneticPr fontId="22"/>
  </si>
  <si>
    <r>
      <t xml:space="preserve">郵便番号
</t>
    </r>
    <r>
      <rPr>
        <sz val="9"/>
        <rFont val="游ゴシック"/>
        <family val="3"/>
        <charset val="128"/>
      </rPr>
      <t>（半角）　</t>
    </r>
    <r>
      <rPr>
        <sz val="11"/>
        <rFont val="游ゴシック"/>
        <family val="3"/>
        <charset val="128"/>
      </rPr>
      <t>　　　　</t>
    </r>
    <rPh sb="0" eb="4">
      <t>ユウビンバンゴウ</t>
    </rPh>
    <rPh sb="6" eb="8">
      <t>ハンカク</t>
    </rPh>
    <phoneticPr fontId="5"/>
  </si>
  <si>
    <r>
      <t xml:space="preserve">連絡先※直通
</t>
    </r>
    <r>
      <rPr>
        <sz val="9"/>
        <rFont val="游ゴシック"/>
        <family val="3"/>
        <charset val="128"/>
      </rPr>
      <t>（半角）</t>
    </r>
    <rPh sb="0" eb="3">
      <t>レンラクサキ</t>
    </rPh>
    <rPh sb="4" eb="6">
      <t>チョクツウ</t>
    </rPh>
    <rPh sb="8" eb="10">
      <t>ハンカク</t>
    </rPh>
    <phoneticPr fontId="5"/>
  </si>
  <si>
    <t>大学院</t>
    <rPh sb="0" eb="3">
      <t>ダイガクイン</t>
    </rPh>
    <phoneticPr fontId="5"/>
  </si>
  <si>
    <t>大学</t>
    <phoneticPr fontId="5"/>
  </si>
  <si>
    <r>
      <t xml:space="preserve">書類郵送先住所
</t>
    </r>
    <r>
      <rPr>
        <sz val="9"/>
        <rFont val="游ゴシック"/>
        <family val="3"/>
        <charset val="128"/>
      </rPr>
      <t>（全角）　</t>
    </r>
    <r>
      <rPr>
        <sz val="11"/>
        <rFont val="游ゴシック"/>
        <family val="3"/>
        <charset val="128"/>
      </rPr>
      <t xml:space="preserve">　  </t>
    </r>
    <rPh sb="0" eb="2">
      <t>ショルイ</t>
    </rPh>
    <rPh sb="2" eb="4">
      <t>ユウソウ</t>
    </rPh>
    <rPh sb="4" eb="5">
      <t>サキ</t>
    </rPh>
    <rPh sb="5" eb="7">
      <t>ジュウショ</t>
    </rPh>
    <rPh sb="9" eb="11">
      <t>ゼンカク</t>
    </rPh>
    <phoneticPr fontId="5"/>
  </si>
  <si>
    <t>※GビズIDプライム又は印鑑登録証明書の内容を全角にてご入力ください</t>
    <rPh sb="10" eb="11">
      <t>マタ</t>
    </rPh>
    <rPh sb="12" eb="14">
      <t>インカン</t>
    </rPh>
    <rPh sb="14" eb="16">
      <t>トウロク</t>
    </rPh>
    <rPh sb="16" eb="19">
      <t>ショウメイショ</t>
    </rPh>
    <rPh sb="20" eb="22">
      <t>ナイヨウ</t>
    </rPh>
    <rPh sb="23" eb="25">
      <t>ゼンカク</t>
    </rPh>
    <rPh sb="28" eb="30">
      <t>ニュウリョク</t>
    </rPh>
    <phoneticPr fontId="5"/>
  </si>
  <si>
    <t>捨印</t>
    <rPh sb="0" eb="2">
      <t>ステイン</t>
    </rPh>
    <phoneticPr fontId="5"/>
  </si>
  <si>
    <t>本報告書</t>
    <phoneticPr fontId="5"/>
  </si>
  <si>
    <t>氏名</t>
    <phoneticPr fontId="5" type="Hiragana"/>
  </si>
  <si>
    <t>（所属部署）</t>
  </si>
  <si>
    <t>電話</t>
  </si>
  <si>
    <t>作成者</t>
  </si>
  <si>
    <t>〒</t>
  </si>
  <si>
    <t>（問合せ先）</t>
  </si>
  <si>
    <t>書類送付先住所</t>
  </si>
  <si>
    <t>宛名</t>
  </si>
  <si>
    <t>メールアドレス</t>
  </si>
  <si>
    <r>
      <t xml:space="preserve">担当者氏名
</t>
    </r>
    <r>
      <rPr>
        <sz val="9"/>
        <rFont val="游ゴシック"/>
        <family val="3"/>
        <charset val="128"/>
      </rPr>
      <t>（左詰入力スペース不要）</t>
    </r>
    <rPh sb="0" eb="3">
      <t>フリガナ</t>
    </rPh>
    <rPh sb="7" eb="9">
      <t>ヒダリヅ</t>
    </rPh>
    <rPh sb="9" eb="11">
      <t>ニュウリョク</t>
    </rPh>
    <phoneticPr fontId="5"/>
  </si>
  <si>
    <r>
      <t xml:space="preserve">法人番号
</t>
    </r>
    <r>
      <rPr>
        <sz val="9"/>
        <rFont val="游ゴシック"/>
        <family val="3"/>
        <charset val="128"/>
      </rPr>
      <t>（半角）</t>
    </r>
    <rPh sb="0" eb="2">
      <t>ホウジン</t>
    </rPh>
    <rPh sb="2" eb="4">
      <t>バンゴウ</t>
    </rPh>
    <rPh sb="6" eb="8">
      <t>ハンカク</t>
    </rPh>
    <phoneticPr fontId="23"/>
  </si>
  <si>
    <r>
      <t xml:space="preserve">法人所在地
</t>
    </r>
    <r>
      <rPr>
        <sz val="9"/>
        <rFont val="游ゴシック"/>
        <family val="3"/>
        <charset val="128"/>
      </rPr>
      <t>（全角）</t>
    </r>
    <rPh sb="0" eb="2">
      <t>ホウジン</t>
    </rPh>
    <rPh sb="2" eb="5">
      <t>ショザイチ</t>
    </rPh>
    <rPh sb="7" eb="9">
      <t>ゼンカク</t>
    </rPh>
    <phoneticPr fontId="5"/>
  </si>
  <si>
    <t>No.</t>
    <phoneticPr fontId="5"/>
  </si>
  <si>
    <t>編入生※</t>
    <rPh sb="0" eb="2">
      <t>ヘンニュウ</t>
    </rPh>
    <rPh sb="2" eb="3">
      <t>セイ</t>
    </rPh>
    <phoneticPr fontId="5"/>
  </si>
  <si>
    <t>～</t>
    <phoneticPr fontId="5"/>
  </si>
  <si>
    <t>学校及び施設名</t>
    <rPh sb="0" eb="2">
      <t>ガッコウ</t>
    </rPh>
    <rPh sb="2" eb="3">
      <t>オヨ</t>
    </rPh>
    <rPh sb="4" eb="6">
      <t>シセツ</t>
    </rPh>
    <rPh sb="6" eb="7">
      <t>メイ</t>
    </rPh>
    <phoneticPr fontId="5"/>
  </si>
  <si>
    <t>①と②</t>
    <phoneticPr fontId="5"/>
  </si>
  <si>
    <t>※同日も入力</t>
    <rPh sb="1" eb="3">
      <t>ドウジツ</t>
    </rPh>
    <rPh sb="4" eb="6">
      <t>ニュウリョク</t>
    </rPh>
    <phoneticPr fontId="5"/>
  </si>
  <si>
    <t>終　期</t>
    <rPh sb="0" eb="1">
      <t>シュウ</t>
    </rPh>
    <rPh sb="2" eb="3">
      <t>キ</t>
    </rPh>
    <phoneticPr fontId="5"/>
  </si>
  <si>
    <t>始　期</t>
    <rPh sb="0" eb="1">
      <t>ハジメ</t>
    </rPh>
    <rPh sb="2" eb="3">
      <t>キ</t>
    </rPh>
    <phoneticPr fontId="5"/>
  </si>
  <si>
    <t>実施予定期間</t>
    <rPh sb="0" eb="2">
      <t>ジッシ</t>
    </rPh>
    <rPh sb="2" eb="4">
      <t>ヨテイ</t>
    </rPh>
    <rPh sb="4" eb="6">
      <t>キカン</t>
    </rPh>
    <phoneticPr fontId="5"/>
  </si>
  <si>
    <t>事業実施（X線）予定人数</t>
    <rPh sb="0" eb="2">
      <t>ジギョウ</t>
    </rPh>
    <rPh sb="2" eb="4">
      <t>ジッシ</t>
    </rPh>
    <rPh sb="6" eb="7">
      <t>セン</t>
    </rPh>
    <rPh sb="8" eb="10">
      <t>ヨテイ</t>
    </rPh>
    <rPh sb="10" eb="12">
      <t>ニンズウ</t>
    </rPh>
    <phoneticPr fontId="5"/>
  </si>
  <si>
    <t>（人）</t>
  </si>
  <si>
    <t>学校区分▼</t>
    <rPh sb="0" eb="2">
      <t>ガッコウ</t>
    </rPh>
    <rPh sb="2" eb="4">
      <t>クブン</t>
    </rPh>
    <phoneticPr fontId="5"/>
  </si>
  <si>
    <t>補助対象者▼</t>
    <rPh sb="0" eb="2">
      <t>ホジョ</t>
    </rPh>
    <rPh sb="2" eb="4">
      <t>タイショウ</t>
    </rPh>
    <rPh sb="4" eb="5">
      <t>シャ</t>
    </rPh>
    <phoneticPr fontId="5"/>
  </si>
  <si>
    <t>補助対象外▼</t>
    <rPh sb="0" eb="2">
      <t>ホジョ</t>
    </rPh>
    <rPh sb="2" eb="4">
      <t>タイショウ</t>
    </rPh>
    <rPh sb="4" eb="5">
      <t>ガイ</t>
    </rPh>
    <phoneticPr fontId="5"/>
  </si>
  <si>
    <t>対象区分▼</t>
    <rPh sb="0" eb="2">
      <t>タイショウ</t>
    </rPh>
    <rPh sb="2" eb="4">
      <t>クブン</t>
    </rPh>
    <phoneticPr fontId="5"/>
  </si>
  <si>
    <t>※学校のみ入力</t>
    <rPh sb="1" eb="3">
      <t>ガッコウ</t>
    </rPh>
    <rPh sb="5" eb="7">
      <t>ニュウリョク</t>
    </rPh>
    <phoneticPr fontId="5"/>
  </si>
  <si>
    <t>　備　考</t>
    <rPh sb="1" eb="2">
      <t>ビ</t>
    </rPh>
    <rPh sb="3" eb="4">
      <t>コウ</t>
    </rPh>
    <phoneticPr fontId="5"/>
  </si>
  <si>
    <t>◆記入上の注意◆</t>
    <rPh sb="1" eb="3">
      <t>キニュウ</t>
    </rPh>
    <rPh sb="3" eb="4">
      <t>ジョウ</t>
    </rPh>
    <rPh sb="5" eb="7">
      <t>チュウイ</t>
    </rPh>
    <phoneticPr fontId="5"/>
  </si>
  <si>
    <t>年課程</t>
    <rPh sb="0" eb="1">
      <t>ネン</t>
    </rPh>
    <rPh sb="1" eb="3">
      <t>カテイ</t>
    </rPh>
    <phoneticPr fontId="5"/>
  </si>
  <si>
    <t>学校等において、前年度以前に実施した者は、補助対象外です</t>
    <phoneticPr fontId="5"/>
  </si>
  <si>
    <t>施設等において、当該年度に65歳以上に達する者が補助対象です</t>
  </si>
  <si>
    <t>施設等において、入所者が補助対象です。通所者や職員等は補助対象外です</t>
  </si>
  <si>
    <t>（1）</t>
    <phoneticPr fontId="5"/>
  </si>
  <si>
    <t>（2）</t>
    <phoneticPr fontId="5"/>
  </si>
  <si>
    <t>（3）</t>
    <phoneticPr fontId="5"/>
  </si>
  <si>
    <t>（4）</t>
    <phoneticPr fontId="5"/>
  </si>
  <si>
    <t>（5）</t>
    <phoneticPr fontId="5"/>
  </si>
  <si>
    <t>（6）</t>
    <phoneticPr fontId="5"/>
  </si>
  <si>
    <t>学校等において、当該年度に入学し、健康診断を実施した者が補助対象です</t>
    <phoneticPr fontId="5"/>
  </si>
  <si>
    <r>
      <t xml:space="preserve">所在地
</t>
    </r>
    <r>
      <rPr>
        <sz val="10"/>
        <color rgb="FF0066FF"/>
        <rFont val="游ゴシック"/>
        <family val="3"/>
        <charset val="128"/>
      </rPr>
      <t>※八王子市は対象外</t>
    </r>
    <rPh sb="0" eb="3">
      <t>ショザイチ</t>
    </rPh>
    <rPh sb="5" eb="9">
      <t>ハチオウジシ</t>
    </rPh>
    <rPh sb="10" eb="13">
      <t>タイショウガイ</t>
    </rPh>
    <phoneticPr fontId="5"/>
  </si>
  <si>
    <t>結核予防費都費補助金</t>
    <rPh sb="0" eb="2">
      <t>ケッカク</t>
    </rPh>
    <rPh sb="2" eb="4">
      <t>ヨボウ</t>
    </rPh>
    <rPh sb="4" eb="5">
      <t>ヒ</t>
    </rPh>
    <rPh sb="5" eb="6">
      <t>ト</t>
    </rPh>
    <rPh sb="6" eb="7">
      <t>ヒ</t>
    </rPh>
    <rPh sb="7" eb="10">
      <t>ホジョキン</t>
    </rPh>
    <phoneticPr fontId="5"/>
  </si>
  <si>
    <t>年度/補助金名</t>
    <rPh sb="0" eb="2">
      <t>ネンド</t>
    </rPh>
    <rPh sb="3" eb="6">
      <t>ホジョキン</t>
    </rPh>
    <rPh sb="6" eb="7">
      <t>メイ</t>
    </rPh>
    <phoneticPr fontId="22"/>
  </si>
  <si>
    <r>
      <t xml:space="preserve">補助金番号
</t>
    </r>
    <r>
      <rPr>
        <sz val="9"/>
        <rFont val="游ゴシック"/>
        <family val="3"/>
        <charset val="128"/>
      </rPr>
      <t>（半角）</t>
    </r>
    <rPh sb="0" eb="3">
      <t>ホジョキン</t>
    </rPh>
    <rPh sb="3" eb="5">
      <t>バンゴウ</t>
    </rPh>
    <rPh sb="7" eb="9">
      <t>ハンカク</t>
    </rPh>
    <phoneticPr fontId="22"/>
  </si>
  <si>
    <t>対</t>
    <rPh sb="0" eb="1">
      <t>タイ</t>
    </rPh>
    <phoneticPr fontId="5"/>
  </si>
  <si>
    <t>象</t>
    <rPh sb="0" eb="1">
      <t>ゾウ</t>
    </rPh>
    <phoneticPr fontId="5"/>
  </si>
  <si>
    <t>施</t>
    <rPh sb="0" eb="1">
      <t>シ</t>
    </rPh>
    <phoneticPr fontId="5"/>
  </si>
  <si>
    <t>設</t>
    <rPh sb="0" eb="1">
      <t>セツ</t>
    </rPh>
    <phoneticPr fontId="5"/>
  </si>
  <si>
    <t>法人所在地</t>
    <rPh sb="0" eb="2">
      <t>ホウジン</t>
    </rPh>
    <rPh sb="2" eb="5">
      <t>ショザイチ</t>
    </rPh>
    <phoneticPr fontId="5"/>
  </si>
  <si>
    <t>65歳以上</t>
    <rPh sb="2" eb="3">
      <t>サイ</t>
    </rPh>
    <rPh sb="3" eb="5">
      <t>イジョウ</t>
    </rPh>
    <phoneticPr fontId="5"/>
  </si>
  <si>
    <t>①2年生以上</t>
    <rPh sb="2" eb="6">
      <t>ネンセイイジョウ</t>
    </rPh>
    <phoneticPr fontId="5"/>
  </si>
  <si>
    <t>②留年生</t>
    <rPh sb="1" eb="3">
      <t>リュウネン</t>
    </rPh>
    <rPh sb="3" eb="4">
      <t>セイ</t>
    </rPh>
    <phoneticPr fontId="5"/>
  </si>
  <si>
    <t>③編入生</t>
    <rPh sb="1" eb="3">
      <t>ヘンニュウ</t>
    </rPh>
    <rPh sb="3" eb="4">
      <t>セイ</t>
    </rPh>
    <phoneticPr fontId="5"/>
  </si>
  <si>
    <t>①と③</t>
    <phoneticPr fontId="5"/>
  </si>
  <si>
    <t>②と③</t>
    <phoneticPr fontId="5"/>
  </si>
  <si>
    <t>TOTAL</t>
    <phoneticPr fontId="5"/>
  </si>
  <si>
    <t>補助対象者人数</t>
    <rPh sb="0" eb="2">
      <t>ホジョ</t>
    </rPh>
    <rPh sb="2" eb="4">
      <t>タイショウ</t>
    </rPh>
    <rPh sb="4" eb="5">
      <t>シャ</t>
    </rPh>
    <rPh sb="5" eb="7">
      <t>ニンズウ</t>
    </rPh>
    <phoneticPr fontId="5"/>
  </si>
  <si>
    <t>人</t>
    <rPh sb="0" eb="1">
      <t>ニン</t>
    </rPh>
    <phoneticPr fontId="5"/>
  </si>
  <si>
    <t>➀</t>
    <phoneticPr fontId="5"/>
  </si>
  <si>
    <t>②</t>
    <phoneticPr fontId="5"/>
  </si>
  <si>
    <t>65歳未満</t>
    <rPh sb="2" eb="3">
      <t>サイ</t>
    </rPh>
    <rPh sb="3" eb="5">
      <t>ミマン</t>
    </rPh>
    <phoneticPr fontId="5"/>
  </si>
  <si>
    <t>①と②と③</t>
    <phoneticPr fontId="5"/>
  </si>
  <si>
    <t>～</t>
  </si>
  <si>
    <t>　　　　　※他法人からの編入生は補助対象となります</t>
    <rPh sb="6" eb="7">
      <t>タ</t>
    </rPh>
    <rPh sb="7" eb="9">
      <t>ホウジン</t>
    </rPh>
    <rPh sb="12" eb="14">
      <t>ヘンニュウ</t>
    </rPh>
    <rPh sb="14" eb="15">
      <t>セイ</t>
    </rPh>
    <rPh sb="16" eb="18">
      <t>ホジョ</t>
    </rPh>
    <rPh sb="18" eb="20">
      <t>タイショウ</t>
    </rPh>
    <phoneticPr fontId="5"/>
  </si>
  <si>
    <r>
      <rPr>
        <b/>
        <sz val="11"/>
        <color rgb="FF0066FF"/>
        <rFont val="游ゴシック"/>
        <family val="3"/>
        <charset val="128"/>
      </rPr>
      <t>黄色のセルに入力してください（他のシートも同様です）</t>
    </r>
    <r>
      <rPr>
        <b/>
        <sz val="11"/>
        <color rgb="FF002060"/>
        <rFont val="游ゴシック"/>
        <family val="3"/>
        <charset val="128"/>
      </rPr>
      <t xml:space="preserve">
</t>
    </r>
    <r>
      <rPr>
        <b/>
        <sz val="11"/>
        <color theme="1"/>
        <rFont val="游ゴシック"/>
        <family val="3"/>
        <charset val="128"/>
      </rPr>
      <t>入力は指定の通り必ず</t>
    </r>
    <r>
      <rPr>
        <sz val="11"/>
        <color theme="1"/>
        <rFont val="游ゴシック"/>
        <family val="3"/>
        <charset val="128"/>
      </rPr>
      <t>入力して下さい。</t>
    </r>
    <rPh sb="0" eb="2">
      <t>キイロ</t>
    </rPh>
    <rPh sb="6" eb="8">
      <t>ニュウリョク</t>
    </rPh>
    <rPh sb="15" eb="16">
      <t>タ</t>
    </rPh>
    <rPh sb="21" eb="23">
      <t>ドウヨウ</t>
    </rPh>
    <rPh sb="27" eb="29">
      <t>ニュウリョク</t>
    </rPh>
    <rPh sb="30" eb="32">
      <t>シテイ</t>
    </rPh>
    <rPh sb="33" eb="34">
      <t>トオ</t>
    </rPh>
    <rPh sb="35" eb="36">
      <t>カナラ</t>
    </rPh>
    <rPh sb="37" eb="39">
      <t>ニュウリョク</t>
    </rPh>
    <rPh sb="41" eb="42">
      <t>クダ</t>
    </rPh>
    <phoneticPr fontId="5"/>
  </si>
  <si>
    <t>東京都保健医療局　感染症対策部　防疫課　結核担当</t>
    <rPh sb="0" eb="3">
      <t>トウキョウト</t>
    </rPh>
    <rPh sb="3" eb="5">
      <t>ホケン</t>
    </rPh>
    <rPh sb="5" eb="7">
      <t>イリョウ</t>
    </rPh>
    <rPh sb="7" eb="8">
      <t>キョク</t>
    </rPh>
    <rPh sb="9" eb="12">
      <t>カンセンショウ</t>
    </rPh>
    <rPh sb="12" eb="14">
      <t>タイサク</t>
    </rPh>
    <rPh sb="14" eb="15">
      <t>ブ</t>
    </rPh>
    <rPh sb="16" eb="18">
      <t>ボウエキ</t>
    </rPh>
    <rPh sb="18" eb="19">
      <t>カ</t>
    </rPh>
    <rPh sb="20" eb="22">
      <t>ケッカク</t>
    </rPh>
    <rPh sb="22" eb="24">
      <t>タントウ</t>
    </rPh>
    <phoneticPr fontId="22"/>
  </si>
  <si>
    <t>第８号様式（実績報告申請用）</t>
    <rPh sb="0" eb="1">
      <t>ダイ</t>
    </rPh>
    <rPh sb="2" eb="3">
      <t>ゴウ</t>
    </rPh>
    <rPh sb="3" eb="5">
      <t>ヨウシキ</t>
    </rPh>
    <rPh sb="6" eb="8">
      <t>ジッセキ</t>
    </rPh>
    <rPh sb="8" eb="10">
      <t>ホウコク</t>
    </rPh>
    <rPh sb="10" eb="13">
      <t>シンセイヨウ</t>
    </rPh>
    <phoneticPr fontId="5"/>
  </si>
  <si>
    <t>結核予防費都費補助金実績報告書</t>
    <rPh sb="0" eb="2">
      <t>ケッカク</t>
    </rPh>
    <rPh sb="2" eb="4">
      <t>ヨボウ</t>
    </rPh>
    <rPh sb="4" eb="5">
      <t>ヒ</t>
    </rPh>
    <rPh sb="5" eb="6">
      <t>ト</t>
    </rPh>
    <rPh sb="6" eb="7">
      <t>ヒ</t>
    </rPh>
    <rPh sb="7" eb="10">
      <t>ホジョキン</t>
    </rPh>
    <rPh sb="10" eb="12">
      <t>ジッセキ</t>
    </rPh>
    <rPh sb="12" eb="15">
      <t>ホウコクショ</t>
    </rPh>
    <phoneticPr fontId="5"/>
  </si>
  <si>
    <t>令和7年度結核予防費都費補助金について下記のとおり事業を完了したので、</t>
    <rPh sb="0" eb="2">
      <t>レイワ</t>
    </rPh>
    <rPh sb="25" eb="27">
      <t>ジギョウ</t>
    </rPh>
    <rPh sb="28" eb="30">
      <t>カンリョウ</t>
    </rPh>
    <phoneticPr fontId="5"/>
  </si>
  <si>
    <t>関係書類を添えて提出します。</t>
    <rPh sb="0" eb="2">
      <t>カンケイ</t>
    </rPh>
    <rPh sb="2" eb="4">
      <t>ショルイ</t>
    </rPh>
    <rPh sb="5" eb="6">
      <t>ソ</t>
    </rPh>
    <rPh sb="8" eb="10">
      <t>テイシュツ</t>
    </rPh>
    <phoneticPr fontId="5"/>
  </si>
  <si>
    <t>１　補 助 金 額    　　　　　　　　　　　　　　　　</t>
    <rPh sb="2" eb="3">
      <t>ホ</t>
    </rPh>
    <rPh sb="4" eb="5">
      <t>スケ</t>
    </rPh>
    <rPh sb="6" eb="7">
      <t>カネ</t>
    </rPh>
    <phoneticPr fontId="5"/>
  </si>
  <si>
    <t>支出経費</t>
    <rPh sb="0" eb="2">
      <t>シシュツ</t>
    </rPh>
    <rPh sb="2" eb="4">
      <t>ケイヒ</t>
    </rPh>
    <phoneticPr fontId="5"/>
  </si>
  <si>
    <t>別添支出済額調書のとおり（第9号様式、第10号様式及び第10号様式の2）</t>
    <phoneticPr fontId="5"/>
  </si>
  <si>
    <t>３　実施内容</t>
    <rPh sb="2" eb="4">
      <t>ジッシ</t>
    </rPh>
    <rPh sb="4" eb="6">
      <t>ナイヨウ</t>
    </rPh>
    <phoneticPr fontId="5"/>
  </si>
  <si>
    <t>補助対象結核健康診断実施件数内訳書のとおり（第11号様式）</t>
    <rPh sb="0" eb="2">
      <t>ホジョ</t>
    </rPh>
    <rPh sb="2" eb="4">
      <t>タイショウ</t>
    </rPh>
    <rPh sb="4" eb="6">
      <t>ケッカク</t>
    </rPh>
    <rPh sb="6" eb="8">
      <t>ケンコウ</t>
    </rPh>
    <rPh sb="8" eb="10">
      <t>シンダン</t>
    </rPh>
    <rPh sb="10" eb="12">
      <t>ジッシ</t>
    </rPh>
    <rPh sb="12" eb="14">
      <t>ケンスウ</t>
    </rPh>
    <rPh sb="14" eb="17">
      <t>ウチワケショ</t>
    </rPh>
    <rPh sb="22" eb="23">
      <t>ダイ</t>
    </rPh>
    <rPh sb="25" eb="26">
      <t>ゴウ</t>
    </rPh>
    <rPh sb="26" eb="28">
      <t>ヨウシキ</t>
    </rPh>
    <phoneticPr fontId="5"/>
  </si>
  <si>
    <t>４　決算報告</t>
    <rPh sb="2" eb="4">
      <t>ケッサン</t>
    </rPh>
    <rPh sb="4" eb="6">
      <t>ホウコク</t>
    </rPh>
    <phoneticPr fontId="5"/>
  </si>
  <si>
    <t>決算（見込）書抄本（第12号様式）</t>
    <rPh sb="0" eb="2">
      <t>ケッサン</t>
    </rPh>
    <rPh sb="3" eb="5">
      <t>ミコ</t>
    </rPh>
    <rPh sb="6" eb="7">
      <t>ショ</t>
    </rPh>
    <rPh sb="7" eb="9">
      <t>ショウホン</t>
    </rPh>
    <rPh sb="10" eb="11">
      <t>ダイ</t>
    </rPh>
    <rPh sb="13" eb="14">
      <t>ゴウ</t>
    </rPh>
    <rPh sb="14" eb="16">
      <t>ヨウシキ</t>
    </rPh>
    <phoneticPr fontId="5"/>
  </si>
  <si>
    <t>（注）　領収書を徴収することができない場合は、銀行振込受託書で可。</t>
  </si>
  <si>
    <t>また、領収内訳が不明な場合は、請求内訳の内容のわかる文書を領収書</t>
    <phoneticPr fontId="5"/>
  </si>
  <si>
    <t>とともに添付すること。</t>
    <rPh sb="4" eb="6">
      <t>テンプ</t>
    </rPh>
    <phoneticPr fontId="5"/>
  </si>
  <si>
    <t>第9号様式</t>
    <rPh sb="0" eb="1">
      <t>ダイ</t>
    </rPh>
    <rPh sb="2" eb="3">
      <t>ゴウ</t>
    </rPh>
    <rPh sb="3" eb="5">
      <t>ヨウシキ</t>
    </rPh>
    <phoneticPr fontId="5"/>
  </si>
  <si>
    <t>差　額</t>
    <rPh sb="0" eb="1">
      <t>サ</t>
    </rPh>
    <rPh sb="2" eb="3">
      <t>ガク</t>
    </rPh>
    <phoneticPr fontId="5"/>
  </si>
  <si>
    <t>（I）</t>
    <phoneticPr fontId="5"/>
  </si>
  <si>
    <t>(J)=(H)－(I)</t>
    <phoneticPr fontId="5"/>
  </si>
  <si>
    <t xml:space="preserve">  交　付　決　定　額　</t>
    <rPh sb="2" eb="3">
      <t>コウ</t>
    </rPh>
    <rPh sb="4" eb="5">
      <t>ツキ</t>
    </rPh>
    <rPh sb="6" eb="7">
      <t>ケッ</t>
    </rPh>
    <rPh sb="8" eb="9">
      <t>サダム</t>
    </rPh>
    <rPh sb="10" eb="11">
      <t>ガク</t>
    </rPh>
    <phoneticPr fontId="5"/>
  </si>
  <si>
    <t>対　象　経　費　の
支　出　済　額</t>
    <rPh sb="0" eb="1">
      <t>タイ</t>
    </rPh>
    <rPh sb="2" eb="3">
      <t>ゾウ</t>
    </rPh>
    <rPh sb="4" eb="5">
      <t>キョウ</t>
    </rPh>
    <rPh sb="6" eb="7">
      <t>ヒ</t>
    </rPh>
    <rPh sb="10" eb="11">
      <t>ササ</t>
    </rPh>
    <rPh sb="12" eb="13">
      <t>デ</t>
    </rPh>
    <rPh sb="14" eb="15">
      <t>スミ</t>
    </rPh>
    <rPh sb="16" eb="17">
      <t>ガク</t>
    </rPh>
    <phoneticPr fontId="5"/>
  </si>
  <si>
    <t>支　　出　　済　　額　　調　　書</t>
    <rPh sb="0" eb="1">
      <t>ササ</t>
    </rPh>
    <rPh sb="3" eb="4">
      <t>デ</t>
    </rPh>
    <rPh sb="6" eb="7">
      <t>スミ</t>
    </rPh>
    <rPh sb="9" eb="10">
      <t>ガク</t>
    </rPh>
    <rPh sb="12" eb="13">
      <t>シラベ</t>
    </rPh>
    <rPh sb="15" eb="16">
      <t>ショ</t>
    </rPh>
    <phoneticPr fontId="5"/>
  </si>
  <si>
    <t>第10号様式</t>
    <rPh sb="0" eb="1">
      <t>ダイ</t>
    </rPh>
    <rPh sb="3" eb="4">
      <t>ゴウ</t>
    </rPh>
    <rPh sb="4" eb="6">
      <t>ヨウシキ</t>
    </rPh>
    <phoneticPr fontId="5"/>
  </si>
  <si>
    <t>実　施　 件　数　(B)</t>
    <rPh sb="0" eb="1">
      <t>ミ</t>
    </rPh>
    <rPh sb="2" eb="3">
      <t>シ</t>
    </rPh>
    <rPh sb="5" eb="6">
      <t>ケン</t>
    </rPh>
    <rPh sb="7" eb="8">
      <t>カズ</t>
    </rPh>
    <phoneticPr fontId="5"/>
  </si>
  <si>
    <t>補　助　基　準　単　価　(A)</t>
    <rPh sb="0" eb="1">
      <t>タスク</t>
    </rPh>
    <rPh sb="2" eb="3">
      <t>スケ</t>
    </rPh>
    <rPh sb="4" eb="5">
      <t>モト</t>
    </rPh>
    <rPh sb="6" eb="7">
      <t>ジュン</t>
    </rPh>
    <rPh sb="8" eb="9">
      <t>タン</t>
    </rPh>
    <rPh sb="10" eb="11">
      <t>アタイ</t>
    </rPh>
    <phoneticPr fontId="5"/>
  </si>
  <si>
    <t>区　　　　　分</t>
    <rPh sb="0" eb="1">
      <t>ク</t>
    </rPh>
    <rPh sb="6" eb="7">
      <t>ブン</t>
    </rPh>
    <phoneticPr fontId="5"/>
  </si>
  <si>
    <t>第11号様式</t>
    <rPh sb="0" eb="1">
      <t>ダイ</t>
    </rPh>
    <rPh sb="3" eb="4">
      <t>ゴウ</t>
    </rPh>
    <rPh sb="4" eb="6">
      <t>ヨウシキ</t>
    </rPh>
    <phoneticPr fontId="5"/>
  </si>
  <si>
    <r>
      <t>申請書は、必ず</t>
    </r>
    <r>
      <rPr>
        <b/>
        <u/>
        <sz val="18"/>
        <color theme="0"/>
        <rFont val="メイリオ"/>
        <family val="3"/>
        <charset val="128"/>
      </rPr>
      <t>白黒印刷</t>
    </r>
    <r>
      <rPr>
        <sz val="14"/>
        <color theme="0"/>
        <rFont val="メイリオ"/>
        <family val="3"/>
        <charset val="128"/>
      </rPr>
      <t>にてご提出ください</t>
    </r>
    <rPh sb="0" eb="3">
      <t>シンセイショ</t>
    </rPh>
    <rPh sb="5" eb="6">
      <t>カナラ</t>
    </rPh>
    <rPh sb="7" eb="9">
      <t>シロクロ</t>
    </rPh>
    <rPh sb="9" eb="11">
      <t>インサツ</t>
    </rPh>
    <rPh sb="14" eb="16">
      <t>テイシュツ</t>
    </rPh>
    <phoneticPr fontId="5"/>
  </si>
  <si>
    <t>第10号様式の２</t>
    <rPh sb="0" eb="1">
      <t>ダイ</t>
    </rPh>
    <rPh sb="3" eb="4">
      <t>ゴウ</t>
    </rPh>
    <rPh sb="4" eb="6">
      <t>ヨウシキ</t>
    </rPh>
    <phoneticPr fontId="5"/>
  </si>
  <si>
    <t>支　　　 出　　　　額　　　　内　　　　訳　　　　書</t>
    <rPh sb="0" eb="1">
      <t>ササ</t>
    </rPh>
    <rPh sb="5" eb="6">
      <t>デ</t>
    </rPh>
    <rPh sb="10" eb="11">
      <t>ガク</t>
    </rPh>
    <rPh sb="15" eb="16">
      <t>ナイ</t>
    </rPh>
    <rPh sb="20" eb="21">
      <t>ヤク</t>
    </rPh>
    <rPh sb="25" eb="26">
      <t>ショ</t>
    </rPh>
    <phoneticPr fontId="5"/>
  </si>
  <si>
    <t>[対象経費の支出済額]</t>
    <rPh sb="1" eb="3">
      <t>タイショウ</t>
    </rPh>
    <rPh sb="3" eb="5">
      <t>ケイヒ</t>
    </rPh>
    <rPh sb="6" eb="8">
      <t>シシュツ</t>
    </rPh>
    <rPh sb="8" eb="9">
      <t>ス</t>
    </rPh>
    <rPh sb="9" eb="10">
      <t>ガク</t>
    </rPh>
    <phoneticPr fontId="5"/>
  </si>
  <si>
    <t>合計支出済額  （D）</t>
    <rPh sb="0" eb="2">
      <t>ゴウケイ</t>
    </rPh>
    <rPh sb="2" eb="4">
      <t>シシュツ</t>
    </rPh>
    <rPh sb="4" eb="5">
      <t>ス</t>
    </rPh>
    <rPh sb="5" eb="6">
      <t>ガク</t>
    </rPh>
    <phoneticPr fontId="5"/>
  </si>
  <si>
    <t>内　　　　　　　　　　　訳</t>
    <rPh sb="0" eb="1">
      <t>ウチ</t>
    </rPh>
    <rPh sb="12" eb="13">
      <t>ヤク</t>
    </rPh>
    <phoneticPr fontId="5"/>
  </si>
  <si>
    <t>学校（キャンパス）・施設名</t>
    <rPh sb="0" eb="2">
      <t>ガッコウ</t>
    </rPh>
    <rPh sb="10" eb="12">
      <t>シセツ</t>
    </rPh>
    <rPh sb="12" eb="13">
      <t>メイ</t>
    </rPh>
    <phoneticPr fontId="5"/>
  </si>
  <si>
    <t>領収書No.</t>
    <rPh sb="0" eb="3">
      <t>リョウシュウショ</t>
    </rPh>
    <phoneticPr fontId="5"/>
  </si>
  <si>
    <t>X　　　　　　線　　　　　　撮　　　　　　影</t>
    <rPh sb="7" eb="8">
      <t>セン</t>
    </rPh>
    <rPh sb="14" eb="15">
      <t>サツ</t>
    </rPh>
    <rPh sb="21" eb="22">
      <t>カゲ</t>
    </rPh>
    <phoneticPr fontId="5"/>
  </si>
  <si>
    <t>項　目</t>
    <rPh sb="0" eb="1">
      <t>コウ</t>
    </rPh>
    <rPh sb="2" eb="3">
      <t>メ</t>
    </rPh>
    <phoneticPr fontId="5"/>
  </si>
  <si>
    <t>内　訳　等</t>
    <rPh sb="0" eb="1">
      <t>ウチ</t>
    </rPh>
    <rPh sb="2" eb="3">
      <t>ワケ</t>
    </rPh>
    <rPh sb="4" eb="5">
      <t>トウ</t>
    </rPh>
    <phoneticPr fontId="5"/>
  </si>
  <si>
    <t>消費税</t>
    <rPh sb="0" eb="3">
      <t>ショウヒゼイ</t>
    </rPh>
    <phoneticPr fontId="5"/>
  </si>
  <si>
    <t>　　　　金　　額</t>
    <rPh sb="4" eb="5">
      <t>キン</t>
    </rPh>
    <rPh sb="7" eb="8">
      <t>ガク</t>
    </rPh>
    <phoneticPr fontId="5"/>
  </si>
  <si>
    <t>合　計</t>
    <rPh sb="0" eb="1">
      <t>ゴウ</t>
    </rPh>
    <rPh sb="2" eb="3">
      <t>ケイ</t>
    </rPh>
    <phoneticPr fontId="5"/>
  </si>
  <si>
    <t>➁</t>
    <phoneticPr fontId="5"/>
  </si>
  <si>
    <t>小　計</t>
    <rPh sb="0" eb="1">
      <t>ショウ</t>
    </rPh>
    <rPh sb="2" eb="3">
      <t>ケイ</t>
    </rPh>
    <phoneticPr fontId="5"/>
  </si>
  <si>
    <t>➂</t>
    <phoneticPr fontId="5"/>
  </si>
  <si>
    <t>➃</t>
    <phoneticPr fontId="5"/>
  </si>
  <si>
    <t>税込</t>
    <rPh sb="0" eb="2">
      <t>ゼイコ</t>
    </rPh>
    <phoneticPr fontId="5"/>
  </si>
  <si>
    <t>税抜</t>
    <rPh sb="0" eb="1">
      <t>ゼイ</t>
    </rPh>
    <rPh sb="1" eb="2">
      <t>ヌ</t>
    </rPh>
    <phoneticPr fontId="5"/>
  </si>
  <si>
    <t>令和7年度　補助対象結核健康診断実施件数内訳書</t>
    <rPh sb="0" eb="2">
      <t>レイワ</t>
    </rPh>
    <rPh sb="3" eb="5">
      <t>ネンド</t>
    </rPh>
    <rPh sb="6" eb="8">
      <t>ホジョ</t>
    </rPh>
    <rPh sb="8" eb="10">
      <t>タイショウ</t>
    </rPh>
    <rPh sb="10" eb="12">
      <t>ケッカク</t>
    </rPh>
    <rPh sb="12" eb="14">
      <t>ケンコウ</t>
    </rPh>
    <rPh sb="14" eb="16">
      <t>シンダン</t>
    </rPh>
    <rPh sb="16" eb="18">
      <t>ジッシ</t>
    </rPh>
    <rPh sb="18" eb="20">
      <t>ケンスウ</t>
    </rPh>
    <rPh sb="20" eb="23">
      <t>ウチワケショ</t>
    </rPh>
    <phoneticPr fontId="5"/>
  </si>
  <si>
    <t>令和7年度　補助対象結核健康診断実施件数内訳書</t>
    <phoneticPr fontId="5"/>
  </si>
  <si>
    <t>第12号様式</t>
    <rPh sb="0" eb="1">
      <t>ダイ</t>
    </rPh>
    <rPh sb="3" eb="4">
      <t>ゴウ</t>
    </rPh>
    <rPh sb="4" eb="6">
      <t>ヨウシキ</t>
    </rPh>
    <phoneticPr fontId="5"/>
  </si>
  <si>
    <t>令 和 7 年 度 予 決 算（見込）書 抄 本</t>
    <rPh sb="0" eb="1">
      <t>レイ</t>
    </rPh>
    <rPh sb="2" eb="3">
      <t>ワ</t>
    </rPh>
    <rPh sb="6" eb="7">
      <t>トシ</t>
    </rPh>
    <rPh sb="8" eb="9">
      <t>ド</t>
    </rPh>
    <rPh sb="10" eb="11">
      <t>ヨ</t>
    </rPh>
    <rPh sb="12" eb="13">
      <t>ケッ</t>
    </rPh>
    <rPh sb="14" eb="15">
      <t>サン</t>
    </rPh>
    <rPh sb="16" eb="18">
      <t>ミコ</t>
    </rPh>
    <rPh sb="19" eb="20">
      <t>ショ</t>
    </rPh>
    <rPh sb="21" eb="22">
      <t>ショウ</t>
    </rPh>
    <rPh sb="23" eb="24">
      <t>ホン</t>
    </rPh>
    <phoneticPr fontId="5"/>
  </si>
  <si>
    <t>総 事 業  経 費</t>
    <rPh sb="0" eb="1">
      <t>ソウ</t>
    </rPh>
    <rPh sb="2" eb="3">
      <t>コト</t>
    </rPh>
    <rPh sb="4" eb="5">
      <t>ギョウ</t>
    </rPh>
    <rPh sb="7" eb="8">
      <t>キョウ</t>
    </rPh>
    <rPh sb="9" eb="10">
      <t>ヒ</t>
    </rPh>
    <phoneticPr fontId="5"/>
  </si>
  <si>
    <t>〔事業経費決算額〕</t>
    <rPh sb="1" eb="3">
      <t>ジギョウ</t>
    </rPh>
    <rPh sb="3" eb="5">
      <t>ケイヒ</t>
    </rPh>
    <rPh sb="5" eb="7">
      <t>ケッサン</t>
    </rPh>
    <rPh sb="7" eb="8">
      <t>ガク</t>
    </rPh>
    <phoneticPr fontId="5"/>
  </si>
  <si>
    <r>
      <t>■補助金申請担当者　　</t>
    </r>
    <r>
      <rPr>
        <b/>
        <sz val="12"/>
        <rFont val="游ゴシック"/>
        <family val="3"/>
        <charset val="128"/>
      </rPr>
      <t>必ず下記正しくご入力ください。</t>
    </r>
    <r>
      <rPr>
        <b/>
        <sz val="9"/>
        <rFont val="游ゴシック"/>
        <family val="3"/>
        <charset val="128"/>
      </rPr>
      <t>（各シートに自動反映されます）</t>
    </r>
    <rPh sb="1" eb="4">
      <t>ホジョキン</t>
    </rPh>
    <rPh sb="4" eb="6">
      <t>シンセイ</t>
    </rPh>
    <rPh sb="6" eb="8">
      <t>タントウ</t>
    </rPh>
    <rPh sb="8" eb="9">
      <t>シャ</t>
    </rPh>
    <rPh sb="11" eb="12">
      <t>カナラ</t>
    </rPh>
    <rPh sb="13" eb="15">
      <t>カキ</t>
    </rPh>
    <rPh sb="15" eb="16">
      <t>タダ</t>
    </rPh>
    <rPh sb="19" eb="21">
      <t>ニュウリョク</t>
    </rPh>
    <rPh sb="27" eb="28">
      <t>カク</t>
    </rPh>
    <rPh sb="32" eb="34">
      <t>ジドウ</t>
    </rPh>
    <rPh sb="34" eb="36">
      <t>ハンエイ</t>
    </rPh>
    <phoneticPr fontId="5"/>
  </si>
  <si>
    <t xml:space="preserve">都補助所要額
</t>
    <phoneticPr fontId="23"/>
  </si>
  <si>
    <t>新宿区西新宿１－１－１</t>
    <rPh sb="0" eb="3">
      <t>シンジュクク</t>
    </rPh>
    <rPh sb="3" eb="4">
      <t>ニシ</t>
    </rPh>
    <rPh sb="4" eb="6">
      <t>シンジュク</t>
    </rPh>
    <phoneticPr fontId="5"/>
  </si>
  <si>
    <t>防疫課</t>
    <rPh sb="0" eb="2">
      <t>ボウエキ</t>
    </rPh>
    <rPh sb="2" eb="3">
      <t>カ</t>
    </rPh>
    <phoneticPr fontId="5"/>
  </si>
  <si>
    <t>　補助金番号</t>
    <rPh sb="1" eb="4">
      <t>ホジョキン</t>
    </rPh>
    <rPh sb="4" eb="6">
      <t>バンゴウ</t>
    </rPh>
    <phoneticPr fontId="23"/>
  </si>
  <si>
    <t>　</t>
    <phoneticPr fontId="23"/>
  </si>
  <si>
    <t>捨印</t>
    <rPh sb="0" eb="2">
      <t>ステイン</t>
    </rPh>
    <phoneticPr fontId="23"/>
  </si>
  <si>
    <t>　　第1号様式</t>
  </si>
  <si>
    <t>支払金口座振替依頼書</t>
    <phoneticPr fontId="23"/>
  </si>
  <si>
    <t>（新規・変更用）</t>
    <rPh sb="1" eb="3">
      <t>シンキ</t>
    </rPh>
    <rPh sb="4" eb="7">
      <t>ヘンコウヨウ</t>
    </rPh>
    <phoneticPr fontId="23"/>
  </si>
  <si>
    <t>　　東京都知事　殿</t>
    <rPh sb="2" eb="4">
      <t>トウキョウ</t>
    </rPh>
    <rPh sb="4" eb="7">
      <t>トチジ</t>
    </rPh>
    <rPh sb="8" eb="9">
      <t>ドノ</t>
    </rPh>
    <phoneticPr fontId="23"/>
  </si>
  <si>
    <r>
      <t>東京都から私に支払われる　</t>
    </r>
    <r>
      <rPr>
        <u/>
        <sz val="11"/>
        <color theme="1"/>
        <rFont val="ＭＳ 明朝"/>
        <family val="1"/>
        <charset val="128"/>
      </rPr>
      <t>　結核予防費都費補助金　　</t>
    </r>
    <r>
      <rPr>
        <sz val="11"/>
        <color theme="1"/>
        <rFont val="ＭＳ 明朝"/>
        <family val="1"/>
        <charset val="128"/>
      </rPr>
      <t>は口座振替により受領することを希望</t>
    </r>
    <rPh sb="0" eb="2">
      <t>トウキョウ</t>
    </rPh>
    <rPh sb="2" eb="3">
      <t>ト</t>
    </rPh>
    <rPh sb="5" eb="6">
      <t>ワタシ</t>
    </rPh>
    <rPh sb="7" eb="9">
      <t>シハラ</t>
    </rPh>
    <rPh sb="14" eb="16">
      <t>ケッカク</t>
    </rPh>
    <rPh sb="16" eb="18">
      <t>ヨボウ</t>
    </rPh>
    <rPh sb="18" eb="19">
      <t>ヒ</t>
    </rPh>
    <rPh sb="19" eb="20">
      <t>ト</t>
    </rPh>
    <rPh sb="20" eb="21">
      <t>ヒ</t>
    </rPh>
    <rPh sb="21" eb="24">
      <t>ホジョキン</t>
    </rPh>
    <rPh sb="27" eb="29">
      <t>コウザ</t>
    </rPh>
    <rPh sb="29" eb="31">
      <t>フリカエ</t>
    </rPh>
    <rPh sb="34" eb="36">
      <t>ジュリョウ</t>
    </rPh>
    <rPh sb="41" eb="43">
      <t>キボウ</t>
    </rPh>
    <phoneticPr fontId="23"/>
  </si>
  <si>
    <t>　します。ついては、今後下記の口座に口座振替の方法をもって振り込んでください。</t>
    <rPh sb="10" eb="12">
      <t>コンゴ</t>
    </rPh>
    <rPh sb="12" eb="14">
      <t>カキ</t>
    </rPh>
    <rPh sb="15" eb="17">
      <t>コウザ</t>
    </rPh>
    <rPh sb="18" eb="20">
      <t>コウザ</t>
    </rPh>
    <rPh sb="20" eb="22">
      <t>フリカエ</t>
    </rPh>
    <rPh sb="23" eb="25">
      <t>ホウホウ</t>
    </rPh>
    <rPh sb="29" eb="30">
      <t>フ</t>
    </rPh>
    <rPh sb="31" eb="32">
      <t>コ</t>
    </rPh>
    <phoneticPr fontId="23"/>
  </si>
  <si>
    <t>　住　所</t>
  </si>
  <si>
    <t>　　　（連絡先電話番号　　　（　　　）　　　　　　　）</t>
    <phoneticPr fontId="23"/>
  </si>
  <si>
    <t>）</t>
    <phoneticPr fontId="23"/>
  </si>
  <si>
    <t>　　依頼人</t>
    <rPh sb="2" eb="5">
      <t>イライニン</t>
    </rPh>
    <phoneticPr fontId="23"/>
  </si>
  <si>
    <t>　氏　名</t>
    <phoneticPr fontId="23"/>
  </si>
  <si>
    <t>㊞</t>
    <phoneticPr fontId="23"/>
  </si>
  <si>
    <t>　　　（法人の場合は、法人名及び代表者職・氏名）</t>
    <rPh sb="4" eb="6">
      <t>ホウジン</t>
    </rPh>
    <rPh sb="7" eb="9">
      <t>バアイ</t>
    </rPh>
    <rPh sb="11" eb="13">
      <t>ホウジン</t>
    </rPh>
    <rPh sb="13" eb="14">
      <t>メイ</t>
    </rPh>
    <rPh sb="14" eb="15">
      <t>オヨ</t>
    </rPh>
    <rPh sb="16" eb="19">
      <t>ダイヒョウシャ</t>
    </rPh>
    <rPh sb="19" eb="20">
      <t>ショク</t>
    </rPh>
    <rPh sb="21" eb="23">
      <t>シメイ</t>
    </rPh>
    <phoneticPr fontId="23"/>
  </si>
  <si>
    <t>‥-‥-‥-‥-‥-‥-‥-‥-‥-‥-‥-‥-‥-‥-‥-‥-‥-‥-‥-‥-‥-‥-‥-‥-‥-‥-‥-‥-‥-‥-‥-‥-‥-‥-‥-‥-‥-‥-‥-‥-‥-‥-‥-‥-‥-‥-‥-‥-‥-‥-‥-‥-‥-‥-‥-‥-‥-‥-‥-</t>
    <phoneticPr fontId="23"/>
  </si>
  <si>
    <t>振込先金融機関名</t>
    <rPh sb="0" eb="3">
      <t>フリコミサキ</t>
    </rPh>
    <rPh sb="3" eb="5">
      <t>キンユウ</t>
    </rPh>
    <rPh sb="5" eb="7">
      <t>キカン</t>
    </rPh>
    <rPh sb="7" eb="8">
      <t>メイ</t>
    </rPh>
    <phoneticPr fontId="23"/>
  </si>
  <si>
    <t>本・支店名</t>
    <rPh sb="0" eb="1">
      <t>ホン</t>
    </rPh>
    <rPh sb="2" eb="5">
      <t>シテンメイ</t>
    </rPh>
    <phoneticPr fontId="23"/>
  </si>
  <si>
    <t>金融機関・支店コード</t>
    <rPh sb="0" eb="2">
      <t>キンユウ</t>
    </rPh>
    <rPh sb="2" eb="4">
      <t>キカン</t>
    </rPh>
    <rPh sb="5" eb="7">
      <t>シテン</t>
    </rPh>
    <phoneticPr fontId="23"/>
  </si>
  <si>
    <t>種目</t>
    <rPh sb="0" eb="2">
      <t>シュモク</t>
    </rPh>
    <phoneticPr fontId="23"/>
  </si>
  <si>
    <t>口座番号（右詰めで記入）</t>
    <rPh sb="0" eb="2">
      <t>コウザ</t>
    </rPh>
    <rPh sb="2" eb="4">
      <t>バンゴウ</t>
    </rPh>
    <rPh sb="5" eb="6">
      <t>ミギ</t>
    </rPh>
    <rPh sb="6" eb="7">
      <t>ヅ</t>
    </rPh>
    <rPh sb="9" eb="11">
      <t>キニュウ</t>
    </rPh>
    <phoneticPr fontId="23"/>
  </si>
  <si>
    <t>銀行・信用金庫</t>
    <rPh sb="0" eb="2">
      <t>ギンコウ</t>
    </rPh>
    <rPh sb="3" eb="5">
      <t>シンヨウ</t>
    </rPh>
    <rPh sb="5" eb="7">
      <t>キンコ</t>
    </rPh>
    <phoneticPr fontId="23"/>
  </si>
  <si>
    <t>信用組合・農協</t>
    <rPh sb="0" eb="2">
      <t>シンヨウ</t>
    </rPh>
    <rPh sb="2" eb="4">
      <t>クミアイ</t>
    </rPh>
    <rPh sb="5" eb="7">
      <t>ノウキョウ</t>
    </rPh>
    <phoneticPr fontId="23"/>
  </si>
  <si>
    <t>口座名義人（半角カタカナ）　　30文字まで</t>
    <rPh sb="0" eb="2">
      <t>コウザ</t>
    </rPh>
    <rPh sb="2" eb="4">
      <t>メイギ</t>
    </rPh>
    <rPh sb="4" eb="5">
      <t>ニン</t>
    </rPh>
    <rPh sb="6" eb="8">
      <t>ハンカク</t>
    </rPh>
    <rPh sb="17" eb="19">
      <t>モジ</t>
    </rPh>
    <phoneticPr fontId="23"/>
  </si>
  <si>
    <t>ご注意</t>
    <rPh sb="1" eb="3">
      <t>チュウイ</t>
    </rPh>
    <phoneticPr fontId="23"/>
  </si>
  <si>
    <t>新規・変更の該当する部分を〇で囲んでください。</t>
    <rPh sb="0" eb="2">
      <t>シンキ</t>
    </rPh>
    <rPh sb="3" eb="5">
      <t>ヘンコウ</t>
    </rPh>
    <rPh sb="6" eb="8">
      <t>ガイトウ</t>
    </rPh>
    <rPh sb="10" eb="12">
      <t>ブブン</t>
    </rPh>
    <rPh sb="15" eb="16">
      <t>カコ</t>
    </rPh>
    <phoneticPr fontId="23"/>
  </si>
  <si>
    <t>振込先の口座は依頼人ご本人の口座に限ります。（法人の場合は当該法人の口座に限ります。）</t>
    <rPh sb="0" eb="3">
      <t>フリコミサキ</t>
    </rPh>
    <rPh sb="4" eb="6">
      <t>コウザ</t>
    </rPh>
    <rPh sb="7" eb="10">
      <t>イライニン</t>
    </rPh>
    <rPh sb="11" eb="13">
      <t>ホンニン</t>
    </rPh>
    <rPh sb="14" eb="16">
      <t>コウザ</t>
    </rPh>
    <rPh sb="17" eb="18">
      <t>カギ</t>
    </rPh>
    <rPh sb="23" eb="25">
      <t>ホウジン</t>
    </rPh>
    <rPh sb="26" eb="28">
      <t>バアイ</t>
    </rPh>
    <rPh sb="29" eb="31">
      <t>トウガイ</t>
    </rPh>
    <rPh sb="31" eb="33">
      <t>ホウジン</t>
    </rPh>
    <rPh sb="34" eb="36">
      <t>コウザ</t>
    </rPh>
    <rPh sb="37" eb="38">
      <t>カギ</t>
    </rPh>
    <phoneticPr fontId="23"/>
  </si>
  <si>
    <t>変更の場合は変更箇所のみご記入ください。</t>
    <rPh sb="0" eb="2">
      <t>ヘンコウ</t>
    </rPh>
    <rPh sb="3" eb="5">
      <t>バアイ</t>
    </rPh>
    <rPh sb="6" eb="8">
      <t>ヘンコウ</t>
    </rPh>
    <rPh sb="8" eb="10">
      <t>カショ</t>
    </rPh>
    <rPh sb="13" eb="15">
      <t>キニュウ</t>
    </rPh>
    <phoneticPr fontId="23"/>
  </si>
  <si>
    <t>金融機関名</t>
    <rPh sb="0" eb="2">
      <t>キンユウ</t>
    </rPh>
    <rPh sb="2" eb="4">
      <t>キカン</t>
    </rPh>
    <rPh sb="4" eb="5">
      <t>メイ</t>
    </rPh>
    <phoneticPr fontId="5"/>
  </si>
  <si>
    <t>銀行コード</t>
    <rPh sb="0" eb="2">
      <t>ギンコウ</t>
    </rPh>
    <phoneticPr fontId="5"/>
  </si>
  <si>
    <t>支店名</t>
    <rPh sb="0" eb="3">
      <t>シテンメイ</t>
    </rPh>
    <phoneticPr fontId="5"/>
  </si>
  <si>
    <t>支店コード</t>
    <rPh sb="0" eb="2">
      <t>シテン</t>
    </rPh>
    <phoneticPr fontId="5"/>
  </si>
  <si>
    <t>口座名義（カナ）</t>
    <rPh sb="0" eb="2">
      <t>コウザ</t>
    </rPh>
    <rPh sb="2" eb="4">
      <t>メイギ</t>
    </rPh>
    <phoneticPr fontId="5"/>
  </si>
  <si>
    <t>種目</t>
    <rPh sb="0" eb="2">
      <t>シュモク</t>
    </rPh>
    <phoneticPr fontId="5"/>
  </si>
  <si>
    <t>みずほ</t>
    <phoneticPr fontId="5"/>
  </si>
  <si>
    <t>新宿</t>
    <rPh sb="0" eb="2">
      <t>シンジュク</t>
    </rPh>
    <phoneticPr fontId="5"/>
  </si>
  <si>
    <t>口座番号</t>
    <rPh sb="0" eb="2">
      <t>コウザ</t>
    </rPh>
    <rPh sb="2" eb="4">
      <t>バンゴウ</t>
    </rPh>
    <phoneticPr fontId="5"/>
  </si>
  <si>
    <t>学校又は施設名</t>
    <rPh sb="0" eb="2">
      <t>ガッコウ</t>
    </rPh>
    <rPh sb="2" eb="3">
      <t>マタ</t>
    </rPh>
    <rPh sb="4" eb="6">
      <t>シセツ</t>
    </rPh>
    <rPh sb="6" eb="7">
      <t>メイ</t>
    </rPh>
    <phoneticPr fontId="5"/>
  </si>
  <si>
    <t>高等専修学校</t>
    <rPh sb="0" eb="6">
      <t>コウトウセンシュウガッコウ</t>
    </rPh>
    <phoneticPr fontId="5"/>
  </si>
  <si>
    <t>高等専門学校</t>
    <rPh sb="0" eb="2">
      <t>コウトウ</t>
    </rPh>
    <rPh sb="2" eb="4">
      <t>センモン</t>
    </rPh>
    <rPh sb="4" eb="6">
      <t>ガッコウ</t>
    </rPh>
    <phoneticPr fontId="5"/>
  </si>
  <si>
    <t>補助対象者▼</t>
    <phoneticPr fontId="5"/>
  </si>
  <si>
    <t>課程年数</t>
    <rPh sb="0" eb="2">
      <t>カテイ</t>
    </rPh>
    <rPh sb="2" eb="4">
      <t>ネンスウ</t>
    </rPh>
    <phoneticPr fontId="5"/>
  </si>
  <si>
    <t>1234567890123</t>
  </si>
  <si>
    <t>都庁　太郎</t>
    <rPh sb="0" eb="2">
      <t>トチョウ</t>
    </rPh>
    <rPh sb="3" eb="5">
      <t>タロウ</t>
    </rPh>
    <phoneticPr fontId="5"/>
  </si>
  <si>
    <t>東京　花子</t>
    <rPh sb="0" eb="2">
      <t>トウキョウ</t>
    </rPh>
    <rPh sb="3" eb="5">
      <t>ハナコ</t>
    </rPh>
    <phoneticPr fontId="5"/>
  </si>
  <si>
    <t>新宿区西新宿１－２－３</t>
    <phoneticPr fontId="5"/>
  </si>
  <si>
    <t>03-1111-1111</t>
    <phoneticPr fontId="5"/>
  </si>
  <si>
    <t>理事長</t>
    <rPh sb="0" eb="3">
      <t>リジチョウ</t>
    </rPh>
    <phoneticPr fontId="5"/>
  </si>
  <si>
    <t>感染症対策部防疫課　都庁太郎宛</t>
    <rPh sb="0" eb="6">
      <t>カンセンショウタイサクブ</t>
    </rPh>
    <rPh sb="6" eb="8">
      <t>ボウエキ</t>
    </rPh>
    <rPh sb="8" eb="9">
      <t>カ</t>
    </rPh>
    <rPh sb="10" eb="12">
      <t>トチョウ</t>
    </rPh>
    <rPh sb="12" eb="14">
      <t>タロウ</t>
    </rPh>
    <rPh sb="14" eb="15">
      <t>アテ</t>
    </rPh>
    <phoneticPr fontId="5"/>
  </si>
  <si>
    <t>メールアドレス
（必須）</t>
    <rPh sb="9" eb="11">
      <t>ヒッス</t>
    </rPh>
    <phoneticPr fontId="5"/>
  </si>
  <si>
    <t>追加アドレス
（任意）</t>
    <rPh sb="0" eb="2">
      <t>ツイカ</t>
    </rPh>
    <rPh sb="8" eb="10">
      <t>ニンイ</t>
    </rPh>
    <phoneticPr fontId="5"/>
  </si>
  <si>
    <r>
      <rPr>
        <b/>
        <sz val="9.5"/>
        <color rgb="FF0070C0"/>
        <rFont val="游ゴシック"/>
        <family val="3"/>
        <charset val="128"/>
      </rPr>
      <t>（都補助所要額及び追加アドレス以外の）上記の情報について、</t>
    </r>
    <r>
      <rPr>
        <b/>
        <sz val="10"/>
        <color rgb="FF0070C0"/>
        <rFont val="游ゴシック"/>
        <family val="3"/>
        <charset val="128"/>
      </rPr>
      <t xml:space="preserve">
</t>
    </r>
    <r>
      <rPr>
        <b/>
        <sz val="12"/>
        <color rgb="FF0070C0"/>
        <rFont val="游ゴシック"/>
        <family val="3"/>
        <charset val="128"/>
      </rPr>
      <t>交付申請時から</t>
    </r>
    <r>
      <rPr>
        <b/>
        <u/>
        <sz val="12"/>
        <color rgb="FF0070C0"/>
        <rFont val="游ゴシック"/>
        <family val="3"/>
        <charset val="128"/>
      </rPr>
      <t>変更がある場合</t>
    </r>
    <r>
      <rPr>
        <b/>
        <sz val="12"/>
        <color rgb="FF0070C0"/>
        <rFont val="游ゴシック"/>
        <family val="3"/>
        <charset val="128"/>
      </rPr>
      <t>はチェック</t>
    </r>
    <r>
      <rPr>
        <b/>
        <sz val="13"/>
        <color rgb="FF0070C0"/>
        <rFont val="游ゴシック"/>
        <family val="3"/>
        <charset val="128"/>
      </rPr>
      <t>→　</t>
    </r>
    <rPh sb="1" eb="2">
      <t>ト</t>
    </rPh>
    <rPh sb="19" eb="21">
      <t>ジョウキ</t>
    </rPh>
    <rPh sb="22" eb="24">
      <t>ジョウホウ</t>
    </rPh>
    <rPh sb="30" eb="32">
      <t>コウフ</t>
    </rPh>
    <rPh sb="32" eb="35">
      <t>シンセイジ</t>
    </rPh>
    <rPh sb="37" eb="39">
      <t>ヘンコウ</t>
    </rPh>
    <rPh sb="42" eb="44">
      <t>バアイ</t>
    </rPh>
    <phoneticPr fontId="5"/>
  </si>
  <si>
    <t>bbb@tokyo.jp</t>
    <phoneticPr fontId="5"/>
  </si>
  <si>
    <t>aaa@tokyo.jp</t>
    <phoneticPr fontId="5"/>
  </si>
  <si>
    <t>都庁大学新宿キャンパス</t>
    <rPh sb="0" eb="2">
      <t>トチョウ</t>
    </rPh>
    <rPh sb="2" eb="4">
      <t>ダイガク</t>
    </rPh>
    <rPh sb="4" eb="6">
      <t>シンジュク</t>
    </rPh>
    <phoneticPr fontId="5"/>
  </si>
  <si>
    <t>都庁高校</t>
    <rPh sb="0" eb="2">
      <t>トチョウ</t>
    </rPh>
    <rPh sb="2" eb="4">
      <t>コウコウ</t>
    </rPh>
    <phoneticPr fontId="5"/>
  </si>
  <si>
    <t>学校法人都庁</t>
    <rPh sb="0" eb="2">
      <t>ガッコウ</t>
    </rPh>
    <rPh sb="2" eb="4">
      <t>ホウジン</t>
    </rPh>
    <rPh sb="4" eb="6">
      <t>トチョウ</t>
    </rPh>
    <phoneticPr fontId="5"/>
  </si>
  <si>
    <t>都庁大学新宿キャンパス</t>
    <phoneticPr fontId="5"/>
  </si>
  <si>
    <t>都庁高校</t>
    <phoneticPr fontId="5"/>
  </si>
  <si>
    <t>大学</t>
  </si>
  <si>
    <t>新宿区西新宿区１－１</t>
    <rPh sb="0" eb="3">
      <t>シンジュクク</t>
    </rPh>
    <rPh sb="3" eb="4">
      <t>ニシ</t>
    </rPh>
    <rPh sb="4" eb="6">
      <t>シンジュク</t>
    </rPh>
    <rPh sb="6" eb="7">
      <t>ク</t>
    </rPh>
    <phoneticPr fontId="5"/>
  </si>
  <si>
    <t>新宿区西新宿区１－１</t>
    <phoneticPr fontId="5"/>
  </si>
  <si>
    <r>
      <t>　　　　　</t>
    </r>
    <r>
      <rPr>
        <sz val="12"/>
        <color rgb="FF0066FF"/>
        <rFont val="游ゴシック"/>
        <family val="3"/>
        <charset val="128"/>
      </rPr>
      <t>※他法人からの編入生は補助対象です。</t>
    </r>
    <rPh sb="6" eb="7">
      <t>タ</t>
    </rPh>
    <rPh sb="7" eb="9">
      <t>ホウジン</t>
    </rPh>
    <rPh sb="12" eb="14">
      <t>ヘンニュウ</t>
    </rPh>
    <rPh sb="14" eb="15">
      <t>セイ</t>
    </rPh>
    <rPh sb="16" eb="18">
      <t>ホジョ</t>
    </rPh>
    <rPh sb="18" eb="20">
      <t>タイショウ</t>
    </rPh>
    <phoneticPr fontId="5"/>
  </si>
  <si>
    <t>国分寺市１－２</t>
    <rPh sb="0" eb="3">
      <t>コクブンジ</t>
    </rPh>
    <rPh sb="3" eb="4">
      <t>シ</t>
    </rPh>
    <phoneticPr fontId="5"/>
  </si>
  <si>
    <t>都庁大学国分寺キャンパス</t>
    <rPh sb="2" eb="4">
      <t>ダイガク</t>
    </rPh>
    <rPh sb="4" eb="7">
      <t>コクブンジ</t>
    </rPh>
    <phoneticPr fontId="5"/>
  </si>
  <si>
    <t>渋谷区渋谷１－３</t>
    <rPh sb="0" eb="3">
      <t>シブヤク</t>
    </rPh>
    <rPh sb="3" eb="5">
      <t>シブヤ</t>
    </rPh>
    <phoneticPr fontId="5"/>
  </si>
  <si>
    <r>
      <t>本事業は、</t>
    </r>
    <r>
      <rPr>
        <b/>
        <sz val="9"/>
        <rFont val="游ゴシック"/>
        <family val="3"/>
        <charset val="128"/>
      </rPr>
      <t>当該年度中に健診の実施から健診相手先への支払までが完了するもの</t>
    </r>
    <r>
      <rPr>
        <sz val="9"/>
        <rFont val="游ゴシック"/>
        <family val="3"/>
        <charset val="128"/>
      </rPr>
      <t>が補助対象です。</t>
    </r>
    <phoneticPr fontId="5"/>
  </si>
  <si>
    <t>学校（施設）ごとに記入して下さい。行が足りない場合は追加してください。</t>
    <phoneticPr fontId="5"/>
  </si>
  <si>
    <t>その他</t>
    <rPh sb="2" eb="3">
      <t>ホカ</t>
    </rPh>
    <phoneticPr fontId="5"/>
  </si>
  <si>
    <t>都庁大学国分寺キャンパス</t>
    <rPh sb="0" eb="2">
      <t>トチョウ</t>
    </rPh>
    <rPh sb="2" eb="4">
      <t>ダイガク</t>
    </rPh>
    <rPh sb="4" eb="7">
      <t>コクブンジ</t>
    </rPh>
    <phoneticPr fontId="5"/>
  </si>
  <si>
    <t>X線撮影（デジタル）</t>
    <rPh sb="1" eb="2">
      <t>セン</t>
    </rPh>
    <rPh sb="2" eb="4">
      <t>サツエイ</t>
    </rPh>
    <phoneticPr fontId="5"/>
  </si>
  <si>
    <t>@1100円×50人　(1年生45人、編入生5人)</t>
    <rPh sb="5" eb="6">
      <t>エン</t>
    </rPh>
    <rPh sb="9" eb="10">
      <t>ニン</t>
    </rPh>
    <rPh sb="13" eb="15">
      <t>ネンセイ</t>
    </rPh>
    <rPh sb="17" eb="18">
      <t>ニン</t>
    </rPh>
    <rPh sb="19" eb="21">
      <t>ヘンニュウ</t>
    </rPh>
    <rPh sb="21" eb="22">
      <t>セイ</t>
    </rPh>
    <rPh sb="23" eb="24">
      <t>ニン</t>
    </rPh>
    <phoneticPr fontId="5"/>
  </si>
  <si>
    <t>X線撮影（医療機関)(100mm）</t>
    <rPh sb="1" eb="2">
      <t>セン</t>
    </rPh>
    <rPh sb="2" eb="4">
      <t>サツエイ</t>
    </rPh>
    <rPh sb="5" eb="7">
      <t>イリョウ</t>
    </rPh>
    <rPh sb="7" eb="9">
      <t>キカン</t>
    </rPh>
    <phoneticPr fontId="5"/>
  </si>
  <si>
    <t>☜入力不要です。（基本情報入力シートの内容が転記されます。）</t>
    <rPh sb="1" eb="3">
      <t>ニュウリョク</t>
    </rPh>
    <rPh sb="3" eb="5">
      <t>フヨウ</t>
    </rPh>
    <rPh sb="9" eb="15">
      <t>キホンジョウホウニュウリョク</t>
    </rPh>
    <rPh sb="19" eb="21">
      <t>ナイヨウ</t>
    </rPh>
    <rPh sb="22" eb="24">
      <t>テンキ</t>
    </rPh>
    <phoneticPr fontId="5"/>
  </si>
  <si>
    <t>法人名</t>
    <rPh sb="0" eb="2">
      <t>ホウジン</t>
    </rPh>
    <rPh sb="2" eb="3">
      <t>メイ</t>
    </rPh>
    <phoneticPr fontId="22"/>
  </si>
  <si>
    <t>令和7年度 東京都私立学校等結核予防費都費補助金
必要書類提出一覧　確認事項</t>
    <rPh sb="0" eb="2">
      <t>レイワ</t>
    </rPh>
    <rPh sb="3" eb="5">
      <t>ネンド</t>
    </rPh>
    <rPh sb="6" eb="8">
      <t>トウキョウ</t>
    </rPh>
    <rPh sb="8" eb="9">
      <t>ト</t>
    </rPh>
    <rPh sb="9" eb="11">
      <t>シリツ</t>
    </rPh>
    <rPh sb="11" eb="13">
      <t>ガッコウ</t>
    </rPh>
    <rPh sb="13" eb="14">
      <t>トウ</t>
    </rPh>
    <rPh sb="25" eb="27">
      <t>ヒツヨウ</t>
    </rPh>
    <rPh sb="27" eb="29">
      <t>ショルイ</t>
    </rPh>
    <rPh sb="29" eb="31">
      <t>テイシュツ</t>
    </rPh>
    <rPh sb="31" eb="33">
      <t>イチラン</t>
    </rPh>
    <rPh sb="34" eb="36">
      <t>カクニン</t>
    </rPh>
    <rPh sb="36" eb="38">
      <t>ジコウ</t>
    </rPh>
    <phoneticPr fontId="22"/>
  </si>
  <si>
    <t>※今年度より原則として、jGrants（Jグランツ）（電子申請）にて申請をお願いします。</t>
    <rPh sb="1" eb="4">
      <t>コンネンド</t>
    </rPh>
    <rPh sb="6" eb="8">
      <t>ゲンソク</t>
    </rPh>
    <rPh sb="27" eb="29">
      <t>デンシ</t>
    </rPh>
    <rPh sb="29" eb="31">
      <t>シンセイ</t>
    </rPh>
    <rPh sb="34" eb="36">
      <t>シンセイ</t>
    </rPh>
    <rPh sb="38" eb="39">
      <t>ネガ</t>
    </rPh>
    <phoneticPr fontId="22"/>
  </si>
  <si>
    <t>　jGrants　での申請方法</t>
    <rPh sb="11" eb="13">
      <t>シンセイ</t>
    </rPh>
    <rPh sb="13" eb="15">
      <t>ホウホウ</t>
    </rPh>
    <phoneticPr fontId="22"/>
  </si>
  <si>
    <t>①保健医療局のホームページで
　　申請スケジュール等を確認（URLは⇒）</t>
    <rPh sb="1" eb="3">
      <t>ホケン</t>
    </rPh>
    <rPh sb="3" eb="5">
      <t>イリョウ</t>
    </rPh>
    <rPh sb="5" eb="6">
      <t>キョク</t>
    </rPh>
    <rPh sb="17" eb="19">
      <t>シンセイ</t>
    </rPh>
    <rPh sb="25" eb="26">
      <t>トウ</t>
    </rPh>
    <rPh sb="27" eb="29">
      <t>カクニン</t>
    </rPh>
    <phoneticPr fontId="5"/>
  </si>
  <si>
    <t>https://www.hokeniryo.metro.tokyo.lg.jp/kansen/info/kekkaku/kekkaku/hojokin</t>
    <phoneticPr fontId="5"/>
  </si>
  <si>
    <t>〇</t>
  </si>
  <si>
    <t>　jGrantsの入力ページ内に、様式を添付する欄があります。下記案内に沿って様式を完成いただき、
　このエクセルファイル一式を添付してください。</t>
    <rPh sb="9" eb="11">
      <t>ニュウリョク</t>
    </rPh>
    <rPh sb="14" eb="15">
      <t>ナイ</t>
    </rPh>
    <rPh sb="17" eb="19">
      <t>ヨウシキ</t>
    </rPh>
    <rPh sb="20" eb="22">
      <t>テンプ</t>
    </rPh>
    <rPh sb="24" eb="25">
      <t>ラン</t>
    </rPh>
    <rPh sb="31" eb="33">
      <t>カキ</t>
    </rPh>
    <rPh sb="33" eb="35">
      <t>アンナイ</t>
    </rPh>
    <rPh sb="36" eb="37">
      <t>ソ</t>
    </rPh>
    <rPh sb="39" eb="41">
      <t>ヨウシキ</t>
    </rPh>
    <rPh sb="42" eb="44">
      <t>カンセイ</t>
    </rPh>
    <rPh sb="61" eb="63">
      <t>イッシキ</t>
    </rPh>
    <rPh sb="64" eb="66">
      <t>テンプ</t>
    </rPh>
    <phoneticPr fontId="22"/>
  </si>
  <si>
    <t>☜各注意事項を確認されましたら、チェックをお願いします。</t>
    <rPh sb="1" eb="2">
      <t>カク</t>
    </rPh>
    <rPh sb="2" eb="4">
      <t>チュウイ</t>
    </rPh>
    <rPh sb="4" eb="6">
      <t>ジコウ</t>
    </rPh>
    <rPh sb="7" eb="9">
      <t>カクニン</t>
    </rPh>
    <rPh sb="22" eb="23">
      <t>ネガ</t>
    </rPh>
    <phoneticPr fontId="5"/>
  </si>
  <si>
    <t>　　　　内）シート　</t>
    <rPh sb="4" eb="5">
      <t>ウチ</t>
    </rPh>
    <phoneticPr fontId="22"/>
  </si>
  <si>
    <t>　下記ページより「GビズIDクイックマニュアルGビズIDプライム編（法人代表者）」をご参照の上、ご対応をお願いいたします。</t>
    <rPh sb="46" eb="47">
      <t>ウエ</t>
    </rPh>
    <rPh sb="49" eb="51">
      <t>タイオウ</t>
    </rPh>
    <rPh sb="53" eb="54">
      <t>ネガ</t>
    </rPh>
    <phoneticPr fontId="5"/>
  </si>
  <si>
    <t>　　※アカウント取得のお手続きには2週間以上かかるためお早めにご対応下さい。</t>
    <rPh sb="8" eb="10">
      <t>シュトク</t>
    </rPh>
    <rPh sb="12" eb="14">
      <t>テツヅ</t>
    </rPh>
    <rPh sb="18" eb="22">
      <t>シュウカンイジョウ</t>
    </rPh>
    <rPh sb="28" eb="29">
      <t>ハヤ</t>
    </rPh>
    <rPh sb="32" eb="35">
      <t>タイオウクダ</t>
    </rPh>
    <phoneticPr fontId="5"/>
  </si>
  <si>
    <t>https://gbiz-id.go.jp/top/manual/manual.html</t>
    <phoneticPr fontId="5"/>
  </si>
  <si>
    <t>　申請の流れについては下記ページより、「事業者クイックマニュアル」をご確認ください。</t>
    <rPh sb="1" eb="3">
      <t>シンセイ</t>
    </rPh>
    <rPh sb="4" eb="5">
      <t>ナガ</t>
    </rPh>
    <rPh sb="11" eb="13">
      <t>カキ</t>
    </rPh>
    <rPh sb="35" eb="37">
      <t>カクニン</t>
    </rPh>
    <phoneticPr fontId="5"/>
  </si>
  <si>
    <t>https://www.jgrants-portal.go.jp/request-flow</t>
    <phoneticPr fontId="5"/>
  </si>
  <si>
    <r>
      <t>　※お問合せ先：</t>
    </r>
    <r>
      <rPr>
        <b/>
        <u/>
        <sz val="10"/>
        <color theme="1"/>
        <rFont val="Meiryo UI"/>
        <family val="3"/>
        <charset val="128"/>
      </rPr>
      <t>0570-023-797</t>
    </r>
    <r>
      <rPr>
        <sz val="10"/>
        <color theme="1"/>
        <rFont val="Meiryo UI"/>
        <family val="3"/>
        <charset val="128"/>
      </rPr>
      <t>　　</t>
    </r>
    <r>
      <rPr>
        <sz val="9"/>
        <color theme="1"/>
        <rFont val="Meiryo UI"/>
        <family val="3"/>
        <charset val="128"/>
      </rPr>
      <t>【受付時間】9：00～17：00（土・日・祝日、年末年始を除く）</t>
    </r>
    <rPh sb="3" eb="5">
      <t>トイアワ</t>
    </rPh>
    <rPh sb="6" eb="7">
      <t>サキ</t>
    </rPh>
    <phoneticPr fontId="22"/>
  </si>
  <si>
    <t>③本事業は、当該年度中に健診の実施から健診相手先への支払いまでが完了するものが補助対象です。</t>
    <rPh sb="1" eb="2">
      <t>ホン</t>
    </rPh>
    <rPh sb="2" eb="4">
      <t>ジギョウ</t>
    </rPh>
    <rPh sb="6" eb="8">
      <t>トウガイ</t>
    </rPh>
    <rPh sb="8" eb="11">
      <t>ネンドチュウ</t>
    </rPh>
    <rPh sb="12" eb="14">
      <t>ケンシン</t>
    </rPh>
    <rPh sb="15" eb="17">
      <t>ジッシ</t>
    </rPh>
    <rPh sb="19" eb="21">
      <t>ケンシン</t>
    </rPh>
    <rPh sb="21" eb="23">
      <t>アイテ</t>
    </rPh>
    <rPh sb="23" eb="24">
      <t>サキ</t>
    </rPh>
    <rPh sb="26" eb="28">
      <t>シハラ</t>
    </rPh>
    <rPh sb="32" eb="34">
      <t>カンリョウ</t>
    </rPh>
    <rPh sb="39" eb="41">
      <t>ホジョ</t>
    </rPh>
    <rPh sb="41" eb="43">
      <t>タイショウ</t>
    </rPh>
    <phoneticPr fontId="22"/>
  </si>
  <si>
    <t>　　※今年度中に、支払いが完了していることが確認できる疎明資料の提出が必須となります。</t>
    <rPh sb="3" eb="7">
      <t>コンネンドチュウ</t>
    </rPh>
    <rPh sb="9" eb="11">
      <t>シハラ</t>
    </rPh>
    <rPh sb="13" eb="15">
      <t>カンリョウ</t>
    </rPh>
    <rPh sb="22" eb="24">
      <t>カクニン</t>
    </rPh>
    <rPh sb="27" eb="29">
      <t>ソメイ</t>
    </rPh>
    <rPh sb="29" eb="31">
      <t>シリョウ</t>
    </rPh>
    <rPh sb="32" eb="34">
      <t>テイシュツ</t>
    </rPh>
    <rPh sb="35" eb="37">
      <t>ヒッス</t>
    </rPh>
    <phoneticPr fontId="22"/>
  </si>
  <si>
    <r>
      <rPr>
        <u/>
        <sz val="11"/>
        <color theme="10"/>
        <rFont val="Meiryo UI"/>
        <family val="3"/>
        <charset val="128"/>
      </rPr>
      <t>TEL:03-5320-4483　　　</t>
    </r>
    <phoneticPr fontId="5"/>
  </si>
  <si>
    <t>mail : kekkaku.tokyo.jyushin@section.metro.tokyo.jp</t>
    <phoneticPr fontId="22"/>
  </si>
  <si>
    <t>☜入力不要です</t>
    <rPh sb="1" eb="3">
      <t>ニュウリョク</t>
    </rPh>
    <rPh sb="3" eb="5">
      <t>フヨウ</t>
    </rPh>
    <phoneticPr fontId="5"/>
  </si>
  <si>
    <t>　郵　送　いただくもの①</t>
    <rPh sb="1" eb="2">
      <t>ユウ</t>
    </rPh>
    <rPh sb="3" eb="4">
      <t>ソウ</t>
    </rPh>
    <phoneticPr fontId="22"/>
  </si>
  <si>
    <t>　郵　送　いただくもの②　</t>
    <rPh sb="1" eb="2">
      <t>ユウ</t>
    </rPh>
    <rPh sb="3" eb="4">
      <t>ソウ</t>
    </rPh>
    <phoneticPr fontId="22"/>
  </si>
  <si>
    <t>　メールで送付　いただくもの（郵送とは別にデータを送付ください）</t>
    <rPh sb="5" eb="7">
      <t>ソウフ</t>
    </rPh>
    <rPh sb="15" eb="17">
      <t>ユウソウ</t>
    </rPh>
    <rPh sb="19" eb="20">
      <t>ベツ</t>
    </rPh>
    <rPh sb="25" eb="27">
      <t>ソウフ</t>
    </rPh>
    <phoneticPr fontId="22"/>
  </si>
  <si>
    <t>・本事業は、当該年度中に健診の実施から健診相手先への支払いまでが完了するものが補助対象です。</t>
    <rPh sb="1" eb="2">
      <t>ホン</t>
    </rPh>
    <rPh sb="2" eb="4">
      <t>ジギョウ</t>
    </rPh>
    <rPh sb="6" eb="8">
      <t>トウガイ</t>
    </rPh>
    <rPh sb="8" eb="11">
      <t>ネンドチュウ</t>
    </rPh>
    <rPh sb="12" eb="14">
      <t>ケンシン</t>
    </rPh>
    <rPh sb="15" eb="17">
      <t>ジッシ</t>
    </rPh>
    <rPh sb="19" eb="21">
      <t>ケンシン</t>
    </rPh>
    <rPh sb="21" eb="23">
      <t>アイテ</t>
    </rPh>
    <rPh sb="23" eb="24">
      <t>サキ</t>
    </rPh>
    <rPh sb="26" eb="28">
      <t>シハラ</t>
    </rPh>
    <rPh sb="32" eb="34">
      <t>カンリョウ</t>
    </rPh>
    <rPh sb="39" eb="41">
      <t>ホジョ</t>
    </rPh>
    <rPh sb="41" eb="43">
      <t>タイショウ</t>
    </rPh>
    <phoneticPr fontId="22"/>
  </si>
  <si>
    <t>　　東京都保健医療局　感染症対策部　防疫課　結核担当　</t>
    <rPh sb="2" eb="4">
      <t>トウキョウ</t>
    </rPh>
    <rPh sb="4" eb="5">
      <t>ト</t>
    </rPh>
    <rPh sb="5" eb="7">
      <t>ホケン</t>
    </rPh>
    <rPh sb="7" eb="9">
      <t>イリョウ</t>
    </rPh>
    <rPh sb="9" eb="10">
      <t>キョク</t>
    </rPh>
    <rPh sb="11" eb="14">
      <t>カンセンショウ</t>
    </rPh>
    <rPh sb="14" eb="16">
      <t>タイサク</t>
    </rPh>
    <rPh sb="16" eb="17">
      <t>ブ</t>
    </rPh>
    <rPh sb="18" eb="20">
      <t>ボウエキ</t>
    </rPh>
    <rPh sb="20" eb="21">
      <t>カ</t>
    </rPh>
    <rPh sb="22" eb="24">
      <t>ケッカク</t>
    </rPh>
    <rPh sb="24" eb="26">
      <t>タントウ</t>
    </rPh>
    <phoneticPr fontId="22"/>
  </si>
  <si>
    <t>感染症対策部　防疫課　結核担当</t>
    <rPh sb="0" eb="3">
      <t>カンセンショウ</t>
    </rPh>
    <rPh sb="3" eb="5">
      <t>タイサク</t>
    </rPh>
    <rPh sb="5" eb="6">
      <t>ブ</t>
    </rPh>
    <rPh sb="7" eb="9">
      <t>ボウエキ</t>
    </rPh>
    <rPh sb="9" eb="10">
      <t>カ</t>
    </rPh>
    <rPh sb="11" eb="13">
      <t>ケッカク</t>
    </rPh>
    <rPh sb="13" eb="15">
      <t>タントウ</t>
    </rPh>
    <phoneticPr fontId="22"/>
  </si>
  <si>
    <t>mail:kekkaku.tokyo.jyushin@section.metro.tokyo.jp</t>
    <phoneticPr fontId="22"/>
  </si>
  <si>
    <t>②jGrantsの該当ページから申請（URLは⇒）
※ログイン後、マイページへ　→　申請履歴から該当の事業を選択（左端の事業の部分をクリック）→　下にスクロールし、「提出可能な申請」から実績報告のフォームを選択し、申請してください。</t>
    <rPh sb="9" eb="11">
      <t>ガイトウ</t>
    </rPh>
    <rPh sb="16" eb="18">
      <t>シンセイ</t>
    </rPh>
    <rPh sb="31" eb="32">
      <t>ゴ</t>
    </rPh>
    <rPh sb="42" eb="44">
      <t>シンセイ</t>
    </rPh>
    <rPh sb="44" eb="46">
      <t>リレキ</t>
    </rPh>
    <rPh sb="48" eb="50">
      <t>ガイトウ</t>
    </rPh>
    <rPh sb="51" eb="53">
      <t>ジギョウ</t>
    </rPh>
    <rPh sb="54" eb="56">
      <t>センタク</t>
    </rPh>
    <rPh sb="57" eb="59">
      <t>ヒダリハシ</t>
    </rPh>
    <rPh sb="60" eb="62">
      <t>ジギョウ</t>
    </rPh>
    <rPh sb="63" eb="65">
      <t>ブブン</t>
    </rPh>
    <rPh sb="73" eb="74">
      <t>シタ</t>
    </rPh>
    <rPh sb="83" eb="85">
      <t>テイシュツ</t>
    </rPh>
    <rPh sb="85" eb="87">
      <t>カノウ</t>
    </rPh>
    <rPh sb="88" eb="90">
      <t>シンセイ</t>
    </rPh>
    <rPh sb="93" eb="95">
      <t>ジッセキ</t>
    </rPh>
    <rPh sb="95" eb="97">
      <t>ホウコク</t>
    </rPh>
    <rPh sb="103" eb="105">
      <t>センタク</t>
    </rPh>
    <rPh sb="107" eb="109">
      <t>シンセイ</t>
    </rPh>
    <phoneticPr fontId="22"/>
  </si>
  <si>
    <r>
      <t>「</t>
    </r>
    <r>
      <rPr>
        <b/>
        <sz val="10"/>
        <color theme="1"/>
        <rFont val="Meiryo UI"/>
        <family val="3"/>
        <charset val="128"/>
      </rPr>
      <t>01_実績報告様式」</t>
    </r>
    <rPh sb="4" eb="6">
      <t>ジッセキ</t>
    </rPh>
    <rPh sb="6" eb="8">
      <t>ホウコク</t>
    </rPh>
    <rPh sb="8" eb="10">
      <t>ヨウシキ</t>
    </rPh>
    <phoneticPr fontId="22"/>
  </si>
  <si>
    <r>
      <t xml:space="preserve">第１０号の２様式
</t>
    </r>
    <r>
      <rPr>
        <b/>
        <sz val="9"/>
        <color rgb="FFFF0000"/>
        <rFont val="Meiryo UI"/>
        <family val="3"/>
        <charset val="128"/>
      </rPr>
      <t>※領収書と照合できるようにしてください。</t>
    </r>
    <r>
      <rPr>
        <sz val="9"/>
        <rFont val="Meiryo UI"/>
        <family val="3"/>
        <charset val="128"/>
      </rPr>
      <t>領収書は番号を振り、</t>
    </r>
    <r>
      <rPr>
        <b/>
        <sz val="9"/>
        <color theme="1"/>
        <rFont val="Meiryo UI"/>
        <family val="3"/>
        <charset val="128"/>
      </rPr>
      <t>合計支出済額（D）</t>
    </r>
    <r>
      <rPr>
        <sz val="9"/>
        <color theme="1"/>
        <rFont val="Meiryo UI"/>
        <family val="3"/>
        <charset val="128"/>
      </rPr>
      <t>が読み取れるように補記等してください。
詳細は記入例をご確認ください。</t>
    </r>
    <rPh sb="0" eb="1">
      <t>ダイ</t>
    </rPh>
    <rPh sb="3" eb="4">
      <t>ゴウ</t>
    </rPh>
    <rPh sb="6" eb="8">
      <t>ヨウシキ</t>
    </rPh>
    <rPh sb="10" eb="13">
      <t>リョウシュウショ</t>
    </rPh>
    <rPh sb="14" eb="16">
      <t>ショウゴウ</t>
    </rPh>
    <rPh sb="29" eb="32">
      <t>リョウシュウショ</t>
    </rPh>
    <rPh sb="33" eb="35">
      <t>バンゴウ</t>
    </rPh>
    <rPh sb="36" eb="37">
      <t>フ</t>
    </rPh>
    <rPh sb="39" eb="41">
      <t>ゴウケイ</t>
    </rPh>
    <rPh sb="40" eb="41">
      <t>バアイ</t>
    </rPh>
    <rPh sb="41" eb="43">
      <t>シシュツ</t>
    </rPh>
    <rPh sb="43" eb="44">
      <t>ズ</t>
    </rPh>
    <rPh sb="44" eb="45">
      <t>ガク</t>
    </rPh>
    <rPh sb="49" eb="50">
      <t>ヨ</t>
    </rPh>
    <rPh sb="51" eb="52">
      <t>ト</t>
    </rPh>
    <rPh sb="57" eb="59">
      <t>ホキ</t>
    </rPh>
    <rPh sb="59" eb="60">
      <t>トウ</t>
    </rPh>
    <rPh sb="68" eb="70">
      <t>ショウサイ</t>
    </rPh>
    <rPh sb="71" eb="73">
      <t>キニュウ</t>
    </rPh>
    <rPh sb="73" eb="74">
      <t>レイ</t>
    </rPh>
    <rPh sb="76" eb="78">
      <t>カクニン</t>
    </rPh>
    <phoneticPr fontId="22"/>
  </si>
  <si>
    <t>@1100円×30人　（1年生）</t>
    <phoneticPr fontId="5"/>
  </si>
  <si>
    <t>@990円×78人　（R7.4.20）</t>
    <phoneticPr fontId="5"/>
  </si>
  <si>
    <t>1　都庁大学新宿キャンパス
R7.4.17～R7.4.18
2　都庁大学国分寺キャンパス
R7.4.15～R7.4.16
3,4　都庁高校
R7.4.20～R7.4.24</t>
    <rPh sb="69" eb="71">
      <t>コウコウ</t>
    </rPh>
    <phoneticPr fontId="5"/>
  </si>
  <si>
    <t>@900円×2人　（R7.4.24)</t>
    <phoneticPr fontId="5"/>
  </si>
  <si>
    <t>消費税及び地方消費税</t>
    <phoneticPr fontId="5"/>
  </si>
  <si>
    <r>
      <t>「口座情報のわかる書類の写し」　※Jgrants申請の方はJgrantsのフォーム上で添付いただきます。
　　　【前年度の申請時と口座の情報が同一の場合】　ご提出は不要です。　
　　　</t>
    </r>
    <r>
      <rPr>
        <sz val="9"/>
        <color theme="1"/>
        <rFont val="Meiryo UI"/>
        <family val="3"/>
        <charset val="128"/>
      </rPr>
      <t>※代表者が変更した場合は、口座名義等の確認のため、ご提出ください。</t>
    </r>
    <r>
      <rPr>
        <sz val="10"/>
        <color theme="1"/>
        <rFont val="Meiryo UI"/>
        <family val="3"/>
        <charset val="128"/>
      </rPr>
      <t xml:space="preserve">
　　　【変更及び新規申請の場合】　
　　　預金通帳の表紙と最初のページの写し等、「口座名義人（カナ含む）、金融機関名、支店名、口座番号」が
　　　わかるもののご提出をお願いいたします。</t>
    </r>
    <rPh sb="93" eb="96">
      <t>ダイヒョウシャ</t>
    </rPh>
    <rPh sb="97" eb="99">
      <t>ヘンコウ</t>
    </rPh>
    <rPh sb="101" eb="103">
      <t>バアイ</t>
    </rPh>
    <rPh sb="105" eb="107">
      <t>コウザ</t>
    </rPh>
    <rPh sb="107" eb="109">
      <t>メイギ</t>
    </rPh>
    <rPh sb="109" eb="110">
      <t>トウ</t>
    </rPh>
    <rPh sb="111" eb="113">
      <t>カクニン</t>
    </rPh>
    <rPh sb="118" eb="120">
      <t>テイシュツ</t>
    </rPh>
    <phoneticPr fontId="22"/>
  </si>
  <si>
    <r>
      <t>第１１号様式　</t>
    </r>
    <r>
      <rPr>
        <sz val="9"/>
        <rFont val="Meiryo UI"/>
        <family val="3"/>
        <charset val="128"/>
      </rPr>
      <t>※第１０号様式と照合できるようにしてください。</t>
    </r>
    <rPh sb="0" eb="1">
      <t>ダイ</t>
    </rPh>
    <rPh sb="3" eb="4">
      <t>ゴウ</t>
    </rPh>
    <rPh sb="4" eb="6">
      <t>ヨウシキ</t>
    </rPh>
    <rPh sb="8" eb="9">
      <t>ダイ</t>
    </rPh>
    <rPh sb="11" eb="12">
      <t>ゴウ</t>
    </rPh>
    <rPh sb="12" eb="14">
      <t>ヨウシキ</t>
    </rPh>
    <rPh sb="15" eb="17">
      <t>ショウゴウ</t>
    </rPh>
    <phoneticPr fontId="22"/>
  </si>
  <si>
    <t>☜ファイル名をコピーしてご利用ください。「補助金番号」の部分を「123」等に変えてください。</t>
    <rPh sb="5" eb="6">
      <t>メイ</t>
    </rPh>
    <rPh sb="13" eb="15">
      <t>リヨウ</t>
    </rPh>
    <rPh sb="21" eb="24">
      <t>ホジョキン</t>
    </rPh>
    <rPh sb="24" eb="26">
      <t>バンゴウ</t>
    </rPh>
    <rPh sb="28" eb="30">
      <t>ブブン</t>
    </rPh>
    <rPh sb="36" eb="37">
      <t>トウ</t>
    </rPh>
    <rPh sb="38" eb="39">
      <t>カ</t>
    </rPh>
    <phoneticPr fontId="5"/>
  </si>
  <si>
    <t>①申請には法人代表者アカウント「GビズIDプライム」が必要です。
　 代表者等が変更になった場合は、結核担当までご連絡ください。そのうえで、</t>
    <rPh sb="1" eb="3">
      <t>シンセイ</t>
    </rPh>
    <rPh sb="5" eb="7">
      <t>ホウジン</t>
    </rPh>
    <rPh sb="7" eb="10">
      <t>ダイヒョウシャ</t>
    </rPh>
    <rPh sb="27" eb="29">
      <t>ヒツヨウ</t>
    </rPh>
    <rPh sb="35" eb="38">
      <t>ダイヒョウシャ</t>
    </rPh>
    <rPh sb="38" eb="39">
      <t>トウ</t>
    </rPh>
    <rPh sb="40" eb="42">
      <t>ヘンコウ</t>
    </rPh>
    <rPh sb="46" eb="48">
      <t>バアイ</t>
    </rPh>
    <rPh sb="50" eb="52">
      <t>ケッカク</t>
    </rPh>
    <rPh sb="52" eb="54">
      <t>タントウ</t>
    </rPh>
    <rPh sb="57" eb="59">
      <t>レンラク</t>
    </rPh>
    <phoneticPr fontId="22"/>
  </si>
  <si>
    <r>
      <t>　</t>
    </r>
    <r>
      <rPr>
        <u/>
        <sz val="10"/>
        <color theme="1"/>
        <rFont val="Meiryo UI"/>
        <family val="3"/>
        <charset val="128"/>
      </rPr>
      <t xml:space="preserve">基本情報入力シート
</t>
    </r>
    <r>
      <rPr>
        <sz val="10"/>
        <color theme="1"/>
        <rFont val="Meiryo UI"/>
        <family val="3"/>
        <charset val="128"/>
      </rPr>
      <t>　　　　　</t>
    </r>
    <r>
      <rPr>
        <sz val="9"/>
        <color theme="1"/>
        <rFont val="Meiryo UI"/>
        <family val="3"/>
        <charset val="128"/>
      </rPr>
      <t>※</t>
    </r>
    <r>
      <rPr>
        <sz val="10"/>
        <color theme="1"/>
        <rFont val="Meiryo UI"/>
        <family val="3"/>
        <charset val="128"/>
      </rPr>
      <t>以降全シート　　</t>
    </r>
    <r>
      <rPr>
        <b/>
        <sz val="10"/>
        <rFont val="Meiryo UI"/>
        <family val="3"/>
        <charset val="128"/>
      </rPr>
      <t>黄色いセル　　　</t>
    </r>
    <r>
      <rPr>
        <sz val="10"/>
        <color rgb="FF0066FF"/>
        <rFont val="Meiryo UI"/>
        <family val="3"/>
        <charset val="128"/>
      </rPr>
      <t>のみ入力可能</t>
    </r>
    <r>
      <rPr>
        <sz val="10"/>
        <color theme="1"/>
        <rFont val="Meiryo UI"/>
        <family val="3"/>
        <charset val="128"/>
      </rPr>
      <t>です。記入漏れのないようにご提出下さい。
　　　　</t>
    </r>
    <r>
      <rPr>
        <sz val="9.5"/>
        <color theme="1"/>
        <rFont val="Meiryo UI"/>
        <family val="3"/>
        <charset val="128"/>
      </rPr>
      <t>　　入力忘れや間違いが多いセルは太枠にしています。</t>
    </r>
    <rPh sb="1" eb="3">
      <t>キホン</t>
    </rPh>
    <rPh sb="3" eb="5">
      <t>ジョウホウ</t>
    </rPh>
    <rPh sb="5" eb="7">
      <t>ニュウリョク</t>
    </rPh>
    <rPh sb="17" eb="19">
      <t>イコウ</t>
    </rPh>
    <rPh sb="19" eb="20">
      <t>ゼン</t>
    </rPh>
    <rPh sb="25" eb="27">
      <t>キイロ</t>
    </rPh>
    <rPh sb="35" eb="37">
      <t>ニュウリョク</t>
    </rPh>
    <rPh sb="37" eb="39">
      <t>カノウ</t>
    </rPh>
    <rPh sb="42" eb="44">
      <t>キニュウ</t>
    </rPh>
    <rPh sb="44" eb="45">
      <t>モ</t>
    </rPh>
    <rPh sb="53" eb="55">
      <t>テイシュツ</t>
    </rPh>
    <rPh sb="55" eb="56">
      <t>クダ</t>
    </rPh>
    <rPh sb="66" eb="68">
      <t>ニュウリョク</t>
    </rPh>
    <rPh sb="68" eb="69">
      <t>ワス</t>
    </rPh>
    <rPh sb="71" eb="73">
      <t>マチガ</t>
    </rPh>
    <rPh sb="75" eb="76">
      <t>オオ</t>
    </rPh>
    <rPh sb="80" eb="82">
      <t>フトワク</t>
    </rPh>
    <phoneticPr fontId="22"/>
  </si>
  <si>
    <t>法人の印鑑登録証明書（原本）※代表者が変更になった場合のみ
　※代表者が変更になった場合、履歴事項全部証明書も必要です。提出前に結核担当までご連絡ください。　　　　　　　　　　　　　　　　　　　　　　　　　　　　　　　　　　　　　　　　　　　　　　　　　　　　　　　　　</t>
    <rPh sb="0" eb="2">
      <t>ホウジン</t>
    </rPh>
    <rPh sb="3" eb="5">
      <t>インカン</t>
    </rPh>
    <rPh sb="5" eb="7">
      <t>トウロク</t>
    </rPh>
    <rPh sb="7" eb="10">
      <t>ショウメイショ</t>
    </rPh>
    <rPh sb="11" eb="13">
      <t>ゲンポン</t>
    </rPh>
    <rPh sb="25" eb="27">
      <t>バアイ</t>
    </rPh>
    <rPh sb="32" eb="35">
      <t>ダイヒョウシャ</t>
    </rPh>
    <rPh sb="36" eb="38">
      <t>ヘンコウ</t>
    </rPh>
    <rPh sb="42" eb="44">
      <t>バアイ</t>
    </rPh>
    <rPh sb="45" eb="54">
      <t>リレキジコウゼンブショウメイショ</t>
    </rPh>
    <rPh sb="55" eb="57">
      <t>ヒツヨウ</t>
    </rPh>
    <rPh sb="60" eb="62">
      <t>テイシュツ</t>
    </rPh>
    <rPh sb="62" eb="63">
      <t>マエ</t>
    </rPh>
    <rPh sb="64" eb="66">
      <t>ケッカク</t>
    </rPh>
    <rPh sb="66" eb="68">
      <t>タントウ</t>
    </rPh>
    <rPh sb="71" eb="73">
      <t>レンラク</t>
    </rPh>
    <phoneticPr fontId="22"/>
  </si>
  <si>
    <r>
      <t>第９号様式・第１０号様式</t>
    </r>
    <r>
      <rPr>
        <sz val="9.5"/>
        <color theme="1"/>
        <rFont val="Meiryo UI"/>
        <family val="3"/>
        <charset val="128"/>
      </rPr>
      <t xml:space="preserve">
※</t>
    </r>
    <r>
      <rPr>
        <sz val="9.5"/>
        <rFont val="Meiryo UI"/>
        <family val="3"/>
        <charset val="128"/>
      </rPr>
      <t>今年度より、</t>
    </r>
    <r>
      <rPr>
        <sz val="9.5"/>
        <color rgb="FFFF0000"/>
        <rFont val="Meiryo UI"/>
        <family val="3"/>
        <charset val="128"/>
      </rPr>
      <t>『大学院生（前期課程の1年生のみ）』</t>
    </r>
    <r>
      <rPr>
        <sz val="9.5"/>
        <rFont val="Meiryo UI"/>
        <family val="3"/>
        <charset val="128"/>
      </rPr>
      <t>も対象です。</t>
    </r>
    <r>
      <rPr>
        <sz val="9.5"/>
        <color theme="1"/>
        <rFont val="Meiryo UI"/>
        <family val="3"/>
        <charset val="128"/>
      </rPr>
      <t xml:space="preserve">
※施設において、65歳以上（</t>
    </r>
    <r>
      <rPr>
        <sz val="9.5"/>
        <color rgb="FF0066FF"/>
        <rFont val="Meiryo UI"/>
        <family val="3"/>
        <charset val="128"/>
      </rPr>
      <t>当該年度に65歳になる方を含む）</t>
    </r>
    <r>
      <rPr>
        <sz val="9.5"/>
        <color theme="1"/>
        <rFont val="Meiryo UI"/>
        <family val="3"/>
        <charset val="128"/>
      </rPr>
      <t>は対象です。65歳未満は対象外です。
※交付決定通知から金額が増加（+）している場合は、変更交付申請が必須となります。結核担当までご連絡ください。</t>
    </r>
    <rPh sb="0" eb="1">
      <t>ダイ</t>
    </rPh>
    <rPh sb="2" eb="3">
      <t>ゴウ</t>
    </rPh>
    <rPh sb="3" eb="5">
      <t>ヨウシキ</t>
    </rPh>
    <rPh sb="6" eb="7">
      <t>ダイ</t>
    </rPh>
    <rPh sb="9" eb="10">
      <t>ゴウ</t>
    </rPh>
    <rPh sb="10" eb="12">
      <t>ヨウシキ</t>
    </rPh>
    <rPh sb="14" eb="17">
      <t>コンネンド</t>
    </rPh>
    <rPh sb="21" eb="23">
      <t>ダイガク</t>
    </rPh>
    <rPh sb="23" eb="25">
      <t>インセイ</t>
    </rPh>
    <rPh sb="26" eb="28">
      <t>ゼンキ</t>
    </rPh>
    <rPh sb="28" eb="30">
      <t>カテイ</t>
    </rPh>
    <rPh sb="32" eb="34">
      <t>ネンセイ</t>
    </rPh>
    <rPh sb="39" eb="41">
      <t>タイショウ</t>
    </rPh>
    <rPh sb="46" eb="48">
      <t>シセツ</t>
    </rPh>
    <rPh sb="55" eb="56">
      <t>サイ</t>
    </rPh>
    <rPh sb="56" eb="58">
      <t>イジョウ</t>
    </rPh>
    <rPh sb="59" eb="61">
      <t>トウガイ</t>
    </rPh>
    <rPh sb="61" eb="63">
      <t>ネンド</t>
    </rPh>
    <rPh sb="70" eb="71">
      <t>カタ</t>
    </rPh>
    <rPh sb="72" eb="73">
      <t>フク</t>
    </rPh>
    <rPh sb="76" eb="78">
      <t>タイショウ</t>
    </rPh>
    <rPh sb="83" eb="86">
      <t>サイミマン</t>
    </rPh>
    <rPh sb="87" eb="90">
      <t>タイショウガイ</t>
    </rPh>
    <rPh sb="134" eb="136">
      <t>ケッカク</t>
    </rPh>
    <rPh sb="136" eb="138">
      <t>タントウ</t>
    </rPh>
    <rPh sb="141" eb="143">
      <t>レンラク</t>
    </rPh>
    <phoneticPr fontId="22"/>
  </si>
  <si>
    <r>
      <rPr>
        <u/>
        <sz val="10"/>
        <color theme="1"/>
        <rFont val="Meiryo UI"/>
        <family val="3"/>
        <charset val="128"/>
      </rPr>
      <t>第８号様式</t>
    </r>
    <r>
      <rPr>
        <sz val="10"/>
        <color theme="1"/>
        <rFont val="Meiryo UI"/>
        <family val="3"/>
        <charset val="128"/>
      </rPr>
      <t xml:space="preserve">　
</t>
    </r>
    <r>
      <rPr>
        <sz val="9.5"/>
        <color theme="1"/>
        <rFont val="Meiryo UI"/>
        <family val="3"/>
        <charset val="128"/>
      </rPr>
      <t>※押印が必要です。右上の日付もご入力ください。</t>
    </r>
    <rPh sb="0" eb="1">
      <t>ダイ</t>
    </rPh>
    <rPh sb="2" eb="3">
      <t>ゴウ</t>
    </rPh>
    <rPh sb="3" eb="5">
      <t>ヨウシキ</t>
    </rPh>
    <rPh sb="8" eb="10">
      <t>オウイン</t>
    </rPh>
    <rPh sb="11" eb="13">
      <t>ヒツヨウ</t>
    </rPh>
    <rPh sb="16" eb="18">
      <t>ミギウエ</t>
    </rPh>
    <rPh sb="19" eb="21">
      <t>ヒヅケ</t>
    </rPh>
    <rPh sb="23" eb="25">
      <t>ニュウリョク</t>
    </rPh>
    <phoneticPr fontId="22"/>
  </si>
  <si>
    <r>
      <rPr>
        <u/>
        <sz val="10"/>
        <color theme="1"/>
        <rFont val="Meiryo UI"/>
        <family val="3"/>
        <charset val="128"/>
      </rPr>
      <t>第８号様式</t>
    </r>
    <r>
      <rPr>
        <sz val="10"/>
        <color theme="1"/>
        <rFont val="Meiryo UI"/>
        <family val="3"/>
        <charset val="128"/>
      </rPr>
      <t xml:space="preserve">　
</t>
    </r>
    <r>
      <rPr>
        <sz val="9.5"/>
        <color theme="1"/>
        <rFont val="Meiryo UI"/>
        <family val="3"/>
        <charset val="128"/>
      </rPr>
      <t>※jGrantsで申請する場合は、押印は不要です。右上の日付をご入力ください。</t>
    </r>
    <rPh sb="0" eb="1">
      <t>ダイ</t>
    </rPh>
    <rPh sb="2" eb="3">
      <t>ゴウ</t>
    </rPh>
    <rPh sb="3" eb="5">
      <t>ヨウシキ</t>
    </rPh>
    <phoneticPr fontId="22"/>
  </si>
  <si>
    <r>
      <t>第９号様式・第１０号様式</t>
    </r>
    <r>
      <rPr>
        <sz val="9.5"/>
        <color theme="1"/>
        <rFont val="Meiryo UI"/>
        <family val="3"/>
        <charset val="128"/>
      </rPr>
      <t xml:space="preserve">
※</t>
    </r>
    <r>
      <rPr>
        <sz val="9.5"/>
        <rFont val="Meiryo UI"/>
        <family val="3"/>
        <charset val="128"/>
      </rPr>
      <t>今年度より、</t>
    </r>
    <r>
      <rPr>
        <sz val="9.5"/>
        <color rgb="FFFF0000"/>
        <rFont val="Meiryo UI"/>
        <family val="3"/>
        <charset val="128"/>
      </rPr>
      <t>『大学院生（前期課程の1年生のみ）』</t>
    </r>
    <r>
      <rPr>
        <sz val="9.5"/>
        <rFont val="Meiryo UI"/>
        <family val="3"/>
        <charset val="128"/>
      </rPr>
      <t>も対象です。</t>
    </r>
    <r>
      <rPr>
        <sz val="9.5"/>
        <color theme="1"/>
        <rFont val="Meiryo UI"/>
        <family val="3"/>
        <charset val="128"/>
      </rPr>
      <t xml:space="preserve">
※施設において、65歳以上（</t>
    </r>
    <r>
      <rPr>
        <sz val="9.5"/>
        <color rgb="FF0066FF"/>
        <rFont val="Meiryo UI"/>
        <family val="3"/>
        <charset val="128"/>
      </rPr>
      <t>当該年度に65歳になる方を含む）</t>
    </r>
    <r>
      <rPr>
        <sz val="9.5"/>
        <color theme="1"/>
        <rFont val="Meiryo UI"/>
        <family val="3"/>
        <charset val="128"/>
      </rPr>
      <t>は対象です。65歳未満は対象外です。
※交付決定通知から金額が増加（+）している場合は、変更交付申請（様式は第７号及び第２～６号様式）が必須となります。結核担当までご連絡ください。</t>
    </r>
    <rPh sb="0" eb="1">
      <t>ダイ</t>
    </rPh>
    <rPh sb="2" eb="3">
      <t>ゴウ</t>
    </rPh>
    <rPh sb="3" eb="5">
      <t>ヨウシキ</t>
    </rPh>
    <rPh sb="6" eb="7">
      <t>ダイ</t>
    </rPh>
    <rPh sb="9" eb="10">
      <t>ゴウ</t>
    </rPh>
    <rPh sb="10" eb="12">
      <t>ヨウシキ</t>
    </rPh>
    <rPh sb="14" eb="17">
      <t>コンネンド</t>
    </rPh>
    <rPh sb="21" eb="23">
      <t>ダイガク</t>
    </rPh>
    <rPh sb="23" eb="25">
      <t>インセイ</t>
    </rPh>
    <rPh sb="26" eb="28">
      <t>ゼンキ</t>
    </rPh>
    <rPh sb="28" eb="30">
      <t>カテイ</t>
    </rPh>
    <rPh sb="32" eb="34">
      <t>ネンセイ</t>
    </rPh>
    <rPh sb="39" eb="41">
      <t>タイショウ</t>
    </rPh>
    <rPh sb="46" eb="48">
      <t>シセツ</t>
    </rPh>
    <rPh sb="55" eb="56">
      <t>サイ</t>
    </rPh>
    <rPh sb="56" eb="58">
      <t>イジョウ</t>
    </rPh>
    <rPh sb="59" eb="61">
      <t>トウガイ</t>
    </rPh>
    <rPh sb="61" eb="63">
      <t>ネンド</t>
    </rPh>
    <rPh sb="70" eb="71">
      <t>カタ</t>
    </rPh>
    <rPh sb="72" eb="73">
      <t>フク</t>
    </rPh>
    <rPh sb="76" eb="78">
      <t>タイショウ</t>
    </rPh>
    <rPh sb="83" eb="86">
      <t>サイミマン</t>
    </rPh>
    <rPh sb="87" eb="90">
      <t>タイショウガイ</t>
    </rPh>
    <rPh sb="126" eb="128">
      <t>ヨウシキ</t>
    </rPh>
    <rPh sb="129" eb="130">
      <t>ダイ</t>
    </rPh>
    <rPh sb="131" eb="132">
      <t>ゴウ</t>
    </rPh>
    <rPh sb="132" eb="133">
      <t>オヨ</t>
    </rPh>
    <rPh sb="134" eb="135">
      <t>ダイ</t>
    </rPh>
    <rPh sb="138" eb="139">
      <t>ゴウ</t>
    </rPh>
    <rPh sb="139" eb="141">
      <t>ヨウシキ</t>
    </rPh>
    <rPh sb="151" eb="153">
      <t>ケッカク</t>
    </rPh>
    <rPh sb="153" eb="155">
      <t>タントウ</t>
    </rPh>
    <rPh sb="158" eb="160">
      <t>レンラク</t>
    </rPh>
    <phoneticPr fontId="22"/>
  </si>
  <si>
    <r>
      <t>「口座情報のわかる書類の写し」　
　　　【前年度の申請時と口座の情報が同一の場合】　ご提出は不要です。　
　　　</t>
    </r>
    <r>
      <rPr>
        <sz val="9"/>
        <color theme="1"/>
        <rFont val="Meiryo UI"/>
        <family val="3"/>
        <charset val="128"/>
      </rPr>
      <t>※代表者が変更した場合は、口座名義等の確認のため、ご提出ください。</t>
    </r>
    <r>
      <rPr>
        <sz val="10"/>
        <color theme="1"/>
        <rFont val="Meiryo UI"/>
        <family val="3"/>
        <charset val="128"/>
      </rPr>
      <t xml:space="preserve">
　　　【変更及び新規申請の場合】　
　　　預金通帳の表紙と最初のページの写し等、「口座名義人（カナ含む）、金融機関名、支店名、口座番号」が
　　　わかるもののご提出をお願いいたします。</t>
    </r>
    <rPh sb="57" eb="60">
      <t>ダイヒョウシャ</t>
    </rPh>
    <rPh sb="61" eb="63">
      <t>ヘンコウ</t>
    </rPh>
    <rPh sb="65" eb="67">
      <t>バアイ</t>
    </rPh>
    <rPh sb="69" eb="71">
      <t>コウザ</t>
    </rPh>
    <rPh sb="71" eb="73">
      <t>メイギ</t>
    </rPh>
    <rPh sb="73" eb="74">
      <t>トウ</t>
    </rPh>
    <rPh sb="75" eb="77">
      <t>カクニン</t>
    </rPh>
    <rPh sb="82" eb="84">
      <t>テイシュツ</t>
    </rPh>
    <phoneticPr fontId="22"/>
  </si>
  <si>
    <r>
      <rPr>
        <sz val="10"/>
        <color theme="1"/>
        <rFont val="Meiryo UI"/>
        <family val="3"/>
        <charset val="128"/>
      </rPr>
      <t>本エクセルファイル。下記アドレスに、ファイル名を変更のうえ、送付してください。（PDF等にはしないでください。）
あて先アドレス：</t>
    </r>
    <r>
      <rPr>
        <sz val="10"/>
        <color rgb="FFFF0000"/>
        <rFont val="Meiryo UI"/>
        <family val="3"/>
        <charset val="128"/>
      </rPr>
      <t xml:space="preserve">kekkaku.tokyo.jyushin@section.metro.tokyo.jp
</t>
    </r>
    <r>
      <rPr>
        <sz val="10"/>
        <color theme="1"/>
        <rFont val="Meiryo UI"/>
        <family val="3"/>
        <charset val="128"/>
      </rPr>
      <t>　ファイル名：　【補助金番号_学校法人〇〇学園】結核予防費（実績）※補助金番号_は半角</t>
    </r>
    <r>
      <rPr>
        <b/>
        <sz val="10"/>
        <color theme="1"/>
        <rFont val="Meiryo UI"/>
        <family val="3"/>
        <charset val="128"/>
      </rPr>
      <t xml:space="preserve">
</t>
    </r>
    <r>
      <rPr>
        <sz val="10"/>
        <color theme="1"/>
        <rFont val="Meiryo UI"/>
        <family val="3"/>
        <charset val="128"/>
      </rPr>
      <t>メールの件名もファイル名と同じにしてください。</t>
    </r>
    <rPh sb="0" eb="1">
      <t>ホン</t>
    </rPh>
    <rPh sb="10" eb="12">
      <t>カキ</t>
    </rPh>
    <rPh sb="22" eb="23">
      <t>メイ</t>
    </rPh>
    <rPh sb="24" eb="26">
      <t>ヘンコウ</t>
    </rPh>
    <rPh sb="30" eb="32">
      <t>ソウフ</t>
    </rPh>
    <rPh sb="43" eb="44">
      <t>トウ</t>
    </rPh>
    <rPh sb="59" eb="60">
      <t>サキ</t>
    </rPh>
    <rPh sb="158" eb="160">
      <t>ケンメイ</t>
    </rPh>
    <rPh sb="165" eb="166">
      <t>メイ</t>
    </rPh>
    <rPh sb="167" eb="168">
      <t>オナ</t>
    </rPh>
    <phoneticPr fontId="22"/>
  </si>
  <si>
    <r>
      <t>（重要）このエクセルの</t>
    </r>
    <r>
      <rPr>
        <b/>
        <sz val="10"/>
        <color theme="1"/>
        <rFont val="Meiryo UI"/>
        <family val="3"/>
        <charset val="128"/>
      </rPr>
      <t>ファイル名を下記形式に変更のうえ</t>
    </r>
    <r>
      <rPr>
        <sz val="10"/>
        <color theme="1"/>
        <rFont val="Meiryo UI"/>
        <family val="3"/>
        <charset val="128"/>
      </rPr>
      <t>、ご提出ください。
　　　　ファイル名：　【補助金番号_学校法人〇〇学園】結核予防費（実績）　※補助金番号_は半角</t>
    </r>
    <rPh sb="1" eb="3">
      <t>ジュウヨウ</t>
    </rPh>
    <rPh sb="29" eb="31">
      <t>テイシュツ</t>
    </rPh>
    <rPh sb="45" eb="46">
      <t>メイ</t>
    </rPh>
    <rPh sb="66" eb="68">
      <t>ヨボウ</t>
    </rPh>
    <rPh sb="68" eb="69">
      <t>ヒ</t>
    </rPh>
    <rPh sb="70" eb="72">
      <t>ジッセキ</t>
    </rPh>
    <rPh sb="75" eb="78">
      <t>ホジョキン</t>
    </rPh>
    <rPh sb="78" eb="80">
      <t>バンゴウ</t>
    </rPh>
    <rPh sb="82" eb="84">
      <t>ハンカク</t>
    </rPh>
    <phoneticPr fontId="22"/>
  </si>
  <si>
    <t>・次年度は電子申請のみの予定です。アカウント取得等のご準備をお願いいたします。</t>
    <rPh sb="12" eb="14">
      <t>ヨテイ</t>
    </rPh>
    <rPh sb="22" eb="24">
      <t>シュトク</t>
    </rPh>
    <rPh sb="24" eb="25">
      <t>トウ</t>
    </rPh>
    <rPh sb="27" eb="29">
      <t>ジュンビ</t>
    </rPh>
    <rPh sb="31" eb="32">
      <t>ネガ</t>
    </rPh>
    <phoneticPr fontId="5"/>
  </si>
  <si>
    <t>　　　　　　　※こちらは郵送での申請の場合のご案内です。　　※印刷は片面印刷にしてください。</t>
    <rPh sb="12" eb="14">
      <t>ユウソウ</t>
    </rPh>
    <rPh sb="16" eb="18">
      <t>シンセイ</t>
    </rPh>
    <rPh sb="19" eb="21">
      <t>バアイ</t>
    </rPh>
    <rPh sb="23" eb="25">
      <t>アンナイ</t>
    </rPh>
    <phoneticPr fontId="22"/>
  </si>
  <si>
    <t>TEL:03-5320-4483　　　</t>
    <phoneticPr fontId="5"/>
  </si>
  <si>
    <r>
      <t xml:space="preserve">第１０号の２様式
</t>
    </r>
    <r>
      <rPr>
        <b/>
        <sz val="10"/>
        <color rgb="FFFF0000"/>
        <rFont val="Meiryo UI"/>
        <family val="3"/>
        <charset val="128"/>
      </rPr>
      <t>※領収書と照合できるようにしてください。</t>
    </r>
    <r>
      <rPr>
        <sz val="10"/>
        <rFont val="Meiryo UI"/>
        <family val="3"/>
        <charset val="128"/>
      </rPr>
      <t>領収書は番号を振り、各領収書のどこを足せば</t>
    </r>
    <r>
      <rPr>
        <b/>
        <sz val="10"/>
        <color theme="1"/>
        <rFont val="Meiryo UI"/>
        <family val="3"/>
        <charset val="128"/>
      </rPr>
      <t>合計支出済額（D）</t>
    </r>
    <r>
      <rPr>
        <sz val="10"/>
        <color theme="1"/>
        <rFont val="Meiryo UI"/>
        <family val="3"/>
        <charset val="128"/>
      </rPr>
      <t>が読み取れるのかが分かるように補記等してください。詳細は記入例をご確認ください。</t>
    </r>
    <rPh sb="0" eb="1">
      <t>ダイ</t>
    </rPh>
    <rPh sb="3" eb="4">
      <t>ゴウ</t>
    </rPh>
    <rPh sb="6" eb="8">
      <t>ヨウシキ</t>
    </rPh>
    <rPh sb="10" eb="13">
      <t>リョウシュウショ</t>
    </rPh>
    <rPh sb="14" eb="16">
      <t>ショウゴウ</t>
    </rPh>
    <rPh sb="29" eb="32">
      <t>リョウシュウショ</t>
    </rPh>
    <rPh sb="33" eb="35">
      <t>バンゴウ</t>
    </rPh>
    <rPh sb="36" eb="37">
      <t>フ</t>
    </rPh>
    <rPh sb="39" eb="40">
      <t>カク</t>
    </rPh>
    <rPh sb="40" eb="43">
      <t>リョウシュウショ</t>
    </rPh>
    <rPh sb="47" eb="48">
      <t>タ</t>
    </rPh>
    <rPh sb="50" eb="52">
      <t>ゴウケイ</t>
    </rPh>
    <rPh sb="51" eb="52">
      <t>バアイ</t>
    </rPh>
    <rPh sb="52" eb="54">
      <t>シシュツ</t>
    </rPh>
    <rPh sb="54" eb="55">
      <t>ズ</t>
    </rPh>
    <rPh sb="55" eb="56">
      <t>ガク</t>
    </rPh>
    <rPh sb="60" eb="61">
      <t>ヨ</t>
    </rPh>
    <rPh sb="62" eb="63">
      <t>ト</t>
    </rPh>
    <rPh sb="68" eb="69">
      <t>ワ</t>
    </rPh>
    <rPh sb="74" eb="76">
      <t>ホキ</t>
    </rPh>
    <rPh sb="76" eb="77">
      <t>トウ</t>
    </rPh>
    <rPh sb="84" eb="86">
      <t>ショウサイ</t>
    </rPh>
    <rPh sb="87" eb="89">
      <t>キニュウ</t>
    </rPh>
    <rPh sb="89" eb="90">
      <t>レイ</t>
    </rPh>
    <rPh sb="92" eb="94">
      <t>カクニン</t>
    </rPh>
    <phoneticPr fontId="22"/>
  </si>
  <si>
    <t>☜重要</t>
    <rPh sb="1" eb="3">
      <t>ジュウヨウ</t>
    </rPh>
    <phoneticPr fontId="5"/>
  </si>
  <si>
    <t>@90円×2人　（R7.4.24)</t>
    <phoneticPr fontId="5"/>
  </si>
  <si>
    <t>☜委任状の例</t>
    <rPh sb="1" eb="4">
      <t>イニンジョウ</t>
    </rPh>
    <rPh sb="5" eb="6">
      <t>レイ</t>
    </rPh>
    <phoneticPr fontId="5"/>
  </si>
  <si>
    <t>メールアドレス2</t>
    <phoneticPr fontId="5"/>
  </si>
  <si>
    <t>メールアドレス1</t>
    <phoneticPr fontId="5"/>
  </si>
  <si>
    <t>申請日</t>
    <rPh sb="0" eb="2">
      <t>シンセイ</t>
    </rPh>
    <rPh sb="2" eb="3">
      <t>ビ</t>
    </rPh>
    <phoneticPr fontId="5"/>
  </si>
  <si>
    <t>実績人数　
　　　　　　（補助対象者）</t>
    <rPh sb="0" eb="2">
      <t>ジッセキ</t>
    </rPh>
    <rPh sb="2" eb="4">
      <t>ニンズウ</t>
    </rPh>
    <rPh sb="13" eb="15">
      <t>ホジョ</t>
    </rPh>
    <rPh sb="15" eb="17">
      <t>タイショウ</t>
    </rPh>
    <rPh sb="17" eb="18">
      <t>シャ</t>
    </rPh>
    <phoneticPr fontId="5"/>
  </si>
  <si>
    <t>第8号様式</t>
    <rPh sb="0" eb="1">
      <t>ダイ</t>
    </rPh>
    <rPh sb="2" eb="3">
      <t>ゴウ</t>
    </rPh>
    <rPh sb="3" eb="5">
      <t>ヨウシキ</t>
    </rPh>
    <phoneticPr fontId="5"/>
  </si>
  <si>
    <t>第9,10号様式</t>
    <rPh sb="0" eb="1">
      <t>ダイ</t>
    </rPh>
    <rPh sb="5" eb="6">
      <t>ゴウ</t>
    </rPh>
    <rPh sb="6" eb="8">
      <t>ヨウシキ</t>
    </rPh>
    <phoneticPr fontId="5"/>
  </si>
  <si>
    <t>第12様式</t>
    <rPh sb="0" eb="1">
      <t>ダイ</t>
    </rPh>
    <rPh sb="3" eb="5">
      <t>ヨウシキ</t>
    </rPh>
    <phoneticPr fontId="5"/>
  </si>
  <si>
    <t>総事業経費総額</t>
    <rPh sb="0" eb="1">
      <t>ソウ</t>
    </rPh>
    <rPh sb="1" eb="3">
      <t>ジギョウ</t>
    </rPh>
    <rPh sb="3" eb="5">
      <t>ケイヒ</t>
    </rPh>
    <rPh sb="5" eb="7">
      <t>ソウガク</t>
    </rPh>
    <phoneticPr fontId="5"/>
  </si>
  <si>
    <t>令和　７年　４月　１日</t>
    <rPh sb="0" eb="2">
      <t>レイワ</t>
    </rPh>
    <rPh sb="4" eb="5">
      <t>ネン</t>
    </rPh>
    <rPh sb="7" eb="8">
      <t>ツキ</t>
    </rPh>
    <rPh sb="10" eb="11">
      <t>ヒ</t>
    </rPh>
    <phoneticPr fontId="5"/>
  </si>
  <si>
    <t>東京都新宿区西新宿１－２－３</t>
    <rPh sb="0" eb="3">
      <t>トウキョウト</t>
    </rPh>
    <phoneticPr fontId="5"/>
  </si>
  <si>
    <t>　　　  03   （　1111　　　）1111</t>
    <phoneticPr fontId="23"/>
  </si>
  <si>
    <t>学校法人都庁　理事長　東京　花子</t>
    <rPh sb="0" eb="2">
      <t>ガッコウ</t>
    </rPh>
    <rPh sb="2" eb="4">
      <t>ホウジン</t>
    </rPh>
    <rPh sb="4" eb="6">
      <t>トチョウ</t>
    </rPh>
    <rPh sb="7" eb="10">
      <t>リジチョウ</t>
    </rPh>
    <rPh sb="11" eb="13">
      <t>トウキョウ</t>
    </rPh>
    <rPh sb="14" eb="16">
      <t>ハナコ</t>
    </rPh>
    <phoneticPr fontId="5"/>
  </si>
  <si>
    <t>第10号の２様式（支出額内訳書）と照合できるようにしてください。</t>
    <rPh sb="0" eb="1">
      <t>ダイ</t>
    </rPh>
    <rPh sb="3" eb="4">
      <t>ゴウ</t>
    </rPh>
    <rPh sb="6" eb="8">
      <t>ヨウシキ</t>
    </rPh>
    <rPh sb="9" eb="11">
      <t>シシュツ</t>
    </rPh>
    <rPh sb="11" eb="12">
      <t>ガク</t>
    </rPh>
    <rPh sb="12" eb="15">
      <t>ウチワケショ</t>
    </rPh>
    <rPh sb="17" eb="19">
      <t>ショウゴウ</t>
    </rPh>
    <phoneticPr fontId="5"/>
  </si>
  <si>
    <t>注意点</t>
    <rPh sb="0" eb="3">
      <t>チュウイテン</t>
    </rPh>
    <phoneticPr fontId="5"/>
  </si>
  <si>
    <t>お支払の疎明資料として提出する領収書等については、</t>
    <rPh sb="1" eb="3">
      <t>シハライ</t>
    </rPh>
    <rPh sb="4" eb="6">
      <t>ソメイ</t>
    </rPh>
    <rPh sb="6" eb="8">
      <t>シリョウ</t>
    </rPh>
    <rPh sb="11" eb="13">
      <t>テイシュツ</t>
    </rPh>
    <rPh sb="15" eb="18">
      <t>リョウシュウショ</t>
    </rPh>
    <rPh sb="18" eb="19">
      <t>トウ</t>
    </rPh>
    <phoneticPr fontId="5"/>
  </si>
  <si>
    <t>領収書には内訳が記載されていること。</t>
    <rPh sb="0" eb="3">
      <t>リョウシュウショ</t>
    </rPh>
    <rPh sb="5" eb="7">
      <t>ウチワケ</t>
    </rPh>
    <rPh sb="8" eb="10">
      <t>キサイ</t>
    </rPh>
    <phoneticPr fontId="5"/>
  </si>
  <si>
    <t>※</t>
    <phoneticPr fontId="5"/>
  </si>
  <si>
    <t>内訳が無い場合は、内訳がある請求書等を付けること。</t>
    <rPh sb="0" eb="2">
      <t>ウチワケ</t>
    </rPh>
    <rPh sb="3" eb="4">
      <t>ナ</t>
    </rPh>
    <rPh sb="5" eb="7">
      <t>バアイ</t>
    </rPh>
    <rPh sb="9" eb="11">
      <t>ウチワケ</t>
    </rPh>
    <rPh sb="14" eb="17">
      <t>セイキュウショ</t>
    </rPh>
    <rPh sb="17" eb="18">
      <t>トウ</t>
    </rPh>
    <rPh sb="19" eb="20">
      <t>ツ</t>
    </rPh>
    <phoneticPr fontId="5"/>
  </si>
  <si>
    <t>対象外者も含めた人数が記載されている場合は、</t>
    <rPh sb="0" eb="3">
      <t>タイショウガイ</t>
    </rPh>
    <rPh sb="3" eb="4">
      <t>シャ</t>
    </rPh>
    <rPh sb="5" eb="6">
      <t>フク</t>
    </rPh>
    <rPh sb="8" eb="10">
      <t>ニンズウ</t>
    </rPh>
    <rPh sb="11" eb="13">
      <t>キサイ</t>
    </rPh>
    <rPh sb="18" eb="20">
      <t>バアイ</t>
    </rPh>
    <phoneticPr fontId="5"/>
  </si>
  <si>
    <t>領収書が無い場合、請求書及び振込明細書を提出ください。</t>
    <rPh sb="0" eb="3">
      <t>リョウシュウショ</t>
    </rPh>
    <rPh sb="4" eb="5">
      <t>ナ</t>
    </rPh>
    <rPh sb="6" eb="8">
      <t>バアイ</t>
    </rPh>
    <rPh sb="9" eb="12">
      <t>セイキュウショ</t>
    </rPh>
    <rPh sb="12" eb="13">
      <t>オヨ</t>
    </rPh>
    <rPh sb="14" eb="16">
      <t>フリコミ</t>
    </rPh>
    <rPh sb="16" eb="19">
      <t>メイサイショ</t>
    </rPh>
    <rPh sb="20" eb="22">
      <t>テイシュツ</t>
    </rPh>
    <phoneticPr fontId="5"/>
  </si>
  <si>
    <t>単価、対象者の人数、合計支出済額（D）が読み取れることが必要です。</t>
    <rPh sb="0" eb="2">
      <t>タンカ</t>
    </rPh>
    <rPh sb="3" eb="6">
      <t>タイショウシャ</t>
    </rPh>
    <rPh sb="7" eb="9">
      <t>ニンズウ</t>
    </rPh>
    <rPh sb="10" eb="12">
      <t>ゴウケイ</t>
    </rPh>
    <rPh sb="12" eb="14">
      <t>シシュツ</t>
    </rPh>
    <rPh sb="14" eb="15">
      <t>スミ</t>
    </rPh>
    <rPh sb="15" eb="16">
      <t>ガク</t>
    </rPh>
    <rPh sb="20" eb="21">
      <t>ヨ</t>
    </rPh>
    <rPh sb="22" eb="23">
      <t>ト</t>
    </rPh>
    <rPh sb="28" eb="30">
      <t>ヒツヨウ</t>
    </rPh>
    <phoneticPr fontId="5"/>
  </si>
  <si>
    <t>対象者の人数が分かるように余白に補記等してください。</t>
    <rPh sb="0" eb="3">
      <t>タイショウシャ</t>
    </rPh>
    <rPh sb="4" eb="6">
      <t>ニンズウ</t>
    </rPh>
    <rPh sb="7" eb="8">
      <t>ワ</t>
    </rPh>
    <rPh sb="13" eb="15">
      <t>ヨハク</t>
    </rPh>
    <rPh sb="16" eb="18">
      <t>ホキ</t>
    </rPh>
    <rPh sb="18" eb="19">
      <t>トウ</t>
    </rPh>
    <phoneticPr fontId="5"/>
  </si>
  <si>
    <t>領収書が複数ある場合は右上に番号（第10号の２様式と対応する番号）を振り、</t>
    <rPh sb="0" eb="3">
      <t>リョウシュウショ</t>
    </rPh>
    <rPh sb="4" eb="6">
      <t>フクスウ</t>
    </rPh>
    <rPh sb="8" eb="10">
      <t>バアイ</t>
    </rPh>
    <rPh sb="11" eb="13">
      <t>ミギウエ</t>
    </rPh>
    <rPh sb="14" eb="16">
      <t>バンゴウ</t>
    </rPh>
    <rPh sb="26" eb="28">
      <t>タイオウ</t>
    </rPh>
    <rPh sb="30" eb="32">
      <t>バンゴウ</t>
    </rPh>
    <rPh sb="34" eb="35">
      <t>フ</t>
    </rPh>
    <phoneticPr fontId="5"/>
  </si>
  <si>
    <t>各領収書のどの金額を合計すれば、「合計支出済額（D）」と一致するのか</t>
    <rPh sb="0" eb="1">
      <t>カク</t>
    </rPh>
    <rPh sb="1" eb="4">
      <t>リョウシュウショ</t>
    </rPh>
    <rPh sb="7" eb="9">
      <t>キンガク</t>
    </rPh>
    <rPh sb="10" eb="12">
      <t>ゴウケイ</t>
    </rPh>
    <rPh sb="17" eb="19">
      <t>ゴウケイ</t>
    </rPh>
    <rPh sb="19" eb="21">
      <t>シシュツ</t>
    </rPh>
    <rPh sb="21" eb="22">
      <t>スミ</t>
    </rPh>
    <rPh sb="22" eb="23">
      <t>ガク</t>
    </rPh>
    <rPh sb="28" eb="30">
      <t>イッチ</t>
    </rPh>
    <phoneticPr fontId="5"/>
  </si>
  <si>
    <t>審査（照合）に不要な資料は付けないようお願いします。</t>
    <rPh sb="0" eb="2">
      <t>シンサ</t>
    </rPh>
    <rPh sb="3" eb="5">
      <t>ショウゴウ</t>
    </rPh>
    <rPh sb="7" eb="9">
      <t>フヨウ</t>
    </rPh>
    <rPh sb="10" eb="12">
      <t>シリョウ</t>
    </rPh>
    <rPh sb="13" eb="14">
      <t>ツ</t>
    </rPh>
    <rPh sb="20" eb="21">
      <t>ネガ</t>
    </rPh>
    <phoneticPr fontId="5"/>
  </si>
  <si>
    <t>領収書No.1</t>
    <rPh sb="0" eb="3">
      <t>リョウシュウショ</t>
    </rPh>
    <phoneticPr fontId="5"/>
  </si>
  <si>
    <t>第10号の２様式（例）</t>
    <rPh sb="0" eb="1">
      <t>ダイ</t>
    </rPh>
    <rPh sb="3" eb="4">
      <t>ゴウ</t>
    </rPh>
    <rPh sb="6" eb="8">
      <t>ヨウシキ</t>
    </rPh>
    <rPh sb="9" eb="10">
      <t>レイ</t>
    </rPh>
    <phoneticPr fontId="5"/>
  </si>
  <si>
    <t>領収書No.2（領収書の代わりに請求書と支払明細）</t>
    <rPh sb="0" eb="3">
      <t>リョウシュウショ</t>
    </rPh>
    <rPh sb="8" eb="11">
      <t>リョウシュウショ</t>
    </rPh>
    <rPh sb="12" eb="13">
      <t>カ</t>
    </rPh>
    <rPh sb="16" eb="19">
      <t>セイキュウショ</t>
    </rPh>
    <rPh sb="20" eb="22">
      <t>シハライ</t>
    </rPh>
    <rPh sb="22" eb="24">
      <t>メイサイ</t>
    </rPh>
    <phoneticPr fontId="5"/>
  </si>
  <si>
    <t>分かるようにしてください。（複雑な場合は別紙で一覧を作成ください。）</t>
    <rPh sb="0" eb="1">
      <t>ワ</t>
    </rPh>
    <rPh sb="14" eb="16">
      <t>フクザツ</t>
    </rPh>
    <rPh sb="17" eb="19">
      <t>バアイ</t>
    </rPh>
    <rPh sb="20" eb="22">
      <t>ベッシ</t>
    </rPh>
    <rPh sb="23" eb="25">
      <t>イチラン</t>
    </rPh>
    <rPh sb="26" eb="28">
      <t>サクセイ</t>
    </rPh>
    <phoneticPr fontId="5"/>
  </si>
  <si>
    <t>　</t>
  </si>
  <si>
    <t>銀行</t>
  </si>
  <si>
    <t>支店</t>
  </si>
  <si>
    <t>〒163-8001　東京都新宿区新宿二丁目8番1号　東京都庁第一本庁舎</t>
    <rPh sb="10" eb="12">
      <t>トウキョウ</t>
    </rPh>
    <rPh sb="12" eb="13">
      <t>ト</t>
    </rPh>
    <rPh sb="13" eb="16">
      <t>シンジュクク</t>
    </rPh>
    <rPh sb="16" eb="18">
      <t>シンジュク</t>
    </rPh>
    <rPh sb="18" eb="21">
      <t>２チョウメ</t>
    </rPh>
    <rPh sb="22" eb="23">
      <t>バン</t>
    </rPh>
    <rPh sb="24" eb="25">
      <t>ゴウ</t>
    </rPh>
    <rPh sb="26" eb="28">
      <t>トウキョウ</t>
    </rPh>
    <rPh sb="28" eb="30">
      <t>トチョウ</t>
    </rPh>
    <rPh sb="30" eb="32">
      <t>ダイイチ</t>
    </rPh>
    <rPh sb="32" eb="33">
      <t>ホン</t>
    </rPh>
    <rPh sb="33" eb="35">
      <t>チョウシャ</t>
    </rPh>
    <phoneticPr fontId="22"/>
  </si>
  <si>
    <t>　　東京都新宿区新宿二丁目8番1号　東京都庁第一本庁舎</t>
    <rPh sb="2" eb="4">
      <t>トウキョウ</t>
    </rPh>
    <rPh sb="4" eb="5">
      <t>ト</t>
    </rPh>
    <rPh sb="5" eb="8">
      <t>シンジュクク</t>
    </rPh>
    <rPh sb="8" eb="10">
      <t>シンジュク</t>
    </rPh>
    <rPh sb="10" eb="13">
      <t>２チョウメ</t>
    </rPh>
    <rPh sb="14" eb="15">
      <t>バン</t>
    </rPh>
    <rPh sb="16" eb="17">
      <t>ゴウ</t>
    </rPh>
    <rPh sb="18" eb="20">
      <t>トウキョウ</t>
    </rPh>
    <rPh sb="20" eb="22">
      <t>トチョウ</t>
    </rPh>
    <rPh sb="22" eb="24">
      <t>ダイイチ</t>
    </rPh>
    <rPh sb="24" eb="25">
      <t>ホン</t>
    </rPh>
    <rPh sb="25" eb="27">
      <t>チョウシャ</t>
    </rPh>
    <phoneticPr fontId="22"/>
  </si>
  <si>
    <t>③</t>
    <phoneticPr fontId="5"/>
  </si>
  <si>
    <t>その他の添付書類（事業経費に伴う領収書類の写し）※記入例ファイルにある領収書見本を参照ください。</t>
    <phoneticPr fontId="22"/>
  </si>
  <si>
    <t>　①　　エクセルファイル</t>
    <phoneticPr fontId="22"/>
  </si>
  <si>
    <t>「支払金口座振替依頼書」
補助金申請者と口座名義が異なる場合（依頼人が代表者でない場合）、委任状も作成しご提出をお願いします。
　　　口座名義人は、半角カタカナ、全て大文字で入力ください。
　　（小文字は大文字にしてください。また30文字が上限となり濁点等は2文字としてカウントされます。）
　　　不備がある場合、都での修正をご了承いただける場合は、捨印を押印ください。</t>
    <phoneticPr fontId="22"/>
  </si>
  <si>
    <t>https://www.jgrants-portal.go.jp/</t>
    <phoneticPr fontId="5"/>
  </si>
  <si>
    <t>「支払金口座振替依頼書」　※※Jgrants申請の方はJgrantsのフォーム上で記入いただきます。</t>
    <rPh sb="41" eb="43">
      <t>キニュウ</t>
    </rPh>
    <phoneticPr fontId="22"/>
  </si>
  <si>
    <t>ｶﾞﾂｺｳﾎｳｼﾞﾝﾄﾁﾖｳ ﾘｼﾞﾁﾖｳ ﾄｳｷﾖｳﾊﾅｺ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</si>
</sst>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411]ggge&quot;年&quot;m&quot;月&quot;d&quot;日&quot;;@"/>
    <numFmt numFmtId="178" formatCode="000\-0000"/>
    <numFmt numFmtId="179" formatCode="[$]ggge&quot;年&quot;m&quot;月&quot;d&quot;日&quot;;@" x16r2:formatCode16="[$-ja-JP-x-gannen]ggge&quot;年&quot;m&quot;月&quot;d&quot;日&quot;;@"/>
    <numFmt numFmtId="180" formatCode="[&lt;=999]000;[&lt;=9999]000\-00;000\-0000"/>
    <numFmt numFmtId="181" formatCode="[&lt;=99999999]####\-####;\(00\)\ ####\-####"/>
  </numFmts>
  <fonts count="17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4"/>
      <name val="ＭＳ Ｐゴシック"/>
      <family val="3"/>
      <charset val="128"/>
    </font>
    <font>
      <sz val="10"/>
      <name val="ＭＳ Ｐゴシック"/>
      <family val="3"/>
      <charset val="128"/>
    </font>
    <font>
      <sz val="11"/>
      <color rgb="FFFF0000"/>
      <name val="ＭＳ Ｐゴシック"/>
      <family val="3"/>
      <charset val="128"/>
    </font>
    <font>
      <b/>
      <sz val="12"/>
      <color rgb="FFFF0000"/>
      <name val="ＭＳ Ｐゴシック"/>
      <family val="3"/>
      <charset val="128"/>
    </font>
    <font>
      <b/>
      <sz val="18"/>
      <color rgb="FFFF0000"/>
      <name val="ＭＳ Ｐゴシック"/>
      <family val="3"/>
      <charset val="128"/>
    </font>
    <font>
      <sz val="12"/>
      <name val="ＭＳ Ｐゴシック"/>
      <family val="3"/>
      <charset val="128"/>
    </font>
    <font>
      <sz val="11"/>
      <name val="ＭＳ Ｐゴシック"/>
      <family val="3"/>
      <charset val="128"/>
      <scheme val="minor"/>
    </font>
    <font>
      <sz val="14"/>
      <name val="ＭＳ Ｐゴシック"/>
      <family val="3"/>
      <charset val="128"/>
      <scheme val="minor"/>
    </font>
    <font>
      <b/>
      <sz val="14"/>
      <color rgb="FFFF0000"/>
      <name val="ＭＳ Ｐゴシック"/>
      <family val="3"/>
      <charset val="128"/>
      <scheme val="minor"/>
    </font>
    <font>
      <sz val="9"/>
      <name val="ＭＳ Ｐゴシック"/>
      <family val="3"/>
      <charset val="128"/>
      <scheme val="minor"/>
    </font>
    <font>
      <sz val="8"/>
      <name val="ＭＳ Ｐゴシック"/>
      <family val="3"/>
      <charset val="128"/>
      <scheme val="minor"/>
    </font>
    <font>
      <b/>
      <sz val="12"/>
      <color rgb="FFFF0000"/>
      <name val="ＭＳ 明朝"/>
      <family val="1"/>
      <charset val="128"/>
    </font>
    <font>
      <sz val="11"/>
      <name val="ＭＳ 明朝"/>
      <family val="1"/>
      <charset val="128"/>
    </font>
    <font>
      <sz val="14"/>
      <name val="ＭＳ 明朝"/>
      <family val="1"/>
      <charset val="128"/>
    </font>
    <font>
      <sz val="12"/>
      <name val="ＭＳ 明朝"/>
      <family val="1"/>
      <charset val="128"/>
    </font>
    <font>
      <b/>
      <sz val="12"/>
      <color rgb="FF0070C0"/>
      <name val="ＭＳ Ｐゴシック"/>
      <family val="3"/>
      <charset val="128"/>
    </font>
    <font>
      <sz val="6"/>
      <name val="ＭＳ Ｐゴシック"/>
      <family val="3"/>
      <charset val="128"/>
      <scheme val="minor"/>
    </font>
    <font>
      <sz val="6"/>
      <name val="ＭＳ Ｐゴシック"/>
      <family val="2"/>
      <charset val="128"/>
      <scheme val="minor"/>
    </font>
    <font>
      <b/>
      <sz val="11"/>
      <name val="ＭＳ Ｐゴシック"/>
      <family val="3"/>
      <charset val="128"/>
    </font>
    <font>
      <sz val="11"/>
      <color theme="0"/>
      <name val="ＭＳ Ｐゴシック"/>
      <family val="3"/>
      <charset val="128"/>
    </font>
    <font>
      <sz val="14"/>
      <color theme="0"/>
      <name val="ＭＳ Ｐゴシック"/>
      <family val="3"/>
      <charset val="128"/>
      <scheme val="minor"/>
    </font>
    <font>
      <sz val="9"/>
      <color indexed="81"/>
      <name val="MS P ゴシック"/>
      <family val="3"/>
      <charset val="128"/>
    </font>
    <font>
      <sz val="11"/>
      <name val="游ゴシック"/>
      <family val="3"/>
      <charset val="128"/>
    </font>
    <font>
      <sz val="10"/>
      <name val="游ゴシック"/>
      <family val="3"/>
      <charset val="128"/>
    </font>
    <font>
      <b/>
      <sz val="16"/>
      <name val="游ゴシック"/>
      <family val="3"/>
      <charset val="128"/>
    </font>
    <font>
      <sz val="14"/>
      <name val="游ゴシック"/>
      <family val="3"/>
      <charset val="128"/>
    </font>
    <font>
      <sz val="12"/>
      <name val="游ゴシック"/>
      <family val="3"/>
      <charset val="128"/>
    </font>
    <font>
      <b/>
      <sz val="12"/>
      <name val="游ゴシック"/>
      <family val="3"/>
      <charset val="128"/>
    </font>
    <font>
      <sz val="18"/>
      <name val="游ゴシック"/>
      <family val="3"/>
      <charset val="128"/>
    </font>
    <font>
      <sz val="16"/>
      <color theme="0" tint="-0.249977111117893"/>
      <name val="游ゴシック"/>
      <family val="3"/>
      <charset val="128"/>
    </font>
    <font>
      <sz val="11"/>
      <color theme="0"/>
      <name val="ＭＳ Ｐゴシック"/>
      <family val="3"/>
      <charset val="128"/>
      <scheme val="minor"/>
    </font>
    <font>
      <b/>
      <sz val="14"/>
      <color theme="0"/>
      <name val="ＭＳ Ｐゴシック"/>
      <family val="3"/>
      <charset val="128"/>
      <scheme val="minor"/>
    </font>
    <font>
      <sz val="11"/>
      <color indexed="81"/>
      <name val="游ゴシック"/>
      <family val="3"/>
      <charset val="128"/>
    </font>
    <font>
      <b/>
      <sz val="11"/>
      <color indexed="81"/>
      <name val="游ゴシック"/>
      <family val="3"/>
      <charset val="128"/>
    </font>
    <font>
      <sz val="9"/>
      <name val="游ゴシック"/>
      <family val="3"/>
      <charset val="128"/>
    </font>
    <font>
      <sz val="8"/>
      <name val="游ゴシック"/>
      <family val="3"/>
      <charset val="128"/>
    </font>
    <font>
      <sz val="11"/>
      <color indexed="12"/>
      <name val="游ゴシック"/>
      <family val="3"/>
      <charset val="128"/>
    </font>
    <font>
      <b/>
      <sz val="10"/>
      <color indexed="81"/>
      <name val="游ゴシック"/>
      <family val="3"/>
      <charset val="128"/>
    </font>
    <font>
      <b/>
      <sz val="12"/>
      <color theme="0"/>
      <name val="ＭＳ 明朝"/>
      <family val="1"/>
      <charset val="128"/>
    </font>
    <font>
      <sz val="11"/>
      <color theme="0"/>
      <name val="ＭＳ 明朝"/>
      <family val="1"/>
      <charset val="128"/>
    </font>
    <font>
      <sz val="14"/>
      <color theme="0" tint="-0.34998626667073579"/>
      <name val="游ゴシック"/>
      <family val="3"/>
      <charset val="128"/>
    </font>
    <font>
      <sz val="10.5"/>
      <name val="游ゴシック"/>
      <family val="3"/>
      <charset val="128"/>
    </font>
    <font>
      <sz val="11"/>
      <color rgb="FFFF0000"/>
      <name val="游ゴシック"/>
      <family val="3"/>
      <charset val="128"/>
    </font>
    <font>
      <sz val="12"/>
      <color theme="0"/>
      <name val="游ゴシック"/>
      <family val="3"/>
      <charset val="128"/>
    </font>
    <font>
      <sz val="11"/>
      <color theme="0"/>
      <name val="游ゴシック"/>
      <family val="3"/>
      <charset val="128"/>
    </font>
    <font>
      <b/>
      <sz val="12"/>
      <color theme="0"/>
      <name val="ＭＳ Ｐゴシック"/>
      <family val="3"/>
      <charset val="128"/>
    </font>
    <font>
      <b/>
      <sz val="14"/>
      <name val="游ゴシック"/>
      <family val="3"/>
      <charset val="128"/>
    </font>
    <font>
      <b/>
      <sz val="14"/>
      <color theme="0"/>
      <name val="游ゴシック"/>
      <family val="3"/>
      <charset val="128"/>
    </font>
    <font>
      <b/>
      <sz val="11"/>
      <color theme="0"/>
      <name val="游ゴシック"/>
      <family val="3"/>
      <charset val="128"/>
    </font>
    <font>
      <b/>
      <sz val="11"/>
      <name val="游ゴシック"/>
      <family val="3"/>
      <charset val="128"/>
    </font>
    <font>
      <b/>
      <sz val="18"/>
      <name val="游ゴシック"/>
      <family val="3"/>
      <charset val="128"/>
    </font>
    <font>
      <sz val="9"/>
      <color indexed="12"/>
      <name val="游ゴシック"/>
      <family val="3"/>
      <charset val="128"/>
    </font>
    <font>
      <sz val="20"/>
      <name val="游ゴシック"/>
      <family val="3"/>
      <charset val="128"/>
    </font>
    <font>
      <b/>
      <sz val="14"/>
      <color theme="1"/>
      <name val="游ゴシック"/>
      <family val="3"/>
      <charset val="128"/>
    </font>
    <font>
      <sz val="12"/>
      <color theme="1"/>
      <name val="游ゴシック"/>
      <family val="3"/>
      <charset val="128"/>
    </font>
    <font>
      <b/>
      <sz val="9"/>
      <name val="游ゴシック"/>
      <family val="3"/>
      <charset val="128"/>
    </font>
    <font>
      <sz val="11"/>
      <color rgb="FF002060"/>
      <name val="游ゴシック"/>
      <family val="3"/>
      <charset val="128"/>
    </font>
    <font>
      <sz val="16"/>
      <name val="游ゴシック"/>
      <family val="3"/>
      <charset val="128"/>
    </font>
    <font>
      <sz val="16"/>
      <name val="ＭＳ Ｐゴシック"/>
      <family val="3"/>
      <charset val="128"/>
    </font>
    <font>
      <sz val="14"/>
      <color theme="1"/>
      <name val="游ゴシック"/>
      <family val="3"/>
      <charset val="128"/>
    </font>
    <font>
      <b/>
      <sz val="11"/>
      <color rgb="FF002060"/>
      <name val="游ゴシック"/>
      <family val="3"/>
      <charset val="128"/>
    </font>
    <font>
      <sz val="9"/>
      <color theme="0"/>
      <name val="游ゴシック"/>
      <family val="3"/>
      <charset val="128"/>
    </font>
    <font>
      <sz val="9"/>
      <color theme="4"/>
      <name val="Meiryo UI"/>
      <family val="3"/>
      <charset val="128"/>
    </font>
    <font>
      <sz val="11"/>
      <name val="Meiryo UI"/>
      <family val="3"/>
      <charset val="128"/>
    </font>
    <font>
      <sz val="9"/>
      <color theme="0"/>
      <name val="Meiryo UI"/>
      <family val="3"/>
      <charset val="128"/>
    </font>
    <font>
      <sz val="9"/>
      <name val="Meiryo UI"/>
      <family val="3"/>
      <charset val="128"/>
    </font>
    <font>
      <sz val="10"/>
      <name val="Meiryo UI"/>
      <family val="3"/>
      <charset val="128"/>
    </font>
    <font>
      <u/>
      <sz val="11"/>
      <color theme="10"/>
      <name val="Meiryo UI"/>
      <family val="2"/>
      <charset val="128"/>
    </font>
    <font>
      <sz val="9"/>
      <color rgb="FFFF0000"/>
      <name val="Meiryo UI"/>
      <family val="3"/>
      <charset val="128"/>
    </font>
    <font>
      <u/>
      <sz val="9"/>
      <name val="Meiryo UI"/>
      <family val="3"/>
      <charset val="128"/>
    </font>
    <font>
      <strike/>
      <sz val="9"/>
      <name val="Meiryo UI"/>
      <family val="3"/>
      <charset val="128"/>
    </font>
    <font>
      <sz val="9"/>
      <color rgb="FF00B0F0"/>
      <name val="Meiryo UI"/>
      <family val="3"/>
      <charset val="128"/>
    </font>
    <font>
      <sz val="11"/>
      <color theme="1"/>
      <name val="ＭＳ Ｐゴシック"/>
      <family val="2"/>
      <scheme val="minor"/>
    </font>
    <font>
      <b/>
      <sz val="10"/>
      <color rgb="FFFFFFCC"/>
      <name val="ＭＳ Ｐゴシック"/>
      <family val="3"/>
      <charset val="128"/>
    </font>
    <font>
      <b/>
      <sz val="10"/>
      <color rgb="FF99FF66"/>
      <name val="ＭＳ Ｐゴシック"/>
      <family val="3"/>
      <charset val="128"/>
    </font>
    <font>
      <sz val="10"/>
      <color rgb="FF99FF66"/>
      <name val="ＭＳ Ｐゴシック"/>
      <family val="3"/>
      <charset val="128"/>
    </font>
    <font>
      <sz val="10"/>
      <color theme="1"/>
      <name val="ＭＳ Ｐゴシック"/>
      <family val="2"/>
      <scheme val="minor"/>
    </font>
    <font>
      <sz val="11"/>
      <color theme="1"/>
      <name val="Meiryo UI"/>
      <family val="3"/>
      <charset val="128"/>
    </font>
    <font>
      <sz val="10"/>
      <color theme="1"/>
      <name val="Meiryo UI"/>
      <family val="3"/>
      <charset val="128"/>
    </font>
    <font>
      <sz val="10"/>
      <color theme="1"/>
      <name val="ＭＳ 明朝"/>
      <family val="1"/>
      <charset val="128"/>
    </font>
    <font>
      <u val="double"/>
      <sz val="12"/>
      <color theme="1"/>
      <name val="Meiryo UI"/>
      <family val="3"/>
      <charset val="128"/>
    </font>
    <font>
      <sz val="10"/>
      <color rgb="FFFF0000"/>
      <name val="Meiryo UI"/>
      <family val="3"/>
      <charset val="128"/>
    </font>
    <font>
      <b/>
      <sz val="10"/>
      <color theme="1"/>
      <name val="Meiryo UI"/>
      <family val="3"/>
      <charset val="128"/>
    </font>
    <font>
      <sz val="10"/>
      <color theme="8" tint="-0.249977111117893"/>
      <name val="Meiryo UI"/>
      <family val="3"/>
      <charset val="128"/>
    </font>
    <font>
      <u/>
      <sz val="10"/>
      <color theme="1"/>
      <name val="Meiryo UI"/>
      <family val="3"/>
      <charset val="128"/>
    </font>
    <font>
      <sz val="9"/>
      <color theme="1"/>
      <name val="Meiryo UI"/>
      <family val="3"/>
      <charset val="128"/>
    </font>
    <font>
      <b/>
      <sz val="11"/>
      <color theme="1"/>
      <name val="Meiryo UI"/>
      <family val="3"/>
      <charset val="128"/>
    </font>
    <font>
      <b/>
      <u/>
      <sz val="10"/>
      <color theme="1"/>
      <name val="Meiryo UI"/>
      <family val="3"/>
      <charset val="128"/>
    </font>
    <font>
      <b/>
      <sz val="11"/>
      <color rgb="FF0066FF"/>
      <name val="游ゴシック"/>
      <family val="3"/>
      <charset val="128"/>
    </font>
    <font>
      <sz val="11"/>
      <color rgb="FF0066FF"/>
      <name val="游ゴシック"/>
      <family val="3"/>
      <charset val="128"/>
    </font>
    <font>
      <sz val="11"/>
      <color rgb="FF0066FF"/>
      <name val="ＭＳ Ｐゴシック"/>
      <family val="3"/>
      <charset val="128"/>
    </font>
    <font>
      <b/>
      <sz val="22"/>
      <name val="游ゴシック"/>
      <family val="3"/>
      <charset val="128"/>
    </font>
    <font>
      <sz val="14"/>
      <color theme="1" tint="0.499984740745262"/>
      <name val="游ゴシック"/>
      <family val="3"/>
      <charset val="128"/>
    </font>
    <font>
      <sz val="8"/>
      <color theme="0" tint="-0.499984740745262"/>
      <name val="游ゴシック"/>
      <family val="3"/>
      <charset val="128"/>
    </font>
    <font>
      <b/>
      <sz val="12"/>
      <color indexed="10"/>
      <name val="游ゴシック"/>
      <family val="3"/>
      <charset val="128"/>
    </font>
    <font>
      <b/>
      <sz val="12"/>
      <color indexed="81"/>
      <name val="游ゴシック"/>
      <family val="3"/>
      <charset val="128"/>
    </font>
    <font>
      <b/>
      <sz val="14"/>
      <color indexed="48"/>
      <name val="游ゴシック"/>
      <family val="3"/>
      <charset val="128"/>
    </font>
    <font>
      <sz val="10"/>
      <color rgb="FF0066FF"/>
      <name val="游ゴシック"/>
      <family val="3"/>
      <charset val="128"/>
    </font>
    <font>
      <sz val="9"/>
      <color rgb="FF0066FF"/>
      <name val="游ゴシック"/>
      <family val="3"/>
      <charset val="128"/>
    </font>
    <font>
      <sz val="12"/>
      <color indexed="81"/>
      <name val="游ゴシック"/>
      <family val="3"/>
      <charset val="128"/>
    </font>
    <font>
      <b/>
      <sz val="24"/>
      <name val="游ゴシック"/>
      <family val="3"/>
      <charset val="128"/>
    </font>
    <font>
      <b/>
      <sz val="11"/>
      <color theme="1"/>
      <name val="游ゴシック"/>
      <family val="3"/>
      <charset val="128"/>
    </font>
    <font>
      <sz val="11"/>
      <color theme="1"/>
      <name val="游ゴシック"/>
      <family val="3"/>
      <charset val="128"/>
    </font>
    <font>
      <u/>
      <sz val="11"/>
      <color theme="10"/>
      <name val="ＭＳ Ｐゴシック"/>
      <family val="2"/>
      <scheme val="minor"/>
    </font>
    <font>
      <sz val="14"/>
      <color theme="0"/>
      <name val="メイリオ"/>
      <family val="3"/>
      <charset val="128"/>
    </font>
    <font>
      <b/>
      <u/>
      <sz val="18"/>
      <color theme="0"/>
      <name val="メイリオ"/>
      <family val="3"/>
      <charset val="128"/>
    </font>
    <font>
      <b/>
      <sz val="20"/>
      <name val="游ゴシック"/>
      <family val="3"/>
      <charset val="128"/>
    </font>
    <font>
      <b/>
      <sz val="12"/>
      <color indexed="81"/>
      <name val="Meiryo UI"/>
      <family val="3"/>
      <charset val="128"/>
    </font>
    <font>
      <sz val="16"/>
      <color theme="1"/>
      <name val="游ゴシック"/>
      <family val="3"/>
      <charset val="128"/>
    </font>
    <font>
      <sz val="9"/>
      <color theme="0" tint="-0.34998626667073579"/>
      <name val="ＭＳ 明朝"/>
      <family val="1"/>
      <charset val="128"/>
    </font>
    <font>
      <sz val="11"/>
      <color theme="0" tint="-0.34998626667073579"/>
      <name val="ＭＳ 明朝"/>
      <family val="1"/>
      <charset val="128"/>
    </font>
    <font>
      <sz val="11"/>
      <color theme="1"/>
      <name val="ＭＳ 明朝"/>
      <family val="1"/>
      <charset val="128"/>
    </font>
    <font>
      <sz val="11"/>
      <color theme="1" tint="0.499984740745262"/>
      <name val="ＭＳ 明朝"/>
      <family val="1"/>
      <charset val="128"/>
    </font>
    <font>
      <sz val="11"/>
      <color theme="1" tint="0.499984740745262"/>
      <name val="ＭＳ Ｐゴシック"/>
      <family val="2"/>
      <charset val="128"/>
      <scheme val="minor"/>
    </font>
    <font>
      <sz val="11"/>
      <color theme="2" tint="-0.499984740745262"/>
      <name val="ＭＳ 明朝"/>
      <family val="1"/>
      <charset val="128"/>
    </font>
    <font>
      <sz val="8"/>
      <color theme="2" tint="-0.499984740745262"/>
      <name val="ＭＳ Ｐゴシック"/>
      <family val="2"/>
      <charset val="128"/>
      <scheme val="minor"/>
    </font>
    <font>
      <sz val="8"/>
      <color theme="2" tint="-0.499984740745262"/>
      <name val="ＭＳ Ｐゴシック"/>
      <family val="3"/>
      <charset val="128"/>
      <scheme val="minor"/>
    </font>
    <font>
      <sz val="8"/>
      <color theme="1"/>
      <name val="ＭＳ Ｐゴシック"/>
      <family val="3"/>
      <charset val="128"/>
      <scheme val="minor"/>
    </font>
    <font>
      <sz val="11"/>
      <color theme="2" tint="-0.499984740745262"/>
      <name val="ＭＳ Ｐゴシック"/>
      <family val="2"/>
      <charset val="128"/>
      <scheme val="minor"/>
    </font>
    <font>
      <sz val="11"/>
      <color theme="2" tint="-0.499984740745262"/>
      <name val="ＭＳ Ｐゴシック"/>
      <family val="3"/>
      <charset val="128"/>
      <scheme val="minor"/>
    </font>
    <font>
      <sz val="14"/>
      <color theme="1"/>
      <name val="ＭＳ 明朝"/>
      <family val="1"/>
      <charset val="128"/>
    </font>
    <font>
      <sz val="16"/>
      <color theme="1"/>
      <name val="ＭＳ 明朝"/>
      <family val="1"/>
      <charset val="128"/>
    </font>
    <font>
      <sz val="9"/>
      <color theme="1"/>
      <name val="ＭＳ 明朝"/>
      <family val="1"/>
      <charset val="128"/>
    </font>
    <font>
      <u/>
      <sz val="11"/>
      <color theme="1"/>
      <name val="ＭＳ 明朝"/>
      <family val="1"/>
      <charset val="128"/>
    </font>
    <font>
      <sz val="14"/>
      <color theme="2" tint="-0.499984740745262"/>
      <name val="ＭＳ 明朝"/>
      <family val="1"/>
      <charset val="128"/>
    </font>
    <font>
      <sz val="6"/>
      <color theme="1"/>
      <name val="ＭＳ 明朝"/>
      <family val="1"/>
      <charset val="128"/>
    </font>
    <font>
      <sz val="9"/>
      <color theme="1"/>
      <name val="ＭＳ Ｐゴシック"/>
      <family val="2"/>
      <charset val="128"/>
      <scheme val="minor"/>
    </font>
    <font>
      <sz val="6"/>
      <color theme="1"/>
      <name val="ＭＳ Ｐゴシック"/>
      <family val="2"/>
      <charset val="128"/>
      <scheme val="minor"/>
    </font>
    <font>
      <sz val="8"/>
      <color theme="1"/>
      <name val="游ゴシック"/>
      <family val="3"/>
      <charset val="128"/>
    </font>
    <font>
      <b/>
      <sz val="11"/>
      <color indexed="81"/>
      <name val="ＭＳ Ｐゴシック"/>
      <family val="3"/>
      <charset val="128"/>
      <scheme val="minor"/>
    </font>
    <font>
      <sz val="11"/>
      <color indexed="81"/>
      <name val="ＭＳ Ｐゴシック"/>
      <family val="3"/>
      <charset val="128"/>
      <scheme val="minor"/>
    </font>
    <font>
      <b/>
      <sz val="9"/>
      <color indexed="81"/>
      <name val="MS P ゴシック"/>
      <family val="3"/>
      <charset val="128"/>
    </font>
    <font>
      <b/>
      <sz val="11"/>
      <color rgb="FF0070C0"/>
      <name val="游ゴシック"/>
      <family val="3"/>
      <charset val="128"/>
    </font>
    <font>
      <b/>
      <sz val="11"/>
      <color rgb="FF0070C0"/>
      <name val="ＭＳ Ｐゴシック"/>
      <family val="3"/>
      <charset val="128"/>
    </font>
    <font>
      <b/>
      <sz val="12"/>
      <color rgb="FF0070C0"/>
      <name val="游ゴシック"/>
      <family val="3"/>
      <charset val="128"/>
    </font>
    <font>
      <b/>
      <sz val="10"/>
      <color rgb="FF0070C0"/>
      <name val="游ゴシック"/>
      <family val="3"/>
      <charset val="128"/>
    </font>
    <font>
      <b/>
      <u/>
      <sz val="12"/>
      <color rgb="FF0070C0"/>
      <name val="游ゴシック"/>
      <family val="3"/>
      <charset val="128"/>
    </font>
    <font>
      <b/>
      <sz val="9.5"/>
      <color rgb="FF0070C0"/>
      <name val="游ゴシック"/>
      <family val="3"/>
      <charset val="128"/>
    </font>
    <font>
      <b/>
      <sz val="13"/>
      <color rgb="FF0070C0"/>
      <name val="游ゴシック"/>
      <family val="3"/>
      <charset val="128"/>
    </font>
    <font>
      <sz val="9.5"/>
      <name val="游ゴシック"/>
      <family val="3"/>
      <charset val="128"/>
    </font>
    <font>
      <sz val="9.5"/>
      <name val="ＭＳ Ｐゴシック"/>
      <family val="3"/>
      <charset val="128"/>
    </font>
    <font>
      <b/>
      <sz val="12"/>
      <color indexed="81"/>
      <name val="MS P ゴシック"/>
      <family val="3"/>
      <charset val="128"/>
    </font>
    <font>
      <sz val="12"/>
      <color rgb="FF0066FF"/>
      <name val="游ゴシック"/>
      <family val="3"/>
      <charset val="128"/>
    </font>
    <font>
      <b/>
      <sz val="10"/>
      <color indexed="81"/>
      <name val="MS P ゴシック"/>
      <family val="3"/>
      <charset val="128"/>
    </font>
    <font>
      <b/>
      <sz val="10"/>
      <color rgb="FFFFFFCC"/>
      <name val="Meiryo UI"/>
      <family val="3"/>
      <charset val="128"/>
    </font>
    <font>
      <b/>
      <sz val="10"/>
      <name val="ＭＳ Ｐゴシック"/>
      <family val="3"/>
      <charset val="128"/>
    </font>
    <font>
      <b/>
      <sz val="12"/>
      <color theme="1"/>
      <name val="Meiryo UI"/>
      <family val="3"/>
      <charset val="128"/>
    </font>
    <font>
      <b/>
      <sz val="10"/>
      <color rgb="FFFF0000"/>
      <name val="Meiryo UI"/>
      <family val="3"/>
      <charset val="128"/>
    </font>
    <font>
      <u/>
      <sz val="9"/>
      <color theme="10"/>
      <name val="Meiryo UI"/>
      <family val="2"/>
      <charset val="128"/>
    </font>
    <font>
      <b/>
      <sz val="10"/>
      <name val="Meiryo UI"/>
      <family val="3"/>
      <charset val="128"/>
    </font>
    <font>
      <sz val="10"/>
      <color rgb="FF0066FF"/>
      <name val="Meiryo UI"/>
      <family val="3"/>
      <charset val="128"/>
    </font>
    <font>
      <u/>
      <sz val="11"/>
      <color theme="10"/>
      <name val="Meiryo UI"/>
      <family val="3"/>
      <charset val="128"/>
    </font>
    <font>
      <sz val="9.5"/>
      <color rgb="FFFF0000"/>
      <name val="Meiryo UI"/>
      <family val="3"/>
      <charset val="128"/>
    </font>
    <font>
      <b/>
      <sz val="9"/>
      <color rgb="FFFF0000"/>
      <name val="Meiryo UI"/>
      <family val="3"/>
      <charset val="128"/>
    </font>
    <font>
      <sz val="9.5"/>
      <color theme="1"/>
      <name val="Meiryo UI"/>
      <family val="3"/>
      <charset val="128"/>
    </font>
    <font>
      <sz val="9.5"/>
      <name val="Meiryo UI"/>
      <family val="3"/>
      <charset val="128"/>
    </font>
    <font>
      <sz val="9.5"/>
      <color rgb="FF0066FF"/>
      <name val="Meiryo UI"/>
      <family val="3"/>
      <charset val="128"/>
    </font>
    <font>
      <b/>
      <sz val="9"/>
      <color theme="1"/>
      <name val="Meiryo UI"/>
      <family val="3"/>
      <charset val="128"/>
    </font>
    <font>
      <b/>
      <sz val="12"/>
      <name val="ＭＳ Ｐゴシック"/>
      <family val="3"/>
      <charset val="128"/>
    </font>
    <font>
      <b/>
      <sz val="13"/>
      <color indexed="81"/>
      <name val="MS P ゴシック"/>
      <family val="3"/>
      <charset val="128"/>
    </font>
    <font>
      <b/>
      <sz val="11"/>
      <color theme="1"/>
      <name val="ＭＳ Ｐゴシック"/>
      <family val="3"/>
      <charset val="128"/>
      <scheme val="minor"/>
    </font>
    <font>
      <b/>
      <sz val="11"/>
      <color theme="1"/>
      <name val="ＭＳ Ｐゴシック"/>
      <family val="3"/>
      <charset val="128"/>
    </font>
    <font>
      <sz val="11"/>
      <color theme="1"/>
      <name val="ＭＳ Ｐゴシック"/>
      <family val="3"/>
      <charset val="128"/>
    </font>
    <font>
      <sz val="18"/>
      <name val="ＭＳ Ｐゴシック"/>
      <family val="3"/>
      <charset val="128"/>
    </font>
    <font>
      <b/>
      <sz val="15"/>
      <name val="ＭＳ Ｐゴシック"/>
      <family val="3"/>
      <charset val="128"/>
    </font>
    <font>
      <sz val="18"/>
      <color rgb="FFFF0000"/>
      <name val="ＭＳ Ｐゴシック"/>
      <family val="3"/>
      <charset val="128"/>
    </font>
    <font>
      <b/>
      <sz val="15"/>
      <color rgb="FF0066FF"/>
      <name val="ＭＳ Ｐゴシック"/>
      <family val="3"/>
      <charset val="128"/>
    </font>
    <font>
      <b/>
      <sz val="16"/>
      <color rgb="FF0066FF"/>
      <name val="ＭＳ Ｐゴシック"/>
      <family val="3"/>
      <charset val="128"/>
    </font>
  </fonts>
  <fills count="20">
    <fill>
      <patternFill patternType="none"/>
    </fill>
    <fill>
      <patternFill patternType="gray125"/>
    </fill>
    <fill>
      <patternFill patternType="solid">
        <fgColor theme="8" tint="0.79998168889431442"/>
        <bgColor indexed="64"/>
      </patternFill>
    </fill>
    <fill>
      <patternFill patternType="solid">
        <fgColor theme="4" tint="0.79998168889431442"/>
        <bgColor indexed="64"/>
      </patternFill>
    </fill>
    <fill>
      <patternFill patternType="solid">
        <fgColor rgb="FFFFFFCC"/>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1"/>
        <bgColor indexed="64"/>
      </patternFill>
    </fill>
    <fill>
      <patternFill patternType="solid">
        <fgColor rgb="FFCCFFCC"/>
        <bgColor indexed="64"/>
      </patternFill>
    </fill>
    <fill>
      <patternFill patternType="solid">
        <fgColor rgb="FFCCFFFF"/>
        <bgColor indexed="64"/>
      </patternFill>
    </fill>
    <fill>
      <patternFill patternType="solid">
        <fgColor theme="2"/>
        <bgColor indexed="64"/>
      </patternFill>
    </fill>
    <fill>
      <patternFill patternType="solid">
        <fgColor rgb="FF0070C0"/>
        <bgColor indexed="64"/>
      </patternFill>
    </fill>
    <fill>
      <patternFill patternType="solid">
        <fgColor theme="6"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rgb="FFFF0000"/>
        <bgColor indexed="64"/>
      </patternFill>
    </fill>
  </fills>
  <borders count="140">
    <border>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hair">
        <color indexed="64"/>
      </top>
      <bottom style="hair">
        <color indexed="64"/>
      </bottom>
      <diagonal/>
    </border>
    <border>
      <left/>
      <right/>
      <top style="thin">
        <color indexed="64"/>
      </top>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style="medium">
        <color indexed="64"/>
      </left>
      <right/>
      <top style="medium">
        <color indexed="64"/>
      </top>
      <bottom style="medium">
        <color indexed="64"/>
      </bottom>
      <diagonal/>
    </border>
    <border>
      <left/>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top/>
      <bottom/>
      <diagonal/>
    </border>
    <border>
      <left style="thin">
        <color indexed="64"/>
      </left>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top/>
      <bottom style="medium">
        <color indexed="64"/>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top style="hair">
        <color indexed="64"/>
      </top>
      <bottom style="hair">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thin">
        <color indexed="64"/>
      </right>
      <top style="hair">
        <color indexed="64"/>
      </top>
      <bottom/>
      <diagonal/>
    </border>
    <border>
      <left style="medium">
        <color indexed="64"/>
      </left>
      <right/>
      <top style="medium">
        <color indexed="64"/>
      </top>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double">
        <color indexed="64"/>
      </top>
      <bottom/>
      <diagonal/>
    </border>
    <border>
      <left style="hair">
        <color indexed="64"/>
      </left>
      <right/>
      <top style="hair">
        <color indexed="64"/>
      </top>
      <bottom style="thin">
        <color indexed="64"/>
      </bottom>
      <diagonal/>
    </border>
    <border>
      <left/>
      <right style="hair">
        <color indexed="64"/>
      </right>
      <top/>
      <bottom style="thin">
        <color indexed="64"/>
      </bottom>
      <diagonal/>
    </border>
    <border>
      <left/>
      <right/>
      <top style="thin">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thin">
        <color theme="1"/>
      </left>
      <right/>
      <top/>
      <bottom/>
      <diagonal/>
    </border>
    <border>
      <left/>
      <right style="thin">
        <color theme="1"/>
      </right>
      <top/>
      <bottom/>
      <diagonal/>
    </border>
    <border>
      <left style="thin">
        <color theme="1"/>
      </left>
      <right/>
      <top style="thin">
        <color indexed="64"/>
      </top>
      <bottom style="thin">
        <color indexed="64"/>
      </bottom>
      <diagonal/>
    </border>
    <border>
      <left/>
      <right style="thin">
        <color theme="1"/>
      </right>
      <top style="thin">
        <color auto="1"/>
      </top>
      <bottom style="thin">
        <color auto="1"/>
      </bottom>
      <diagonal/>
    </border>
    <border>
      <left style="thin">
        <color theme="1"/>
      </left>
      <right/>
      <top/>
      <bottom style="thin">
        <color theme="0" tint="-0.14996795556505021"/>
      </bottom>
      <diagonal/>
    </border>
    <border>
      <left/>
      <right/>
      <top/>
      <bottom style="thin">
        <color theme="0" tint="-0.14996795556505021"/>
      </bottom>
      <diagonal/>
    </border>
    <border>
      <left style="thin">
        <color theme="1"/>
      </left>
      <right/>
      <top style="thin">
        <color theme="0" tint="-0.14996795556505021"/>
      </top>
      <bottom style="thin">
        <color indexed="64"/>
      </bottom>
      <diagonal/>
    </border>
    <border>
      <left/>
      <right/>
      <top style="thin">
        <color theme="0" tint="-0.14996795556505021"/>
      </top>
      <bottom style="thin">
        <color indexed="64"/>
      </bottom>
      <diagonal/>
    </border>
    <border>
      <left/>
      <right style="thin">
        <color theme="1"/>
      </right>
      <top/>
      <bottom style="thin">
        <color auto="1"/>
      </bottom>
      <diagonal/>
    </border>
    <border>
      <left style="thin">
        <color theme="1"/>
      </left>
      <right/>
      <top style="thin">
        <color indexed="64"/>
      </top>
      <bottom style="thin">
        <color theme="1"/>
      </bottom>
      <diagonal/>
    </border>
    <border>
      <left/>
      <right/>
      <top style="thin">
        <color indexed="64"/>
      </top>
      <bottom style="thin">
        <color theme="1"/>
      </bottom>
      <diagonal/>
    </border>
    <border>
      <left/>
      <right style="thin">
        <color theme="1"/>
      </right>
      <top style="thin">
        <color auto="1"/>
      </top>
      <bottom style="thin">
        <color theme="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style="thin">
        <color rgb="FF0066FF"/>
      </left>
      <right/>
      <top style="thin">
        <color rgb="FF0066FF"/>
      </top>
      <bottom style="thin">
        <color indexed="64"/>
      </bottom>
      <diagonal/>
    </border>
    <border>
      <left style="thin">
        <color rgb="FF0066FF"/>
      </left>
      <right style="thin">
        <color indexed="64"/>
      </right>
      <top/>
      <bottom style="thin">
        <color indexed="64"/>
      </bottom>
      <diagonal/>
    </border>
    <border>
      <left style="thin">
        <color indexed="64"/>
      </left>
      <right style="thin">
        <color rgb="FF0066FF"/>
      </right>
      <top/>
      <bottom style="thin">
        <color indexed="64"/>
      </bottom>
      <diagonal/>
    </border>
    <border>
      <left style="thin">
        <color rgb="FF0066FF"/>
      </left>
      <right style="thin">
        <color indexed="64"/>
      </right>
      <top style="thin">
        <color indexed="64"/>
      </top>
      <bottom style="thin">
        <color indexed="64"/>
      </bottom>
      <diagonal/>
    </border>
    <border>
      <left/>
      <right/>
      <top style="thin">
        <color rgb="FF0066FF"/>
      </top>
      <bottom style="thin">
        <color indexed="64"/>
      </bottom>
      <diagonal/>
    </border>
    <border>
      <left/>
      <right/>
      <top style="thin">
        <color indexed="64"/>
      </top>
      <bottom style="thin">
        <color rgb="FF0066FF"/>
      </bottom>
      <diagonal/>
    </border>
    <border>
      <left/>
      <right style="thin">
        <color rgb="FF0066FF"/>
      </right>
      <top style="thin">
        <color indexed="64"/>
      </top>
      <bottom style="thin">
        <color indexed="64"/>
      </bottom>
      <diagonal/>
    </border>
    <border>
      <left style="thin">
        <color rgb="FF0066FF"/>
      </left>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hair">
        <color indexed="64"/>
      </bottom>
      <diagonal/>
    </border>
    <border>
      <left/>
      <right style="thin">
        <color indexed="64"/>
      </right>
      <top/>
      <bottom style="hair">
        <color indexed="64"/>
      </bottom>
      <diagonal/>
    </border>
    <border>
      <left/>
      <right/>
      <top style="hair">
        <color indexed="64"/>
      </top>
      <bottom style="thin">
        <color indexed="64"/>
      </bottom>
      <diagonal/>
    </border>
    <border>
      <left/>
      <right/>
      <top/>
      <bottom style="hair">
        <color indexed="64"/>
      </bottom>
      <diagonal/>
    </border>
    <border>
      <left style="thin">
        <color indexed="64"/>
      </left>
      <right style="thin">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medium">
        <color auto="1"/>
      </left>
      <right/>
      <top style="medium">
        <color auto="1"/>
      </top>
      <bottom style="thin">
        <color indexed="64"/>
      </bottom>
      <diagonal/>
    </border>
    <border>
      <left/>
      <right/>
      <top style="medium">
        <color auto="1"/>
      </top>
      <bottom style="thin">
        <color indexed="64"/>
      </bottom>
      <diagonal/>
    </border>
    <border>
      <left style="thin">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style="thin">
        <color indexed="64"/>
      </right>
      <top style="medium">
        <color auto="1"/>
      </top>
      <bottom style="thin">
        <color auto="1"/>
      </bottom>
      <diagonal/>
    </border>
    <border>
      <left/>
      <right style="medium">
        <color auto="1"/>
      </right>
      <top style="medium">
        <color auto="1"/>
      </top>
      <bottom style="thin">
        <color auto="1"/>
      </bottom>
      <diagonal/>
    </border>
    <border>
      <left style="medium">
        <color auto="1"/>
      </left>
      <right/>
      <top style="thin">
        <color indexed="64"/>
      </top>
      <bottom/>
      <diagonal/>
    </border>
    <border>
      <left/>
      <right style="dotted">
        <color auto="1"/>
      </right>
      <top style="thin">
        <color auto="1"/>
      </top>
      <bottom/>
      <diagonal/>
    </border>
    <border>
      <left style="dotted">
        <color auto="1"/>
      </left>
      <right style="dotted">
        <color auto="1"/>
      </right>
      <top style="thin">
        <color auto="1"/>
      </top>
      <bottom/>
      <diagonal/>
    </border>
    <border>
      <left style="dotted">
        <color indexed="64"/>
      </left>
      <right style="thin">
        <color indexed="64"/>
      </right>
      <top style="thin">
        <color indexed="64"/>
      </top>
      <bottom/>
      <diagonal/>
    </border>
    <border>
      <left style="thin">
        <color auto="1"/>
      </left>
      <right style="dotted">
        <color auto="1"/>
      </right>
      <top style="thin">
        <color auto="1"/>
      </top>
      <bottom/>
      <diagonal/>
    </border>
    <border>
      <left style="dotted">
        <color auto="1"/>
      </left>
      <right style="medium">
        <color auto="1"/>
      </right>
      <top style="thin">
        <color auto="1"/>
      </top>
      <bottom/>
      <diagonal/>
    </border>
    <border>
      <left style="medium">
        <color auto="1"/>
      </left>
      <right/>
      <top/>
      <bottom style="thin">
        <color auto="1"/>
      </bottom>
      <diagonal/>
    </border>
    <border>
      <left/>
      <right style="dotted">
        <color auto="1"/>
      </right>
      <top/>
      <bottom style="thin">
        <color auto="1"/>
      </bottom>
      <diagonal/>
    </border>
    <border>
      <left style="dotted">
        <color auto="1"/>
      </left>
      <right style="dotted">
        <color auto="1"/>
      </right>
      <top/>
      <bottom style="thin">
        <color auto="1"/>
      </bottom>
      <diagonal/>
    </border>
    <border>
      <left style="dotted">
        <color indexed="64"/>
      </left>
      <right style="thin">
        <color indexed="64"/>
      </right>
      <top/>
      <bottom style="thin">
        <color auto="1"/>
      </bottom>
      <diagonal/>
    </border>
    <border>
      <left style="thin">
        <color auto="1"/>
      </left>
      <right style="dotted">
        <color auto="1"/>
      </right>
      <top/>
      <bottom style="thin">
        <color auto="1"/>
      </bottom>
      <diagonal/>
    </border>
    <border>
      <left style="dotted">
        <color auto="1"/>
      </left>
      <right style="medium">
        <color auto="1"/>
      </right>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medium">
        <color auto="1"/>
      </right>
      <top style="thin">
        <color auto="1"/>
      </top>
      <bottom style="medium">
        <color auto="1"/>
      </bottom>
      <diagonal/>
    </border>
    <border>
      <left style="thick">
        <color indexed="64"/>
      </left>
      <right style="thick">
        <color indexed="64"/>
      </right>
      <top style="thick">
        <color indexed="64"/>
      </top>
      <bottom style="thick">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style="thin">
        <color indexed="64"/>
      </right>
      <top/>
      <bottom/>
      <diagonal/>
    </border>
    <border>
      <left style="thin">
        <color indexed="64"/>
      </left>
      <right style="medium">
        <color indexed="64"/>
      </right>
      <top/>
      <bottom/>
      <diagonal/>
    </border>
    <border>
      <left/>
      <right/>
      <top/>
      <bottom style="medium">
        <color auto="1"/>
      </bottom>
      <diagonal/>
    </border>
    <border>
      <left/>
      <right style="medium">
        <color auto="1"/>
      </right>
      <top/>
      <bottom style="medium">
        <color auto="1"/>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rgb="FF00B0F0"/>
      </left>
      <right/>
      <top style="thick">
        <color rgb="FF00B0F0"/>
      </top>
      <bottom/>
      <diagonal/>
    </border>
    <border>
      <left/>
      <right/>
      <top style="thick">
        <color rgb="FF00B0F0"/>
      </top>
      <bottom/>
      <diagonal/>
    </border>
    <border>
      <left/>
      <right style="thick">
        <color rgb="FF00B0F0"/>
      </right>
      <top style="thick">
        <color rgb="FF00B0F0"/>
      </top>
      <bottom/>
      <diagonal/>
    </border>
    <border>
      <left style="thick">
        <color rgb="FF00B0F0"/>
      </left>
      <right/>
      <top/>
      <bottom/>
      <diagonal/>
    </border>
    <border>
      <left/>
      <right style="thick">
        <color rgb="FF00B0F0"/>
      </right>
      <top/>
      <bottom/>
      <diagonal/>
    </border>
    <border>
      <left style="thick">
        <color rgb="FF00B0F0"/>
      </left>
      <right/>
      <top/>
      <bottom style="thick">
        <color rgb="FF00B0F0"/>
      </bottom>
      <diagonal/>
    </border>
    <border>
      <left/>
      <right/>
      <top/>
      <bottom style="thick">
        <color rgb="FF00B0F0"/>
      </bottom>
      <diagonal/>
    </border>
    <border>
      <left/>
      <right style="thick">
        <color rgb="FF00B0F0"/>
      </right>
      <top/>
      <bottom style="thick">
        <color rgb="FF00B0F0"/>
      </bottom>
      <diagonal/>
    </border>
    <border>
      <left style="thin">
        <color indexed="64"/>
      </left>
      <right style="hair">
        <color indexed="64"/>
      </right>
      <top style="thin">
        <color indexed="64"/>
      </top>
      <bottom style="thin">
        <color indexed="64"/>
      </bottom>
      <diagonal/>
    </border>
  </borders>
  <cellStyleXfs count="10">
    <xf numFmtId="0" fontId="0" fillId="0" borderId="0">
      <alignment vertical="center"/>
    </xf>
    <xf numFmtId="38" fontId="4" fillId="0" borderId="0" applyFont="0" applyFill="0" applyBorder="0" applyAlignment="0" applyProtection="0">
      <alignment vertical="center"/>
    </xf>
    <xf numFmtId="0" fontId="4" fillId="0" borderId="0"/>
    <xf numFmtId="0" fontId="4" fillId="0" borderId="0"/>
    <xf numFmtId="0" fontId="4" fillId="0" borderId="0"/>
    <xf numFmtId="38" fontId="3" fillId="0" borderId="0" applyFont="0" applyFill="0" applyBorder="0" applyAlignment="0" applyProtection="0">
      <alignment vertical="center"/>
    </xf>
    <xf numFmtId="0" fontId="73" fillId="0" borderId="0" applyNumberFormat="0" applyFill="0" applyBorder="0" applyAlignment="0" applyProtection="0">
      <alignment vertical="center"/>
    </xf>
    <xf numFmtId="0" fontId="78" fillId="0" borderId="0"/>
    <xf numFmtId="0" fontId="109" fillId="0" borderId="0" applyNumberFormat="0" applyFill="0" applyBorder="0" applyAlignment="0" applyProtection="0"/>
    <xf numFmtId="0" fontId="2" fillId="0" borderId="0">
      <alignment vertical="center"/>
    </xf>
  </cellStyleXfs>
  <cellXfs count="833">
    <xf numFmtId="0" fontId="0" fillId="0" borderId="0" xfId="0">
      <alignment vertical="center"/>
    </xf>
    <xf numFmtId="0" fontId="6" fillId="0" borderId="0" xfId="0" applyFont="1">
      <alignment vertical="center"/>
    </xf>
    <xf numFmtId="0" fontId="0" fillId="0" borderId="0" xfId="0" applyAlignment="1">
      <alignment horizontal="center" vertical="center"/>
    </xf>
    <xf numFmtId="0" fontId="9" fillId="0" borderId="0" xfId="0" applyFont="1">
      <alignment vertical="center"/>
    </xf>
    <xf numFmtId="0" fontId="17" fillId="0" borderId="0" xfId="0" applyFont="1">
      <alignment vertical="center"/>
    </xf>
    <xf numFmtId="0" fontId="19" fillId="0" borderId="0" xfId="0" applyFont="1">
      <alignment vertical="center"/>
    </xf>
    <xf numFmtId="0" fontId="18" fillId="0" borderId="0" xfId="0" applyFont="1">
      <alignment vertical="center"/>
    </xf>
    <xf numFmtId="0" fontId="12" fillId="0" borderId="0" xfId="0" applyFont="1" applyProtection="1">
      <alignment vertical="center"/>
      <protection locked="0"/>
    </xf>
    <xf numFmtId="0" fontId="13" fillId="0" borderId="0" xfId="0" applyFont="1" applyProtection="1">
      <alignment vertical="center"/>
      <protection locked="0"/>
    </xf>
    <xf numFmtId="0" fontId="12" fillId="0" borderId="0" xfId="0" applyFont="1" applyAlignment="1" applyProtection="1">
      <alignment horizontal="center" vertical="center"/>
      <protection locked="0"/>
    </xf>
    <xf numFmtId="0" fontId="15" fillId="0" borderId="0" xfId="0" applyFont="1" applyAlignment="1" applyProtection="1">
      <alignment horizontal="center" vertical="center"/>
      <protection locked="0"/>
    </xf>
    <xf numFmtId="0" fontId="15" fillId="0" borderId="0" xfId="0" applyFont="1" applyProtection="1">
      <alignment vertical="center"/>
      <protection locked="0"/>
    </xf>
    <xf numFmtId="0" fontId="16" fillId="0" borderId="0" xfId="0" applyFont="1" applyAlignment="1" applyProtection="1">
      <alignment horizontal="right" vertical="center"/>
      <protection locked="0"/>
    </xf>
    <xf numFmtId="0" fontId="20" fillId="0" borderId="0" xfId="0" applyFont="1">
      <alignment vertical="center"/>
    </xf>
    <xf numFmtId="0" fontId="18" fillId="0" borderId="0" xfId="0" applyFont="1" applyAlignment="1">
      <alignment vertical="center" wrapText="1"/>
    </xf>
    <xf numFmtId="0" fontId="25" fillId="0" borderId="0" xfId="0" applyFont="1">
      <alignment vertical="center"/>
    </xf>
    <xf numFmtId="0" fontId="28" fillId="0" borderId="0" xfId="0" applyFont="1">
      <alignment vertical="center"/>
    </xf>
    <xf numFmtId="0" fontId="36" fillId="0" borderId="0" xfId="0" applyFont="1" applyProtection="1">
      <alignment vertical="center"/>
      <protection locked="0"/>
    </xf>
    <xf numFmtId="0" fontId="26" fillId="0" borderId="0" xfId="0" applyFont="1" applyProtection="1">
      <alignment vertical="center"/>
      <protection locked="0"/>
    </xf>
    <xf numFmtId="0" fontId="44" fillId="0" borderId="0" xfId="0" applyFont="1">
      <alignment vertical="center"/>
    </xf>
    <xf numFmtId="0" fontId="45" fillId="0" borderId="0" xfId="0" applyFont="1">
      <alignment vertical="center"/>
    </xf>
    <xf numFmtId="0" fontId="40" fillId="0" borderId="0" xfId="0" applyFont="1" applyAlignment="1">
      <alignment horizontal="center" vertical="center"/>
    </xf>
    <xf numFmtId="0" fontId="49" fillId="0" borderId="6" xfId="0" applyFont="1" applyBorder="1">
      <alignment vertical="center"/>
    </xf>
    <xf numFmtId="0" fontId="50" fillId="0" borderId="0" xfId="0" applyFont="1">
      <alignment vertical="center"/>
    </xf>
    <xf numFmtId="0" fontId="28" fillId="0" borderId="0" xfId="0" applyFont="1" applyAlignment="1">
      <alignment horizontal="right" vertical="center"/>
    </xf>
    <xf numFmtId="0" fontId="28" fillId="0" borderId="0" xfId="0" applyFont="1" applyAlignment="1">
      <alignment vertical="center" wrapText="1"/>
    </xf>
    <xf numFmtId="0" fontId="46" fillId="0" borderId="0" xfId="0" applyFont="1">
      <alignment vertical="center"/>
    </xf>
    <xf numFmtId="0" fontId="28" fillId="0" borderId="0" xfId="0" applyFont="1" applyAlignment="1">
      <alignment vertical="top"/>
    </xf>
    <xf numFmtId="0" fontId="28" fillId="0" borderId="0" xfId="0" applyFont="1" applyAlignment="1">
      <alignment horizontal="left" vertical="center"/>
    </xf>
    <xf numFmtId="0" fontId="31" fillId="0" borderId="0" xfId="0" applyFont="1">
      <alignment vertical="center"/>
    </xf>
    <xf numFmtId="0" fontId="47" fillId="0" borderId="0" xfId="0" applyFont="1" applyAlignment="1">
      <alignment horizontal="left" vertical="center"/>
    </xf>
    <xf numFmtId="0" fontId="47" fillId="0" borderId="0" xfId="0" applyFont="1" applyAlignment="1">
      <alignment horizontal="right" vertical="center"/>
    </xf>
    <xf numFmtId="0" fontId="47" fillId="0" borderId="0" xfId="0" applyFont="1" applyAlignment="1">
      <alignment horizontal="center" vertical="center"/>
    </xf>
    <xf numFmtId="0" fontId="47" fillId="0" borderId="0" xfId="0" applyFont="1">
      <alignment vertical="center"/>
    </xf>
    <xf numFmtId="0" fontId="28" fillId="0" borderId="0" xfId="0" applyFont="1" applyAlignment="1">
      <alignment horizontal="center" vertical="center"/>
    </xf>
    <xf numFmtId="38" fontId="47" fillId="0" borderId="0" xfId="1" applyFont="1" applyBorder="1" applyAlignment="1" applyProtection="1">
      <alignment horizontal="right" vertical="center"/>
    </xf>
    <xf numFmtId="38" fontId="47" fillId="0" borderId="0" xfId="1" applyFont="1" applyBorder="1" applyAlignment="1" applyProtection="1">
      <alignment vertical="center"/>
    </xf>
    <xf numFmtId="38" fontId="47" fillId="0" borderId="0" xfId="1" applyFont="1" applyAlignment="1" applyProtection="1">
      <alignment vertical="center"/>
    </xf>
    <xf numFmtId="176" fontId="47" fillId="0" borderId="0" xfId="1" applyNumberFormat="1" applyFont="1" applyFill="1" applyBorder="1" applyAlignment="1" applyProtection="1">
      <alignment vertical="center"/>
    </xf>
    <xf numFmtId="0" fontId="29" fillId="0" borderId="0" xfId="0" applyFont="1" applyAlignment="1">
      <alignment vertical="top"/>
    </xf>
    <xf numFmtId="0" fontId="29" fillId="0" borderId="0" xfId="0" applyFont="1" applyAlignment="1">
      <alignment horizontal="left" vertical="center"/>
    </xf>
    <xf numFmtId="0" fontId="53" fillId="0" borderId="0" xfId="0" applyFont="1">
      <alignment vertical="center"/>
    </xf>
    <xf numFmtId="0" fontId="54" fillId="0" borderId="0" xfId="0" applyFont="1">
      <alignment vertical="center"/>
    </xf>
    <xf numFmtId="0" fontId="31" fillId="0" borderId="0" xfId="0" applyFont="1" applyAlignment="1">
      <alignment horizontal="center" vertical="center"/>
    </xf>
    <xf numFmtId="0" fontId="31" fillId="0" borderId="3" xfId="0" applyFont="1" applyBorder="1" applyAlignment="1">
      <alignment horizontal="center" vertical="center"/>
    </xf>
    <xf numFmtId="0" fontId="40" fillId="0" borderId="0" xfId="0" applyFont="1" applyAlignment="1">
      <alignment horizontal="right" vertical="center"/>
    </xf>
    <xf numFmtId="0" fontId="28" fillId="0" borderId="6" xfId="0" applyFont="1" applyBorder="1">
      <alignment vertical="center"/>
    </xf>
    <xf numFmtId="0" fontId="28" fillId="0" borderId="5" xfId="0" applyFont="1" applyBorder="1">
      <alignment vertical="center"/>
    </xf>
    <xf numFmtId="0" fontId="28" fillId="0" borderId="4" xfId="0" applyFont="1" applyBorder="1">
      <alignment vertical="center"/>
    </xf>
    <xf numFmtId="0" fontId="40" fillId="0" borderId="0" xfId="0" applyFont="1" applyAlignment="1">
      <alignment horizontal="left" vertical="center"/>
    </xf>
    <xf numFmtId="0" fontId="28" fillId="0" borderId="7" xfId="0" applyFont="1" applyBorder="1">
      <alignment vertical="center"/>
    </xf>
    <xf numFmtId="0" fontId="28" fillId="0" borderId="12" xfId="0" applyFont="1" applyBorder="1">
      <alignment vertical="center"/>
    </xf>
    <xf numFmtId="0" fontId="28" fillId="0" borderId="12" xfId="0" applyFont="1" applyBorder="1" applyAlignment="1">
      <alignment horizontal="center" vertical="center"/>
    </xf>
    <xf numFmtId="0" fontId="40" fillId="0" borderId="0" xfId="0" applyFont="1">
      <alignment vertical="center"/>
    </xf>
    <xf numFmtId="0" fontId="41" fillId="0" borderId="6" xfId="0" applyFont="1" applyBorder="1" applyAlignment="1">
      <alignment horizontal="right" vertical="center"/>
    </xf>
    <xf numFmtId="0" fontId="41" fillId="0" borderId="5" xfId="0" applyFont="1" applyBorder="1" applyAlignment="1">
      <alignment horizontal="right" vertical="center"/>
    </xf>
    <xf numFmtId="0" fontId="41" fillId="0" borderId="14" xfId="0" applyFont="1" applyBorder="1" applyAlignment="1">
      <alignment horizontal="right" vertical="center"/>
    </xf>
    <xf numFmtId="0" fontId="41" fillId="0" borderId="0" xfId="0" applyFont="1" applyAlignment="1">
      <alignment horizontal="right" vertical="center"/>
    </xf>
    <xf numFmtId="38" fontId="31" fillId="0" borderId="4" xfId="1" applyFont="1" applyBorder="1" applyAlignment="1" applyProtection="1">
      <alignment horizontal="right" vertical="center"/>
    </xf>
    <xf numFmtId="38" fontId="28" fillId="0" borderId="15" xfId="1" applyFont="1" applyBorder="1" applyAlignment="1" applyProtection="1">
      <alignment horizontal="right" vertical="center"/>
    </xf>
    <xf numFmtId="0" fontId="31" fillId="0" borderId="0" xfId="0" applyFont="1" applyAlignment="1">
      <alignment horizontal="right" vertical="center"/>
    </xf>
    <xf numFmtId="38" fontId="40" fillId="0" borderId="0" xfId="1" applyFont="1" applyBorder="1" applyAlignment="1" applyProtection="1">
      <alignment vertical="center"/>
    </xf>
    <xf numFmtId="38" fontId="42" fillId="0" borderId="0" xfId="1" applyFont="1" applyFill="1" applyBorder="1" applyAlignment="1" applyProtection="1">
      <alignment vertical="center"/>
    </xf>
    <xf numFmtId="0" fontId="28" fillId="0" borderId="1" xfId="0" applyFont="1" applyBorder="1">
      <alignment vertical="center"/>
    </xf>
    <xf numFmtId="38" fontId="28" fillId="0" borderId="0" xfId="1" applyFont="1" applyBorder="1" applyProtection="1">
      <alignment vertical="center"/>
    </xf>
    <xf numFmtId="0" fontId="28" fillId="0" borderId="2" xfId="0" applyFont="1" applyBorder="1" applyAlignment="1">
      <alignment horizontal="center" vertical="center"/>
    </xf>
    <xf numFmtId="0" fontId="28" fillId="0" borderId="2" xfId="0" applyFont="1" applyBorder="1">
      <alignment vertical="center"/>
    </xf>
    <xf numFmtId="0" fontId="28" fillId="0" borderId="3" xfId="0" applyFont="1" applyBorder="1">
      <alignment vertical="center"/>
    </xf>
    <xf numFmtId="0" fontId="28" fillId="0" borderId="14" xfId="0" applyFont="1" applyBorder="1">
      <alignment vertical="center"/>
    </xf>
    <xf numFmtId="0" fontId="28" fillId="0" borderId="6" xfId="0" applyFont="1" applyBorder="1" applyAlignment="1">
      <alignment horizontal="right" vertical="center" indent="1"/>
    </xf>
    <xf numFmtId="0" fontId="28" fillId="0" borderId="14" xfId="0" applyFont="1" applyBorder="1" applyAlignment="1">
      <alignment horizontal="right" vertical="center" indent="1"/>
    </xf>
    <xf numFmtId="0" fontId="28" fillId="0" borderId="5" xfId="0" applyFont="1" applyBorder="1" applyAlignment="1">
      <alignment horizontal="right" vertical="center"/>
    </xf>
    <xf numFmtId="0" fontId="55" fillId="0" borderId="0" xfId="0" applyFont="1">
      <alignment vertical="center"/>
    </xf>
    <xf numFmtId="0" fontId="51" fillId="0" borderId="6" xfId="0" applyFont="1" applyBorder="1">
      <alignment vertical="center"/>
    </xf>
    <xf numFmtId="0" fontId="25" fillId="0" borderId="14" xfId="0" applyFont="1" applyBorder="1">
      <alignment vertical="center"/>
    </xf>
    <xf numFmtId="0" fontId="9" fillId="0" borderId="7" xfId="0" applyFont="1" applyBorder="1">
      <alignment vertical="center"/>
    </xf>
    <xf numFmtId="0" fontId="8" fillId="0" borderId="12" xfId="0" applyFont="1" applyBorder="1">
      <alignment vertical="center"/>
    </xf>
    <xf numFmtId="0" fontId="31" fillId="0" borderId="11" xfId="0" applyFont="1" applyBorder="1" applyAlignment="1">
      <alignment horizontal="center" vertical="center"/>
    </xf>
    <xf numFmtId="0" fontId="31" fillId="0" borderId="1" xfId="0" applyFont="1" applyBorder="1" applyAlignment="1">
      <alignment horizontal="right" vertical="center"/>
    </xf>
    <xf numFmtId="0" fontId="28" fillId="0" borderId="8" xfId="0" applyFont="1" applyBorder="1">
      <alignment vertical="center"/>
    </xf>
    <xf numFmtId="0" fontId="28" fillId="0" borderId="9" xfId="0" applyFont="1" applyBorder="1">
      <alignment vertical="center"/>
    </xf>
    <xf numFmtId="0" fontId="57" fillId="0" borderId="0" xfId="0" applyFont="1" applyAlignment="1">
      <alignment horizontal="right" vertical="top"/>
    </xf>
    <xf numFmtId="0" fontId="31" fillId="0" borderId="3" xfId="0" applyFont="1" applyBorder="1" applyAlignment="1">
      <alignment horizontal="right" vertical="center"/>
    </xf>
    <xf numFmtId="0" fontId="35" fillId="0" borderId="0" xfId="0" applyFont="1" applyAlignment="1">
      <alignment horizontal="center" vertical="center"/>
    </xf>
    <xf numFmtId="0" fontId="32" fillId="0" borderId="5" xfId="0" applyFont="1" applyBorder="1" applyAlignment="1">
      <alignment horizontal="center" vertical="center"/>
    </xf>
    <xf numFmtId="0" fontId="32" fillId="0" borderId="0" xfId="0" applyFont="1">
      <alignment vertical="center"/>
    </xf>
    <xf numFmtId="0" fontId="32" fillId="0" borderId="0" xfId="0" applyFont="1" applyAlignment="1">
      <alignment horizontal="left" vertical="center"/>
    </xf>
    <xf numFmtId="0" fontId="59" fillId="0" borderId="0" xfId="2" applyFont="1" applyAlignment="1">
      <alignment vertical="center"/>
    </xf>
    <xf numFmtId="0" fontId="60" fillId="0" borderId="0" xfId="2" applyFont="1" applyAlignment="1">
      <alignment vertical="center" shrinkToFit="1"/>
    </xf>
    <xf numFmtId="0" fontId="52" fillId="0" borderId="0" xfId="0" applyFont="1">
      <alignment vertical="center"/>
    </xf>
    <xf numFmtId="0" fontId="60" fillId="0" borderId="0" xfId="2" applyFont="1" applyAlignment="1">
      <alignment vertical="center"/>
    </xf>
    <xf numFmtId="0" fontId="40" fillId="0" borderId="1" xfId="0" applyFont="1" applyBorder="1" applyAlignment="1">
      <alignment horizontal="right" vertical="center"/>
    </xf>
    <xf numFmtId="0" fontId="40" fillId="4" borderId="13" xfId="0" applyFont="1" applyFill="1" applyBorder="1" applyAlignment="1" applyProtection="1">
      <alignment vertical="center" wrapText="1"/>
      <protection locked="0"/>
    </xf>
    <xf numFmtId="0" fontId="28" fillId="0" borderId="36" xfId="0" applyFont="1" applyBorder="1">
      <alignment vertical="center"/>
    </xf>
    <xf numFmtId="0" fontId="28" fillId="0" borderId="43" xfId="0" applyFont="1" applyBorder="1">
      <alignment vertical="center"/>
    </xf>
    <xf numFmtId="38" fontId="31" fillId="4" borderId="42" xfId="1" applyFont="1" applyFill="1" applyBorder="1" applyAlignment="1" applyProtection="1">
      <alignment horizontal="right" vertical="center"/>
      <protection locked="0"/>
    </xf>
    <xf numFmtId="0" fontId="31" fillId="4" borderId="18" xfId="0" applyFont="1" applyFill="1" applyBorder="1" applyProtection="1">
      <alignment vertical="center"/>
      <protection locked="0"/>
    </xf>
    <xf numFmtId="0" fontId="31" fillId="4" borderId="41" xfId="0" applyFont="1" applyFill="1" applyBorder="1" applyProtection="1">
      <alignment vertical="center"/>
      <protection locked="0"/>
    </xf>
    <xf numFmtId="38" fontId="31" fillId="4" borderId="3" xfId="1" applyFont="1" applyFill="1" applyBorder="1" applyAlignment="1" applyProtection="1">
      <alignment horizontal="right" vertical="center"/>
      <protection locked="0"/>
    </xf>
    <xf numFmtId="0" fontId="32" fillId="0" borderId="0" xfId="0" applyFont="1" applyAlignment="1">
      <alignment horizontal="left" vertical="center" wrapText="1"/>
    </xf>
    <xf numFmtId="177" fontId="11" fillId="0" borderId="0" xfId="0" applyNumberFormat="1" applyFont="1" applyAlignment="1">
      <alignment horizontal="left" vertical="center" shrinkToFit="1"/>
    </xf>
    <xf numFmtId="0" fontId="8" fillId="0" borderId="0" xfId="0" applyFont="1">
      <alignment vertical="center"/>
    </xf>
    <xf numFmtId="38" fontId="0" fillId="0" borderId="0" xfId="0" applyNumberFormat="1">
      <alignment vertical="center"/>
    </xf>
    <xf numFmtId="0" fontId="32" fillId="4" borderId="10" xfId="2" applyFont="1" applyFill="1" applyBorder="1" applyAlignment="1" applyProtection="1">
      <alignment horizontal="center" vertical="center"/>
      <protection locked="0"/>
    </xf>
    <xf numFmtId="178" fontId="28" fillId="4" borderId="10" xfId="0" applyNumberFormat="1" applyFont="1" applyFill="1" applyBorder="1" applyAlignment="1" applyProtection="1">
      <alignment horizontal="center" vertical="center"/>
      <protection locked="0"/>
    </xf>
    <xf numFmtId="0" fontId="29" fillId="0" borderId="5" xfId="0" applyFont="1" applyBorder="1" applyAlignment="1">
      <alignment horizontal="right" vertical="top"/>
    </xf>
    <xf numFmtId="38" fontId="67" fillId="0" borderId="0" xfId="0" applyNumberFormat="1" applyFont="1" applyAlignment="1">
      <alignment horizontal="right" vertical="top"/>
    </xf>
    <xf numFmtId="38" fontId="48" fillId="0" borderId="0" xfId="1" applyFont="1" applyFill="1" applyBorder="1" applyAlignment="1" applyProtection="1">
      <alignment horizontal="center" vertical="center" wrapText="1"/>
    </xf>
    <xf numFmtId="0" fontId="63" fillId="0" borderId="8" xfId="0" applyFont="1" applyBorder="1" applyAlignment="1">
      <alignment horizontal="center" vertical="center"/>
    </xf>
    <xf numFmtId="0" fontId="28" fillId="4" borderId="10" xfId="0" applyFont="1" applyFill="1" applyBorder="1" applyAlignment="1" applyProtection="1">
      <alignment horizontal="left" vertical="center"/>
      <protection locked="0"/>
    </xf>
    <xf numFmtId="0" fontId="28" fillId="4" borderId="11" xfId="0" applyFont="1" applyFill="1" applyBorder="1" applyAlignment="1" applyProtection="1">
      <alignment horizontal="left" vertical="center"/>
      <protection locked="0"/>
    </xf>
    <xf numFmtId="0" fontId="68" fillId="10" borderId="0" xfId="0" applyFont="1" applyFill="1" applyAlignment="1">
      <alignment horizontal="center" vertical="center"/>
    </xf>
    <xf numFmtId="0" fontId="69" fillId="10" borderId="0" xfId="0" applyFont="1" applyFill="1">
      <alignment vertical="center"/>
    </xf>
    <xf numFmtId="0" fontId="68" fillId="4" borderId="0" xfId="0" applyFont="1" applyFill="1">
      <alignment vertical="center"/>
    </xf>
    <xf numFmtId="0" fontId="68" fillId="2" borderId="0" xfId="0" applyFont="1" applyFill="1">
      <alignment vertical="center"/>
    </xf>
    <xf numFmtId="0" fontId="69" fillId="2" borderId="0" xfId="0" applyFont="1" applyFill="1">
      <alignment vertical="center"/>
    </xf>
    <xf numFmtId="0" fontId="68" fillId="8" borderId="0" xfId="0" applyFont="1" applyFill="1">
      <alignment vertical="center"/>
    </xf>
    <xf numFmtId="0" fontId="68" fillId="9" borderId="0" xfId="0" applyFont="1" applyFill="1">
      <alignment vertical="center"/>
    </xf>
    <xf numFmtId="0" fontId="69" fillId="9" borderId="0" xfId="0" applyFont="1" applyFill="1">
      <alignment vertical="center"/>
    </xf>
    <xf numFmtId="0" fontId="69" fillId="0" borderId="0" xfId="0" applyFont="1">
      <alignment vertical="center"/>
    </xf>
    <xf numFmtId="0" fontId="70" fillId="6" borderId="0" xfId="0" applyFont="1" applyFill="1" applyAlignment="1">
      <alignment horizontal="center" vertical="center" wrapText="1"/>
    </xf>
    <xf numFmtId="0" fontId="71" fillId="0" borderId="0" xfId="0" applyFont="1" applyAlignment="1">
      <alignment horizontal="center" vertical="center" wrapText="1"/>
    </xf>
    <xf numFmtId="0" fontId="72" fillId="0" borderId="0" xfId="0" applyFont="1" applyAlignment="1">
      <alignment horizontal="center" vertical="center"/>
    </xf>
    <xf numFmtId="0" fontId="69" fillId="0" borderId="0" xfId="0" applyFont="1" applyAlignment="1">
      <alignment horizontal="center" vertical="center"/>
    </xf>
    <xf numFmtId="0" fontId="71" fillId="0" borderId="0" xfId="0" applyFont="1" applyAlignment="1">
      <alignment horizontal="center" vertical="center"/>
    </xf>
    <xf numFmtId="0" fontId="74" fillId="0" borderId="0" xfId="0" applyFont="1" applyAlignment="1">
      <alignment horizontal="center" vertical="center"/>
    </xf>
    <xf numFmtId="0" fontId="71" fillId="0" borderId="0" xfId="6" applyFont="1" applyFill="1" applyBorder="1" applyAlignment="1">
      <alignment horizontal="center" vertical="center"/>
    </xf>
    <xf numFmtId="0" fontId="75" fillId="0" borderId="0" xfId="6" applyFont="1" applyFill="1" applyBorder="1" applyAlignment="1">
      <alignment horizontal="center" vertical="center"/>
    </xf>
    <xf numFmtId="49" fontId="71" fillId="0" borderId="0" xfId="0" applyNumberFormat="1" applyFont="1" applyAlignment="1">
      <alignment horizontal="center" vertical="center"/>
    </xf>
    <xf numFmtId="0" fontId="76" fillId="0" borderId="0" xfId="0" applyFont="1" applyAlignment="1">
      <alignment horizontal="center" vertical="center"/>
    </xf>
    <xf numFmtId="0" fontId="74" fillId="0" borderId="0" xfId="6" applyFont="1" applyFill="1" applyBorder="1" applyAlignment="1">
      <alignment horizontal="center" vertical="center"/>
    </xf>
    <xf numFmtId="0" fontId="77" fillId="0" borderId="0" xfId="0" applyFont="1" applyAlignment="1">
      <alignment horizontal="center" vertical="center"/>
    </xf>
    <xf numFmtId="0" fontId="70" fillId="6" borderId="0" xfId="0" applyFont="1" applyFill="1" applyAlignment="1">
      <alignment horizontal="center" vertical="center"/>
    </xf>
    <xf numFmtId="0" fontId="71" fillId="4" borderId="0" xfId="0" applyFont="1" applyFill="1" applyAlignment="1">
      <alignment horizontal="center" vertical="center"/>
    </xf>
    <xf numFmtId="38" fontId="72" fillId="0" borderId="0" xfId="1" applyFont="1" applyAlignment="1">
      <alignment horizontal="right" vertical="center"/>
    </xf>
    <xf numFmtId="38" fontId="72" fillId="0" borderId="0" xfId="0" applyNumberFormat="1" applyFont="1" applyAlignment="1">
      <alignment horizontal="right" vertical="center"/>
    </xf>
    <xf numFmtId="0" fontId="79" fillId="0" borderId="0" xfId="7" applyFont="1" applyAlignment="1">
      <alignment vertical="center" wrapText="1"/>
    </xf>
    <xf numFmtId="0" fontId="80" fillId="0" borderId="0" xfId="7" applyFont="1" applyAlignment="1">
      <alignment vertical="center" wrapText="1"/>
    </xf>
    <xf numFmtId="0" fontId="81" fillId="0" borderId="0" xfId="7" applyFont="1" applyAlignment="1">
      <alignment vertical="center"/>
    </xf>
    <xf numFmtId="0" fontId="82" fillId="0" borderId="0" xfId="7" applyFont="1" applyAlignment="1">
      <alignment vertical="center"/>
    </xf>
    <xf numFmtId="0" fontId="84" fillId="0" borderId="0" xfId="7" applyFont="1" applyAlignment="1">
      <alignment vertical="center"/>
    </xf>
    <xf numFmtId="0" fontId="85" fillId="0" borderId="0" xfId="7" applyFont="1" applyAlignment="1">
      <alignment vertical="center"/>
    </xf>
    <xf numFmtId="0" fontId="85" fillId="0" borderId="0" xfId="7" applyFont="1"/>
    <xf numFmtId="0" fontId="84" fillId="4" borderId="20" xfId="7" applyFont="1" applyFill="1" applyBorder="1" applyAlignment="1">
      <alignment horizontal="center" vertical="center" wrapText="1"/>
    </xf>
    <xf numFmtId="0" fontId="84" fillId="4" borderId="7" xfId="7" applyFont="1" applyFill="1" applyBorder="1" applyAlignment="1">
      <alignment vertical="center" wrapText="1"/>
    </xf>
    <xf numFmtId="0" fontId="84" fillId="4" borderId="54" xfId="7" applyFont="1" applyFill="1" applyBorder="1" applyAlignment="1">
      <alignment vertical="center" wrapText="1"/>
    </xf>
    <xf numFmtId="0" fontId="84" fillId="0" borderId="39" xfId="7" applyFont="1" applyBorder="1" applyAlignment="1">
      <alignment horizontal="center" vertical="center"/>
    </xf>
    <xf numFmtId="0" fontId="84" fillId="0" borderId="0" xfId="7" applyFont="1" applyAlignment="1">
      <alignment vertical="center" wrapText="1"/>
    </xf>
    <xf numFmtId="0" fontId="84" fillId="0" borderId="0" xfId="7" applyFont="1" applyAlignment="1">
      <alignment horizontal="center" vertical="center"/>
    </xf>
    <xf numFmtId="0" fontId="92" fillId="0" borderId="0" xfId="7" applyFont="1" applyAlignment="1">
      <alignment vertical="center"/>
    </xf>
    <xf numFmtId="0" fontId="85" fillId="0" borderId="0" xfId="7" applyFont="1" applyAlignment="1">
      <alignment vertical="center" wrapText="1"/>
    </xf>
    <xf numFmtId="0" fontId="85" fillId="0" borderId="0" xfId="7" applyFont="1" applyAlignment="1">
      <alignment horizontal="center" vertical="center"/>
    </xf>
    <xf numFmtId="0" fontId="84" fillId="12" borderId="7" xfId="7" applyFont="1" applyFill="1" applyBorder="1" applyAlignment="1">
      <alignment vertical="center" wrapText="1"/>
    </xf>
    <xf numFmtId="0" fontId="84" fillId="13" borderId="4" xfId="7" applyFont="1" applyFill="1" applyBorder="1" applyAlignment="1">
      <alignment vertical="center" wrapText="1"/>
    </xf>
    <xf numFmtId="0" fontId="32" fillId="4" borderId="10" xfId="0" applyFont="1" applyFill="1" applyBorder="1" applyAlignment="1" applyProtection="1">
      <alignment horizontal="left" vertical="center"/>
      <protection locked="0"/>
    </xf>
    <xf numFmtId="0" fontId="28" fillId="14" borderId="11" xfId="0" applyFont="1" applyFill="1" applyBorder="1" applyAlignment="1">
      <alignment horizontal="center" vertical="center"/>
    </xf>
    <xf numFmtId="0" fontId="28" fillId="14" borderId="11" xfId="0" applyFont="1" applyFill="1" applyBorder="1" applyAlignment="1">
      <alignment horizontal="center" vertical="center" wrapText="1"/>
    </xf>
    <xf numFmtId="0" fontId="28" fillId="14" borderId="11" xfId="2" applyFont="1" applyFill="1" applyBorder="1" applyAlignment="1">
      <alignment horizontal="center" vertical="center"/>
    </xf>
    <xf numFmtId="0" fontId="28" fillId="14" borderId="11" xfId="2" applyFont="1" applyFill="1" applyBorder="1" applyAlignment="1">
      <alignment horizontal="center" vertical="center" wrapText="1"/>
    </xf>
    <xf numFmtId="0" fontId="98" fillId="0" borderId="0" xfId="0" applyFont="1">
      <alignment vertical="center"/>
    </xf>
    <xf numFmtId="0" fontId="99" fillId="0" borderId="0" xfId="0" applyFont="1">
      <alignment vertical="center"/>
    </xf>
    <xf numFmtId="0" fontId="28" fillId="0" borderId="4" xfId="0" applyFont="1" applyBorder="1" applyAlignment="1">
      <alignment horizontal="centerContinuous" vertical="center"/>
    </xf>
    <xf numFmtId="0" fontId="28" fillId="0" borderId="0" xfId="0" applyFont="1" applyAlignment="1">
      <alignment horizontal="centerContinuous" vertical="center"/>
    </xf>
    <xf numFmtId="0" fontId="40" fillId="0" borderId="58" xfId="0" applyFont="1" applyBorder="1" applyAlignment="1">
      <alignment horizontal="centerContinuous" vertical="center"/>
    </xf>
    <xf numFmtId="0" fontId="40" fillId="0" borderId="0" xfId="0" applyFont="1" applyAlignment="1">
      <alignment horizontal="centerContinuous" vertical="center"/>
    </xf>
    <xf numFmtId="0" fontId="18" fillId="0" borderId="59" xfId="0" applyFont="1" applyBorder="1">
      <alignment vertical="center"/>
    </xf>
    <xf numFmtId="0" fontId="40" fillId="0" borderId="60" xfId="0" applyFont="1" applyBorder="1" applyAlignment="1">
      <alignment horizontal="centerContinuous" vertical="center"/>
    </xf>
    <xf numFmtId="0" fontId="40" fillId="0" borderId="24" xfId="0" applyFont="1" applyBorder="1" applyAlignment="1">
      <alignment horizontal="centerContinuous" vertical="center"/>
    </xf>
    <xf numFmtId="0" fontId="28" fillId="0" borderId="24" xfId="0" applyFont="1" applyBorder="1">
      <alignment vertical="center"/>
    </xf>
    <xf numFmtId="0" fontId="18" fillId="0" borderId="61" xfId="0" applyFont="1" applyBorder="1">
      <alignment vertical="center"/>
    </xf>
    <xf numFmtId="0" fontId="28" fillId="0" borderId="63" xfId="0" applyFont="1" applyBorder="1">
      <alignment vertical="center"/>
    </xf>
    <xf numFmtId="0" fontId="40" fillId="0" borderId="64" xfId="0" applyFont="1" applyBorder="1">
      <alignment vertical="center"/>
    </xf>
    <xf numFmtId="0" fontId="40" fillId="0" borderId="65" xfId="0" applyFont="1" applyBorder="1">
      <alignment vertical="center"/>
    </xf>
    <xf numFmtId="0" fontId="40" fillId="0" borderId="67" xfId="0" applyFont="1" applyBorder="1" applyAlignment="1">
      <alignment horizontal="centerContinuous" vertical="center"/>
    </xf>
    <xf numFmtId="0" fontId="40" fillId="0" borderId="68" xfId="0" applyFont="1" applyBorder="1" applyAlignment="1">
      <alignment horizontal="centerContinuous" vertical="center"/>
    </xf>
    <xf numFmtId="0" fontId="28" fillId="0" borderId="0" xfId="0" applyFont="1" applyAlignment="1">
      <alignment horizontal="left" vertical="top" wrapText="1"/>
    </xf>
    <xf numFmtId="0" fontId="40" fillId="0" borderId="62" xfId="0" applyFont="1" applyBorder="1" applyAlignment="1">
      <alignment horizontal="centerContinuous"/>
    </xf>
    <xf numFmtId="0" fontId="40" fillId="0" borderId="63" xfId="0" applyFont="1" applyBorder="1" applyAlignment="1">
      <alignment horizontal="centerContinuous"/>
    </xf>
    <xf numFmtId="0" fontId="7" fillId="0" borderId="0" xfId="0" applyFont="1" applyAlignment="1">
      <alignment horizontal="center" vertical="center"/>
    </xf>
    <xf numFmtId="0" fontId="29" fillId="0" borderId="0" xfId="0" applyFont="1" applyAlignment="1">
      <alignment horizontal="center" vertical="center"/>
    </xf>
    <xf numFmtId="0" fontId="32" fillId="0" borderId="0" xfId="0" applyFont="1" applyAlignment="1">
      <alignment horizontal="centerContinuous" vertical="center"/>
    </xf>
    <xf numFmtId="0" fontId="29" fillId="0" borderId="0" xfId="0" applyFont="1" applyAlignment="1">
      <alignment horizontal="centerContinuous" vertical="center"/>
    </xf>
    <xf numFmtId="0" fontId="104" fillId="3" borderId="72" xfId="0" applyFont="1" applyFill="1" applyBorder="1" applyAlignment="1">
      <alignment horizontal="centerContinuous" vertical="center"/>
    </xf>
    <xf numFmtId="0" fontId="104" fillId="3" borderId="76" xfId="0" applyFont="1" applyFill="1" applyBorder="1" applyAlignment="1">
      <alignment horizontal="centerContinuous" vertical="center"/>
    </xf>
    <xf numFmtId="0" fontId="29" fillId="4" borderId="3" xfId="0" applyFont="1" applyFill="1" applyBorder="1" applyAlignment="1" applyProtection="1">
      <alignment horizontal="center" vertical="center"/>
      <protection locked="0"/>
    </xf>
    <xf numFmtId="0" fontId="29" fillId="4" borderId="3" xfId="0" applyFont="1" applyFill="1" applyBorder="1" applyAlignment="1" applyProtection="1">
      <alignment horizontal="left" vertical="center" wrapText="1"/>
      <protection locked="0"/>
    </xf>
    <xf numFmtId="0" fontId="29" fillId="4" borderId="7" xfId="0" applyFont="1" applyFill="1" applyBorder="1" applyAlignment="1" applyProtection="1">
      <alignment horizontal="left" vertical="center" wrapText="1"/>
      <protection locked="0"/>
    </xf>
    <xf numFmtId="0" fontId="29" fillId="3" borderId="73" xfId="0" applyFont="1" applyFill="1" applyBorder="1" applyAlignment="1" applyProtection="1">
      <alignment horizontal="center" vertical="center"/>
      <protection locked="0"/>
    </xf>
    <xf numFmtId="0" fontId="29" fillId="3" borderId="12" xfId="0" applyFont="1" applyFill="1" applyBorder="1" applyAlignment="1" applyProtection="1">
      <alignment horizontal="center" vertical="center"/>
      <protection locked="0"/>
    </xf>
    <xf numFmtId="0" fontId="40" fillId="4" borderId="8" xfId="0" applyFont="1" applyFill="1" applyBorder="1" applyAlignment="1" applyProtection="1">
      <alignment horizontal="center" vertical="center"/>
      <protection locked="0"/>
    </xf>
    <xf numFmtId="0" fontId="40" fillId="4" borderId="3" xfId="0" applyFont="1" applyFill="1" applyBorder="1" applyAlignment="1" applyProtection="1">
      <alignment horizontal="center" vertical="center"/>
      <protection locked="0"/>
    </xf>
    <xf numFmtId="0" fontId="28" fillId="0" borderId="3" xfId="0" applyFont="1" applyBorder="1" applyAlignment="1">
      <alignment horizontal="center" vertical="center"/>
    </xf>
    <xf numFmtId="0" fontId="28" fillId="4" borderId="11" xfId="0" applyFont="1" applyFill="1" applyBorder="1" applyAlignment="1" applyProtection="1">
      <alignment horizontal="center" vertical="center"/>
      <protection locked="0"/>
    </xf>
    <xf numFmtId="0" fontId="28" fillId="4" borderId="10" xfId="0" applyFont="1" applyFill="1" applyBorder="1" applyAlignment="1" applyProtection="1">
      <alignment horizontal="left" vertical="top" wrapText="1"/>
      <protection locked="0"/>
    </xf>
    <xf numFmtId="0" fontId="29" fillId="3" borderId="24" xfId="0" applyFont="1" applyFill="1" applyBorder="1" applyAlignment="1" applyProtection="1">
      <alignment horizontal="center" vertical="center"/>
      <protection locked="0"/>
    </xf>
    <xf numFmtId="0" fontId="40" fillId="4" borderId="9" xfId="0" applyFont="1" applyFill="1" applyBorder="1" applyAlignment="1" applyProtection="1">
      <alignment horizontal="center" vertical="center"/>
      <protection locked="0"/>
    </xf>
    <xf numFmtId="0" fontId="40" fillId="4" borderId="11" xfId="0" applyFont="1" applyFill="1" applyBorder="1" applyAlignment="1" applyProtection="1">
      <alignment horizontal="center" vertical="center"/>
      <protection locked="0"/>
    </xf>
    <xf numFmtId="0" fontId="29" fillId="3" borderId="77" xfId="0" applyFont="1" applyFill="1" applyBorder="1" applyAlignment="1" applyProtection="1">
      <alignment horizontal="center" vertical="center"/>
      <protection locked="0"/>
    </xf>
    <xf numFmtId="179" fontId="28" fillId="0" borderId="0" xfId="0" applyNumberFormat="1" applyFont="1">
      <alignment vertical="center"/>
    </xf>
    <xf numFmtId="177" fontId="28" fillId="0" borderId="0" xfId="0" applyNumberFormat="1" applyFont="1">
      <alignment vertical="center"/>
    </xf>
    <xf numFmtId="0" fontId="103" fillId="0" borderId="0" xfId="0" applyFont="1" applyAlignment="1">
      <alignment horizontal="left" vertical="center"/>
    </xf>
    <xf numFmtId="0" fontId="103" fillId="0" borderId="0" xfId="0" applyFont="1" applyAlignment="1">
      <alignment horizontal="center" vertical="center"/>
    </xf>
    <xf numFmtId="0" fontId="28" fillId="0" borderId="0" xfId="0" applyFont="1" applyAlignment="1">
      <alignment horizontal="right"/>
    </xf>
    <xf numFmtId="179" fontId="103" fillId="0" borderId="0" xfId="0" applyNumberFormat="1" applyFont="1" applyAlignment="1">
      <alignment horizontal="left" vertical="center"/>
    </xf>
    <xf numFmtId="0" fontId="41" fillId="0" borderId="74" xfId="0" applyFont="1" applyBorder="1" applyAlignment="1">
      <alignment horizontal="center" vertical="center"/>
    </xf>
    <xf numFmtId="0" fontId="28" fillId="0" borderId="11" xfId="0" applyFont="1" applyBorder="1" applyAlignment="1">
      <alignment horizontal="center" vertical="center"/>
    </xf>
    <xf numFmtId="0" fontId="28" fillId="4" borderId="11" xfId="0" applyFont="1" applyFill="1" applyBorder="1" applyAlignment="1" applyProtection="1">
      <alignment horizontal="left" vertical="center" wrapText="1"/>
      <protection locked="0"/>
    </xf>
    <xf numFmtId="0" fontId="65" fillId="0" borderId="10" xfId="2" applyFont="1" applyBorder="1" applyAlignment="1">
      <alignment horizontal="center" vertical="center"/>
    </xf>
    <xf numFmtId="0" fontId="6" fillId="0" borderId="9" xfId="0" applyFont="1" applyBorder="1" applyAlignment="1">
      <alignment horizontal="center" vertical="center"/>
    </xf>
    <xf numFmtId="0" fontId="31" fillId="0" borderId="24" xfId="0" applyFont="1" applyBorder="1" applyAlignment="1">
      <alignment horizontal="left" vertical="center"/>
    </xf>
    <xf numFmtId="0" fontId="52" fillId="0" borderId="0" xfId="0" applyFont="1" applyAlignment="1">
      <alignment horizontal="centerContinuous" vertical="center"/>
    </xf>
    <xf numFmtId="180" fontId="69" fillId="10" borderId="0" xfId="0" applyNumberFormat="1" applyFont="1" applyFill="1">
      <alignment vertical="center"/>
    </xf>
    <xf numFmtId="180" fontId="69" fillId="0" borderId="0" xfId="0" applyNumberFormat="1" applyFont="1">
      <alignment vertical="center"/>
    </xf>
    <xf numFmtId="180" fontId="72" fillId="0" borderId="0" xfId="0" applyNumberFormat="1" applyFont="1" applyAlignment="1">
      <alignment horizontal="center" vertical="center"/>
    </xf>
    <xf numFmtId="0" fontId="72" fillId="0" borderId="0" xfId="0" applyFont="1" applyAlignment="1">
      <alignment horizontal="left" vertical="center"/>
    </xf>
    <xf numFmtId="179" fontId="68" fillId="7" borderId="0" xfId="0" applyNumberFormat="1" applyFont="1" applyFill="1">
      <alignment vertical="center"/>
    </xf>
    <xf numFmtId="179" fontId="69" fillId="0" borderId="0" xfId="0" applyNumberFormat="1" applyFont="1">
      <alignment vertical="center"/>
    </xf>
    <xf numFmtId="179" fontId="70" fillId="6" borderId="0" xfId="0" applyNumberFormat="1" applyFont="1" applyFill="1" applyAlignment="1">
      <alignment horizontal="center" vertical="center" wrapText="1"/>
    </xf>
    <xf numFmtId="179" fontId="72" fillId="0" borderId="0" xfId="0" applyNumberFormat="1" applyFont="1" applyAlignment="1">
      <alignment horizontal="center" vertical="center"/>
    </xf>
    <xf numFmtId="179" fontId="40" fillId="4" borderId="11" xfId="0" applyNumberFormat="1" applyFont="1" applyFill="1" applyBorder="1" applyAlignment="1" applyProtection="1">
      <alignment horizontal="center" vertical="center"/>
      <protection locked="0"/>
    </xf>
    <xf numFmtId="0" fontId="41" fillId="10" borderId="1" xfId="0" applyFont="1" applyFill="1" applyBorder="1" applyAlignment="1">
      <alignment horizontal="right"/>
    </xf>
    <xf numFmtId="0" fontId="40" fillId="10" borderId="3" xfId="0" applyFont="1" applyFill="1" applyBorder="1" applyAlignment="1">
      <alignment horizontal="right"/>
    </xf>
    <xf numFmtId="0" fontId="40" fillId="10" borderId="75" xfId="0" applyFont="1" applyFill="1" applyBorder="1" applyAlignment="1">
      <alignment horizontal="center" vertical="center"/>
    </xf>
    <xf numFmtId="0" fontId="40" fillId="10" borderId="78" xfId="0" applyFont="1" applyFill="1" applyBorder="1" applyAlignment="1">
      <alignment horizontal="centerContinuous" vertical="center"/>
    </xf>
    <xf numFmtId="0" fontId="28" fillId="10" borderId="79" xfId="0" applyFont="1" applyFill="1" applyBorder="1" applyAlignment="1">
      <alignment horizontal="centerContinuous" vertical="center"/>
    </xf>
    <xf numFmtId="0" fontId="40" fillId="10" borderId="8" xfId="0" applyFont="1" applyFill="1" applyBorder="1" applyAlignment="1">
      <alignment horizontal="right"/>
    </xf>
    <xf numFmtId="0" fontId="28" fillId="10" borderId="12" xfId="0" applyFont="1" applyFill="1" applyBorder="1" applyAlignment="1">
      <alignment horizontal="center" vertical="center"/>
    </xf>
    <xf numFmtId="0" fontId="28" fillId="10" borderId="8" xfId="0" applyFont="1" applyFill="1" applyBorder="1" applyAlignment="1">
      <alignment horizontal="center" vertical="center"/>
    </xf>
    <xf numFmtId="0" fontId="28" fillId="10" borderId="10" xfId="0" applyFont="1" applyFill="1" applyBorder="1">
      <alignment vertical="center"/>
    </xf>
    <xf numFmtId="0" fontId="28" fillId="10" borderId="24" xfId="0" applyFont="1" applyFill="1" applyBorder="1" applyAlignment="1">
      <alignment horizontal="center" vertical="center"/>
    </xf>
    <xf numFmtId="0" fontId="104" fillId="10" borderId="9" xfId="0" applyFont="1" applyFill="1" applyBorder="1" applyAlignment="1">
      <alignment horizontal="center" vertical="center"/>
    </xf>
    <xf numFmtId="0" fontId="29" fillId="0" borderId="14" xfId="0" applyFont="1" applyBorder="1" applyAlignment="1">
      <alignment horizontal="centerContinuous" vertical="center"/>
    </xf>
    <xf numFmtId="0" fontId="28" fillId="0" borderId="14" xfId="0" applyFont="1" applyBorder="1" applyAlignment="1">
      <alignment horizontal="centerContinuous" vertical="center"/>
    </xf>
    <xf numFmtId="0" fontId="28" fillId="0" borderId="5" xfId="0" applyFont="1" applyBorder="1" applyAlignment="1">
      <alignment horizontal="centerContinuous" vertical="center"/>
    </xf>
    <xf numFmtId="0" fontId="28" fillId="0" borderId="1" xfId="0" applyFont="1" applyBorder="1" applyAlignment="1">
      <alignment horizontal="centerContinuous" vertical="center"/>
    </xf>
    <xf numFmtId="0" fontId="103" fillId="3" borderId="76" xfId="0" applyFont="1" applyFill="1" applyBorder="1" applyAlignment="1">
      <alignment horizontal="centerContinuous" vertical="center"/>
    </xf>
    <xf numFmtId="0" fontId="40" fillId="4" borderId="11" xfId="0" applyFont="1" applyFill="1" applyBorder="1" applyProtection="1">
      <alignment vertical="center"/>
      <protection locked="0"/>
    </xf>
    <xf numFmtId="0" fontId="40" fillId="4" borderId="3" xfId="0" applyFont="1" applyFill="1" applyBorder="1" applyProtection="1">
      <alignment vertical="center"/>
      <protection locked="0"/>
    </xf>
    <xf numFmtId="179" fontId="40" fillId="4" borderId="3" xfId="0" applyNumberFormat="1" applyFont="1" applyFill="1" applyBorder="1" applyAlignment="1" applyProtection="1">
      <alignment horizontal="center" vertical="center"/>
      <protection locked="0"/>
    </xf>
    <xf numFmtId="177" fontId="40" fillId="4" borderId="3" xfId="0" applyNumberFormat="1" applyFont="1" applyFill="1" applyBorder="1" applyAlignment="1" applyProtection="1">
      <alignment horizontal="center" vertical="center"/>
      <protection locked="0"/>
    </xf>
    <xf numFmtId="177" fontId="40" fillId="4" borderId="11" xfId="0" applyNumberFormat="1" applyFont="1" applyFill="1" applyBorder="1" applyAlignment="1" applyProtection="1">
      <alignment horizontal="center" vertical="center"/>
      <protection locked="0"/>
    </xf>
    <xf numFmtId="0" fontId="29" fillId="0" borderId="3" xfId="0" applyFont="1" applyBorder="1" applyAlignment="1">
      <alignment horizontal="center" vertical="center"/>
    </xf>
    <xf numFmtId="0" fontId="29" fillId="0" borderId="11" xfId="0" applyFont="1" applyBorder="1" applyAlignment="1">
      <alignment horizontal="center" vertical="center"/>
    </xf>
    <xf numFmtId="0" fontId="28" fillId="0" borderId="0" xfId="0" applyFont="1" applyAlignment="1">
      <alignment horizontal="right" wrapText="1"/>
    </xf>
    <xf numFmtId="0" fontId="30" fillId="0" borderId="70" xfId="0" applyFont="1" applyBorder="1" applyAlignment="1">
      <alignment horizontal="right" wrapText="1"/>
    </xf>
    <xf numFmtId="0" fontId="103" fillId="0" borderId="0" xfId="0" applyFont="1" applyAlignment="1">
      <alignment horizontal="left" vertical="top"/>
    </xf>
    <xf numFmtId="0" fontId="28" fillId="0" borderId="0" xfId="0" applyFont="1" applyAlignment="1">
      <alignment horizontal="left"/>
    </xf>
    <xf numFmtId="0" fontId="28" fillId="0" borderId="23" xfId="0" applyFont="1" applyBorder="1" applyAlignment="1">
      <alignment horizontal="centerContinuous" vertical="center"/>
    </xf>
    <xf numFmtId="0" fontId="28" fillId="0" borderId="16" xfId="0" applyFont="1" applyBorder="1" applyAlignment="1">
      <alignment horizontal="centerContinuous" vertical="center"/>
    </xf>
    <xf numFmtId="49" fontId="40" fillId="0" borderId="0" xfId="0" applyNumberFormat="1" applyFont="1" applyAlignment="1">
      <alignment horizontal="right" vertical="center"/>
    </xf>
    <xf numFmtId="179" fontId="40" fillId="0" borderId="0" xfId="0" applyNumberFormat="1" applyFont="1">
      <alignment vertical="center"/>
    </xf>
    <xf numFmtId="0" fontId="32" fillId="0" borderId="0" xfId="0" applyFont="1" applyAlignment="1">
      <alignment horizontal="center" vertical="center"/>
    </xf>
    <xf numFmtId="0" fontId="40" fillId="4" borderId="18" xfId="0" applyFont="1" applyFill="1" applyBorder="1" applyAlignment="1" applyProtection="1">
      <alignment vertical="center" wrapText="1"/>
      <protection locked="0"/>
    </xf>
    <xf numFmtId="0" fontId="40" fillId="4" borderId="39" xfId="0" applyFont="1" applyFill="1" applyBorder="1" applyAlignment="1" applyProtection="1">
      <alignment vertical="center" wrapText="1"/>
      <protection locked="0"/>
    </xf>
    <xf numFmtId="38" fontId="28" fillId="0" borderId="4" xfId="1" applyFont="1" applyBorder="1" applyProtection="1">
      <alignment vertical="center"/>
    </xf>
    <xf numFmtId="0" fontId="28" fillId="0" borderId="15" xfId="0" applyFont="1" applyBorder="1">
      <alignment vertical="center"/>
    </xf>
    <xf numFmtId="0" fontId="28" fillId="0" borderId="0" xfId="0" applyFont="1" applyAlignment="1">
      <alignment horizontal="center" vertical="center" shrinkToFit="1"/>
    </xf>
    <xf numFmtId="38" fontId="31" fillId="0" borderId="0" xfId="1" applyFont="1" applyFill="1" applyBorder="1" applyAlignment="1" applyProtection="1">
      <alignment horizontal="right" vertical="center"/>
    </xf>
    <xf numFmtId="38" fontId="30" fillId="0" borderId="0" xfId="1" applyFont="1" applyFill="1" applyBorder="1" applyAlignment="1" applyProtection="1">
      <alignment horizontal="right" vertical="center"/>
    </xf>
    <xf numFmtId="0" fontId="28" fillId="0" borderId="0" xfId="0" applyFont="1" applyAlignment="1">
      <alignment horizontal="left" vertical="top"/>
    </xf>
    <xf numFmtId="0" fontId="32" fillId="0" borderId="0" xfId="0" applyFont="1" applyAlignment="1">
      <alignment horizontal="left" vertical="top"/>
    </xf>
    <xf numFmtId="38" fontId="32" fillId="0" borderId="0" xfId="1" applyFont="1" applyBorder="1" applyAlignment="1" applyProtection="1">
      <alignment horizontal="left" vertical="top"/>
    </xf>
    <xf numFmtId="0" fontId="31" fillId="0" borderId="4" xfId="0" applyFont="1" applyBorder="1" applyAlignment="1">
      <alignment horizontal="right" vertical="center"/>
    </xf>
    <xf numFmtId="38" fontId="28" fillId="0" borderId="0" xfId="1" applyFont="1" applyBorder="1" applyAlignment="1" applyProtection="1">
      <alignment horizontal="right" vertical="center"/>
    </xf>
    <xf numFmtId="38" fontId="31" fillId="14" borderId="7" xfId="1" applyFont="1" applyFill="1" applyBorder="1" applyProtection="1">
      <alignment vertical="center"/>
    </xf>
    <xf numFmtId="38" fontId="31" fillId="14" borderId="10" xfId="1" applyFont="1" applyFill="1" applyBorder="1" applyProtection="1">
      <alignment vertical="center"/>
    </xf>
    <xf numFmtId="0" fontId="71" fillId="14" borderId="0" xfId="0" applyFont="1" applyFill="1" applyAlignment="1">
      <alignment horizontal="center" vertical="center" wrapText="1"/>
    </xf>
    <xf numFmtId="0" fontId="71" fillId="16" borderId="0" xfId="0" applyFont="1" applyFill="1" applyAlignment="1">
      <alignment horizontal="center" vertical="center" wrapText="1"/>
    </xf>
    <xf numFmtId="180" fontId="71" fillId="16" borderId="0" xfId="0" applyNumberFormat="1" applyFont="1" applyFill="1" applyAlignment="1">
      <alignment horizontal="center" vertical="center" wrapText="1"/>
    </xf>
    <xf numFmtId="0" fontId="40" fillId="4" borderId="3" xfId="0" applyFont="1" applyFill="1" applyBorder="1" applyAlignment="1" applyProtection="1">
      <alignment horizontal="left" vertical="center" wrapText="1"/>
      <protection locked="0"/>
    </xf>
    <xf numFmtId="0" fontId="40" fillId="4" borderId="7" xfId="0" applyFont="1" applyFill="1" applyBorder="1" applyAlignment="1" applyProtection="1">
      <alignment horizontal="left" vertical="center" wrapText="1"/>
      <protection locked="0"/>
    </xf>
    <xf numFmtId="0" fontId="40" fillId="4" borderId="10" xfId="0" applyFont="1" applyFill="1" applyBorder="1" applyAlignment="1" applyProtection="1">
      <alignment horizontal="left" vertical="top" wrapText="1"/>
      <protection locked="0"/>
    </xf>
    <xf numFmtId="0" fontId="40" fillId="0" borderId="6" xfId="0" applyFont="1" applyBorder="1" applyAlignment="1">
      <alignment horizontal="right" vertical="center"/>
    </xf>
    <xf numFmtId="0" fontId="28" fillId="0" borderId="14" xfId="0" applyFont="1" applyBorder="1" applyAlignment="1">
      <alignment horizontal="center" vertical="center"/>
    </xf>
    <xf numFmtId="0" fontId="84" fillId="0" borderId="18" xfId="7" applyFont="1" applyBorder="1" applyAlignment="1" applyProtection="1">
      <alignment horizontal="center" vertical="center"/>
      <protection locked="0"/>
    </xf>
    <xf numFmtId="0" fontId="84" fillId="0" borderId="3" xfId="7" applyFont="1" applyBorder="1" applyAlignment="1" applyProtection="1">
      <alignment horizontal="center" vertical="center"/>
      <protection locked="0"/>
    </xf>
    <xf numFmtId="0" fontId="110" fillId="0" borderId="0" xfId="0" applyFont="1">
      <alignment vertical="center"/>
    </xf>
    <xf numFmtId="56" fontId="32" fillId="0" borderId="0" xfId="0" applyNumberFormat="1" applyFont="1" applyAlignment="1">
      <alignment horizontal="right" vertical="center"/>
    </xf>
    <xf numFmtId="0" fontId="6" fillId="0" borderId="0" xfId="0" applyFont="1" applyAlignment="1">
      <alignment horizontal="center" vertical="center"/>
    </xf>
    <xf numFmtId="0" fontId="31" fillId="0" borderId="9" xfId="0" applyFont="1" applyBorder="1" applyAlignment="1">
      <alignment horizontal="left" vertical="center"/>
    </xf>
    <xf numFmtId="49" fontId="55" fillId="0" borderId="11" xfId="0" applyNumberFormat="1" applyFont="1" applyBorder="1" applyAlignment="1">
      <alignment horizontal="centerContinuous" vertical="center"/>
    </xf>
    <xf numFmtId="0" fontId="28" fillId="4" borderId="87" xfId="0" applyFont="1" applyFill="1" applyBorder="1" applyAlignment="1" applyProtection="1">
      <alignment horizontal="center" vertical="center"/>
      <protection locked="0"/>
    </xf>
    <xf numFmtId="49" fontId="28" fillId="4" borderId="87" xfId="0" applyNumberFormat="1" applyFont="1" applyFill="1" applyBorder="1" applyAlignment="1" applyProtection="1">
      <alignment horizontal="center" vertical="center"/>
      <protection locked="0"/>
    </xf>
    <xf numFmtId="0" fontId="28" fillId="4" borderId="18" xfId="0" applyFont="1" applyFill="1" applyBorder="1" applyAlignment="1" applyProtection="1">
      <alignment horizontal="center" vertical="center"/>
      <protection locked="0"/>
    </xf>
    <xf numFmtId="49" fontId="28" fillId="4" borderId="18" xfId="0" applyNumberFormat="1" applyFont="1" applyFill="1" applyBorder="1" applyAlignment="1" applyProtection="1">
      <alignment horizontal="center" vertical="center"/>
      <protection locked="0"/>
    </xf>
    <xf numFmtId="0" fontId="28" fillId="4" borderId="47" xfId="0" applyFont="1" applyFill="1" applyBorder="1" applyAlignment="1" applyProtection="1">
      <alignment horizontal="center" vertical="center"/>
      <protection locked="0"/>
    </xf>
    <xf numFmtId="49" fontId="28" fillId="4" borderId="39" xfId="0" applyNumberFormat="1" applyFont="1" applyFill="1" applyBorder="1" applyAlignment="1" applyProtection="1">
      <alignment horizontal="center" vertical="center"/>
      <protection locked="0"/>
    </xf>
    <xf numFmtId="0" fontId="28" fillId="0" borderId="14" xfId="0" applyFont="1" applyBorder="1" applyAlignment="1">
      <alignment horizontal="left" vertical="top"/>
    </xf>
    <xf numFmtId="49" fontId="31" fillId="2" borderId="12" xfId="0" applyNumberFormat="1" applyFont="1" applyFill="1" applyBorder="1" applyAlignment="1">
      <alignment horizontal="right" vertical="center"/>
    </xf>
    <xf numFmtId="0" fontId="32" fillId="0" borderId="0" xfId="0" applyFont="1" applyAlignment="1">
      <alignment horizontal="right" vertical="center"/>
    </xf>
    <xf numFmtId="0" fontId="28" fillId="4" borderId="19" xfId="0" applyFont="1" applyFill="1" applyBorder="1" applyAlignment="1" applyProtection="1">
      <alignment horizontal="center" vertical="center" shrinkToFit="1"/>
      <protection locked="0"/>
    </xf>
    <xf numFmtId="49" fontId="28" fillId="4" borderId="19" xfId="0" applyNumberFormat="1" applyFont="1" applyFill="1" applyBorder="1" applyAlignment="1" applyProtection="1">
      <alignment horizontal="center" vertical="center"/>
      <protection locked="0"/>
    </xf>
    <xf numFmtId="0" fontId="28" fillId="4" borderId="18" xfId="0" applyFont="1" applyFill="1" applyBorder="1" applyAlignment="1" applyProtection="1">
      <alignment horizontal="center" vertical="center" shrinkToFit="1"/>
      <protection locked="0"/>
    </xf>
    <xf numFmtId="0" fontId="28" fillId="4" borderId="47" xfId="0" applyFont="1" applyFill="1" applyBorder="1" applyAlignment="1" applyProtection="1">
      <alignment horizontal="center" vertical="center" shrinkToFit="1"/>
      <protection locked="0"/>
    </xf>
    <xf numFmtId="0" fontId="49" fillId="15" borderId="11" xfId="2" applyFont="1" applyFill="1" applyBorder="1" applyAlignment="1">
      <alignment horizontal="center" wrapText="1"/>
    </xf>
    <xf numFmtId="0" fontId="28" fillId="0" borderId="0" xfId="0" applyFont="1" applyAlignment="1">
      <alignment horizontal="right" shrinkToFit="1"/>
    </xf>
    <xf numFmtId="0" fontId="29" fillId="0" borderId="0" xfId="0" applyFont="1" applyAlignment="1">
      <alignment horizontal="left"/>
    </xf>
    <xf numFmtId="0" fontId="29" fillId="0" borderId="0" xfId="0" applyFont="1" applyAlignment="1">
      <alignment horizontal="right" vertical="center"/>
    </xf>
    <xf numFmtId="0" fontId="115" fillId="0" borderId="0" xfId="9" applyFont="1">
      <alignment vertical="center"/>
    </xf>
    <xf numFmtId="0" fontId="116" fillId="0" borderId="0" xfId="9" applyFont="1">
      <alignment vertical="center"/>
    </xf>
    <xf numFmtId="0" fontId="117" fillId="0" borderId="0" xfId="9" applyFont="1">
      <alignment vertical="center"/>
    </xf>
    <xf numFmtId="0" fontId="2" fillId="0" borderId="0" xfId="9">
      <alignment vertical="center"/>
    </xf>
    <xf numFmtId="0" fontId="120" fillId="0" borderId="0" xfId="9" applyFont="1">
      <alignment vertical="center"/>
    </xf>
    <xf numFmtId="0" fontId="121" fillId="0" borderId="0" xfId="9" applyFont="1">
      <alignment vertical="center"/>
    </xf>
    <xf numFmtId="0" fontId="122" fillId="0" borderId="0" xfId="9" applyFont="1">
      <alignment vertical="center"/>
    </xf>
    <xf numFmtId="0" fontId="123" fillId="0" borderId="0" xfId="9" applyFont="1">
      <alignment vertical="center"/>
    </xf>
    <xf numFmtId="0" fontId="124" fillId="0" borderId="0" xfId="9" applyFont="1">
      <alignment vertical="center"/>
    </xf>
    <xf numFmtId="0" fontId="125" fillId="0" borderId="0" xfId="9" applyFont="1">
      <alignment vertical="center"/>
    </xf>
    <xf numFmtId="0" fontId="126" fillId="0" borderId="0" xfId="9" applyFont="1" applyAlignment="1">
      <alignment horizontal="centerContinuous" vertical="center"/>
    </xf>
    <xf numFmtId="0" fontId="117" fillId="0" borderId="0" xfId="9" applyFont="1" applyAlignment="1">
      <alignment horizontal="centerContinuous" vertical="center"/>
    </xf>
    <xf numFmtId="0" fontId="2" fillId="0" borderId="0" xfId="9" applyAlignment="1">
      <alignment horizontal="centerContinuous" vertical="center"/>
    </xf>
    <xf numFmtId="0" fontId="127" fillId="0" borderId="0" xfId="9" applyFont="1" applyAlignment="1">
      <alignment horizontal="centerContinuous" vertical="center"/>
    </xf>
    <xf numFmtId="0" fontId="128" fillId="0" borderId="0" xfId="9" applyFont="1" applyAlignment="1">
      <alignment horizontal="centerContinuous" vertical="center"/>
    </xf>
    <xf numFmtId="0" fontId="117" fillId="0" borderId="0" xfId="9" applyFont="1" applyAlignment="1">
      <alignment horizontal="center" vertical="center"/>
    </xf>
    <xf numFmtId="0" fontId="130" fillId="0" borderId="0" xfId="9" applyFont="1">
      <alignment vertical="center"/>
    </xf>
    <xf numFmtId="0" fontId="128" fillId="0" borderId="0" xfId="9" applyFont="1">
      <alignment vertical="center"/>
    </xf>
    <xf numFmtId="0" fontId="131" fillId="0" borderId="0" xfId="9" applyFont="1">
      <alignment vertical="center"/>
    </xf>
    <xf numFmtId="0" fontId="128" fillId="0" borderId="91" xfId="9" applyFont="1" applyBorder="1" applyAlignment="1">
      <alignment horizontal="centerContinuous" vertical="center"/>
    </xf>
    <xf numFmtId="0" fontId="128" fillId="0" borderId="92" xfId="9" applyFont="1" applyBorder="1" applyAlignment="1">
      <alignment horizontal="centerContinuous" vertical="center"/>
    </xf>
    <xf numFmtId="0" fontId="128" fillId="0" borderId="93" xfId="9" applyFont="1" applyBorder="1" applyAlignment="1">
      <alignment horizontal="centerContinuous" vertical="center"/>
    </xf>
    <xf numFmtId="0" fontId="132" fillId="0" borderId="92" xfId="9" applyFont="1" applyBorder="1" applyAlignment="1">
      <alignment horizontal="centerContinuous" vertical="center"/>
    </xf>
    <xf numFmtId="0" fontId="132" fillId="0" borderId="94" xfId="9" applyFont="1" applyBorder="1" applyAlignment="1">
      <alignment horizontal="centerContinuous" vertical="center"/>
    </xf>
    <xf numFmtId="0" fontId="133" fillId="0" borderId="95" xfId="9" applyFont="1" applyBorder="1">
      <alignment vertical="center"/>
    </xf>
    <xf numFmtId="0" fontId="132" fillId="0" borderId="93" xfId="9" applyFont="1" applyBorder="1" applyAlignment="1">
      <alignment horizontal="centerContinuous" vertical="center"/>
    </xf>
    <xf numFmtId="0" fontId="132" fillId="0" borderId="96" xfId="9" applyFont="1" applyBorder="1" applyAlignment="1">
      <alignment horizontal="centerContinuous" vertical="center"/>
    </xf>
    <xf numFmtId="0" fontId="2" fillId="16" borderId="0" xfId="9" applyFill="1">
      <alignment vertical="center"/>
    </xf>
    <xf numFmtId="0" fontId="134" fillId="0" borderId="14" xfId="9" applyFont="1" applyBorder="1" applyAlignment="1">
      <alignment horizontal="centerContinuous" vertical="center"/>
    </xf>
    <xf numFmtId="0" fontId="134" fillId="0" borderId="5" xfId="9" applyFont="1" applyBorder="1" applyAlignment="1">
      <alignment horizontal="centerContinuous" vertical="center"/>
    </xf>
    <xf numFmtId="0" fontId="134" fillId="0" borderId="12" xfId="9" applyFont="1" applyBorder="1" applyAlignment="1">
      <alignment horizontal="centerContinuous" vertical="center"/>
    </xf>
    <xf numFmtId="0" fontId="134" fillId="0" borderId="8" xfId="9" applyFont="1" applyBorder="1" applyAlignment="1">
      <alignment horizontal="centerContinuous" vertical="center"/>
    </xf>
    <xf numFmtId="0" fontId="117" fillId="0" borderId="103" xfId="9" applyFont="1" applyBorder="1" applyAlignment="1">
      <alignment horizontal="centerContinuous" vertical="center"/>
    </xf>
    <xf numFmtId="0" fontId="117" fillId="0" borderId="12" xfId="9" applyFont="1" applyBorder="1" applyAlignment="1">
      <alignment horizontal="centerContinuous" vertical="center"/>
    </xf>
    <xf numFmtId="0" fontId="132" fillId="0" borderId="12" xfId="9" applyFont="1" applyBorder="1" applyAlignment="1">
      <alignment horizontal="centerContinuous" vertical="center"/>
    </xf>
    <xf numFmtId="0" fontId="2" fillId="0" borderId="12" xfId="9" applyBorder="1" applyAlignment="1">
      <alignment horizontal="centerContinuous" vertical="center"/>
    </xf>
    <xf numFmtId="0" fontId="2" fillId="0" borderId="96" xfId="9" applyBorder="1" applyAlignment="1">
      <alignment horizontal="centerContinuous" vertical="center"/>
    </xf>
    <xf numFmtId="0" fontId="2" fillId="0" borderId="0" xfId="9" applyAlignment="1">
      <alignment vertical="center" shrinkToFit="1"/>
    </xf>
    <xf numFmtId="0" fontId="71" fillId="18" borderId="0" xfId="0" applyFont="1" applyFill="1" applyAlignment="1">
      <alignment horizontal="center" vertical="center" wrapText="1"/>
    </xf>
    <xf numFmtId="38" fontId="31" fillId="4" borderId="13" xfId="1" applyFont="1" applyFill="1" applyBorder="1" applyAlignment="1" applyProtection="1">
      <alignment vertical="center"/>
      <protection locked="0"/>
    </xf>
    <xf numFmtId="38" fontId="31" fillId="4" borderId="36" xfId="1" applyFont="1" applyFill="1" applyBorder="1" applyAlignment="1" applyProtection="1">
      <alignment vertical="center"/>
      <protection locked="0"/>
    </xf>
    <xf numFmtId="0" fontId="32" fillId="4" borderId="10" xfId="2" applyFont="1" applyFill="1" applyBorder="1" applyAlignment="1" applyProtection="1">
      <alignment horizontal="center" vertical="center" wrapText="1"/>
      <protection locked="0"/>
    </xf>
    <xf numFmtId="0" fontId="28" fillId="14" borderId="0" xfId="0" applyFont="1" applyFill="1" applyAlignment="1">
      <alignment horizontal="center" vertical="center"/>
    </xf>
    <xf numFmtId="0" fontId="73" fillId="4" borderId="11" xfId="6" applyFill="1" applyBorder="1" applyAlignment="1" applyProtection="1">
      <alignment horizontal="left" vertical="center" wrapText="1"/>
      <protection locked="0"/>
    </xf>
    <xf numFmtId="0" fontId="0" fillId="0" borderId="0" xfId="0" applyProtection="1">
      <alignment vertical="center"/>
      <protection locked="0"/>
    </xf>
    <xf numFmtId="0" fontId="50" fillId="4" borderId="39" xfId="0" applyFont="1" applyFill="1" applyBorder="1">
      <alignment vertical="center"/>
    </xf>
    <xf numFmtId="0" fontId="28" fillId="14" borderId="1" xfId="0" applyFont="1" applyFill="1" applyBorder="1" applyAlignment="1">
      <alignment horizontal="center" vertical="center" wrapText="1"/>
    </xf>
    <xf numFmtId="0" fontId="28" fillId="14" borderId="3" xfId="2" applyFont="1" applyFill="1" applyBorder="1" applyAlignment="1">
      <alignment horizontal="center" vertical="center"/>
    </xf>
    <xf numFmtId="0" fontId="32" fillId="4" borderId="3" xfId="0" applyFont="1" applyFill="1" applyBorder="1" applyAlignment="1" applyProtection="1">
      <alignment horizontal="center" vertical="center" shrinkToFit="1"/>
      <protection locked="0"/>
    </xf>
    <xf numFmtId="0" fontId="32" fillId="4" borderId="10" xfId="0" applyFont="1" applyFill="1" applyBorder="1" applyAlignment="1" applyProtection="1">
      <alignment horizontal="center" vertical="center"/>
      <protection locked="0"/>
    </xf>
    <xf numFmtId="0" fontId="40" fillId="4" borderId="6" xfId="0" applyFont="1" applyFill="1" applyBorder="1" applyAlignment="1">
      <alignment horizontal="left" vertical="top" wrapText="1"/>
    </xf>
    <xf numFmtId="0" fontId="40" fillId="4" borderId="13" xfId="0" applyFont="1" applyFill="1" applyBorder="1" applyAlignment="1">
      <alignment vertical="center" wrapText="1"/>
    </xf>
    <xf numFmtId="0" fontId="73" fillId="4" borderId="1" xfId="6" applyFill="1" applyBorder="1" applyAlignment="1" applyProtection="1">
      <alignment horizontal="left" vertical="center" wrapText="1"/>
      <protection locked="0"/>
    </xf>
    <xf numFmtId="0" fontId="40" fillId="4" borderId="6" xfId="0" applyFont="1" applyFill="1" applyBorder="1" applyAlignment="1">
      <alignment horizontal="left" vertical="center" wrapText="1"/>
    </xf>
    <xf numFmtId="0" fontId="84" fillId="0" borderId="53" xfId="7" applyFont="1" applyBorder="1" applyAlignment="1">
      <alignment vertical="center" wrapText="1"/>
    </xf>
    <xf numFmtId="0" fontId="40" fillId="4" borderId="10" xfId="0" applyFont="1" applyFill="1" applyBorder="1" applyAlignment="1" applyProtection="1">
      <alignment horizontal="left" vertical="center" wrapText="1"/>
      <protection locked="0"/>
    </xf>
    <xf numFmtId="0" fontId="29" fillId="3" borderId="11" xfId="0" applyFont="1" applyFill="1" applyBorder="1" applyAlignment="1" applyProtection="1">
      <alignment horizontal="center" vertical="center"/>
      <protection locked="0"/>
    </xf>
    <xf numFmtId="0" fontId="31" fillId="0" borderId="35" xfId="0" applyFont="1" applyBorder="1" applyAlignment="1">
      <alignment horizontal="left" vertical="center"/>
    </xf>
    <xf numFmtId="0" fontId="32" fillId="0" borderId="14" xfId="0" applyFont="1" applyBorder="1" applyAlignment="1">
      <alignment horizontal="center" vertical="center"/>
    </xf>
    <xf numFmtId="38" fontId="31" fillId="4" borderId="83" xfId="1" applyFont="1" applyFill="1" applyBorder="1" applyAlignment="1" applyProtection="1">
      <alignment horizontal="right" vertical="center"/>
      <protection locked="0"/>
    </xf>
    <xf numFmtId="38" fontId="31" fillId="4" borderId="112" xfId="1" applyFont="1" applyFill="1" applyBorder="1" applyAlignment="1" applyProtection="1">
      <alignment vertical="center"/>
      <protection locked="0"/>
    </xf>
    <xf numFmtId="0" fontId="150" fillId="0" borderId="48" xfId="7" applyFont="1" applyBorder="1" applyAlignment="1">
      <alignment vertical="center" wrapText="1"/>
    </xf>
    <xf numFmtId="0" fontId="150" fillId="0" borderId="116" xfId="7" applyFont="1" applyBorder="1" applyAlignment="1">
      <alignment vertical="center" wrapText="1"/>
    </xf>
    <xf numFmtId="0" fontId="72" fillId="0" borderId="116" xfId="7" applyFont="1" applyBorder="1" applyAlignment="1">
      <alignment horizontal="right" vertical="center" wrapText="1"/>
    </xf>
    <xf numFmtId="0" fontId="72" fillId="0" borderId="0" xfId="7" applyFont="1" applyAlignment="1">
      <alignment horizontal="right" vertical="center"/>
    </xf>
    <xf numFmtId="0" fontId="72" fillId="5" borderId="0" xfId="7" applyFont="1" applyFill="1" applyAlignment="1">
      <alignment horizontal="center" vertical="center"/>
    </xf>
    <xf numFmtId="0" fontId="83" fillId="0" borderId="117" xfId="7" applyFont="1" applyBorder="1"/>
    <xf numFmtId="0" fontId="78" fillId="0" borderId="0" xfId="7"/>
    <xf numFmtId="0" fontId="151" fillId="0" borderId="0" xfId="7" applyFont="1" applyAlignment="1">
      <alignment horizontal="left" vertical="center"/>
    </xf>
    <xf numFmtId="0" fontId="150" fillId="0" borderId="34" xfId="7" applyFont="1" applyBorder="1" applyAlignment="1">
      <alignment vertical="center" wrapText="1"/>
    </xf>
    <xf numFmtId="0" fontId="150" fillId="0" borderId="0" xfId="7" applyFont="1" applyAlignment="1">
      <alignment vertical="center" wrapText="1"/>
    </xf>
    <xf numFmtId="0" fontId="72" fillId="0" borderId="0" xfId="7" applyFont="1" applyAlignment="1">
      <alignment horizontal="right" vertical="center" wrapText="1"/>
    </xf>
    <xf numFmtId="0" fontId="83" fillId="0" borderId="118" xfId="7" applyFont="1" applyBorder="1"/>
    <xf numFmtId="0" fontId="84" fillId="0" borderId="34" xfId="7" applyFont="1" applyBorder="1" applyAlignment="1">
      <alignment vertical="center"/>
    </xf>
    <xf numFmtId="0" fontId="84" fillId="0" borderId="118" xfId="7" applyFont="1" applyBorder="1" applyAlignment="1">
      <alignment vertical="center"/>
    </xf>
    <xf numFmtId="0" fontId="86" fillId="0" borderId="118" xfId="7" applyFont="1" applyBorder="1" applyAlignment="1">
      <alignment vertical="center"/>
    </xf>
    <xf numFmtId="0" fontId="84" fillId="0" borderId="34" xfId="7" applyFont="1" applyBorder="1"/>
    <xf numFmtId="0" fontId="84" fillId="0" borderId="14" xfId="7" applyFont="1" applyBorder="1" applyAlignment="1">
      <alignment vertical="center"/>
    </xf>
    <xf numFmtId="0" fontId="84" fillId="0" borderId="14" xfId="7" applyFont="1" applyBorder="1" applyAlignment="1">
      <alignment vertical="center" wrapText="1"/>
    </xf>
    <xf numFmtId="0" fontId="84" fillId="0" borderId="14" xfId="7" applyFont="1" applyBorder="1" applyAlignment="1">
      <alignment horizontal="center" vertical="center"/>
    </xf>
    <xf numFmtId="0" fontId="84" fillId="0" borderId="119" xfId="7" applyFont="1" applyBorder="1" applyAlignment="1">
      <alignment vertical="center"/>
    </xf>
    <xf numFmtId="0" fontId="84" fillId="0" borderId="118" xfId="7" applyFont="1" applyBorder="1" applyAlignment="1">
      <alignment vertical="center" wrapText="1"/>
    </xf>
    <xf numFmtId="0" fontId="84" fillId="0" borderId="120" xfId="7" applyFont="1" applyBorder="1" applyAlignment="1">
      <alignment horizontal="center" vertical="center"/>
    </xf>
    <xf numFmtId="0" fontId="84" fillId="12" borderId="20" xfId="7" applyFont="1" applyFill="1" applyBorder="1" applyAlignment="1">
      <alignment horizontal="center" vertical="center" wrapText="1"/>
    </xf>
    <xf numFmtId="0" fontId="84" fillId="12" borderId="4" xfId="7" applyFont="1" applyFill="1" applyBorder="1" applyAlignment="1">
      <alignment vertical="center" wrapText="1"/>
    </xf>
    <xf numFmtId="0" fontId="84" fillId="12" borderId="0" xfId="7" applyFont="1" applyFill="1" applyAlignment="1">
      <alignment vertical="center" wrapText="1"/>
    </xf>
    <xf numFmtId="0" fontId="84" fillId="0" borderId="56" xfId="7" applyFont="1" applyBorder="1" applyAlignment="1">
      <alignment vertical="center" wrapText="1"/>
    </xf>
    <xf numFmtId="0" fontId="154" fillId="0" borderId="38" xfId="6" applyFont="1" applyBorder="1" applyAlignment="1">
      <alignment vertical="center" wrapText="1"/>
    </xf>
    <xf numFmtId="0" fontId="84" fillId="0" borderId="39" xfId="7" applyFont="1" applyBorder="1" applyAlignment="1" applyProtection="1">
      <alignment horizontal="center" vertical="center"/>
      <protection locked="0"/>
    </xf>
    <xf numFmtId="0" fontId="84" fillId="12" borderId="54" xfId="7" applyFont="1" applyFill="1" applyBorder="1" applyAlignment="1">
      <alignment vertical="center" wrapText="1"/>
    </xf>
    <xf numFmtId="0" fontId="84" fillId="13" borderId="1" xfId="7" applyFont="1" applyFill="1" applyBorder="1" applyAlignment="1">
      <alignment horizontal="center" vertical="center" wrapText="1"/>
    </xf>
    <xf numFmtId="0" fontId="84" fillId="0" borderId="19" xfId="7" applyFont="1" applyBorder="1" applyAlignment="1" applyProtection="1">
      <alignment horizontal="center" vertical="center"/>
      <protection locked="0"/>
    </xf>
    <xf numFmtId="0" fontId="84" fillId="10" borderId="4" xfId="7" applyFont="1" applyFill="1" applyBorder="1" applyAlignment="1">
      <alignment vertical="center" wrapText="1"/>
    </xf>
    <xf numFmtId="0" fontId="84" fillId="0" borderId="120" xfId="7" applyFont="1" applyBorder="1" applyAlignment="1">
      <alignment vertical="center"/>
    </xf>
    <xf numFmtId="0" fontId="84" fillId="0" borderId="47" xfId="7" applyFont="1" applyBorder="1" applyAlignment="1" applyProtection="1">
      <alignment horizontal="center" vertical="center"/>
      <protection locked="0"/>
    </xf>
    <xf numFmtId="0" fontId="84" fillId="13" borderId="7" xfId="7" applyFont="1" applyFill="1" applyBorder="1" applyAlignment="1">
      <alignment vertical="center" wrapText="1"/>
    </xf>
    <xf numFmtId="0" fontId="73" fillId="0" borderId="0" xfId="6" applyAlignment="1">
      <alignment vertical="center" wrapText="1"/>
    </xf>
    <xf numFmtId="0" fontId="88" fillId="0" borderId="0" xfId="7" applyFont="1" applyAlignment="1">
      <alignment vertical="center"/>
    </xf>
    <xf numFmtId="0" fontId="73" fillId="0" borderId="0" xfId="6" applyAlignment="1">
      <alignment vertical="center"/>
    </xf>
    <xf numFmtId="0" fontId="151" fillId="0" borderId="0" xfId="7" applyFont="1" applyAlignment="1">
      <alignment horizontal="left" vertical="center" wrapText="1"/>
    </xf>
    <xf numFmtId="0" fontId="84" fillId="0" borderId="2" xfId="7" applyFont="1" applyBorder="1" applyAlignment="1" applyProtection="1">
      <alignment horizontal="center" vertical="center"/>
      <protection locked="0"/>
    </xf>
    <xf numFmtId="0" fontId="84" fillId="13" borderId="20" xfId="7" applyFont="1" applyFill="1" applyBorder="1" applyAlignment="1">
      <alignment horizontal="center" vertical="center" wrapText="1"/>
    </xf>
    <xf numFmtId="0" fontId="88" fillId="0" borderId="0" xfId="7" applyFont="1" applyAlignment="1">
      <alignment vertical="center" wrapText="1"/>
    </xf>
    <xf numFmtId="0" fontId="84" fillId="0" borderId="0" xfId="7" applyFont="1" applyAlignment="1" applyProtection="1">
      <alignment horizontal="center" vertical="center"/>
      <protection locked="0"/>
    </xf>
    <xf numFmtId="3" fontId="31" fillId="14" borderId="8" xfId="0" applyNumberFormat="1" applyFont="1" applyFill="1" applyBorder="1">
      <alignment vertical="center"/>
    </xf>
    <xf numFmtId="38" fontId="31" fillId="4" borderId="70" xfId="0" applyNumberFormat="1" applyFont="1" applyFill="1" applyBorder="1" applyProtection="1">
      <alignment vertical="center"/>
      <protection locked="0"/>
    </xf>
    <xf numFmtId="0" fontId="164" fillId="0" borderId="0" xfId="7" applyFont="1" applyAlignment="1">
      <alignment horizontal="left" vertical="center"/>
    </xf>
    <xf numFmtId="0" fontId="91" fillId="12" borderId="20" xfId="7" applyFont="1" applyFill="1" applyBorder="1" applyAlignment="1">
      <alignment horizontal="center" vertical="center" wrapText="1"/>
    </xf>
    <xf numFmtId="0" fontId="91" fillId="12" borderId="1" xfId="7" applyFont="1" applyFill="1" applyBorder="1" applyAlignment="1">
      <alignment horizontal="center" vertical="center" wrapText="1"/>
    </xf>
    <xf numFmtId="0" fontId="169" fillId="0" borderId="48" xfId="0" applyFont="1" applyBorder="1">
      <alignment vertical="center"/>
    </xf>
    <xf numFmtId="0" fontId="0" fillId="0" borderId="116" xfId="0" applyBorder="1">
      <alignment vertical="center"/>
    </xf>
    <xf numFmtId="0" fontId="0" fillId="0" borderId="117" xfId="0" applyBorder="1">
      <alignment vertical="center"/>
    </xf>
    <xf numFmtId="0" fontId="169" fillId="0" borderId="34" xfId="0" applyFont="1" applyBorder="1">
      <alignment vertical="center"/>
    </xf>
    <xf numFmtId="0" fontId="0" fillId="0" borderId="118" xfId="0" applyBorder="1">
      <alignment vertical="center"/>
    </xf>
    <xf numFmtId="0" fontId="171" fillId="0" borderId="34" xfId="0" applyFont="1" applyBorder="1">
      <alignment vertical="center"/>
    </xf>
    <xf numFmtId="0" fontId="8" fillId="0" borderId="118" xfId="0" applyFont="1" applyBorder="1">
      <alignment vertical="center"/>
    </xf>
    <xf numFmtId="0" fontId="0" fillId="0" borderId="34" xfId="0" applyBorder="1">
      <alignment vertical="center"/>
    </xf>
    <xf numFmtId="0" fontId="172" fillId="0" borderId="34" xfId="0" applyFont="1" applyBorder="1">
      <alignment vertical="center"/>
    </xf>
    <xf numFmtId="0" fontId="170" fillId="0" borderId="0" xfId="0" applyFont="1">
      <alignment vertical="center"/>
    </xf>
    <xf numFmtId="0" fontId="170" fillId="0" borderId="34" xfId="0" applyFont="1" applyBorder="1">
      <alignment vertical="center"/>
    </xf>
    <xf numFmtId="0" fontId="0" fillId="0" borderId="71" xfId="0" applyBorder="1">
      <alignment vertical="center"/>
    </xf>
    <xf numFmtId="0" fontId="0" fillId="0" borderId="121" xfId="0" applyBorder="1">
      <alignment vertical="center"/>
    </xf>
    <xf numFmtId="0" fontId="0" fillId="0" borderId="122" xfId="0" applyBorder="1">
      <alignment vertical="center"/>
    </xf>
    <xf numFmtId="0" fontId="170" fillId="0" borderId="34" xfId="0" applyFont="1" applyBorder="1" applyAlignment="1">
      <alignment horizontal="right" vertical="center"/>
    </xf>
    <xf numFmtId="0" fontId="173" fillId="0" borderId="0" xfId="0" applyFont="1">
      <alignment vertical="center"/>
    </xf>
    <xf numFmtId="0" fontId="0" fillId="0" borderId="123" xfId="0" applyBorder="1">
      <alignment vertical="center"/>
    </xf>
    <xf numFmtId="0" fontId="0" fillId="0" borderId="124" xfId="0" applyBorder="1">
      <alignment vertical="center"/>
    </xf>
    <xf numFmtId="0" fontId="0" fillId="0" borderId="125" xfId="0" applyBorder="1">
      <alignment vertical="center"/>
    </xf>
    <xf numFmtId="0" fontId="0" fillId="0" borderId="126" xfId="0" applyBorder="1">
      <alignment vertical="center"/>
    </xf>
    <xf numFmtId="0" fontId="0" fillId="0" borderId="127" xfId="0" applyBorder="1">
      <alignment vertical="center"/>
    </xf>
    <xf numFmtId="0" fontId="0" fillId="0" borderId="128" xfId="0" applyBorder="1">
      <alignment vertical="center"/>
    </xf>
    <xf numFmtId="0" fontId="0" fillId="0" borderId="129" xfId="0" applyBorder="1">
      <alignment vertical="center"/>
    </xf>
    <xf numFmtId="0" fontId="0" fillId="0" borderId="130" xfId="0" applyBorder="1">
      <alignment vertical="center"/>
    </xf>
    <xf numFmtId="0" fontId="170" fillId="0" borderId="131" xfId="0" applyFont="1" applyBorder="1">
      <alignment vertical="center"/>
    </xf>
    <xf numFmtId="0" fontId="170" fillId="0" borderId="132" xfId="0" applyFont="1" applyBorder="1">
      <alignment vertical="center"/>
    </xf>
    <xf numFmtId="0" fontId="0" fillId="0" borderId="132" xfId="0" applyBorder="1">
      <alignment vertical="center"/>
    </xf>
    <xf numFmtId="0" fontId="0" fillId="0" borderId="133" xfId="0" applyBorder="1">
      <alignment vertical="center"/>
    </xf>
    <xf numFmtId="0" fontId="0" fillId="0" borderId="134" xfId="0" applyBorder="1">
      <alignment vertical="center"/>
    </xf>
    <xf numFmtId="0" fontId="0" fillId="0" borderId="135" xfId="0" applyBorder="1">
      <alignment vertical="center"/>
    </xf>
    <xf numFmtId="0" fontId="0" fillId="0" borderId="136" xfId="0" applyBorder="1">
      <alignment vertical="center"/>
    </xf>
    <xf numFmtId="0" fontId="0" fillId="0" borderId="137" xfId="0" applyBorder="1">
      <alignment vertical="center"/>
    </xf>
    <xf numFmtId="0" fontId="0" fillId="0" borderId="138" xfId="0" applyBorder="1">
      <alignment vertical="center"/>
    </xf>
    <xf numFmtId="0" fontId="84" fillId="13" borderId="7" xfId="7" applyFont="1" applyFill="1" applyBorder="1" applyAlignment="1">
      <alignment horizontal="center" vertical="center" wrapText="1"/>
    </xf>
    <xf numFmtId="0" fontId="84" fillId="19" borderId="7" xfId="7" applyFont="1" applyFill="1" applyBorder="1" applyAlignment="1">
      <alignment vertical="center" wrapText="1"/>
    </xf>
    <xf numFmtId="0" fontId="84" fillId="19" borderId="54" xfId="7" applyFont="1" applyFill="1" applyBorder="1" applyAlignment="1">
      <alignment vertical="center" wrapText="1"/>
    </xf>
    <xf numFmtId="0" fontId="84" fillId="12" borderId="139" xfId="7" applyFont="1" applyFill="1" applyBorder="1" applyAlignment="1">
      <alignment vertical="center" wrapText="1"/>
    </xf>
    <xf numFmtId="0" fontId="73" fillId="0" borderId="38" xfId="6" applyBorder="1" applyAlignment="1">
      <alignment vertical="center" wrapText="1"/>
    </xf>
    <xf numFmtId="0" fontId="84" fillId="10" borderId="6" xfId="7" applyFont="1" applyFill="1" applyBorder="1" applyAlignment="1">
      <alignment horizontal="left" vertical="top"/>
    </xf>
    <xf numFmtId="0" fontId="78" fillId="10" borderId="14" xfId="7" applyFill="1" applyBorder="1"/>
    <xf numFmtId="0" fontId="79" fillId="11" borderId="0" xfId="7" applyFont="1" applyFill="1" applyAlignment="1">
      <alignment vertical="center" wrapText="1"/>
    </xf>
    <xf numFmtId="0" fontId="72" fillId="5" borderId="0" xfId="7" applyFont="1" applyFill="1" applyAlignment="1">
      <alignment horizontal="right" vertical="center" wrapText="1"/>
    </xf>
    <xf numFmtId="0" fontId="84" fillId="0" borderId="34" xfId="7" applyFont="1" applyBorder="1" applyAlignment="1">
      <alignment vertical="center"/>
    </xf>
    <xf numFmtId="0" fontId="84" fillId="0" borderId="0" xfId="7" applyFont="1" applyAlignment="1">
      <alignment vertical="center"/>
    </xf>
    <xf numFmtId="0" fontId="84" fillId="0" borderId="118" xfId="7" applyFont="1" applyBorder="1" applyAlignment="1">
      <alignment vertical="center"/>
    </xf>
    <xf numFmtId="0" fontId="152" fillId="0" borderId="49" xfId="7" applyFont="1" applyBorder="1" applyAlignment="1">
      <alignment horizontal="center" vertical="center" wrapText="1"/>
    </xf>
    <xf numFmtId="0" fontId="152" fillId="0" borderId="50" xfId="7" applyFont="1" applyBorder="1" applyAlignment="1">
      <alignment horizontal="center" vertical="center" wrapText="1"/>
    </xf>
    <xf numFmtId="0" fontId="152" fillId="0" borderId="51" xfId="7" applyFont="1" applyBorder="1" applyAlignment="1">
      <alignment horizontal="center" vertical="center" wrapText="1"/>
    </xf>
    <xf numFmtId="0" fontId="153" fillId="0" borderId="52" xfId="7" applyFont="1" applyBorder="1" applyAlignment="1">
      <alignment horizontal="center"/>
    </xf>
    <xf numFmtId="0" fontId="87" fillId="0" borderId="52" xfId="7" applyFont="1" applyBorder="1" applyAlignment="1">
      <alignment horizontal="center"/>
    </xf>
    <xf numFmtId="0" fontId="87" fillId="0" borderId="118" xfId="7" applyFont="1" applyBorder="1" applyAlignment="1">
      <alignment horizontal="center"/>
    </xf>
    <xf numFmtId="0" fontId="84" fillId="0" borderId="0" xfId="7" applyFont="1" applyAlignment="1">
      <alignment horizontal="left" vertical="center"/>
    </xf>
    <xf numFmtId="0" fontId="84" fillId="0" borderId="118" xfId="7" applyFont="1" applyBorder="1" applyAlignment="1">
      <alignment horizontal="left" vertical="center"/>
    </xf>
    <xf numFmtId="0" fontId="84" fillId="4" borderId="6" xfId="7" applyFont="1" applyFill="1" applyBorder="1" applyAlignment="1">
      <alignment horizontal="left" vertical="center"/>
    </xf>
    <xf numFmtId="0" fontId="84" fillId="4" borderId="14" xfId="7" applyFont="1" applyFill="1" applyBorder="1" applyAlignment="1">
      <alignment horizontal="left" vertical="center"/>
    </xf>
    <xf numFmtId="0" fontId="84" fillId="4" borderId="5" xfId="7" applyFont="1" applyFill="1" applyBorder="1" applyAlignment="1">
      <alignment horizontal="left" vertical="center"/>
    </xf>
    <xf numFmtId="0" fontId="84" fillId="0" borderId="53" xfId="7" applyFont="1" applyBorder="1" applyAlignment="1">
      <alignment vertical="center" wrapText="1"/>
    </xf>
    <xf numFmtId="0" fontId="84" fillId="0" borderId="38" xfId="7" applyFont="1" applyBorder="1" applyAlignment="1">
      <alignment vertical="center" wrapText="1"/>
    </xf>
    <xf numFmtId="0" fontId="84" fillId="12" borderId="6" xfId="7" applyFont="1" applyFill="1" applyBorder="1" applyAlignment="1">
      <alignment horizontal="left" vertical="center"/>
    </xf>
    <xf numFmtId="0" fontId="84" fillId="12" borderId="14" xfId="7" applyFont="1" applyFill="1" applyBorder="1" applyAlignment="1">
      <alignment horizontal="left" vertical="center"/>
    </xf>
    <xf numFmtId="0" fontId="84" fillId="12" borderId="5" xfId="7" applyFont="1" applyFill="1" applyBorder="1" applyAlignment="1">
      <alignment horizontal="left" vertical="center"/>
    </xf>
    <xf numFmtId="0" fontId="84" fillId="13" borderId="6" xfId="7" applyFont="1" applyFill="1" applyBorder="1" applyAlignment="1">
      <alignment horizontal="left" vertical="center" wrapText="1" shrinkToFit="1"/>
    </xf>
    <xf numFmtId="0" fontId="84" fillId="13" borderId="14" xfId="7" applyFont="1" applyFill="1" applyBorder="1" applyAlignment="1">
      <alignment horizontal="left" vertical="center" wrapText="1" shrinkToFit="1"/>
    </xf>
    <xf numFmtId="0" fontId="84" fillId="13" borderId="5" xfId="7" applyFont="1" applyFill="1" applyBorder="1" applyAlignment="1">
      <alignment horizontal="left" vertical="center" wrapText="1" shrinkToFit="1"/>
    </xf>
    <xf numFmtId="0" fontId="84" fillId="0" borderId="35" xfId="7" applyFont="1" applyBorder="1" applyAlignment="1">
      <alignment vertical="center"/>
    </xf>
    <xf numFmtId="0" fontId="78" fillId="0" borderId="55" xfId="7" applyBorder="1" applyAlignment="1">
      <alignment vertical="center"/>
    </xf>
    <xf numFmtId="0" fontId="78" fillId="0" borderId="20" xfId="7" applyBorder="1" applyAlignment="1">
      <alignment vertical="center"/>
    </xf>
    <xf numFmtId="0" fontId="84" fillId="0" borderId="0" xfId="7" applyFont="1" applyAlignment="1">
      <alignment vertical="center" wrapText="1"/>
    </xf>
    <xf numFmtId="0" fontId="0" fillId="0" borderId="0" xfId="0" applyAlignment="1">
      <alignment vertical="center" wrapText="1"/>
    </xf>
    <xf numFmtId="0" fontId="84" fillId="0" borderId="53" xfId="7" applyFont="1" applyBorder="1" applyAlignment="1" applyProtection="1">
      <alignment vertical="center" wrapText="1"/>
      <protection locked="0"/>
    </xf>
    <xf numFmtId="0" fontId="84" fillId="0" borderId="38" xfId="7" applyFont="1" applyBorder="1" applyAlignment="1" applyProtection="1">
      <alignment vertical="center" wrapText="1"/>
      <protection locked="0"/>
    </xf>
    <xf numFmtId="0" fontId="84" fillId="17" borderId="57" xfId="7" applyFont="1" applyFill="1" applyBorder="1" applyAlignment="1">
      <alignment vertical="center" wrapText="1"/>
    </xf>
    <xf numFmtId="0" fontId="84" fillId="17" borderId="36" xfId="7" applyFont="1" applyFill="1" applyBorder="1" applyAlignment="1">
      <alignment vertical="center" wrapText="1"/>
    </xf>
    <xf numFmtId="0" fontId="84" fillId="0" borderId="57" xfId="7" applyFont="1" applyBorder="1" applyAlignment="1">
      <alignment vertical="center" wrapText="1"/>
    </xf>
    <xf numFmtId="0" fontId="84" fillId="0" borderId="36" xfId="7" applyFont="1" applyBorder="1" applyAlignment="1">
      <alignment vertical="center" wrapText="1"/>
    </xf>
    <xf numFmtId="0" fontId="90" fillId="0" borderId="57" xfId="7" applyFont="1" applyBorder="1" applyAlignment="1">
      <alignment vertical="center" wrapText="1"/>
    </xf>
    <xf numFmtId="0" fontId="78" fillId="0" borderId="36" xfId="7" applyBorder="1" applyAlignment="1">
      <alignment vertical="center" wrapText="1"/>
    </xf>
    <xf numFmtId="0" fontId="87" fillId="0" borderId="52" xfId="7" applyFont="1" applyBorder="1" applyAlignment="1">
      <alignment horizontal="left"/>
    </xf>
    <xf numFmtId="0" fontId="87" fillId="0" borderId="118" xfId="7" applyFont="1" applyBorder="1" applyAlignment="1">
      <alignment horizontal="left"/>
    </xf>
    <xf numFmtId="0" fontId="84" fillId="12" borderId="6" xfId="7" applyFont="1" applyFill="1" applyBorder="1" applyAlignment="1">
      <alignment horizontal="left" vertical="center" wrapText="1" shrinkToFit="1"/>
    </xf>
    <xf numFmtId="0" fontId="84" fillId="12" borderId="14" xfId="7" applyFont="1" applyFill="1" applyBorder="1" applyAlignment="1">
      <alignment horizontal="left" vertical="center" shrinkToFit="1"/>
    </xf>
    <xf numFmtId="0" fontId="84" fillId="12" borderId="5" xfId="7" applyFont="1" applyFill="1" applyBorder="1" applyAlignment="1">
      <alignment horizontal="left" vertical="center" shrinkToFit="1"/>
    </xf>
    <xf numFmtId="0" fontId="84" fillId="13" borderId="6" xfId="7" applyFont="1" applyFill="1" applyBorder="1" applyAlignment="1">
      <alignment horizontal="left" vertical="center"/>
    </xf>
    <xf numFmtId="0" fontId="84" fillId="13" borderId="14" xfId="7" applyFont="1" applyFill="1" applyBorder="1" applyAlignment="1">
      <alignment horizontal="left" vertical="center"/>
    </xf>
    <xf numFmtId="0" fontId="84" fillId="13" borderId="5" xfId="7" applyFont="1" applyFill="1" applyBorder="1" applyAlignment="1">
      <alignment horizontal="left" vertical="center"/>
    </xf>
    <xf numFmtId="0" fontId="88" fillId="0" borderId="53" xfId="7" applyFont="1" applyBorder="1" applyAlignment="1" applyProtection="1">
      <alignment vertical="center" wrapText="1"/>
      <protection locked="0"/>
    </xf>
    <xf numFmtId="0" fontId="138" fillId="0" borderId="14" xfId="0" applyFont="1" applyBorder="1" applyAlignment="1">
      <alignment horizontal="center" vertical="center" wrapText="1"/>
    </xf>
    <xf numFmtId="0" fontId="139" fillId="0" borderId="14" xfId="0" applyFont="1" applyBorder="1" applyAlignment="1">
      <alignment horizontal="center" vertical="center"/>
    </xf>
    <xf numFmtId="0" fontId="0" fillId="0" borderId="0" xfId="0" applyAlignment="1">
      <alignment horizontal="center" vertical="center"/>
    </xf>
    <xf numFmtId="0" fontId="62" fillId="0" borderId="0" xfId="0" applyFont="1" applyAlignment="1">
      <alignment horizontal="center" vertical="center" wrapText="1"/>
    </xf>
    <xf numFmtId="38" fontId="97" fillId="14" borderId="10" xfId="1" applyFont="1" applyFill="1" applyBorder="1" applyAlignment="1">
      <alignment horizontal="center" vertical="center" shrinkToFit="1"/>
    </xf>
    <xf numFmtId="38" fontId="24" fillId="14" borderId="24" xfId="1" applyFont="1" applyFill="1" applyBorder="1" applyAlignment="1">
      <alignment horizontal="center" vertical="center" shrinkToFit="1"/>
    </xf>
    <xf numFmtId="38" fontId="24" fillId="14" borderId="9" xfId="1" applyFont="1" applyFill="1" applyBorder="1" applyAlignment="1">
      <alignment horizontal="center" vertical="center" shrinkToFit="1"/>
    </xf>
    <xf numFmtId="0" fontId="95" fillId="0" borderId="14" xfId="2" applyFont="1" applyBorder="1" applyAlignment="1">
      <alignment vertical="center" shrinkToFit="1"/>
    </xf>
    <xf numFmtId="0" fontId="96" fillId="0" borderId="14" xfId="0" applyFont="1" applyBorder="1" applyAlignment="1">
      <alignment vertical="center" shrinkToFit="1"/>
    </xf>
    <xf numFmtId="0" fontId="32" fillId="4" borderId="10" xfId="0" applyFont="1" applyFill="1" applyBorder="1" applyAlignment="1" applyProtection="1">
      <alignment horizontal="left" vertical="center" wrapText="1"/>
      <protection locked="0"/>
    </xf>
    <xf numFmtId="0" fontId="11" fillId="4" borderId="12" xfId="0" applyFont="1" applyFill="1" applyBorder="1" applyAlignment="1" applyProtection="1">
      <alignment horizontal="left" vertical="center" wrapText="1"/>
      <protection locked="0"/>
    </xf>
    <xf numFmtId="0" fontId="11" fillId="4" borderId="8" xfId="0" applyFont="1" applyFill="1" applyBorder="1" applyAlignment="1" applyProtection="1">
      <alignment horizontal="left" vertical="center" wrapText="1"/>
      <protection locked="0"/>
    </xf>
    <xf numFmtId="0" fontId="28" fillId="4" borderId="23" xfId="0" applyFont="1" applyFill="1" applyBorder="1" applyAlignment="1" applyProtection="1">
      <alignment horizontal="left" vertical="center" wrapText="1" shrinkToFit="1"/>
      <protection locked="0"/>
    </xf>
    <xf numFmtId="0" fontId="28" fillId="0" borderId="16" xfId="0" applyFont="1" applyBorder="1" applyAlignment="1" applyProtection="1">
      <alignment horizontal="left" vertical="center" wrapText="1" shrinkToFit="1"/>
      <protection locked="0"/>
    </xf>
    <xf numFmtId="0" fontId="32" fillId="4" borderId="23" xfId="2" applyFont="1" applyFill="1" applyBorder="1" applyAlignment="1" applyProtection="1">
      <alignment horizontal="left" vertical="center" wrapText="1"/>
      <protection locked="0"/>
    </xf>
    <xf numFmtId="0" fontId="11" fillId="4" borderId="16" xfId="0" applyFont="1" applyFill="1" applyBorder="1" applyAlignment="1" applyProtection="1">
      <alignment horizontal="left" vertical="center" wrapText="1"/>
      <protection locked="0"/>
    </xf>
    <xf numFmtId="0" fontId="114" fillId="4" borderId="10" xfId="2" applyFont="1" applyFill="1" applyBorder="1" applyAlignment="1" applyProtection="1">
      <alignment horizontal="center" vertical="center" shrinkToFit="1"/>
      <protection locked="0"/>
    </xf>
    <xf numFmtId="0" fontId="64" fillId="4" borderId="24" xfId="0" applyFont="1" applyFill="1" applyBorder="1" applyAlignment="1" applyProtection="1">
      <alignment horizontal="center" vertical="center" shrinkToFit="1"/>
      <protection locked="0"/>
    </xf>
    <xf numFmtId="0" fontId="64" fillId="4" borderId="9" xfId="0" applyFont="1" applyFill="1" applyBorder="1" applyAlignment="1" applyProtection="1">
      <alignment horizontal="center" vertical="center" shrinkToFit="1"/>
      <protection locked="0"/>
    </xf>
    <xf numFmtId="49" fontId="63" fillId="4" borderId="10" xfId="2" applyNumberFormat="1" applyFont="1" applyFill="1" applyBorder="1" applyAlignment="1" applyProtection="1">
      <alignment horizontal="center" vertical="center" shrinkToFit="1"/>
      <protection locked="0"/>
    </xf>
    <xf numFmtId="49" fontId="64" fillId="4" borderId="24" xfId="0" applyNumberFormat="1" applyFont="1" applyFill="1" applyBorder="1" applyAlignment="1" applyProtection="1">
      <alignment horizontal="center" vertical="center" shrinkToFit="1"/>
      <protection locked="0"/>
    </xf>
    <xf numFmtId="49" fontId="64" fillId="4" borderId="9" xfId="0" applyNumberFormat="1" applyFont="1" applyFill="1" applyBorder="1" applyAlignment="1" applyProtection="1">
      <alignment horizontal="center" vertical="center" shrinkToFit="1"/>
      <protection locked="0"/>
    </xf>
    <xf numFmtId="0" fontId="63" fillId="4" borderId="10" xfId="2" applyFont="1" applyFill="1" applyBorder="1" applyAlignment="1" applyProtection="1">
      <alignment horizontal="center" vertical="center" shrinkToFit="1"/>
      <protection locked="0"/>
    </xf>
    <xf numFmtId="0" fontId="64" fillId="4" borderId="14" xfId="0" applyFont="1" applyFill="1" applyBorder="1" applyAlignment="1" applyProtection="1">
      <alignment horizontal="center" vertical="center" shrinkToFit="1"/>
      <protection locked="0"/>
    </xf>
    <xf numFmtId="0" fontId="64" fillId="4" borderId="5" xfId="0" applyFont="1" applyFill="1" applyBorder="1" applyAlignment="1" applyProtection="1">
      <alignment horizontal="center" vertical="center" shrinkToFit="1"/>
      <protection locked="0"/>
    </xf>
    <xf numFmtId="0" fontId="28" fillId="4" borderId="0" xfId="0" applyFont="1" applyFill="1" applyAlignment="1" applyProtection="1">
      <alignment horizontal="right" vertical="center"/>
      <protection locked="0"/>
    </xf>
    <xf numFmtId="177" fontId="28" fillId="4" borderId="0" xfId="0" applyNumberFormat="1" applyFont="1" applyFill="1" applyAlignment="1" applyProtection="1">
      <alignment horizontal="right" vertical="center"/>
      <protection locked="0"/>
    </xf>
    <xf numFmtId="0" fontId="28" fillId="0" borderId="0" xfId="0" applyFont="1">
      <alignment vertical="center"/>
    </xf>
    <xf numFmtId="0" fontId="28" fillId="0" borderId="0" xfId="0" applyFont="1" applyAlignment="1">
      <alignment horizontal="center" vertical="center"/>
    </xf>
    <xf numFmtId="0" fontId="28" fillId="0" borderId="0" xfId="0" applyFont="1" applyAlignment="1">
      <alignment horizontal="left" vertical="center"/>
    </xf>
    <xf numFmtId="0" fontId="28" fillId="0" borderId="0" xfId="0" applyFont="1" applyAlignment="1">
      <alignment horizontal="left" vertical="center" shrinkToFit="1"/>
    </xf>
    <xf numFmtId="178" fontId="28" fillId="0" borderId="63" xfId="0" applyNumberFormat="1" applyFont="1" applyBorder="1" applyAlignment="1">
      <alignment horizontal="center" shrinkToFit="1"/>
    </xf>
    <xf numFmtId="178" fontId="0" fillId="0" borderId="63" xfId="0" applyNumberFormat="1" applyBorder="1" applyAlignment="1">
      <alignment horizontal="center" shrinkToFit="1"/>
    </xf>
    <xf numFmtId="0" fontId="29" fillId="0" borderId="12" xfId="0" applyFont="1" applyBorder="1" applyAlignment="1">
      <alignment horizontal="left" vertical="top" wrapText="1"/>
    </xf>
    <xf numFmtId="0" fontId="7" fillId="0" borderId="12" xfId="0" applyFont="1" applyBorder="1" applyAlignment="1">
      <alignment vertical="center" wrapText="1"/>
    </xf>
    <xf numFmtId="0" fontId="7" fillId="0" borderId="66" xfId="0" applyFont="1" applyBorder="1" applyAlignment="1">
      <alignment vertical="center" wrapText="1"/>
    </xf>
    <xf numFmtId="0" fontId="29" fillId="0" borderId="24" xfId="0" applyFont="1" applyBorder="1" applyAlignment="1">
      <alignment horizontal="left" vertical="top" wrapText="1" shrinkToFit="1"/>
    </xf>
    <xf numFmtId="0" fontId="7" fillId="0" borderId="24" xfId="0" applyFont="1" applyBorder="1" applyAlignment="1">
      <alignment horizontal="left" vertical="top" wrapText="1" shrinkToFit="1"/>
    </xf>
    <xf numFmtId="0" fontId="7" fillId="0" borderId="61" xfId="0" applyFont="1" applyBorder="1" applyAlignment="1">
      <alignment horizontal="left" vertical="top" wrapText="1" shrinkToFit="1"/>
    </xf>
    <xf numFmtId="0" fontId="145" fillId="0" borderId="68" xfId="0" applyFont="1" applyBorder="1" applyAlignment="1">
      <alignment horizontal="left" vertical="center" shrinkToFit="1"/>
    </xf>
    <xf numFmtId="0" fontId="146" fillId="0" borderId="68" xfId="0" applyFont="1" applyBorder="1" applyAlignment="1">
      <alignment horizontal="left" vertical="center" shrinkToFit="1"/>
    </xf>
    <xf numFmtId="0" fontId="146" fillId="0" borderId="69" xfId="0" applyFont="1" applyBorder="1" applyAlignment="1">
      <alignment horizontal="left" vertical="center" shrinkToFit="1"/>
    </xf>
    <xf numFmtId="0" fontId="28" fillId="0" borderId="0" xfId="0" applyFont="1" applyAlignment="1">
      <alignment horizontal="left" vertical="center" wrapText="1" shrinkToFit="1"/>
    </xf>
    <xf numFmtId="0" fontId="0" fillId="0" borderId="0" xfId="0" applyAlignment="1">
      <alignment horizontal="left" vertical="center" wrapText="1" shrinkToFit="1"/>
    </xf>
    <xf numFmtId="0" fontId="31" fillId="0" borderId="0" xfId="0" applyFont="1" applyAlignment="1">
      <alignment horizontal="center" vertical="center"/>
    </xf>
    <xf numFmtId="38" fontId="58" fillId="5" borderId="0" xfId="1" applyFont="1" applyFill="1" applyBorder="1" applyAlignment="1" applyProtection="1">
      <alignment horizontal="right" vertical="center"/>
    </xf>
    <xf numFmtId="0" fontId="58" fillId="5" borderId="0" xfId="1" applyNumberFormat="1" applyFont="1" applyFill="1" applyBorder="1" applyAlignment="1" applyProtection="1">
      <alignment horizontal="right" vertical="center"/>
    </xf>
    <xf numFmtId="0" fontId="28" fillId="0" borderId="0" xfId="0" applyFont="1" applyAlignment="1">
      <alignment vertical="center" wrapText="1"/>
    </xf>
    <xf numFmtId="0" fontId="29" fillId="0" borderId="12" xfId="0" applyFont="1" applyBorder="1" applyAlignment="1">
      <alignment vertical="center" wrapText="1"/>
    </xf>
    <xf numFmtId="0" fontId="28" fillId="0" borderId="0" xfId="0" applyFont="1" applyAlignment="1">
      <alignment vertical="center" shrinkToFit="1"/>
    </xf>
    <xf numFmtId="0" fontId="28" fillId="0" borderId="0" xfId="0" applyFont="1" applyAlignment="1">
      <alignment horizontal="center" vertical="center" shrinkToFit="1"/>
    </xf>
    <xf numFmtId="0" fontId="0" fillId="0" borderId="0" xfId="0" applyAlignment="1">
      <alignment horizontal="center" vertical="center" shrinkToFit="1"/>
    </xf>
    <xf numFmtId="0" fontId="31" fillId="0" borderId="6" xfId="0" applyFont="1" applyBorder="1" applyAlignment="1">
      <alignment horizontal="right" vertical="center"/>
    </xf>
    <xf numFmtId="0" fontId="31" fillId="0" borderId="5" xfId="0" applyFont="1" applyBorder="1" applyAlignment="1">
      <alignment horizontal="right" vertical="center"/>
    </xf>
    <xf numFmtId="0" fontId="31" fillId="0" borderId="6" xfId="0" applyFont="1" applyBorder="1">
      <alignment vertical="center"/>
    </xf>
    <xf numFmtId="0" fontId="31" fillId="0" borderId="5" xfId="0" applyFont="1" applyBorder="1">
      <alignment vertical="center"/>
    </xf>
    <xf numFmtId="38" fontId="31" fillId="4" borderId="13" xfId="1" applyFont="1" applyFill="1" applyBorder="1" applyAlignment="1" applyProtection="1">
      <alignment vertical="center"/>
      <protection locked="0"/>
    </xf>
    <xf numFmtId="0" fontId="0" fillId="0" borderId="36" xfId="0" applyBorder="1" applyProtection="1">
      <alignment vertical="center"/>
      <protection locked="0"/>
    </xf>
    <xf numFmtId="38" fontId="31" fillId="4" borderId="37" xfId="1" applyFont="1" applyFill="1" applyBorder="1" applyAlignment="1" applyProtection="1">
      <alignment vertical="center"/>
      <protection locked="0"/>
    </xf>
    <xf numFmtId="0" fontId="0" fillId="0" borderId="38" xfId="0" applyBorder="1" applyProtection="1">
      <alignment vertical="center"/>
      <protection locked="0"/>
    </xf>
    <xf numFmtId="38" fontId="31" fillId="14" borderId="7" xfId="1" applyFont="1" applyFill="1" applyBorder="1" applyAlignment="1" applyProtection="1">
      <alignment horizontal="right" vertical="center"/>
    </xf>
    <xf numFmtId="38" fontId="31" fillId="14" borderId="12" xfId="1" applyFont="1" applyFill="1" applyBorder="1" applyAlignment="1" applyProtection="1">
      <alignment horizontal="right" vertical="center"/>
    </xf>
    <xf numFmtId="38" fontId="106" fillId="14" borderId="23" xfId="1" applyFont="1" applyFill="1" applyBorder="1" applyAlignment="1" applyProtection="1">
      <alignment horizontal="right" vertical="center"/>
    </xf>
    <xf numFmtId="38" fontId="106" fillId="14" borderId="17" xfId="1" applyFont="1" applyFill="1" applyBorder="1" applyAlignment="1" applyProtection="1">
      <alignment horizontal="right" vertical="center"/>
    </xf>
    <xf numFmtId="38" fontId="106" fillId="14" borderId="16" xfId="1" applyFont="1" applyFill="1" applyBorder="1" applyAlignment="1" applyProtection="1">
      <alignment horizontal="right" vertical="center"/>
    </xf>
    <xf numFmtId="0" fontId="28" fillId="0" borderId="7" xfId="0" applyFont="1" applyBorder="1" applyAlignment="1">
      <alignment horizontal="center" vertical="center" shrinkToFit="1"/>
    </xf>
    <xf numFmtId="0" fontId="28" fillId="0" borderId="12" xfId="0" applyFont="1" applyBorder="1" applyAlignment="1">
      <alignment horizontal="center" vertical="center" shrinkToFit="1"/>
    </xf>
    <xf numFmtId="38" fontId="31" fillId="14" borderId="8" xfId="1" applyFont="1" applyFill="1" applyBorder="1" applyAlignment="1" applyProtection="1">
      <alignment horizontal="right" vertical="center"/>
    </xf>
    <xf numFmtId="0" fontId="41" fillId="0" borderId="80" xfId="0" applyFont="1" applyBorder="1" applyAlignment="1">
      <alignment horizontal="center" vertical="center"/>
    </xf>
    <xf numFmtId="0" fontId="0" fillId="0" borderId="81" xfId="0" applyBorder="1" applyAlignment="1">
      <alignment horizontal="center" vertical="center"/>
    </xf>
    <xf numFmtId="0" fontId="0" fillId="0" borderId="82" xfId="0" applyBorder="1" applyAlignment="1">
      <alignment horizontal="center" vertical="center"/>
    </xf>
    <xf numFmtId="0" fontId="0" fillId="0" borderId="80" xfId="0" applyBorder="1" applyAlignment="1">
      <alignment horizontal="center" vertical="center"/>
    </xf>
    <xf numFmtId="38" fontId="31" fillId="4" borderId="37" xfId="1" applyFont="1" applyFill="1" applyBorder="1" applyAlignment="1" applyProtection="1">
      <alignment vertical="center" shrinkToFit="1"/>
      <protection locked="0"/>
    </xf>
    <xf numFmtId="0" fontId="0" fillId="0" borderId="38" xfId="0" applyBorder="1" applyAlignment="1" applyProtection="1">
      <alignment vertical="center" shrinkToFit="1"/>
      <protection locked="0"/>
    </xf>
    <xf numFmtId="0" fontId="28" fillId="0" borderId="4" xfId="0" applyFont="1" applyBorder="1" applyAlignment="1">
      <alignment horizontal="center" vertical="center"/>
    </xf>
    <xf numFmtId="0" fontId="28" fillId="0" borderId="15" xfId="0" applyFont="1" applyBorder="1" applyAlignment="1">
      <alignment horizontal="center" vertical="center"/>
    </xf>
    <xf numFmtId="0" fontId="28" fillId="0" borderId="7" xfId="0" applyFont="1" applyBorder="1" applyAlignment="1">
      <alignment horizontal="center" vertical="center"/>
    </xf>
    <xf numFmtId="0" fontId="28" fillId="0" borderId="12" xfId="0" applyFont="1" applyBorder="1" applyAlignment="1">
      <alignment horizontal="center" vertical="center"/>
    </xf>
    <xf numFmtId="0" fontId="28" fillId="0" borderId="8" xfId="0" applyFont="1" applyBorder="1" applyAlignment="1">
      <alignment horizontal="center" vertical="center"/>
    </xf>
    <xf numFmtId="38" fontId="31" fillId="4" borderId="35" xfId="1" applyFont="1" applyFill="1" applyBorder="1" applyAlignment="1" applyProtection="1">
      <alignment vertical="center"/>
      <protection locked="0"/>
    </xf>
    <xf numFmtId="0" fontId="0" fillId="0" borderId="20" xfId="0" applyBorder="1" applyProtection="1">
      <alignment vertical="center"/>
      <protection locked="0"/>
    </xf>
    <xf numFmtId="0" fontId="28" fillId="0" borderId="10" xfId="0" applyFont="1" applyBorder="1" applyAlignment="1">
      <alignment horizontal="center" vertical="center"/>
    </xf>
    <xf numFmtId="0" fontId="28" fillId="0" borderId="24" xfId="0" applyFont="1" applyBorder="1" applyAlignment="1">
      <alignment horizontal="center" vertical="center"/>
    </xf>
    <xf numFmtId="0" fontId="28" fillId="0" borderId="9" xfId="0" applyFont="1" applyBorder="1" applyAlignment="1">
      <alignment horizontal="center" vertical="center"/>
    </xf>
    <xf numFmtId="0" fontId="28" fillId="0" borderId="6" xfId="0" applyFont="1" applyBorder="1" applyAlignment="1">
      <alignment horizontal="center" vertical="center"/>
    </xf>
    <xf numFmtId="0" fontId="28" fillId="0" borderId="5" xfId="0" applyFont="1" applyBorder="1" applyAlignment="1">
      <alignment horizontal="center" vertical="center"/>
    </xf>
    <xf numFmtId="0" fontId="28" fillId="0" borderId="6" xfId="0" applyFont="1" applyBorder="1" applyAlignment="1">
      <alignment horizontal="center" vertical="center" shrinkToFit="1"/>
    </xf>
    <xf numFmtId="0" fontId="28" fillId="0" borderId="14" xfId="0" applyFont="1" applyBorder="1" applyAlignment="1">
      <alignment horizontal="center" vertical="center" shrinkToFit="1"/>
    </xf>
    <xf numFmtId="38" fontId="31" fillId="4" borderId="13" xfId="1" applyFont="1" applyFill="1" applyBorder="1" applyAlignment="1" applyProtection="1">
      <alignment vertical="center" shrinkToFit="1"/>
      <protection locked="0"/>
    </xf>
    <xf numFmtId="0" fontId="0" fillId="0" borderId="36" xfId="0" applyBorder="1" applyAlignment="1" applyProtection="1">
      <alignment vertical="center" shrinkToFit="1"/>
      <protection locked="0"/>
    </xf>
    <xf numFmtId="0" fontId="14" fillId="0" borderId="0" xfId="0" applyFont="1" applyAlignment="1" applyProtection="1">
      <alignment vertical="center" wrapText="1"/>
      <protection locked="0"/>
    </xf>
    <xf numFmtId="38" fontId="31" fillId="4" borderId="83" xfId="1" applyFont="1" applyFill="1" applyBorder="1" applyAlignment="1" applyProtection="1">
      <alignment vertical="center"/>
    </xf>
    <xf numFmtId="38" fontId="31" fillId="4" borderId="84" xfId="1" applyFont="1" applyFill="1" applyBorder="1" applyAlignment="1" applyProtection="1">
      <alignment vertical="center"/>
    </xf>
    <xf numFmtId="38" fontId="31" fillId="4" borderId="36" xfId="1" applyFont="1" applyFill="1" applyBorder="1" applyAlignment="1" applyProtection="1">
      <alignment vertical="center"/>
      <protection locked="0"/>
    </xf>
    <xf numFmtId="0" fontId="41" fillId="0" borderId="25" xfId="0" applyFont="1" applyBorder="1" applyAlignment="1">
      <alignment horizontal="center" vertical="center"/>
    </xf>
    <xf numFmtId="0" fontId="0" fillId="0" borderId="26" xfId="0" applyBorder="1" applyAlignment="1">
      <alignment horizontal="center" vertical="center"/>
    </xf>
    <xf numFmtId="0" fontId="0" fillId="0" borderId="27" xfId="0" applyBorder="1" applyAlignment="1">
      <alignment horizontal="center" vertical="center"/>
    </xf>
    <xf numFmtId="0" fontId="0" fillId="0" borderId="28" xfId="0" applyBorder="1" applyAlignment="1">
      <alignment horizontal="center" vertical="center"/>
    </xf>
    <xf numFmtId="0" fontId="0" fillId="0" borderId="29" xfId="0" applyBorder="1" applyAlignment="1">
      <alignment horizontal="center" vertical="center"/>
    </xf>
    <xf numFmtId="0" fontId="0" fillId="0" borderId="30" xfId="0" applyBorder="1" applyAlignment="1">
      <alignment horizontal="center" vertical="center"/>
    </xf>
    <xf numFmtId="0" fontId="0" fillId="0" borderId="31" xfId="0" applyBorder="1" applyAlignment="1">
      <alignment horizontal="center" vertical="center"/>
    </xf>
    <xf numFmtId="0" fontId="0" fillId="0" borderId="32" xfId="0" applyBorder="1" applyAlignment="1">
      <alignment horizontal="center" vertical="center"/>
    </xf>
    <xf numFmtId="0" fontId="0" fillId="0" borderId="33" xfId="0" applyBorder="1" applyAlignment="1">
      <alignment horizontal="center" vertical="center"/>
    </xf>
    <xf numFmtId="0" fontId="32" fillId="0" borderId="10" xfId="0" applyFont="1" applyBorder="1" applyAlignment="1">
      <alignment horizontal="center" vertical="center" shrinkToFit="1"/>
    </xf>
    <xf numFmtId="0" fontId="32" fillId="0" borderId="24" xfId="0" applyFont="1" applyBorder="1" applyAlignment="1">
      <alignment horizontal="center" vertical="center" shrinkToFit="1"/>
    </xf>
    <xf numFmtId="38" fontId="56" fillId="14" borderId="70" xfId="1" applyFont="1" applyFill="1" applyBorder="1" applyAlignment="1" applyProtection="1">
      <alignment horizontal="right" vertical="center"/>
    </xf>
    <xf numFmtId="38" fontId="31" fillId="4" borderId="83" xfId="1" applyFont="1" applyFill="1" applyBorder="1" applyAlignment="1" applyProtection="1">
      <alignment vertical="center"/>
      <protection locked="0"/>
    </xf>
    <xf numFmtId="38" fontId="31" fillId="4" borderId="84" xfId="1" applyFont="1" applyFill="1" applyBorder="1" applyAlignment="1" applyProtection="1">
      <alignment vertical="center"/>
      <protection locked="0"/>
    </xf>
    <xf numFmtId="38" fontId="31" fillId="4" borderId="13" xfId="1" applyFont="1" applyFill="1" applyBorder="1" applyAlignment="1" applyProtection="1">
      <alignment vertical="center"/>
    </xf>
    <xf numFmtId="38" fontId="31" fillId="4" borderId="36" xfId="1" applyFont="1" applyFill="1" applyBorder="1" applyAlignment="1" applyProtection="1">
      <alignment vertical="center"/>
    </xf>
    <xf numFmtId="0" fontId="37" fillId="0" borderId="0" xfId="0" applyFont="1" applyAlignment="1" applyProtection="1">
      <alignment vertical="center" wrapText="1"/>
      <protection locked="0"/>
    </xf>
    <xf numFmtId="0" fontId="56" fillId="0" borderId="0" xfId="0" applyFont="1" applyAlignment="1">
      <alignment horizontal="center" vertical="center"/>
    </xf>
    <xf numFmtId="0" fontId="28" fillId="0" borderId="14" xfId="0" applyFont="1" applyBorder="1" applyAlignment="1">
      <alignment horizontal="center" vertical="center"/>
    </xf>
    <xf numFmtId="0" fontId="31" fillId="0" borderId="4" xfId="0" applyFont="1" applyBorder="1" applyAlignment="1">
      <alignment horizontal="center" vertical="center"/>
    </xf>
    <xf numFmtId="38" fontId="31" fillId="4" borderId="7" xfId="1" applyFont="1" applyFill="1" applyBorder="1" applyAlignment="1" applyProtection="1">
      <alignment horizontal="right" vertical="center"/>
      <protection locked="0"/>
    </xf>
    <xf numFmtId="38" fontId="31" fillId="4" borderId="8" xfId="1" applyFont="1" applyFill="1" applyBorder="1" applyAlignment="1" applyProtection="1">
      <alignment horizontal="right" vertical="center"/>
      <protection locked="0"/>
    </xf>
    <xf numFmtId="38" fontId="31" fillId="14" borderId="7" xfId="1" applyFont="1" applyFill="1" applyBorder="1" applyAlignment="1" applyProtection="1">
      <alignment vertical="center"/>
    </xf>
    <xf numFmtId="38" fontId="31" fillId="14" borderId="8" xfId="1" applyFont="1" applyFill="1" applyBorder="1" applyAlignment="1" applyProtection="1">
      <alignment vertical="center"/>
    </xf>
    <xf numFmtId="38" fontId="31" fillId="0" borderId="7" xfId="1" applyFont="1" applyBorder="1" applyAlignment="1" applyProtection="1">
      <alignment horizontal="center" vertical="center"/>
    </xf>
    <xf numFmtId="38" fontId="31" fillId="0" borderId="8" xfId="1" applyFont="1" applyBorder="1" applyAlignment="1" applyProtection="1">
      <alignment horizontal="center" vertical="center"/>
    </xf>
    <xf numFmtId="38" fontId="31" fillId="14" borderId="12" xfId="1" applyFont="1" applyFill="1" applyBorder="1" applyAlignment="1" applyProtection="1">
      <alignment vertical="center"/>
    </xf>
    <xf numFmtId="0" fontId="28" fillId="0" borderId="1" xfId="0" applyFont="1" applyBorder="1">
      <alignment vertical="center"/>
    </xf>
    <xf numFmtId="0" fontId="28" fillId="0" borderId="2" xfId="0" applyFont="1" applyBorder="1">
      <alignment vertical="center"/>
    </xf>
    <xf numFmtId="0" fontId="40" fillId="0" borderId="6" xfId="0" applyFont="1" applyBorder="1" applyAlignment="1">
      <alignment horizontal="right" vertical="center"/>
    </xf>
    <xf numFmtId="0" fontId="40" fillId="0" borderId="5" xfId="0" applyFont="1" applyBorder="1" applyAlignment="1">
      <alignment horizontal="right" vertical="center"/>
    </xf>
    <xf numFmtId="0" fontId="29" fillId="0" borderId="6" xfId="0" applyFont="1" applyBorder="1" applyAlignment="1">
      <alignment horizontal="center" vertical="center" wrapText="1" shrinkToFit="1"/>
    </xf>
    <xf numFmtId="0" fontId="29" fillId="0" borderId="5" xfId="0" applyFont="1" applyBorder="1" applyAlignment="1">
      <alignment horizontal="center" vertical="center" wrapText="1" shrinkToFit="1"/>
    </xf>
    <xf numFmtId="0" fontId="29" fillId="0" borderId="4" xfId="0" applyFont="1" applyBorder="1" applyAlignment="1">
      <alignment horizontal="center" vertical="center" wrapText="1" shrinkToFit="1"/>
    </xf>
    <xf numFmtId="0" fontId="29" fillId="0" borderId="15" xfId="0" applyFont="1" applyBorder="1" applyAlignment="1">
      <alignment horizontal="center" vertical="center" wrapText="1" shrinkToFit="1"/>
    </xf>
    <xf numFmtId="0" fontId="31" fillId="0" borderId="7" xfId="0" applyFont="1" applyBorder="1" applyAlignment="1">
      <alignment horizontal="center" vertical="center"/>
    </xf>
    <xf numFmtId="0" fontId="31" fillId="0" borderId="8" xfId="0" applyFont="1" applyBorder="1" applyAlignment="1">
      <alignment horizontal="center" vertical="center"/>
    </xf>
    <xf numFmtId="0" fontId="31" fillId="0" borderId="7" xfId="0" applyFont="1" applyBorder="1" applyAlignment="1">
      <alignment horizontal="center" vertical="center" shrinkToFit="1"/>
    </xf>
    <xf numFmtId="0" fontId="31" fillId="0" borderId="8" xfId="0" applyFont="1" applyBorder="1" applyAlignment="1">
      <alignment horizontal="center" vertical="center" shrinkToFit="1"/>
    </xf>
    <xf numFmtId="0" fontId="31" fillId="0" borderId="7" xfId="0" applyFont="1" applyBorder="1" applyAlignment="1">
      <alignment horizontal="distributed" vertical="center" wrapText="1"/>
    </xf>
    <xf numFmtId="0" fontId="31" fillId="0" borderId="8" xfId="0" applyFont="1" applyBorder="1" applyAlignment="1">
      <alignment horizontal="distributed" vertical="center" wrapText="1"/>
    </xf>
    <xf numFmtId="0" fontId="28" fillId="0" borderId="1" xfId="0" applyFont="1" applyBorder="1" applyAlignment="1">
      <alignment horizontal="center" vertical="center"/>
    </xf>
    <xf numFmtId="0" fontId="28" fillId="0" borderId="2" xfId="0" applyFont="1" applyBorder="1" applyAlignment="1">
      <alignment horizontal="center" vertical="center"/>
    </xf>
    <xf numFmtId="0" fontId="0" fillId="0" borderId="0" xfId="0" applyAlignment="1">
      <alignment vertical="center" shrinkToFit="1"/>
    </xf>
    <xf numFmtId="0" fontId="32" fillId="0" borderId="1" xfId="0" applyFont="1" applyBorder="1" applyAlignment="1">
      <alignment horizontal="center" vertical="center" shrinkToFit="1"/>
    </xf>
    <xf numFmtId="0" fontId="32" fillId="0" borderId="2" xfId="0" applyFont="1" applyBorder="1" applyAlignment="1">
      <alignment horizontal="center" vertical="center" shrinkToFit="1"/>
    </xf>
    <xf numFmtId="0" fontId="29" fillId="0" borderId="6"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15" xfId="0" applyFont="1" applyBorder="1" applyAlignment="1">
      <alignment horizontal="center" vertical="center" wrapText="1"/>
    </xf>
    <xf numFmtId="0" fontId="28" fillId="0" borderId="5" xfId="0" applyFont="1" applyBorder="1" applyAlignment="1">
      <alignment horizontal="center" vertical="center" shrinkToFit="1"/>
    </xf>
    <xf numFmtId="0" fontId="28" fillId="0" borderId="4" xfId="0" applyFont="1" applyBorder="1" applyAlignment="1">
      <alignment horizontal="center" vertical="center" shrinkToFit="1"/>
    </xf>
    <xf numFmtId="0" fontId="28" fillId="0" borderId="15" xfId="0" applyFont="1" applyBorder="1" applyAlignment="1">
      <alignment horizontal="center" vertical="center" shrinkToFit="1"/>
    </xf>
    <xf numFmtId="0" fontId="29" fillId="0" borderId="6" xfId="0" applyFont="1" applyBorder="1" applyAlignment="1">
      <alignment horizontal="center" vertical="center" shrinkToFit="1"/>
    </xf>
    <xf numFmtId="0" fontId="29" fillId="0" borderId="5" xfId="0" applyFont="1" applyBorder="1" applyAlignment="1">
      <alignment horizontal="center" vertical="center" shrinkToFit="1"/>
    </xf>
    <xf numFmtId="0" fontId="29" fillId="0" borderId="4" xfId="0" applyFont="1" applyBorder="1" applyAlignment="1">
      <alignment horizontal="center" vertical="center" shrinkToFit="1"/>
    </xf>
    <xf numFmtId="0" fontId="29" fillId="0" borderId="15" xfId="0" applyFont="1" applyBorder="1" applyAlignment="1">
      <alignment horizontal="center" vertical="center" shrinkToFit="1"/>
    </xf>
    <xf numFmtId="0" fontId="0" fillId="0" borderId="0" xfId="0" applyAlignment="1">
      <alignment horizontal="left" vertical="center" shrinkToFit="1"/>
    </xf>
    <xf numFmtId="0" fontId="55" fillId="0" borderId="6" xfId="0" applyFont="1" applyBorder="1" applyAlignment="1">
      <alignment horizontal="center" vertical="center" wrapText="1"/>
    </xf>
    <xf numFmtId="0" fontId="55" fillId="0" borderId="5" xfId="0" applyFont="1" applyBorder="1" applyAlignment="1">
      <alignment horizontal="center" vertical="center" wrapText="1"/>
    </xf>
    <xf numFmtId="0" fontId="24" fillId="0" borderId="7" xfId="0" applyFont="1" applyBorder="1" applyAlignment="1">
      <alignment vertical="center" wrapText="1"/>
    </xf>
    <xf numFmtId="0" fontId="24" fillId="0" borderId="8" xfId="0" applyFont="1" applyBorder="1" applyAlignment="1">
      <alignment vertical="center" wrapText="1"/>
    </xf>
    <xf numFmtId="0" fontId="55" fillId="0" borderId="1" xfId="0" applyFont="1" applyBorder="1" applyAlignment="1">
      <alignment horizontal="center" vertical="center" shrinkToFit="1"/>
    </xf>
    <xf numFmtId="0" fontId="0" fillId="0" borderId="3" xfId="0" applyBorder="1" applyAlignment="1">
      <alignment horizontal="center" vertical="center" shrinkToFit="1"/>
    </xf>
    <xf numFmtId="0" fontId="55" fillId="0" borderId="10" xfId="0" applyFont="1" applyBorder="1" applyAlignment="1">
      <alignment horizontal="center" vertical="center"/>
    </xf>
    <xf numFmtId="0" fontId="55" fillId="0" borderId="24" xfId="0" applyFont="1" applyBorder="1" applyAlignment="1">
      <alignment horizontal="center" vertical="center"/>
    </xf>
    <xf numFmtId="0" fontId="55" fillId="0" borderId="9" xfId="0" applyFont="1" applyBorder="1" applyAlignment="1">
      <alignment horizontal="center" vertical="center"/>
    </xf>
    <xf numFmtId="49" fontId="55" fillId="0" borderId="10" xfId="0" applyNumberFormat="1" applyFont="1" applyBorder="1" applyAlignment="1">
      <alignment horizontal="center" vertical="center"/>
    </xf>
    <xf numFmtId="49" fontId="55" fillId="0" borderId="24" xfId="0" applyNumberFormat="1" applyFont="1" applyBorder="1" applyAlignment="1">
      <alignment horizontal="center" vertical="center"/>
    </xf>
    <xf numFmtId="49" fontId="55" fillId="0" borderId="9" xfId="0" applyNumberFormat="1" applyFont="1" applyBorder="1" applyAlignment="1">
      <alignment horizontal="center" vertical="center"/>
    </xf>
    <xf numFmtId="38" fontId="55" fillId="0" borderId="24" xfId="1" applyFont="1" applyBorder="1" applyAlignment="1">
      <alignment horizontal="left" vertical="center"/>
    </xf>
    <xf numFmtId="38" fontId="55" fillId="0" borderId="9" xfId="1" applyFont="1" applyBorder="1" applyAlignment="1">
      <alignment horizontal="left" vertical="center"/>
    </xf>
    <xf numFmtId="0" fontId="34" fillId="0" borderId="0" xfId="0" applyFont="1" applyAlignment="1">
      <alignment horizontal="center" vertical="center"/>
    </xf>
    <xf numFmtId="0" fontId="31" fillId="0" borderId="10" xfId="0" applyFont="1" applyBorder="1" applyAlignment="1">
      <alignment horizontal="center" vertical="center"/>
    </xf>
    <xf numFmtId="0" fontId="31" fillId="0" borderId="9" xfId="0" applyFont="1" applyBorder="1" applyAlignment="1">
      <alignment horizontal="center" vertical="center"/>
    </xf>
    <xf numFmtId="38" fontId="112" fillId="14" borderId="10" xfId="1" applyFont="1" applyFill="1" applyBorder="1" applyAlignment="1">
      <alignment horizontal="right" vertical="center"/>
    </xf>
    <xf numFmtId="38" fontId="112" fillId="14" borderId="24" xfId="1" applyFont="1" applyFill="1" applyBorder="1" applyAlignment="1">
      <alignment horizontal="right" vertical="center"/>
    </xf>
    <xf numFmtId="38" fontId="112" fillId="14" borderId="9" xfId="1" applyFont="1" applyFill="1" applyBorder="1" applyAlignment="1">
      <alignment horizontal="right" vertical="center"/>
    </xf>
    <xf numFmtId="0" fontId="33" fillId="0" borderId="10" xfId="0" applyFont="1" applyBorder="1" applyAlignment="1">
      <alignment horizontal="center" vertical="center"/>
    </xf>
    <xf numFmtId="0" fontId="33" fillId="0" borderId="24" xfId="0" applyFont="1" applyBorder="1" applyAlignment="1">
      <alignment horizontal="center" vertical="center"/>
    </xf>
    <xf numFmtId="0" fontId="33" fillId="0" borderId="14" xfId="0" applyFont="1" applyBorder="1" applyAlignment="1">
      <alignment horizontal="center" vertical="center"/>
    </xf>
    <xf numFmtId="0" fontId="33" fillId="0" borderId="5" xfId="0" applyFont="1" applyBorder="1" applyAlignment="1">
      <alignment horizontal="center" vertical="center"/>
    </xf>
    <xf numFmtId="49" fontId="28" fillId="4" borderId="13" xfId="0" applyNumberFormat="1" applyFont="1" applyFill="1" applyBorder="1" applyAlignment="1" applyProtection="1">
      <alignment vertical="center" shrinkToFit="1"/>
      <protection locked="0"/>
    </xf>
    <xf numFmtId="49" fontId="28" fillId="4" borderId="44" xfId="0" applyNumberFormat="1" applyFont="1" applyFill="1" applyBorder="1" applyAlignment="1" applyProtection="1">
      <alignment vertical="center" shrinkToFit="1"/>
      <protection locked="0"/>
    </xf>
    <xf numFmtId="49" fontId="28" fillId="4" borderId="36" xfId="0" applyNumberFormat="1" applyFont="1" applyFill="1" applyBorder="1" applyAlignment="1" applyProtection="1">
      <alignment vertical="center" shrinkToFit="1"/>
      <protection locked="0"/>
    </xf>
    <xf numFmtId="38" fontId="32" fillId="4" borderId="44" xfId="1" applyFont="1" applyFill="1" applyBorder="1" applyAlignment="1" applyProtection="1">
      <alignment horizontal="right" vertical="center"/>
      <protection locked="0"/>
    </xf>
    <xf numFmtId="38" fontId="32" fillId="4" borderId="36" xfId="1" applyFont="1" applyFill="1" applyBorder="1" applyAlignment="1" applyProtection="1">
      <alignment horizontal="right" vertical="center"/>
      <protection locked="0"/>
    </xf>
    <xf numFmtId="49" fontId="29" fillId="4" borderId="13" xfId="0" applyNumberFormat="1" applyFont="1" applyFill="1" applyBorder="1" applyAlignment="1" applyProtection="1">
      <alignment vertical="center" shrinkToFit="1"/>
      <protection locked="0"/>
    </xf>
    <xf numFmtId="49" fontId="29" fillId="4" borderId="44" xfId="0" applyNumberFormat="1" applyFont="1" applyFill="1" applyBorder="1" applyAlignment="1" applyProtection="1">
      <alignment vertical="center" shrinkToFit="1"/>
      <protection locked="0"/>
    </xf>
    <xf numFmtId="49" fontId="29" fillId="4" borderId="36" xfId="0" applyNumberFormat="1" applyFont="1" applyFill="1" applyBorder="1" applyAlignment="1" applyProtection="1">
      <alignment vertical="center" shrinkToFit="1"/>
      <protection locked="0"/>
    </xf>
    <xf numFmtId="38" fontId="32" fillId="4" borderId="13" xfId="1" applyFont="1" applyFill="1" applyBorder="1" applyAlignment="1" applyProtection="1">
      <alignment horizontal="right" vertical="center"/>
      <protection locked="0"/>
    </xf>
    <xf numFmtId="49" fontId="29" fillId="4" borderId="83" xfId="0" applyNumberFormat="1" applyFont="1" applyFill="1" applyBorder="1" applyAlignment="1" applyProtection="1">
      <alignment vertical="center" shrinkToFit="1"/>
      <protection locked="0"/>
    </xf>
    <xf numFmtId="49" fontId="29" fillId="4" borderId="86" xfId="0" applyNumberFormat="1" applyFont="1" applyFill="1" applyBorder="1" applyAlignment="1" applyProtection="1">
      <alignment vertical="center" shrinkToFit="1"/>
      <protection locked="0"/>
    </xf>
    <xf numFmtId="49" fontId="29" fillId="4" borderId="84" xfId="0" applyNumberFormat="1" applyFont="1" applyFill="1" applyBorder="1" applyAlignment="1" applyProtection="1">
      <alignment vertical="center" shrinkToFit="1"/>
      <protection locked="0"/>
    </xf>
    <xf numFmtId="49" fontId="28" fillId="0" borderId="14" xfId="0" applyNumberFormat="1" applyFont="1" applyBorder="1">
      <alignment vertical="center"/>
    </xf>
    <xf numFmtId="49" fontId="31" fillId="0" borderId="7" xfId="0" applyNumberFormat="1" applyFont="1" applyBorder="1" applyAlignment="1">
      <alignment horizontal="right" vertical="center"/>
    </xf>
    <xf numFmtId="49" fontId="31" fillId="0" borderId="12" xfId="0" applyNumberFormat="1" applyFont="1" applyBorder="1" applyAlignment="1">
      <alignment horizontal="right" vertical="center"/>
    </xf>
    <xf numFmtId="49" fontId="31" fillId="0" borderId="8" xfId="0" applyNumberFormat="1" applyFont="1" applyBorder="1" applyAlignment="1">
      <alignment horizontal="right" vertical="center"/>
    </xf>
    <xf numFmtId="38" fontId="30" fillId="2" borderId="12" xfId="1" applyFont="1" applyFill="1" applyBorder="1" applyAlignment="1">
      <alignment horizontal="right" vertical="center"/>
    </xf>
    <xf numFmtId="38" fontId="30" fillId="2" borderId="8" xfId="1" applyFont="1" applyFill="1" applyBorder="1" applyAlignment="1">
      <alignment horizontal="right" vertical="center"/>
    </xf>
    <xf numFmtId="0" fontId="28" fillId="5" borderId="0" xfId="0" applyFont="1" applyFill="1" applyAlignment="1">
      <alignment horizontal="center" vertical="center" shrinkToFit="1"/>
    </xf>
    <xf numFmtId="0" fontId="28" fillId="5" borderId="0" xfId="0" applyFont="1" applyFill="1" applyAlignment="1">
      <alignment horizontal="left" vertical="center" shrinkToFit="1"/>
    </xf>
    <xf numFmtId="49" fontId="28" fillId="4" borderId="88" xfId="0" applyNumberFormat="1" applyFont="1" applyFill="1" applyBorder="1" applyAlignment="1" applyProtection="1">
      <alignment vertical="center" shrinkToFit="1"/>
      <protection locked="0"/>
    </xf>
    <xf numFmtId="49" fontId="28" fillId="4" borderId="89" xfId="0" applyNumberFormat="1" applyFont="1" applyFill="1" applyBorder="1" applyAlignment="1" applyProtection="1">
      <alignment vertical="center" shrinkToFit="1"/>
      <protection locked="0"/>
    </xf>
    <xf numFmtId="49" fontId="28" fillId="4" borderId="90" xfId="0" applyNumberFormat="1" applyFont="1" applyFill="1" applyBorder="1" applyAlignment="1" applyProtection="1">
      <alignment vertical="center" shrinkToFit="1"/>
      <protection locked="0"/>
    </xf>
    <xf numFmtId="49" fontId="28" fillId="4" borderId="37" xfId="0" applyNumberFormat="1" applyFont="1" applyFill="1" applyBorder="1" applyAlignment="1" applyProtection="1">
      <alignment vertical="center" shrinkToFit="1"/>
      <protection locked="0"/>
    </xf>
    <xf numFmtId="49" fontId="28" fillId="4" borderId="85" xfId="0" applyNumberFormat="1" applyFont="1" applyFill="1" applyBorder="1" applyAlignment="1" applyProtection="1">
      <alignment vertical="center" shrinkToFit="1"/>
      <protection locked="0"/>
    </xf>
    <xf numFmtId="49" fontId="28" fillId="4" borderId="38" xfId="0" applyNumberFormat="1" applyFont="1" applyFill="1" applyBorder="1" applyAlignment="1" applyProtection="1">
      <alignment vertical="center" shrinkToFit="1"/>
      <protection locked="0"/>
    </xf>
    <xf numFmtId="38" fontId="32" fillId="4" borderId="85" xfId="1" applyFont="1" applyFill="1" applyBorder="1" applyAlignment="1" applyProtection="1">
      <alignment horizontal="right" vertical="center"/>
      <protection locked="0"/>
    </xf>
    <xf numFmtId="38" fontId="32" fillId="4" borderId="38" xfId="1" applyFont="1" applyFill="1" applyBorder="1" applyAlignment="1" applyProtection="1">
      <alignment horizontal="right" vertical="center"/>
      <protection locked="0"/>
    </xf>
    <xf numFmtId="0" fontId="0" fillId="4" borderId="4" xfId="0" applyFill="1" applyBorder="1" applyAlignment="1" applyProtection="1">
      <alignment horizontal="left" vertical="top" wrapText="1"/>
      <protection locked="0"/>
    </xf>
    <xf numFmtId="0" fontId="0" fillId="4" borderId="15" xfId="0" applyFill="1" applyBorder="1" applyAlignment="1" applyProtection="1">
      <alignment horizontal="left" vertical="top" wrapText="1"/>
      <protection locked="0"/>
    </xf>
    <xf numFmtId="0" fontId="0" fillId="4" borderId="7" xfId="0" applyFill="1" applyBorder="1" applyAlignment="1" applyProtection="1">
      <alignment horizontal="left" vertical="top" wrapText="1"/>
      <protection locked="0"/>
    </xf>
    <xf numFmtId="0" fontId="0" fillId="4" borderId="8" xfId="0" applyFill="1" applyBorder="1" applyAlignment="1" applyProtection="1">
      <alignment horizontal="left" vertical="top" wrapText="1"/>
      <protection locked="0"/>
    </xf>
    <xf numFmtId="38" fontId="32" fillId="4" borderId="86" xfId="1" applyFont="1" applyFill="1" applyBorder="1" applyAlignment="1" applyProtection="1">
      <alignment horizontal="right" vertical="center"/>
      <protection locked="0"/>
    </xf>
    <xf numFmtId="38" fontId="32" fillId="4" borderId="84" xfId="1" applyFont="1" applyFill="1" applyBorder="1" applyAlignment="1" applyProtection="1">
      <alignment horizontal="right" vertical="center"/>
      <protection locked="0"/>
    </xf>
    <xf numFmtId="38" fontId="31" fillId="5" borderId="10" xfId="1" applyFont="1" applyFill="1" applyBorder="1" applyAlignment="1">
      <alignment horizontal="right" vertical="center"/>
    </xf>
    <xf numFmtId="38" fontId="31" fillId="5" borderId="24" xfId="1" applyFont="1" applyFill="1" applyBorder="1" applyAlignment="1">
      <alignment horizontal="right" vertical="center"/>
    </xf>
    <xf numFmtId="38" fontId="31" fillId="5" borderId="9" xfId="1" applyFont="1" applyFill="1" applyBorder="1" applyAlignment="1">
      <alignment horizontal="right" vertical="center"/>
    </xf>
    <xf numFmtId="38" fontId="32" fillId="4" borderId="37" xfId="1" applyFont="1" applyFill="1" applyBorder="1" applyAlignment="1" applyProtection="1">
      <alignment horizontal="right" vertical="center"/>
      <protection locked="0"/>
    </xf>
    <xf numFmtId="49" fontId="28" fillId="4" borderId="35" xfId="0" applyNumberFormat="1" applyFont="1" applyFill="1" applyBorder="1" applyAlignment="1" applyProtection="1">
      <alignment vertical="center" shrinkToFit="1"/>
      <protection locked="0"/>
    </xf>
    <xf numFmtId="49" fontId="28" fillId="4" borderId="55" xfId="0" applyNumberFormat="1" applyFont="1" applyFill="1" applyBorder="1" applyAlignment="1" applyProtection="1">
      <alignment vertical="center" shrinkToFit="1"/>
      <protection locked="0"/>
    </xf>
    <xf numFmtId="49" fontId="28" fillId="4" borderId="20" xfId="0" applyNumberFormat="1" applyFont="1" applyFill="1" applyBorder="1" applyAlignment="1" applyProtection="1">
      <alignment vertical="center" shrinkToFit="1"/>
      <protection locked="0"/>
    </xf>
    <xf numFmtId="38" fontId="28" fillId="4" borderId="55" xfId="1" applyFont="1" applyFill="1" applyBorder="1" applyAlignment="1" applyProtection="1">
      <alignment horizontal="right" vertical="center"/>
      <protection locked="0"/>
    </xf>
    <xf numFmtId="38" fontId="28" fillId="4" borderId="20" xfId="1" applyFont="1" applyFill="1" applyBorder="1" applyAlignment="1" applyProtection="1">
      <alignment horizontal="right" vertical="center"/>
      <protection locked="0"/>
    </xf>
    <xf numFmtId="0" fontId="52" fillId="0" borderId="10" xfId="0" applyFont="1" applyBorder="1" applyAlignment="1">
      <alignment horizontal="center" vertical="center"/>
    </xf>
    <xf numFmtId="0" fontId="52" fillId="0" borderId="24" xfId="0" applyFont="1" applyBorder="1" applyAlignment="1">
      <alignment horizontal="center" vertical="center"/>
    </xf>
    <xf numFmtId="0" fontId="52" fillId="0" borderId="14" xfId="0" applyFont="1" applyBorder="1" applyAlignment="1">
      <alignment horizontal="center" vertical="center"/>
    </xf>
    <xf numFmtId="0" fontId="52" fillId="0" borderId="5" xfId="0" applyFont="1" applyBorder="1" applyAlignment="1">
      <alignment horizontal="center" vertical="center"/>
    </xf>
    <xf numFmtId="0" fontId="0" fillId="4" borderId="6" xfId="0" applyFill="1" applyBorder="1" applyAlignment="1" applyProtection="1">
      <alignment vertical="top" wrapText="1"/>
      <protection locked="0"/>
    </xf>
    <xf numFmtId="0" fontId="0" fillId="0" borderId="5" xfId="0" applyBorder="1" applyAlignment="1" applyProtection="1">
      <alignment vertical="top" wrapText="1"/>
      <protection locked="0"/>
    </xf>
    <xf numFmtId="0" fontId="0" fillId="0" borderId="4" xfId="0" applyBorder="1" applyAlignment="1" applyProtection="1">
      <alignment vertical="top" wrapText="1"/>
      <protection locked="0"/>
    </xf>
    <xf numFmtId="0" fontId="0" fillId="0" borderId="15" xfId="0" applyBorder="1" applyAlignment="1" applyProtection="1">
      <alignment vertical="top" wrapText="1"/>
      <protection locked="0"/>
    </xf>
    <xf numFmtId="0" fontId="0" fillId="0" borderId="7" xfId="0" applyBorder="1" applyAlignment="1" applyProtection="1">
      <alignment vertical="top" wrapText="1"/>
      <protection locked="0"/>
    </xf>
    <xf numFmtId="0" fontId="0" fillId="0" borderId="8" xfId="0" applyBorder="1" applyAlignment="1" applyProtection="1">
      <alignment vertical="top" wrapText="1"/>
      <protection locked="0"/>
    </xf>
    <xf numFmtId="0" fontId="28" fillId="4" borderId="10" xfId="0" applyFont="1" applyFill="1" applyBorder="1" applyAlignment="1" applyProtection="1">
      <alignment horizontal="left" vertical="top" wrapText="1"/>
      <protection locked="0"/>
    </xf>
    <xf numFmtId="0" fontId="28" fillId="4" borderId="24" xfId="0" applyFont="1" applyFill="1" applyBorder="1" applyAlignment="1" applyProtection="1">
      <alignment horizontal="left" vertical="top" wrapText="1"/>
      <protection locked="0"/>
    </xf>
    <xf numFmtId="0" fontId="28" fillId="4" borderId="9" xfId="0" applyFont="1" applyFill="1" applyBorder="1" applyAlignment="1" applyProtection="1">
      <alignment horizontal="left" vertical="top" wrapText="1"/>
      <protection locked="0"/>
    </xf>
    <xf numFmtId="0" fontId="28" fillId="10" borderId="6" xfId="0" applyFont="1" applyFill="1" applyBorder="1" applyAlignment="1">
      <alignment horizontal="center" vertical="center"/>
    </xf>
    <xf numFmtId="0" fontId="28" fillId="10" borderId="4" xfId="0" applyFont="1" applyFill="1" applyBorder="1" applyAlignment="1">
      <alignment horizontal="center" vertical="center"/>
    </xf>
    <xf numFmtId="0" fontId="28" fillId="10" borderId="7" xfId="0" applyFont="1" applyFill="1" applyBorder="1" applyAlignment="1">
      <alignment horizontal="center" vertical="center"/>
    </xf>
    <xf numFmtId="0" fontId="29" fillId="10" borderId="1" xfId="0" applyFont="1" applyFill="1" applyBorder="1" applyAlignment="1">
      <alignment horizontal="center" vertical="center"/>
    </xf>
    <xf numFmtId="0" fontId="29" fillId="10" borderId="2" xfId="0" applyFont="1" applyFill="1" applyBorder="1" applyAlignment="1">
      <alignment horizontal="center" vertical="center"/>
    </xf>
    <xf numFmtId="0" fontId="29" fillId="10" borderId="3" xfId="0" applyFont="1" applyFill="1" applyBorder="1" applyAlignment="1">
      <alignment horizontal="center" vertical="center"/>
    </xf>
    <xf numFmtId="0" fontId="28" fillId="10" borderId="1" xfId="0" applyFont="1" applyFill="1" applyBorder="1" applyAlignment="1">
      <alignment horizontal="center" vertical="center"/>
    </xf>
    <xf numFmtId="0" fontId="28" fillId="10" borderId="2" xfId="0" applyFont="1" applyFill="1" applyBorder="1" applyAlignment="1">
      <alignment horizontal="center" vertical="center"/>
    </xf>
    <xf numFmtId="0" fontId="28" fillId="10" borderId="3" xfId="0" applyFont="1" applyFill="1" applyBorder="1" applyAlignment="1">
      <alignment horizontal="center" vertical="center"/>
    </xf>
    <xf numFmtId="0" fontId="28" fillId="10" borderId="1" xfId="0" applyFont="1" applyFill="1" applyBorder="1" applyAlignment="1">
      <alignment horizontal="center" vertical="center" wrapText="1"/>
    </xf>
    <xf numFmtId="0" fontId="28" fillId="10" borderId="22" xfId="0" applyFont="1" applyFill="1" applyBorder="1" applyAlignment="1">
      <alignment horizontal="center" vertical="center"/>
    </xf>
    <xf numFmtId="0" fontId="28" fillId="10" borderId="21" xfId="0" applyFont="1" applyFill="1" applyBorder="1" applyAlignment="1">
      <alignment horizontal="center" vertical="center"/>
    </xf>
    <xf numFmtId="0" fontId="29" fillId="10" borderId="22" xfId="0" applyFont="1" applyFill="1" applyBorder="1" applyAlignment="1">
      <alignment horizontal="center" vertical="center"/>
    </xf>
    <xf numFmtId="0" fontId="29" fillId="10" borderId="21" xfId="0" applyFont="1" applyFill="1" applyBorder="1" applyAlignment="1">
      <alignment horizontal="center" vertical="center"/>
    </xf>
    <xf numFmtId="0" fontId="28" fillId="10" borderId="48" xfId="0" applyFont="1" applyFill="1" applyBorder="1" applyAlignment="1">
      <alignment horizontal="center" vertical="center"/>
    </xf>
    <xf numFmtId="0" fontId="28" fillId="10" borderId="34" xfId="0" applyFont="1" applyFill="1" applyBorder="1" applyAlignment="1">
      <alignment horizontal="center" vertical="center"/>
    </xf>
    <xf numFmtId="0" fontId="28" fillId="10" borderId="71" xfId="0" applyFont="1" applyFill="1" applyBorder="1" applyAlignment="1">
      <alignment horizontal="center" vertical="center"/>
    </xf>
    <xf numFmtId="0" fontId="28" fillId="10" borderId="22" xfId="0" applyFont="1" applyFill="1" applyBorder="1" applyAlignment="1">
      <alignment horizontal="center" vertical="center" wrapText="1"/>
    </xf>
    <xf numFmtId="0" fontId="28" fillId="10" borderId="40" xfId="0" applyFont="1" applyFill="1" applyBorder="1" applyAlignment="1">
      <alignment horizontal="center" vertical="center"/>
    </xf>
    <xf numFmtId="0" fontId="28" fillId="4" borderId="14" xfId="0" applyFont="1" applyFill="1" applyBorder="1" applyAlignment="1" applyProtection="1">
      <alignment horizontal="left" vertical="top" wrapText="1"/>
      <protection locked="0"/>
    </xf>
    <xf numFmtId="0" fontId="41" fillId="10" borderId="1" xfId="0" applyFont="1" applyFill="1" applyBorder="1" applyAlignment="1">
      <alignment horizontal="right"/>
    </xf>
    <xf numFmtId="0" fontId="0" fillId="0" borderId="3" xfId="0" applyBorder="1">
      <alignment vertical="center"/>
    </xf>
    <xf numFmtId="0" fontId="41" fillId="10" borderId="1" xfId="0" applyFont="1" applyFill="1" applyBorder="1" applyAlignment="1">
      <alignment horizontal="center" vertical="center"/>
    </xf>
    <xf numFmtId="0" fontId="0" fillId="0" borderId="3" xfId="0" applyBorder="1" applyAlignment="1">
      <alignment horizontal="center" vertical="center"/>
    </xf>
    <xf numFmtId="0" fontId="41" fillId="10" borderId="1" xfId="0" applyFont="1" applyFill="1" applyBorder="1" applyAlignment="1">
      <alignment horizontal="right" vertical="center"/>
    </xf>
    <xf numFmtId="0" fontId="31" fillId="0" borderId="6" xfId="0" applyFont="1" applyBorder="1" applyAlignment="1">
      <alignment horizontal="center" vertical="center"/>
    </xf>
    <xf numFmtId="0" fontId="31" fillId="0" borderId="14" xfId="0" applyFont="1" applyBorder="1" applyAlignment="1">
      <alignment horizontal="center" vertical="center"/>
    </xf>
    <xf numFmtId="0" fontId="9" fillId="0" borderId="4" xfId="0" applyFont="1" applyBorder="1" applyAlignment="1">
      <alignment vertical="center" wrapText="1"/>
    </xf>
    <xf numFmtId="0" fontId="21" fillId="0" borderId="0" xfId="0" applyFont="1" applyAlignment="1">
      <alignment vertical="center" wrapText="1"/>
    </xf>
    <xf numFmtId="0" fontId="21" fillId="0" borderId="4" xfId="0" applyFont="1" applyBorder="1" applyAlignment="1">
      <alignment vertical="center" wrapText="1"/>
    </xf>
    <xf numFmtId="38" fontId="31" fillId="4" borderId="113" xfId="1" applyFont="1" applyFill="1" applyBorder="1" applyAlignment="1" applyProtection="1">
      <alignment horizontal="right" vertical="center" shrinkToFit="1"/>
      <protection locked="0"/>
    </xf>
    <xf numFmtId="0" fontId="0" fillId="0" borderId="114" xfId="0" applyBorder="1" applyAlignment="1" applyProtection="1">
      <alignment horizontal="right" vertical="center" shrinkToFit="1"/>
      <protection locked="0"/>
    </xf>
    <xf numFmtId="0" fontId="0" fillId="0" borderId="115" xfId="0" applyBorder="1" applyAlignment="1" applyProtection="1">
      <alignment horizontal="right" vertical="center" shrinkToFit="1"/>
      <protection locked="0"/>
    </xf>
    <xf numFmtId="0" fontId="31" fillId="0" borderId="24" xfId="0" applyFont="1" applyBorder="1" applyAlignment="1">
      <alignment horizontal="center" vertical="center"/>
    </xf>
    <xf numFmtId="0" fontId="32" fillId="0" borderId="4" xfId="0" applyFont="1" applyBorder="1" applyAlignment="1">
      <alignment horizontal="right" vertical="center" shrinkToFit="1"/>
    </xf>
    <xf numFmtId="0" fontId="32" fillId="0" borderId="0" xfId="0" applyFont="1" applyAlignment="1">
      <alignment horizontal="right" vertical="center" shrinkToFit="1"/>
    </xf>
    <xf numFmtId="0" fontId="32" fillId="0" borderId="15" xfId="0" applyFont="1" applyBorder="1" applyAlignment="1">
      <alignment horizontal="right" vertical="center" shrinkToFit="1"/>
    </xf>
    <xf numFmtId="0" fontId="32" fillId="0" borderId="7" xfId="0" applyFont="1" applyBorder="1" applyAlignment="1">
      <alignment horizontal="right" vertical="center" shrinkToFit="1"/>
    </xf>
    <xf numFmtId="0" fontId="32" fillId="0" borderId="12" xfId="0" applyFont="1" applyBorder="1" applyAlignment="1">
      <alignment horizontal="right" vertical="center" shrinkToFit="1"/>
    </xf>
    <xf numFmtId="0" fontId="32" fillId="0" borderId="8" xfId="0" applyFont="1" applyBorder="1" applyAlignment="1">
      <alignment horizontal="right" vertical="center" shrinkToFit="1"/>
    </xf>
    <xf numFmtId="38" fontId="31" fillId="14" borderId="6" xfId="1" applyFont="1" applyFill="1" applyBorder="1" applyAlignment="1" applyProtection="1">
      <alignment vertical="center"/>
    </xf>
    <xf numFmtId="38" fontId="31" fillId="14" borderId="2" xfId="1" applyFont="1" applyFill="1" applyBorder="1" applyAlignment="1" applyProtection="1">
      <alignment vertical="center"/>
    </xf>
    <xf numFmtId="38" fontId="31" fillId="14" borderId="3" xfId="1" applyFont="1" applyFill="1" applyBorder="1" applyAlignment="1" applyProtection="1">
      <alignment vertical="center"/>
    </xf>
    <xf numFmtId="0" fontId="32" fillId="0" borderId="10" xfId="0" applyFont="1" applyBorder="1" applyAlignment="1">
      <alignment horizontal="right" vertical="center" shrinkToFit="1"/>
    </xf>
    <xf numFmtId="0" fontId="32" fillId="0" borderId="24" xfId="0" applyFont="1" applyBorder="1" applyAlignment="1">
      <alignment horizontal="right" vertical="center" shrinkToFit="1"/>
    </xf>
    <xf numFmtId="0" fontId="32" fillId="0" borderId="9" xfId="0" applyFont="1" applyBorder="1" applyAlignment="1">
      <alignment horizontal="right" vertical="center" shrinkToFit="1"/>
    </xf>
    <xf numFmtId="0" fontId="11" fillId="0" borderId="24" xfId="0" applyFont="1" applyBorder="1" applyAlignment="1">
      <alignment horizontal="right" vertical="center" shrinkToFit="1"/>
    </xf>
    <xf numFmtId="0" fontId="11" fillId="0" borderId="9" xfId="0" applyFont="1" applyBorder="1" applyAlignment="1">
      <alignment horizontal="right" vertical="center" shrinkToFit="1"/>
    </xf>
    <xf numFmtId="0" fontId="9" fillId="0" borderId="0" xfId="0" applyFont="1" applyAlignment="1">
      <alignment vertical="center" wrapText="1"/>
    </xf>
    <xf numFmtId="0" fontId="32" fillId="0" borderId="0" xfId="0" applyFont="1" applyAlignment="1">
      <alignment horizontal="left" vertical="center"/>
    </xf>
    <xf numFmtId="0" fontId="10" fillId="0" borderId="0" xfId="0" applyFont="1" applyAlignment="1">
      <alignment horizontal="center" vertical="center"/>
    </xf>
    <xf numFmtId="177" fontId="32" fillId="0" borderId="0" xfId="0" applyNumberFormat="1" applyFont="1" applyAlignment="1">
      <alignment horizontal="left" vertical="center" shrinkToFit="1"/>
    </xf>
    <xf numFmtId="177" fontId="11" fillId="0" borderId="0" xfId="0" applyNumberFormat="1" applyFont="1" applyAlignment="1">
      <alignment horizontal="left" vertical="center" shrinkToFit="1"/>
    </xf>
    <xf numFmtId="0" fontId="32" fillId="0" borderId="0" xfId="0" applyFont="1" applyAlignment="1">
      <alignment horizontal="left" vertical="top" wrapText="1"/>
    </xf>
    <xf numFmtId="0" fontId="0" fillId="0" borderId="0" xfId="0" applyAlignment="1">
      <alignment horizontal="left" vertical="top" wrapText="1"/>
    </xf>
    <xf numFmtId="38" fontId="31" fillId="4" borderId="83" xfId="1" applyFont="1" applyFill="1" applyBorder="1" applyAlignment="1" applyProtection="1">
      <alignment horizontal="right" vertical="center" shrinkToFit="1"/>
      <protection locked="0"/>
    </xf>
    <xf numFmtId="0" fontId="0" fillId="0" borderId="86" xfId="0" applyBorder="1" applyAlignment="1" applyProtection="1">
      <alignment horizontal="right" vertical="center" shrinkToFit="1"/>
      <protection locked="0"/>
    </xf>
    <xf numFmtId="38" fontId="31" fillId="14" borderId="45" xfId="1" applyFont="1" applyFill="1" applyBorder="1" applyAlignment="1" applyProtection="1">
      <alignment vertical="center" shrinkToFit="1"/>
    </xf>
    <xf numFmtId="0" fontId="0" fillId="14" borderId="46" xfId="0" applyFill="1" applyBorder="1" applyAlignment="1">
      <alignment vertical="center" shrinkToFit="1"/>
    </xf>
    <xf numFmtId="38" fontId="48" fillId="0" borderId="14" xfId="1" applyFont="1" applyFill="1" applyBorder="1" applyAlignment="1" applyProtection="1">
      <alignment horizontal="center" vertical="center" wrapText="1" shrinkToFit="1"/>
    </xf>
    <xf numFmtId="0" fontId="8" fillId="0" borderId="14" xfId="0" applyFont="1" applyBorder="1" applyAlignment="1">
      <alignment horizontal="center" vertical="center" wrapText="1" shrinkToFit="1"/>
    </xf>
    <xf numFmtId="0" fontId="32" fillId="0" borderId="0" xfId="0" applyFont="1" applyAlignment="1">
      <alignment horizontal="left" vertical="center" shrinkToFit="1"/>
    </xf>
    <xf numFmtId="38" fontId="31" fillId="4" borderId="13" xfId="1" applyFont="1" applyFill="1" applyBorder="1" applyAlignment="1" applyProtection="1">
      <alignment horizontal="right" vertical="center" shrinkToFit="1"/>
      <protection locked="0"/>
    </xf>
    <xf numFmtId="0" fontId="0" fillId="0" borderId="44" xfId="0" applyBorder="1" applyAlignment="1" applyProtection="1">
      <alignment horizontal="right" vertical="center" shrinkToFit="1"/>
      <protection locked="0"/>
    </xf>
    <xf numFmtId="0" fontId="117" fillId="0" borderId="0" xfId="9" applyFont="1" applyAlignment="1">
      <alignment vertical="center" shrinkToFit="1"/>
    </xf>
    <xf numFmtId="0" fontId="2" fillId="0" borderId="0" xfId="9" applyAlignment="1">
      <alignment vertical="center" shrinkToFit="1"/>
    </xf>
    <xf numFmtId="0" fontId="2" fillId="4" borderId="99" xfId="9" applyFill="1" applyBorder="1" applyAlignment="1" applyProtection="1">
      <alignment horizontal="center" vertical="center" shrinkToFit="1"/>
      <protection locked="0"/>
    </xf>
    <xf numFmtId="0" fontId="2" fillId="4" borderId="105" xfId="9" applyFill="1" applyBorder="1" applyAlignment="1" applyProtection="1">
      <alignment horizontal="center" vertical="center" shrinkToFit="1"/>
      <protection locked="0"/>
    </xf>
    <xf numFmtId="0" fontId="2" fillId="4" borderId="102" xfId="9" applyFill="1" applyBorder="1" applyAlignment="1" applyProtection="1">
      <alignment horizontal="center" vertical="center" shrinkToFit="1"/>
      <protection locked="0"/>
    </xf>
    <xf numFmtId="0" fontId="2" fillId="4" borderId="108" xfId="9" applyFill="1" applyBorder="1" applyAlignment="1" applyProtection="1">
      <alignment horizontal="center" vertical="center" shrinkToFit="1"/>
      <protection locked="0"/>
    </xf>
    <xf numFmtId="0" fontId="2" fillId="4" borderId="100" xfId="9" applyFill="1" applyBorder="1" applyAlignment="1" applyProtection="1">
      <alignment horizontal="center" vertical="center"/>
      <protection locked="0"/>
    </xf>
    <xf numFmtId="0" fontId="2" fillId="4" borderId="106" xfId="9" applyFill="1" applyBorder="1" applyAlignment="1" applyProtection="1">
      <alignment horizontal="center" vertical="center"/>
      <protection locked="0"/>
    </xf>
    <xf numFmtId="0" fontId="2" fillId="4" borderId="98" xfId="9" applyFill="1" applyBorder="1" applyAlignment="1" applyProtection="1">
      <alignment horizontal="center" vertical="center"/>
      <protection locked="0"/>
    </xf>
    <xf numFmtId="0" fontId="2" fillId="4" borderId="104" xfId="9" applyFill="1" applyBorder="1" applyAlignment="1" applyProtection="1">
      <alignment horizontal="center" vertical="center"/>
      <protection locked="0"/>
    </xf>
    <xf numFmtId="0" fontId="2" fillId="4" borderId="99" xfId="9" applyFill="1" applyBorder="1" applyAlignment="1" applyProtection="1">
      <alignment horizontal="center" vertical="center"/>
      <protection locked="0"/>
    </xf>
    <xf numFmtId="0" fontId="2" fillId="4" borderId="105" xfId="9" applyFill="1" applyBorder="1" applyAlignment="1" applyProtection="1">
      <alignment horizontal="center" vertical="center"/>
      <protection locked="0"/>
    </xf>
    <xf numFmtId="0" fontId="2" fillId="4" borderId="1" xfId="9" applyFill="1" applyBorder="1" applyAlignment="1" applyProtection="1">
      <alignment horizontal="center" vertical="center" shrinkToFit="1"/>
      <protection locked="0"/>
    </xf>
    <xf numFmtId="0" fontId="2" fillId="4" borderId="3" xfId="9" applyFill="1" applyBorder="1" applyAlignment="1" applyProtection="1">
      <alignment horizontal="center" vertical="center" shrinkToFit="1"/>
      <protection locked="0"/>
    </xf>
    <xf numFmtId="0" fontId="2" fillId="4" borderId="101" xfId="9" applyFill="1" applyBorder="1" applyAlignment="1" applyProtection="1">
      <alignment horizontal="center" vertical="center" shrinkToFit="1"/>
      <protection locked="0"/>
    </xf>
    <xf numFmtId="0" fontId="2" fillId="4" borderId="107" xfId="9" applyFill="1" applyBorder="1" applyAlignment="1" applyProtection="1">
      <alignment horizontal="center" vertical="center" shrinkToFit="1"/>
      <protection locked="0"/>
    </xf>
    <xf numFmtId="0" fontId="117" fillId="4" borderId="97" xfId="9" applyFont="1" applyFill="1" applyBorder="1" applyAlignment="1" applyProtection="1">
      <alignment horizontal="center" vertical="center" wrapText="1" shrinkToFit="1"/>
      <protection locked="0"/>
    </xf>
    <xf numFmtId="0" fontId="2" fillId="4" borderId="14" xfId="9" applyFill="1" applyBorder="1" applyAlignment="1" applyProtection="1">
      <alignment horizontal="center" vertical="center" wrapText="1" shrinkToFit="1"/>
      <protection locked="0"/>
    </xf>
    <xf numFmtId="0" fontId="2" fillId="0" borderId="103" xfId="9" applyBorder="1" applyAlignment="1" applyProtection="1">
      <alignment horizontal="center" vertical="center" wrapText="1" shrinkToFit="1"/>
      <protection locked="0"/>
    </xf>
    <xf numFmtId="0" fontId="2" fillId="0" borderId="12" xfId="9" applyBorder="1" applyAlignment="1" applyProtection="1">
      <alignment horizontal="center" vertical="center" wrapText="1" shrinkToFit="1"/>
      <protection locked="0"/>
    </xf>
    <xf numFmtId="0" fontId="117" fillId="4" borderId="6" xfId="9" applyFont="1" applyFill="1" applyBorder="1" applyAlignment="1" applyProtection="1">
      <alignment horizontal="center" vertical="center" wrapText="1" shrinkToFit="1"/>
      <protection locked="0"/>
    </xf>
    <xf numFmtId="0" fontId="2" fillId="0" borderId="7" xfId="9" applyBorder="1" applyAlignment="1" applyProtection="1">
      <alignment horizontal="center" vertical="center" wrapText="1" shrinkToFit="1"/>
      <protection locked="0"/>
    </xf>
    <xf numFmtId="0" fontId="134" fillId="4" borderId="6" xfId="9" applyFont="1" applyFill="1" applyBorder="1" applyAlignment="1">
      <alignment horizontal="center" vertical="center"/>
    </xf>
    <xf numFmtId="0" fontId="0" fillId="4" borderId="14" xfId="0" applyFill="1" applyBorder="1" applyAlignment="1">
      <alignment horizontal="center" vertical="center"/>
    </xf>
    <xf numFmtId="0" fontId="0" fillId="4" borderId="5" xfId="0" applyFill="1" applyBorder="1" applyAlignment="1">
      <alignment horizontal="center" vertical="center"/>
    </xf>
    <xf numFmtId="0" fontId="0" fillId="4" borderId="7" xfId="0" applyFill="1" applyBorder="1" applyAlignment="1">
      <alignment horizontal="center" vertical="center"/>
    </xf>
    <xf numFmtId="0" fontId="0" fillId="4" borderId="12" xfId="0" applyFill="1" applyBorder="1" applyAlignment="1">
      <alignment horizontal="center" vertical="center"/>
    </xf>
    <xf numFmtId="0" fontId="0" fillId="4" borderId="8" xfId="0" applyFill="1" applyBorder="1" applyAlignment="1">
      <alignment horizontal="center" vertical="center"/>
    </xf>
    <xf numFmtId="0" fontId="166" fillId="4" borderId="10" xfId="9" applyFont="1" applyFill="1" applyBorder="1" applyProtection="1">
      <alignment vertical="center"/>
      <protection locked="0"/>
    </xf>
    <xf numFmtId="0" fontId="167" fillId="0" borderId="24" xfId="0" applyFont="1" applyBorder="1" applyProtection="1">
      <alignment vertical="center"/>
      <protection locked="0"/>
    </xf>
    <xf numFmtId="0" fontId="168" fillId="0" borderId="9" xfId="0" applyFont="1" applyBorder="1">
      <alignment vertical="center"/>
    </xf>
    <xf numFmtId="0" fontId="118" fillId="5" borderId="0" xfId="9" applyFont="1" applyFill="1" applyAlignment="1">
      <alignment horizontal="center" vertical="center" shrinkToFit="1"/>
    </xf>
    <xf numFmtId="0" fontId="119" fillId="5" borderId="0" xfId="9" applyFont="1" applyFill="1" applyAlignment="1">
      <alignment horizontal="center" vertical="center" shrinkToFit="1"/>
    </xf>
    <xf numFmtId="177" fontId="1" fillId="4" borderId="0" xfId="9" applyNumberFormat="1" applyFont="1" applyFill="1" applyAlignment="1" applyProtection="1">
      <alignment horizontal="right" vertical="center"/>
      <protection locked="0"/>
    </xf>
    <xf numFmtId="177" fontId="2" fillId="4" borderId="0" xfId="9" applyNumberFormat="1" applyFill="1" applyAlignment="1" applyProtection="1">
      <alignment horizontal="right" vertical="center"/>
      <protection locked="0"/>
    </xf>
    <xf numFmtId="0" fontId="117" fillId="4" borderId="0" xfId="9" applyFont="1" applyFill="1" applyAlignment="1" applyProtection="1">
      <alignment horizontal="left" vertical="top" wrapText="1"/>
      <protection locked="0"/>
    </xf>
    <xf numFmtId="0" fontId="2" fillId="0" borderId="0" xfId="9" applyAlignment="1" applyProtection="1">
      <alignment horizontal="left" vertical="top" wrapText="1"/>
      <protection locked="0"/>
    </xf>
    <xf numFmtId="181" fontId="1" fillId="4" borderId="0" xfId="9" applyNumberFormat="1" applyFont="1" applyFill="1" applyProtection="1">
      <alignment vertical="center"/>
      <protection locked="0"/>
    </xf>
    <xf numFmtId="181" fontId="2" fillId="0" borderId="0" xfId="9" applyNumberFormat="1" applyProtection="1">
      <alignment vertical="center"/>
      <protection locked="0"/>
    </xf>
    <xf numFmtId="0" fontId="117" fillId="4" borderId="109" xfId="9" applyFont="1" applyFill="1" applyBorder="1" applyAlignment="1" applyProtection="1">
      <alignment horizontal="distributed" vertical="center"/>
      <protection locked="0"/>
    </xf>
    <xf numFmtId="0" fontId="2" fillId="0" borderId="110" xfId="9" applyBorder="1" applyAlignment="1" applyProtection="1">
      <alignment horizontal="distributed" vertical="center"/>
      <protection locked="0"/>
    </xf>
    <xf numFmtId="0" fontId="2" fillId="0" borderId="111" xfId="9" applyBorder="1" applyAlignment="1" applyProtection="1">
      <alignment horizontal="distributed" vertical="center"/>
      <protection locked="0"/>
    </xf>
    <xf numFmtId="0" fontId="16" fillId="4" borderId="1" xfId="9" applyFont="1" applyFill="1" applyBorder="1">
      <alignment vertical="center"/>
    </xf>
    <xf numFmtId="0" fontId="0" fillId="4" borderId="3" xfId="0" applyFill="1" applyBorder="1">
      <alignment vertical="center"/>
    </xf>
  </cellXfs>
  <cellStyles count="10">
    <cellStyle name="ハイパーリンク" xfId="6" builtinId="8"/>
    <cellStyle name="ハイパーリンク 2" xfId="8" xr:uid="{45B5735C-5E4B-4912-847A-5231365C819A}"/>
    <cellStyle name="桁区切り" xfId="1" builtinId="6"/>
    <cellStyle name="桁区切り 3" xfId="5" xr:uid="{00000000-0005-0000-0000-000002000000}"/>
    <cellStyle name="標準" xfId="0" builtinId="0"/>
    <cellStyle name="標準 2" xfId="2" xr:uid="{00000000-0005-0000-0000-000004000000}"/>
    <cellStyle name="標準 3" xfId="3" xr:uid="{00000000-0005-0000-0000-000005000000}"/>
    <cellStyle name="標準 4" xfId="4" xr:uid="{00000000-0005-0000-0000-000006000000}"/>
    <cellStyle name="標準 5" xfId="7" xr:uid="{90F4F1DE-45E3-477F-A963-34F98FD85766}"/>
    <cellStyle name="標準 6" xfId="9" xr:uid="{670312B2-FFB3-4C6B-98AA-28B4E6C8C5E6}"/>
  </cellStyles>
  <dxfs count="4">
    <dxf>
      <font>
        <b val="0"/>
        <i val="0"/>
        <color rgb="FFFF0000"/>
      </font>
    </dxf>
    <dxf>
      <font>
        <b/>
        <i val="0"/>
        <color rgb="FFFF0000"/>
      </font>
    </dxf>
    <dxf>
      <font>
        <color theme="0"/>
      </font>
    </dxf>
    <dxf>
      <font>
        <color theme="0"/>
      </font>
    </dxf>
  </dxfs>
  <tableStyles count="0" defaultTableStyle="TableStyleMedium2" defaultPivotStyle="PivotStyleLight16"/>
  <colors>
    <mruColors>
      <color rgb="FF0066FF"/>
      <color rgb="FFFF5050"/>
      <color rgb="FFFFFFCC"/>
      <color rgb="FF66CCFF"/>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CheckBox" fmlaLink="$F$17" lockText="1" noThreeD="1"/>
</file>

<file path=xl/ctrlProps/ctrlProp2.xml><?xml version="1.0" encoding="utf-8"?>
<formControlPr xmlns="http://schemas.microsoft.com/office/spreadsheetml/2009/9/main" objectType="CheckBox" fmlaLink="$F$18"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106680</xdr:colOff>
      <xdr:row>22</xdr:row>
      <xdr:rowOff>137160</xdr:rowOff>
    </xdr:from>
    <xdr:to>
      <xdr:col>15</xdr:col>
      <xdr:colOff>572688</xdr:colOff>
      <xdr:row>43</xdr:row>
      <xdr:rowOff>121920</xdr:rowOff>
    </xdr:to>
    <xdr:pic>
      <xdr:nvPicPr>
        <xdr:cNvPr id="2" name="図 1">
          <a:extLst>
            <a:ext uri="{FF2B5EF4-FFF2-40B4-BE49-F238E27FC236}">
              <a16:creationId xmlns:a16="http://schemas.microsoft.com/office/drawing/2014/main" id="{2F224AB7-E012-45B8-A4EA-F33D8E2A210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25880" y="5021580"/>
          <a:ext cx="8390808" cy="35052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30480</xdr:colOff>
      <xdr:row>73</xdr:row>
      <xdr:rowOff>160020</xdr:rowOff>
    </xdr:from>
    <xdr:to>
      <xdr:col>22</xdr:col>
      <xdr:colOff>396240</xdr:colOff>
      <xdr:row>90</xdr:row>
      <xdr:rowOff>163271</xdr:rowOff>
    </xdr:to>
    <xdr:pic>
      <xdr:nvPicPr>
        <xdr:cNvPr id="3" name="図 2">
          <a:extLst>
            <a:ext uri="{FF2B5EF4-FFF2-40B4-BE49-F238E27FC236}">
              <a16:creationId xmlns:a16="http://schemas.microsoft.com/office/drawing/2014/main" id="{85A4C0E9-D070-4C74-A5F3-D0CDD3B2000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174480" y="13693140"/>
          <a:ext cx="4632960" cy="28759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266700</xdr:colOff>
      <xdr:row>49</xdr:row>
      <xdr:rowOff>144780</xdr:rowOff>
    </xdr:from>
    <xdr:to>
      <xdr:col>9</xdr:col>
      <xdr:colOff>517209</xdr:colOff>
      <xdr:row>79</xdr:row>
      <xdr:rowOff>15240</xdr:rowOff>
    </xdr:to>
    <xdr:pic>
      <xdr:nvPicPr>
        <xdr:cNvPr id="4" name="図 3">
          <a:extLst>
            <a:ext uri="{FF2B5EF4-FFF2-40B4-BE49-F238E27FC236}">
              <a16:creationId xmlns:a16="http://schemas.microsoft.com/office/drawing/2014/main" id="{6A749271-CF64-4B9E-9082-F38F3D11CF59}"/>
            </a:ext>
          </a:extLst>
        </xdr:cNvPr>
        <xdr:cNvPicPr>
          <a:picLocks noChangeAspect="1"/>
        </xdr:cNvPicPr>
      </xdr:nvPicPr>
      <xdr:blipFill>
        <a:blip xmlns:r="http://schemas.openxmlformats.org/officeDocument/2006/relationships" r:embed="rId3"/>
        <a:stretch>
          <a:fillRect/>
        </a:stretch>
      </xdr:blipFill>
      <xdr:spPr>
        <a:xfrm>
          <a:off x="876300" y="9646920"/>
          <a:ext cx="5127309" cy="4922520"/>
        </a:xfrm>
        <a:prstGeom prst="rect">
          <a:avLst/>
        </a:prstGeom>
      </xdr:spPr>
    </xdr:pic>
    <xdr:clientData/>
  </xdr:twoCellAnchor>
  <xdr:twoCellAnchor>
    <xdr:from>
      <xdr:col>3</xdr:col>
      <xdr:colOff>53340</xdr:colOff>
      <xdr:row>81</xdr:row>
      <xdr:rowOff>121920</xdr:rowOff>
    </xdr:from>
    <xdr:to>
      <xdr:col>8</xdr:col>
      <xdr:colOff>472440</xdr:colOff>
      <xdr:row>84</xdr:row>
      <xdr:rowOff>144780</xdr:rowOff>
    </xdr:to>
    <xdr:sp macro="" textlink="">
      <xdr:nvSpPr>
        <xdr:cNvPr id="5" name="四角形吹き出し 1">
          <a:extLst>
            <a:ext uri="{FF2B5EF4-FFF2-40B4-BE49-F238E27FC236}">
              <a16:creationId xmlns:a16="http://schemas.microsoft.com/office/drawing/2014/main" id="{07DC3213-24E9-46C9-8A82-2AE6B4E76CA3}"/>
            </a:ext>
          </a:extLst>
        </xdr:cNvPr>
        <xdr:cNvSpPr/>
      </xdr:nvSpPr>
      <xdr:spPr>
        <a:xfrm>
          <a:off x="1882140" y="15019020"/>
          <a:ext cx="3467100" cy="525780"/>
        </a:xfrm>
        <a:prstGeom prst="wedgeRectCallout">
          <a:avLst>
            <a:gd name="adj1" fmla="val -24149"/>
            <a:gd name="adj2" fmla="val -171404"/>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対象者数と対象金額を補記お願いします。</a:t>
          </a:r>
        </a:p>
      </xdr:txBody>
    </xdr:sp>
    <xdr:clientData/>
  </xdr:twoCellAnchor>
  <xdr:twoCellAnchor editAs="oneCell">
    <xdr:from>
      <xdr:col>14</xdr:col>
      <xdr:colOff>335280</xdr:colOff>
      <xdr:row>49</xdr:row>
      <xdr:rowOff>121920</xdr:rowOff>
    </xdr:from>
    <xdr:to>
      <xdr:col>22</xdr:col>
      <xdr:colOff>518160</xdr:colOff>
      <xdr:row>71</xdr:row>
      <xdr:rowOff>150343</xdr:rowOff>
    </xdr:to>
    <xdr:pic>
      <xdr:nvPicPr>
        <xdr:cNvPr id="6" name="図 5">
          <a:extLst>
            <a:ext uri="{FF2B5EF4-FFF2-40B4-BE49-F238E27FC236}">
              <a16:creationId xmlns:a16="http://schemas.microsoft.com/office/drawing/2014/main" id="{7397041C-2495-41B7-A6F2-DFB97C6B0D24}"/>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869680" y="9624060"/>
          <a:ext cx="5059680" cy="371650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25</xdr:col>
      <xdr:colOff>0</xdr:colOff>
      <xdr:row>67</xdr:row>
      <xdr:rowOff>53340</xdr:rowOff>
    </xdr:from>
    <xdr:to>
      <xdr:col>26</xdr:col>
      <xdr:colOff>541020</xdr:colOff>
      <xdr:row>71</xdr:row>
      <xdr:rowOff>114300</xdr:rowOff>
    </xdr:to>
    <xdr:sp macro="" textlink="">
      <xdr:nvSpPr>
        <xdr:cNvPr id="7" name="四角形吹き出し 1">
          <a:extLst>
            <a:ext uri="{FF2B5EF4-FFF2-40B4-BE49-F238E27FC236}">
              <a16:creationId xmlns:a16="http://schemas.microsoft.com/office/drawing/2014/main" id="{E008CB7A-FA6A-4E94-9C1F-0201F29144A2}"/>
            </a:ext>
          </a:extLst>
        </xdr:cNvPr>
        <xdr:cNvSpPr/>
      </xdr:nvSpPr>
      <xdr:spPr>
        <a:xfrm>
          <a:off x="15240000" y="12573000"/>
          <a:ext cx="1150620" cy="731520"/>
        </a:xfrm>
        <a:prstGeom prst="wedgeRectCallout">
          <a:avLst>
            <a:gd name="adj1" fmla="val -260868"/>
            <a:gd name="adj2" fmla="val 17516"/>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可能な限り補記</a:t>
          </a:r>
        </a:p>
      </xdr:txBody>
    </xdr:sp>
    <xdr:clientData/>
  </xdr:twoCellAnchor>
  <xdr:twoCellAnchor>
    <xdr:from>
      <xdr:col>25</xdr:col>
      <xdr:colOff>0</xdr:colOff>
      <xdr:row>57</xdr:row>
      <xdr:rowOff>0</xdr:rowOff>
    </xdr:from>
    <xdr:to>
      <xdr:col>26</xdr:col>
      <xdr:colOff>152400</xdr:colOff>
      <xdr:row>59</xdr:row>
      <xdr:rowOff>53340</xdr:rowOff>
    </xdr:to>
    <xdr:sp macro="" textlink="">
      <xdr:nvSpPr>
        <xdr:cNvPr id="8" name="四角形吹き出し 1">
          <a:extLst>
            <a:ext uri="{FF2B5EF4-FFF2-40B4-BE49-F238E27FC236}">
              <a16:creationId xmlns:a16="http://schemas.microsoft.com/office/drawing/2014/main" id="{EBFDCF34-084B-4850-8F38-220D32399F33}"/>
            </a:ext>
          </a:extLst>
        </xdr:cNvPr>
        <xdr:cNvSpPr/>
      </xdr:nvSpPr>
      <xdr:spPr>
        <a:xfrm>
          <a:off x="15240000" y="10843260"/>
          <a:ext cx="762000" cy="388620"/>
        </a:xfrm>
        <a:prstGeom prst="wedgeRectCallout">
          <a:avLst>
            <a:gd name="adj1" fmla="val -220556"/>
            <a:gd name="adj2" fmla="val 45903"/>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補記</a:t>
          </a:r>
        </a:p>
      </xdr:txBody>
    </xdr:sp>
    <xdr:clientData/>
  </xdr:twoCellAnchor>
  <xdr:twoCellAnchor>
    <xdr:from>
      <xdr:col>10</xdr:col>
      <xdr:colOff>0</xdr:colOff>
      <xdr:row>81</xdr:row>
      <xdr:rowOff>0</xdr:rowOff>
    </xdr:from>
    <xdr:to>
      <xdr:col>11</xdr:col>
      <xdr:colOff>152400</xdr:colOff>
      <xdr:row>83</xdr:row>
      <xdr:rowOff>53340</xdr:rowOff>
    </xdr:to>
    <xdr:sp macro="" textlink="">
      <xdr:nvSpPr>
        <xdr:cNvPr id="9" name="四角形吹き出し 1">
          <a:extLst>
            <a:ext uri="{FF2B5EF4-FFF2-40B4-BE49-F238E27FC236}">
              <a16:creationId xmlns:a16="http://schemas.microsoft.com/office/drawing/2014/main" id="{8441A3C1-6EAC-430F-94A4-CD1CAB49A199}"/>
            </a:ext>
          </a:extLst>
        </xdr:cNvPr>
        <xdr:cNvSpPr/>
      </xdr:nvSpPr>
      <xdr:spPr>
        <a:xfrm>
          <a:off x="6096000" y="14897100"/>
          <a:ext cx="762000" cy="388620"/>
        </a:xfrm>
        <a:prstGeom prst="wedgeRectCallout">
          <a:avLst>
            <a:gd name="adj1" fmla="val -154556"/>
            <a:gd name="adj2" fmla="val -181548"/>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補記</a:t>
          </a:r>
        </a:p>
      </xdr:txBody>
    </xdr:sp>
    <xdr:clientData/>
  </xdr:twoCellAnchor>
  <xdr:twoCellAnchor>
    <xdr:from>
      <xdr:col>11</xdr:col>
      <xdr:colOff>0</xdr:colOff>
      <xdr:row>51</xdr:row>
      <xdr:rowOff>0</xdr:rowOff>
    </xdr:from>
    <xdr:to>
      <xdr:col>12</xdr:col>
      <xdr:colOff>152400</xdr:colOff>
      <xdr:row>53</xdr:row>
      <xdr:rowOff>53340</xdr:rowOff>
    </xdr:to>
    <xdr:sp macro="" textlink="">
      <xdr:nvSpPr>
        <xdr:cNvPr id="10" name="四角形吹き出し 1">
          <a:extLst>
            <a:ext uri="{FF2B5EF4-FFF2-40B4-BE49-F238E27FC236}">
              <a16:creationId xmlns:a16="http://schemas.microsoft.com/office/drawing/2014/main" id="{0CDD4138-402D-4A0E-BF71-D798B6ABA06C}"/>
            </a:ext>
          </a:extLst>
        </xdr:cNvPr>
        <xdr:cNvSpPr/>
      </xdr:nvSpPr>
      <xdr:spPr>
        <a:xfrm>
          <a:off x="6705600" y="9837420"/>
          <a:ext cx="762000" cy="388620"/>
        </a:xfrm>
        <a:prstGeom prst="wedgeRectCallout">
          <a:avLst>
            <a:gd name="adj1" fmla="val -153556"/>
            <a:gd name="adj2" fmla="val -10960"/>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補記</a:t>
          </a:r>
        </a:p>
      </xdr:txBody>
    </xdr:sp>
    <xdr:clientData/>
  </xdr:twoCellAnchor>
  <xdr:twoCellAnchor>
    <xdr:from>
      <xdr:col>23</xdr:col>
      <xdr:colOff>0</xdr:colOff>
      <xdr:row>48</xdr:row>
      <xdr:rowOff>0</xdr:rowOff>
    </xdr:from>
    <xdr:to>
      <xdr:col>24</xdr:col>
      <xdr:colOff>152400</xdr:colOff>
      <xdr:row>49</xdr:row>
      <xdr:rowOff>160020</xdr:rowOff>
    </xdr:to>
    <xdr:sp macro="" textlink="">
      <xdr:nvSpPr>
        <xdr:cNvPr id="11" name="四角形吹き出し 1">
          <a:extLst>
            <a:ext uri="{FF2B5EF4-FFF2-40B4-BE49-F238E27FC236}">
              <a16:creationId xmlns:a16="http://schemas.microsoft.com/office/drawing/2014/main" id="{82C9FB26-A5F8-4704-8877-DA92374B1B63}"/>
            </a:ext>
          </a:extLst>
        </xdr:cNvPr>
        <xdr:cNvSpPr/>
      </xdr:nvSpPr>
      <xdr:spPr>
        <a:xfrm>
          <a:off x="14020800" y="9273540"/>
          <a:ext cx="762000" cy="388620"/>
        </a:xfrm>
        <a:prstGeom prst="wedgeRectCallout">
          <a:avLst>
            <a:gd name="adj1" fmla="val -82556"/>
            <a:gd name="adj2" fmla="val 79236"/>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補記</a:t>
          </a:r>
        </a:p>
      </xdr:txBody>
    </xdr:sp>
    <xdr:clientData/>
  </xdr:twoCellAnchor>
  <xdr:twoCellAnchor>
    <xdr:from>
      <xdr:col>21</xdr:col>
      <xdr:colOff>114300</xdr:colOff>
      <xdr:row>87</xdr:row>
      <xdr:rowOff>76200</xdr:rowOff>
    </xdr:from>
    <xdr:to>
      <xdr:col>22</xdr:col>
      <xdr:colOff>434340</xdr:colOff>
      <xdr:row>89</xdr:row>
      <xdr:rowOff>121920</xdr:rowOff>
    </xdr:to>
    <xdr:sp macro="" textlink="">
      <xdr:nvSpPr>
        <xdr:cNvPr id="12" name="楕円 11">
          <a:extLst>
            <a:ext uri="{FF2B5EF4-FFF2-40B4-BE49-F238E27FC236}">
              <a16:creationId xmlns:a16="http://schemas.microsoft.com/office/drawing/2014/main" id="{A5A901F2-FE3A-4FE6-8FFA-9964B84DD669}"/>
            </a:ext>
          </a:extLst>
        </xdr:cNvPr>
        <xdr:cNvSpPr/>
      </xdr:nvSpPr>
      <xdr:spPr>
        <a:xfrm>
          <a:off x="12915900" y="15979140"/>
          <a:ext cx="929640" cy="381000"/>
        </a:xfrm>
        <a:prstGeom prst="ellipse">
          <a:avLst/>
        </a:prstGeom>
        <a:noFill/>
        <a:ln w="3810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342900</xdr:colOff>
      <xdr:row>58</xdr:row>
      <xdr:rowOff>15240</xdr:rowOff>
    </xdr:from>
    <xdr:to>
      <xdr:col>18</xdr:col>
      <xdr:colOff>99060</xdr:colOff>
      <xdr:row>60</xdr:row>
      <xdr:rowOff>68580</xdr:rowOff>
    </xdr:to>
    <xdr:sp macro="" textlink="">
      <xdr:nvSpPr>
        <xdr:cNvPr id="13" name="楕円 12">
          <a:extLst>
            <a:ext uri="{FF2B5EF4-FFF2-40B4-BE49-F238E27FC236}">
              <a16:creationId xmlns:a16="http://schemas.microsoft.com/office/drawing/2014/main" id="{AE01A558-9300-4099-8F70-F65A6671BE9A}"/>
            </a:ext>
          </a:extLst>
        </xdr:cNvPr>
        <xdr:cNvSpPr/>
      </xdr:nvSpPr>
      <xdr:spPr>
        <a:xfrm>
          <a:off x="10096500" y="11026140"/>
          <a:ext cx="975360" cy="388620"/>
        </a:xfrm>
        <a:prstGeom prst="ellipse">
          <a:avLst/>
        </a:prstGeom>
        <a:noFill/>
        <a:ln w="3810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99060</xdr:colOff>
      <xdr:row>94</xdr:row>
      <xdr:rowOff>22860</xdr:rowOff>
    </xdr:from>
    <xdr:to>
      <xdr:col>23</xdr:col>
      <xdr:colOff>327660</xdr:colOff>
      <xdr:row>96</xdr:row>
      <xdr:rowOff>83820</xdr:rowOff>
    </xdr:to>
    <xdr:sp macro="" textlink="">
      <xdr:nvSpPr>
        <xdr:cNvPr id="14" name="四角形吹き出し 1">
          <a:extLst>
            <a:ext uri="{FF2B5EF4-FFF2-40B4-BE49-F238E27FC236}">
              <a16:creationId xmlns:a16="http://schemas.microsoft.com/office/drawing/2014/main" id="{617D4E7F-DCD8-4348-927A-FAC09E613FBC}"/>
            </a:ext>
          </a:extLst>
        </xdr:cNvPr>
        <xdr:cNvSpPr/>
      </xdr:nvSpPr>
      <xdr:spPr>
        <a:xfrm>
          <a:off x="11071860" y="17114520"/>
          <a:ext cx="3276600" cy="396240"/>
        </a:xfrm>
        <a:prstGeom prst="wedgeRectCallout">
          <a:avLst>
            <a:gd name="adj1" fmla="val 15849"/>
            <a:gd name="adj2" fmla="val -235452"/>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200">
              <a:latin typeface="游ゴシック" panose="020B0400000000000000" pitchFamily="50" charset="-128"/>
              <a:ea typeface="游ゴシック" panose="020B0400000000000000" pitchFamily="50" charset="-128"/>
            </a:rPr>
            <a:t>請求書と振込明細の金額が一致していること</a:t>
          </a:r>
        </a:p>
      </xdr:txBody>
    </xdr:sp>
    <xdr:clientData/>
  </xdr:twoCellAnchor>
  <xdr:twoCellAnchor>
    <xdr:from>
      <xdr:col>7</xdr:col>
      <xdr:colOff>601980</xdr:colOff>
      <xdr:row>29</xdr:row>
      <xdr:rowOff>152400</xdr:rowOff>
    </xdr:from>
    <xdr:to>
      <xdr:col>10</xdr:col>
      <xdr:colOff>297180</xdr:colOff>
      <xdr:row>33</xdr:row>
      <xdr:rowOff>30480</xdr:rowOff>
    </xdr:to>
    <xdr:sp macro="" textlink="">
      <xdr:nvSpPr>
        <xdr:cNvPr id="15" name="楕円 14">
          <a:extLst>
            <a:ext uri="{FF2B5EF4-FFF2-40B4-BE49-F238E27FC236}">
              <a16:creationId xmlns:a16="http://schemas.microsoft.com/office/drawing/2014/main" id="{D16DB497-699E-4C0B-8D24-BC3C966A1538}"/>
            </a:ext>
          </a:extLst>
        </xdr:cNvPr>
        <xdr:cNvSpPr/>
      </xdr:nvSpPr>
      <xdr:spPr>
        <a:xfrm>
          <a:off x="4869180" y="6210300"/>
          <a:ext cx="1524000" cy="548640"/>
        </a:xfrm>
        <a:prstGeom prst="ellipse">
          <a:avLst/>
        </a:prstGeom>
        <a:noFill/>
        <a:ln w="38100">
          <a:solidFill>
            <a:srgbClr val="FF5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502920</xdr:colOff>
      <xdr:row>29</xdr:row>
      <xdr:rowOff>129540</xdr:rowOff>
    </xdr:from>
    <xdr:to>
      <xdr:col>15</xdr:col>
      <xdr:colOff>548640</xdr:colOff>
      <xdr:row>34</xdr:row>
      <xdr:rowOff>30480</xdr:rowOff>
    </xdr:to>
    <xdr:sp macro="" textlink="">
      <xdr:nvSpPr>
        <xdr:cNvPr id="16" name="四角形吹き出し 1">
          <a:extLst>
            <a:ext uri="{FF2B5EF4-FFF2-40B4-BE49-F238E27FC236}">
              <a16:creationId xmlns:a16="http://schemas.microsoft.com/office/drawing/2014/main" id="{3329CA2B-C201-480A-94AA-1F54F18DE144}"/>
            </a:ext>
          </a:extLst>
        </xdr:cNvPr>
        <xdr:cNvSpPr/>
      </xdr:nvSpPr>
      <xdr:spPr>
        <a:xfrm>
          <a:off x="7208520" y="6187440"/>
          <a:ext cx="2484120" cy="739140"/>
        </a:xfrm>
        <a:prstGeom prst="wedgeRectCallout">
          <a:avLst>
            <a:gd name="adj1" fmla="val -82070"/>
            <a:gd name="adj2" fmla="val -14345"/>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この金額（</a:t>
          </a:r>
          <a:r>
            <a:rPr kumimoji="1" lang="en-US" altLang="ja-JP" sz="1400">
              <a:latin typeface="游ゴシック" panose="020B0400000000000000" pitchFamily="50" charset="-128"/>
              <a:ea typeface="游ゴシック" panose="020B0400000000000000" pitchFamily="50" charset="-128"/>
            </a:rPr>
            <a:t>D</a:t>
          </a:r>
          <a:r>
            <a:rPr kumimoji="1" lang="ja-JP" altLang="en-US" sz="1400">
              <a:latin typeface="游ゴシック" panose="020B0400000000000000" pitchFamily="50" charset="-128"/>
              <a:ea typeface="游ゴシック" panose="020B0400000000000000" pitchFamily="50" charset="-128"/>
            </a:rPr>
            <a:t>）を領収書と照合します。</a:t>
          </a:r>
        </a:p>
      </xdr:txBody>
    </xdr:sp>
    <xdr:clientData/>
  </xdr:twoCellAnchor>
  <xdr:twoCellAnchor>
    <xdr:from>
      <xdr:col>21</xdr:col>
      <xdr:colOff>299357</xdr:colOff>
      <xdr:row>77</xdr:row>
      <xdr:rowOff>76200</xdr:rowOff>
    </xdr:from>
    <xdr:to>
      <xdr:col>22</xdr:col>
      <xdr:colOff>326572</xdr:colOff>
      <xdr:row>79</xdr:row>
      <xdr:rowOff>97971</xdr:rowOff>
    </xdr:to>
    <xdr:sp macro="" textlink="">
      <xdr:nvSpPr>
        <xdr:cNvPr id="17" name="テキスト ボックス 16">
          <a:extLst>
            <a:ext uri="{FF2B5EF4-FFF2-40B4-BE49-F238E27FC236}">
              <a16:creationId xmlns:a16="http://schemas.microsoft.com/office/drawing/2014/main" id="{17460E24-1A09-4152-BFE7-897A7DCDCD9C}"/>
            </a:ext>
          </a:extLst>
        </xdr:cNvPr>
        <xdr:cNvSpPr txBox="1"/>
      </xdr:nvSpPr>
      <xdr:spPr>
        <a:xfrm>
          <a:off x="13100957" y="14287500"/>
          <a:ext cx="636815" cy="36467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solidFill>
                <a:srgbClr val="FF0000"/>
              </a:solidFill>
            </a:rPr>
            <a:t>No.2</a:t>
          </a:r>
          <a:endParaRPr kumimoji="1" lang="ja-JP" altLang="en-US" sz="1400">
            <a:solidFill>
              <a:srgbClr val="FF0000"/>
            </a:solidFill>
          </a:endParaRPr>
        </a:p>
      </xdr:txBody>
    </xdr:sp>
    <xdr:clientData/>
  </xdr:twoCellAnchor>
  <xdr:twoCellAnchor>
    <xdr:from>
      <xdr:col>24</xdr:col>
      <xdr:colOff>141515</xdr:colOff>
      <xdr:row>77</xdr:row>
      <xdr:rowOff>43542</xdr:rowOff>
    </xdr:from>
    <xdr:to>
      <xdr:col>25</xdr:col>
      <xdr:colOff>293915</xdr:colOff>
      <xdr:row>79</xdr:row>
      <xdr:rowOff>94705</xdr:rowOff>
    </xdr:to>
    <xdr:sp macro="" textlink="">
      <xdr:nvSpPr>
        <xdr:cNvPr id="18" name="四角形吹き出し 1">
          <a:extLst>
            <a:ext uri="{FF2B5EF4-FFF2-40B4-BE49-F238E27FC236}">
              <a16:creationId xmlns:a16="http://schemas.microsoft.com/office/drawing/2014/main" id="{36453DB2-01D4-426F-B267-DE54A2C8BAB5}"/>
            </a:ext>
          </a:extLst>
        </xdr:cNvPr>
        <xdr:cNvSpPr/>
      </xdr:nvSpPr>
      <xdr:spPr>
        <a:xfrm>
          <a:off x="14771915" y="14254842"/>
          <a:ext cx="762000" cy="394063"/>
        </a:xfrm>
        <a:prstGeom prst="wedgeRectCallout">
          <a:avLst>
            <a:gd name="adj1" fmla="val -183985"/>
            <a:gd name="adj2" fmla="val 3606"/>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補記</a:t>
          </a:r>
        </a:p>
      </xdr:txBody>
    </xdr:sp>
    <xdr:clientData/>
  </xdr:twoCellAnchor>
  <xdr:twoCellAnchor>
    <xdr:from>
      <xdr:col>12</xdr:col>
      <xdr:colOff>337458</xdr:colOff>
      <xdr:row>14</xdr:row>
      <xdr:rowOff>185058</xdr:rowOff>
    </xdr:from>
    <xdr:to>
      <xdr:col>19</xdr:col>
      <xdr:colOff>359229</xdr:colOff>
      <xdr:row>19</xdr:row>
      <xdr:rowOff>32658</xdr:rowOff>
    </xdr:to>
    <xdr:sp macro="" textlink="">
      <xdr:nvSpPr>
        <xdr:cNvPr id="19" name="テキスト ボックス 18">
          <a:extLst>
            <a:ext uri="{FF2B5EF4-FFF2-40B4-BE49-F238E27FC236}">
              <a16:creationId xmlns:a16="http://schemas.microsoft.com/office/drawing/2014/main" id="{868E3C5E-C841-41EB-B1A7-E6127BDA833A}"/>
            </a:ext>
          </a:extLst>
        </xdr:cNvPr>
        <xdr:cNvSpPr txBox="1"/>
      </xdr:nvSpPr>
      <xdr:spPr>
        <a:xfrm>
          <a:off x="7652658" y="3385458"/>
          <a:ext cx="4288971" cy="9525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500" b="1">
              <a:solidFill>
                <a:srgbClr val="0066FF"/>
              </a:solidFill>
            </a:rPr>
            <a:t>↓以下は例です。</a:t>
          </a:r>
          <a:endParaRPr kumimoji="1" lang="en-US" altLang="ja-JP" sz="1500" b="1">
            <a:solidFill>
              <a:srgbClr val="0066FF"/>
            </a:solidFill>
          </a:endParaRPr>
        </a:p>
        <a:p>
          <a:r>
            <a:rPr kumimoji="1" lang="ja-JP" altLang="en-US" sz="1500" b="1">
              <a:solidFill>
                <a:srgbClr val="0066FF"/>
              </a:solidFill>
            </a:rPr>
            <a:t>件数が多いなどでこの例に合わない場合についても可能な限り左の注意点及び例に沿ってください。</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4</xdr:col>
      <xdr:colOff>137160</xdr:colOff>
      <xdr:row>13</xdr:row>
      <xdr:rowOff>45720</xdr:rowOff>
    </xdr:from>
    <xdr:to>
      <xdr:col>4</xdr:col>
      <xdr:colOff>236219</xdr:colOff>
      <xdr:row>19</xdr:row>
      <xdr:rowOff>22860</xdr:rowOff>
    </xdr:to>
    <xdr:sp macro="" textlink="">
      <xdr:nvSpPr>
        <xdr:cNvPr id="2" name="左中かっこ 1">
          <a:extLst>
            <a:ext uri="{FF2B5EF4-FFF2-40B4-BE49-F238E27FC236}">
              <a16:creationId xmlns:a16="http://schemas.microsoft.com/office/drawing/2014/main" id="{2F8619A3-F97C-4912-981A-DB9F126E2BD2}"/>
            </a:ext>
          </a:extLst>
        </xdr:cNvPr>
        <xdr:cNvSpPr/>
      </xdr:nvSpPr>
      <xdr:spPr>
        <a:xfrm>
          <a:off x="960120" y="3032760"/>
          <a:ext cx="68579" cy="1348740"/>
        </a:xfrm>
        <a:prstGeom prst="lef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xdr:col>
      <xdr:colOff>106680</xdr:colOff>
      <xdr:row>29</xdr:row>
      <xdr:rowOff>190500</xdr:rowOff>
    </xdr:from>
    <xdr:to>
      <xdr:col>28</xdr:col>
      <xdr:colOff>38100</xdr:colOff>
      <xdr:row>31</xdr:row>
      <xdr:rowOff>22860</xdr:rowOff>
    </xdr:to>
    <xdr:sp macro="" textlink="">
      <xdr:nvSpPr>
        <xdr:cNvPr id="3" name="角丸四角形 4">
          <a:extLst>
            <a:ext uri="{FF2B5EF4-FFF2-40B4-BE49-F238E27FC236}">
              <a16:creationId xmlns:a16="http://schemas.microsoft.com/office/drawing/2014/main" id="{F0F1174F-EE67-4778-9F11-E2D1352339C7}"/>
            </a:ext>
          </a:extLst>
        </xdr:cNvPr>
        <xdr:cNvSpPr/>
      </xdr:nvSpPr>
      <xdr:spPr>
        <a:xfrm>
          <a:off x="723900" y="6858000"/>
          <a:ext cx="5234940" cy="289560"/>
        </a:xfrm>
        <a:prstGeom prst="roundRect">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ysClr val="windowText" lastClr="000000"/>
              </a:solidFill>
              <a:latin typeface="ＭＳ 明朝" panose="02020609040205080304" pitchFamily="17" charset="-128"/>
              <a:ea typeface="ＭＳ 明朝" panose="02020609040205080304" pitchFamily="17" charset="-128"/>
            </a:rPr>
            <a:t>　　</a:t>
          </a:r>
          <a:r>
            <a:rPr kumimoji="1" lang="en-US" altLang="ja-JP" sz="900">
              <a:solidFill>
                <a:sysClr val="windowText" lastClr="000000"/>
              </a:solidFill>
              <a:latin typeface="ＭＳ 明朝" panose="02020609040205080304" pitchFamily="17" charset="-128"/>
              <a:ea typeface="ＭＳ 明朝" panose="02020609040205080304" pitchFamily="17" charset="-128"/>
            </a:rPr>
            <a:t>※</a:t>
          </a:r>
          <a:r>
            <a:rPr kumimoji="1" lang="ja-JP" altLang="en-US" sz="900">
              <a:solidFill>
                <a:sysClr val="windowText" lastClr="000000"/>
              </a:solidFill>
              <a:latin typeface="ＭＳ 明朝" panose="02020609040205080304" pitchFamily="17" charset="-128"/>
              <a:ea typeface="ＭＳ 明朝" panose="02020609040205080304" pitchFamily="17" charset="-128"/>
            </a:rPr>
            <a:t>　種目：預金種目は、次のコードを記入願います。　：１普通、２当座、４貯蓄</a:t>
          </a:r>
          <a:r>
            <a:rPr kumimoji="1" lang="ja-JP" altLang="en-US" sz="1100"/>
            <a:t>種目・</a:t>
          </a:r>
        </a:p>
      </xdr:txBody>
    </xdr:sp>
    <xdr:clientData/>
  </xdr:twoCellAnchor>
  <xdr:twoCellAnchor>
    <xdr:from>
      <xdr:col>37</xdr:col>
      <xdr:colOff>64770</xdr:colOff>
      <xdr:row>7</xdr:row>
      <xdr:rowOff>68580</xdr:rowOff>
    </xdr:from>
    <xdr:to>
      <xdr:col>45</xdr:col>
      <xdr:colOff>405765</xdr:colOff>
      <xdr:row>21</xdr:row>
      <xdr:rowOff>28575</xdr:rowOff>
    </xdr:to>
    <xdr:sp macro="" textlink="">
      <xdr:nvSpPr>
        <xdr:cNvPr id="5" name="テキスト ボックス 4">
          <a:extLst>
            <a:ext uri="{FF2B5EF4-FFF2-40B4-BE49-F238E27FC236}">
              <a16:creationId xmlns:a16="http://schemas.microsoft.com/office/drawing/2014/main" id="{B11F223D-AA37-4104-8B97-5CB1F10F913D}"/>
            </a:ext>
          </a:extLst>
        </xdr:cNvPr>
        <xdr:cNvSpPr txBox="1"/>
      </xdr:nvSpPr>
      <xdr:spPr>
        <a:xfrm>
          <a:off x="7741920" y="1421130"/>
          <a:ext cx="5217795" cy="2398395"/>
        </a:xfrm>
        <a:prstGeom prst="rect">
          <a:avLst/>
        </a:prstGeom>
        <a:solidFill>
          <a:schemeClr val="bg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Meiryo UI" panose="020B0604030504040204" pitchFamily="50" charset="-128"/>
              <a:ea typeface="Meiryo UI" panose="020B0604030504040204" pitchFamily="50" charset="-128"/>
            </a:rPr>
            <a:t>　　　　　　　　　　　　　　　　　　</a:t>
          </a:r>
          <a:r>
            <a:rPr kumimoji="1" lang="ja-JP" altLang="en-US" sz="1400" b="1">
              <a:solidFill>
                <a:srgbClr val="0D50B3"/>
              </a:solidFill>
              <a:latin typeface="Meiryo UI" panose="020B0604030504040204" pitchFamily="50" charset="-128"/>
              <a:ea typeface="Meiryo UI" panose="020B0604030504040204" pitchFamily="50" charset="-128"/>
            </a:rPr>
            <a:t>　■　留　意　点　■</a:t>
          </a:r>
          <a:endParaRPr kumimoji="1" lang="en-US" altLang="ja-JP" sz="1400" b="1">
            <a:solidFill>
              <a:srgbClr val="0D50B3"/>
            </a:solidFill>
            <a:latin typeface="Meiryo UI" panose="020B0604030504040204" pitchFamily="50" charset="-128"/>
            <a:ea typeface="Meiryo UI" panose="020B0604030504040204" pitchFamily="50" charset="-128"/>
          </a:endParaRPr>
        </a:p>
        <a:p>
          <a:endParaRPr kumimoji="1" lang="en-US" altLang="ja-JP" sz="1400" b="1">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・左記の印鑑は、</a:t>
          </a:r>
          <a:r>
            <a:rPr kumimoji="1" lang="ja-JP" altLang="en-US" sz="1200" b="0" u="sng">
              <a:solidFill>
                <a:srgbClr val="0D50B3"/>
              </a:solidFill>
              <a:latin typeface="Meiryo UI" panose="020B0604030504040204" pitchFamily="50" charset="-128"/>
              <a:ea typeface="Meiryo UI" panose="020B0604030504040204" pitchFamily="50" charset="-128"/>
            </a:rPr>
            <a:t>印鑑登録証明書の</a:t>
          </a:r>
          <a:r>
            <a:rPr kumimoji="1" lang="ja-JP" altLang="en-US" sz="1200" b="1" u="sng">
              <a:solidFill>
                <a:srgbClr val="0D50B3"/>
              </a:solidFill>
              <a:latin typeface="Meiryo UI" panose="020B0604030504040204" pitchFamily="50" charset="-128"/>
              <a:ea typeface="Meiryo UI" panose="020B0604030504040204" pitchFamily="50" charset="-128"/>
            </a:rPr>
            <a:t>実印</a:t>
          </a:r>
          <a:r>
            <a:rPr kumimoji="1" lang="ja-JP" altLang="en-US" sz="1200" b="0">
              <a:solidFill>
                <a:srgbClr val="0D50B3"/>
              </a:solidFill>
              <a:latin typeface="Meiryo UI" panose="020B0604030504040204" pitchFamily="50" charset="-128"/>
              <a:ea typeface="Meiryo UI" panose="020B0604030504040204" pitchFamily="50" charset="-128"/>
            </a:rPr>
            <a:t>を押印ください。</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・代理の場合は、</a:t>
          </a:r>
          <a:r>
            <a:rPr kumimoji="1" lang="ja-JP" altLang="en-US" sz="1200" b="1" u="sng">
              <a:solidFill>
                <a:srgbClr val="0D50B3"/>
              </a:solidFill>
              <a:latin typeface="Meiryo UI" panose="020B0604030504040204" pitchFamily="50" charset="-128"/>
              <a:ea typeface="Meiryo UI" panose="020B0604030504040204" pitchFamily="50" charset="-128"/>
            </a:rPr>
            <a:t>委任状</a:t>
          </a:r>
          <a:r>
            <a:rPr kumimoji="1" lang="ja-JP" altLang="en-US" sz="1200" b="0" u="sng">
              <a:solidFill>
                <a:srgbClr val="0D50B3"/>
              </a:solidFill>
              <a:latin typeface="Meiryo UI" panose="020B0604030504040204" pitchFamily="50" charset="-128"/>
              <a:ea typeface="Meiryo UI" panose="020B0604030504040204" pitchFamily="50" charset="-128"/>
            </a:rPr>
            <a:t>もあわせてご提出</a:t>
          </a:r>
          <a:r>
            <a:rPr kumimoji="1" lang="ja-JP" altLang="en-US" sz="1200" b="0">
              <a:solidFill>
                <a:srgbClr val="0D50B3"/>
              </a:solidFill>
              <a:latin typeface="Meiryo UI" panose="020B0604030504040204" pitchFamily="50" charset="-128"/>
              <a:ea typeface="Meiryo UI" panose="020B0604030504040204" pitchFamily="50" charset="-128"/>
            </a:rPr>
            <a:t>ください。</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・特に口座名義人に関しては小さい</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ッ</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全角カタカナ</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通</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　帳の名義通りではない場合</a:t>
          </a:r>
          <a:r>
            <a:rPr kumimoji="1" lang="en-US" altLang="ja-JP" sz="1200" b="0">
              <a:solidFill>
                <a:srgbClr val="0D50B3"/>
              </a:solidFill>
              <a:latin typeface="Meiryo UI" panose="020B0604030504040204" pitchFamily="50" charset="-128"/>
              <a:ea typeface="Meiryo UI" panose="020B0604030504040204" pitchFamily="50" charset="-128"/>
            </a:rPr>
            <a:t>』</a:t>
          </a:r>
          <a:r>
            <a:rPr kumimoji="1" lang="ja-JP" altLang="en-US" sz="1200" b="0">
              <a:solidFill>
                <a:srgbClr val="0D50B3"/>
              </a:solidFill>
              <a:latin typeface="Meiryo UI" panose="020B0604030504040204" pitchFamily="50" charset="-128"/>
              <a:ea typeface="Meiryo UI" panose="020B0604030504040204" pitchFamily="50" charset="-128"/>
            </a:rPr>
            <a:t>等、その都度修正が必要となり再提出</a:t>
          </a:r>
          <a:endParaRPr kumimoji="1" lang="en-US" altLang="ja-JP" sz="1200" b="0">
            <a:solidFill>
              <a:srgbClr val="0D50B3"/>
            </a:solidFill>
            <a:latin typeface="Meiryo UI" panose="020B0604030504040204" pitchFamily="50" charset="-128"/>
            <a:ea typeface="Meiryo UI" panose="020B0604030504040204" pitchFamily="50" charset="-128"/>
          </a:endParaRPr>
        </a:p>
        <a:p>
          <a:r>
            <a:rPr kumimoji="1" lang="ja-JP" altLang="en-US" sz="1200" b="0">
              <a:solidFill>
                <a:srgbClr val="0D50B3"/>
              </a:solidFill>
              <a:latin typeface="Meiryo UI" panose="020B0604030504040204" pitchFamily="50" charset="-128"/>
              <a:ea typeface="Meiryo UI" panose="020B0604030504040204" pitchFamily="50" charset="-128"/>
            </a:rPr>
            <a:t>　となるため、都からの内容確認後、都での</a:t>
          </a:r>
          <a:r>
            <a:rPr kumimoji="1" lang="ja-JP" altLang="en-US" sz="1200" b="0" u="sng">
              <a:solidFill>
                <a:srgbClr val="0D50B3"/>
              </a:solidFill>
              <a:latin typeface="Meiryo UI" panose="020B0604030504040204" pitchFamily="50" charset="-128"/>
              <a:ea typeface="Meiryo UI" panose="020B0604030504040204" pitchFamily="50" charset="-128"/>
            </a:rPr>
            <a:t>修正をご了承いただける　</a:t>
          </a:r>
          <a:endParaRPr kumimoji="1" lang="en-US" altLang="ja-JP" sz="1200" b="0" u="sng">
            <a:solidFill>
              <a:srgbClr val="0D50B3"/>
            </a:solidFill>
            <a:latin typeface="Meiryo UI" panose="020B0604030504040204" pitchFamily="50" charset="-128"/>
            <a:ea typeface="Meiryo UI" panose="020B0604030504040204" pitchFamily="50" charset="-128"/>
          </a:endParaRPr>
        </a:p>
        <a:p>
          <a:r>
            <a:rPr kumimoji="1" lang="ja-JP" altLang="en-US" sz="1200" b="0" u="none">
              <a:solidFill>
                <a:srgbClr val="0D50B3"/>
              </a:solidFill>
              <a:latin typeface="Meiryo UI" panose="020B0604030504040204" pitchFamily="50" charset="-128"/>
              <a:ea typeface="Meiryo UI" panose="020B0604030504040204" pitchFamily="50" charset="-128"/>
            </a:rPr>
            <a:t>　</a:t>
          </a:r>
          <a:r>
            <a:rPr kumimoji="1" lang="ja-JP" altLang="en-US" sz="1200" b="0" u="sng">
              <a:solidFill>
                <a:srgbClr val="0D50B3"/>
              </a:solidFill>
              <a:latin typeface="Meiryo UI" panose="020B0604030504040204" pitchFamily="50" charset="-128"/>
              <a:ea typeface="Meiryo UI" panose="020B0604030504040204" pitchFamily="50" charset="-128"/>
            </a:rPr>
            <a:t>場合は、</a:t>
          </a:r>
          <a:r>
            <a:rPr kumimoji="1" lang="en-US" altLang="ja-JP" sz="1200" b="1" u="sng">
              <a:solidFill>
                <a:srgbClr val="0D50B3"/>
              </a:solidFill>
              <a:latin typeface="Meiryo UI" panose="020B0604030504040204" pitchFamily="50" charset="-128"/>
              <a:ea typeface="Meiryo UI" panose="020B0604030504040204" pitchFamily="50" charset="-128"/>
            </a:rPr>
            <a:t>【</a:t>
          </a:r>
          <a:r>
            <a:rPr kumimoji="1" lang="ja-JP" altLang="en-US" sz="1200" b="1" u="sng">
              <a:solidFill>
                <a:srgbClr val="0D50B3"/>
              </a:solidFill>
              <a:latin typeface="Meiryo UI" panose="020B0604030504040204" pitchFamily="50" charset="-128"/>
              <a:ea typeface="Meiryo UI" panose="020B0604030504040204" pitchFamily="50" charset="-128"/>
            </a:rPr>
            <a:t>捨印</a:t>
          </a:r>
          <a:r>
            <a:rPr kumimoji="1" lang="en-US" altLang="ja-JP" sz="1200" b="1" u="sng">
              <a:solidFill>
                <a:srgbClr val="0D50B3"/>
              </a:solidFill>
              <a:latin typeface="Meiryo UI" panose="020B0604030504040204" pitchFamily="50" charset="-128"/>
              <a:ea typeface="Meiryo UI" panose="020B0604030504040204" pitchFamily="50" charset="-128"/>
            </a:rPr>
            <a:t>】</a:t>
          </a:r>
          <a:r>
            <a:rPr kumimoji="1" lang="ja-JP" altLang="en-US" sz="1200" b="0" u="sng">
              <a:solidFill>
                <a:srgbClr val="0D50B3"/>
              </a:solidFill>
              <a:latin typeface="Meiryo UI" panose="020B0604030504040204" pitchFamily="50" charset="-128"/>
              <a:ea typeface="Meiryo UI" panose="020B0604030504040204" pitchFamily="50" charset="-128"/>
            </a:rPr>
            <a:t>を押印</a:t>
          </a:r>
          <a:r>
            <a:rPr kumimoji="1" lang="ja-JP" altLang="en-US" sz="1200" b="0">
              <a:solidFill>
                <a:srgbClr val="0D50B3"/>
              </a:solidFill>
              <a:latin typeface="Meiryo UI" panose="020B0604030504040204" pitchFamily="50" charset="-128"/>
              <a:ea typeface="Meiryo UI" panose="020B0604030504040204" pitchFamily="50" charset="-128"/>
            </a:rPr>
            <a:t>しておいてください。</a:t>
          </a:r>
          <a:endParaRPr kumimoji="1" lang="en-US" altLang="ja-JP" sz="1200" b="0">
            <a:solidFill>
              <a:srgbClr val="0D50B3"/>
            </a:solidFill>
            <a:latin typeface="Meiryo UI" panose="020B0604030504040204" pitchFamily="50" charset="-128"/>
            <a:ea typeface="Meiryo UI" panose="020B0604030504040204" pitchFamily="50" charset="-128"/>
          </a:endParaRPr>
        </a:p>
      </xdr:txBody>
    </xdr:sp>
    <xdr:clientData/>
  </xdr:twoCellAnchor>
  <xdr:twoCellAnchor>
    <xdr:from>
      <xdr:col>23</xdr:col>
      <xdr:colOff>205740</xdr:colOff>
      <xdr:row>0</xdr:row>
      <xdr:rowOff>238125</xdr:rowOff>
    </xdr:from>
    <xdr:to>
      <xdr:col>25</xdr:col>
      <xdr:colOff>57150</xdr:colOff>
      <xdr:row>2</xdr:row>
      <xdr:rowOff>5715</xdr:rowOff>
    </xdr:to>
    <xdr:sp macro="" textlink="">
      <xdr:nvSpPr>
        <xdr:cNvPr id="6" name="楕円 5">
          <a:extLst>
            <a:ext uri="{FF2B5EF4-FFF2-40B4-BE49-F238E27FC236}">
              <a16:creationId xmlns:a16="http://schemas.microsoft.com/office/drawing/2014/main" id="{F4B62B40-53A0-4FB4-83F8-35A3F50FEA4B}"/>
            </a:ext>
          </a:extLst>
        </xdr:cNvPr>
        <xdr:cNvSpPr/>
      </xdr:nvSpPr>
      <xdr:spPr>
        <a:xfrm>
          <a:off x="5177790" y="238125"/>
          <a:ext cx="270510" cy="186690"/>
        </a:xfrm>
        <a:prstGeom prst="ellipse">
          <a:avLst/>
        </a:prstGeom>
        <a:noFill/>
        <a:ln w="63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45244</xdr:colOff>
      <xdr:row>0</xdr:row>
      <xdr:rowOff>97155</xdr:rowOff>
    </xdr:from>
    <xdr:to>
      <xdr:col>45</xdr:col>
      <xdr:colOff>297180</xdr:colOff>
      <xdr:row>6</xdr:row>
      <xdr:rowOff>49530</xdr:rowOff>
    </xdr:to>
    <xdr:sp macro="" textlink="">
      <xdr:nvSpPr>
        <xdr:cNvPr id="7" name="テキスト ボックス 6">
          <a:extLst>
            <a:ext uri="{FF2B5EF4-FFF2-40B4-BE49-F238E27FC236}">
              <a16:creationId xmlns:a16="http://schemas.microsoft.com/office/drawing/2014/main" id="{E4B6FDA1-7490-4C69-8A82-9531C1BA1D4F}"/>
            </a:ext>
          </a:extLst>
        </xdr:cNvPr>
        <xdr:cNvSpPr txBox="1"/>
      </xdr:nvSpPr>
      <xdr:spPr>
        <a:xfrm>
          <a:off x="7604284" y="97155"/>
          <a:ext cx="5128736" cy="1118235"/>
        </a:xfrm>
        <a:prstGeom prst="rect">
          <a:avLst/>
        </a:prstGeom>
        <a:solidFill>
          <a:srgbClr val="0070C0"/>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b="1">
              <a:solidFill>
                <a:schemeClr val="bg1"/>
              </a:solidFill>
              <a:latin typeface="游ゴシック" panose="020B0400000000000000" pitchFamily="50" charset="-128"/>
              <a:ea typeface="游ゴシック" panose="020B0400000000000000" pitchFamily="50" charset="-128"/>
            </a:rPr>
            <a:t>JGRANTS</a:t>
          </a:r>
          <a:r>
            <a:rPr kumimoji="1" lang="ja-JP" altLang="en-US" sz="1800" b="1">
              <a:solidFill>
                <a:schemeClr val="bg1"/>
              </a:solidFill>
              <a:latin typeface="游ゴシック" panose="020B0400000000000000" pitchFamily="50" charset="-128"/>
              <a:ea typeface="游ゴシック" panose="020B0400000000000000" pitchFamily="50" charset="-128"/>
            </a:rPr>
            <a:t>申請の方は、ご提出不要です</a:t>
          </a:r>
          <a:endParaRPr kumimoji="1" lang="en-US" altLang="ja-JP" sz="1800" b="1">
            <a:solidFill>
              <a:schemeClr val="bg1"/>
            </a:solidFill>
            <a:latin typeface="游ゴシック" panose="020B0400000000000000" pitchFamily="50" charset="-128"/>
            <a:ea typeface="游ゴシック" panose="020B0400000000000000" pitchFamily="50" charset="-128"/>
          </a:endParaRPr>
        </a:p>
        <a:p>
          <a:pPr algn="ctr"/>
          <a:r>
            <a:rPr kumimoji="1" lang="ja-JP" altLang="en-US" sz="1800" b="1">
              <a:solidFill>
                <a:schemeClr val="bg1"/>
              </a:solidFill>
              <a:latin typeface="游ゴシック" panose="020B0400000000000000" pitchFamily="50" charset="-128"/>
              <a:ea typeface="游ゴシック" panose="020B0400000000000000" pitchFamily="50" charset="-128"/>
            </a:rPr>
            <a:t>（申請フォーム上で直接ご入力いただきます）</a:t>
          </a:r>
        </a:p>
      </xdr:txBody>
    </xdr:sp>
    <xdr:clientData/>
  </xdr:twoCellAnchor>
  <xdr:twoCellAnchor>
    <xdr:from>
      <xdr:col>38</xdr:col>
      <xdr:colOff>320040</xdr:colOff>
      <xdr:row>22</xdr:row>
      <xdr:rowOff>156210</xdr:rowOff>
    </xdr:from>
    <xdr:to>
      <xdr:col>43</xdr:col>
      <xdr:colOff>198120</xdr:colOff>
      <xdr:row>24</xdr:row>
      <xdr:rowOff>160020</xdr:rowOff>
    </xdr:to>
    <xdr:sp macro="" textlink="">
      <xdr:nvSpPr>
        <xdr:cNvPr id="10" name="正方形/長方形 9">
          <a:extLst>
            <a:ext uri="{FF2B5EF4-FFF2-40B4-BE49-F238E27FC236}">
              <a16:creationId xmlns:a16="http://schemas.microsoft.com/office/drawing/2014/main" id="{BB735999-97E0-6E0D-EAB4-95E432D18994}"/>
            </a:ext>
          </a:extLst>
        </xdr:cNvPr>
        <xdr:cNvSpPr/>
      </xdr:nvSpPr>
      <xdr:spPr>
        <a:xfrm>
          <a:off x="8488680" y="4042410"/>
          <a:ext cx="2926080" cy="346710"/>
        </a:xfrm>
        <a:prstGeom prst="rect">
          <a:avLst/>
        </a:prstGeom>
        <a:solidFill>
          <a:schemeClr val="bg1"/>
        </a:solidFill>
        <a:ln w="38100">
          <a:solidFill>
            <a:srgbClr val="0066FF"/>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0066FF"/>
              </a:solidFill>
            </a:rPr>
            <a:t>　　←〇を使用する際はこちらをご活用ください。</a:t>
          </a:r>
        </a:p>
      </xdr:txBody>
    </xdr:sp>
    <xdr:clientData/>
  </xdr:twoCellAnchor>
  <xdr:twoCellAnchor editAs="oneCell">
    <xdr:from>
      <xdr:col>37</xdr:col>
      <xdr:colOff>533877</xdr:colOff>
      <xdr:row>23</xdr:row>
      <xdr:rowOff>111919</xdr:rowOff>
    </xdr:from>
    <xdr:to>
      <xdr:col>38</xdr:col>
      <xdr:colOff>142400</xdr:colOff>
      <xdr:row>24</xdr:row>
      <xdr:rowOff>146209</xdr:rowOff>
    </xdr:to>
    <xdr:sp macro="" textlink="">
      <xdr:nvSpPr>
        <xdr:cNvPr id="8" name="楕円 7">
          <a:extLst>
            <a:ext uri="{FF2B5EF4-FFF2-40B4-BE49-F238E27FC236}">
              <a16:creationId xmlns:a16="http://schemas.microsoft.com/office/drawing/2014/main" id="{36258B4F-C94D-4D3A-BE46-11378918EFBF}"/>
            </a:ext>
          </a:extLst>
        </xdr:cNvPr>
        <xdr:cNvSpPr/>
      </xdr:nvSpPr>
      <xdr:spPr>
        <a:xfrm>
          <a:off x="8092917" y="4165759"/>
          <a:ext cx="218123" cy="20955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37</xdr:col>
      <xdr:colOff>99060</xdr:colOff>
      <xdr:row>44</xdr:row>
      <xdr:rowOff>30481</xdr:rowOff>
    </xdr:from>
    <xdr:to>
      <xdr:col>41</xdr:col>
      <xdr:colOff>0</xdr:colOff>
      <xdr:row>63</xdr:row>
      <xdr:rowOff>163435</xdr:rowOff>
    </xdr:to>
    <xdr:pic>
      <xdr:nvPicPr>
        <xdr:cNvPr id="4" name="図 3">
          <a:extLst>
            <a:ext uri="{FF2B5EF4-FFF2-40B4-BE49-F238E27FC236}">
              <a16:creationId xmlns:a16="http://schemas.microsoft.com/office/drawing/2014/main" id="{C727CD37-8355-7811-4CAA-FA731DEF745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58100" y="7871461"/>
          <a:ext cx="2339340" cy="331811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14</xdr:col>
      <xdr:colOff>83820</xdr:colOff>
      <xdr:row>3</xdr:row>
      <xdr:rowOff>182880</xdr:rowOff>
    </xdr:from>
    <xdr:to>
      <xdr:col>15</xdr:col>
      <xdr:colOff>137160</xdr:colOff>
      <xdr:row>5</xdr:row>
      <xdr:rowOff>60960</xdr:rowOff>
    </xdr:to>
    <xdr:sp macro="" textlink="">
      <xdr:nvSpPr>
        <xdr:cNvPr id="11" name="楕円 10">
          <a:extLst>
            <a:ext uri="{FF2B5EF4-FFF2-40B4-BE49-F238E27FC236}">
              <a16:creationId xmlns:a16="http://schemas.microsoft.com/office/drawing/2014/main" id="{86E36B97-38EB-4848-9EF7-F493D11543FE}"/>
            </a:ext>
          </a:extLst>
        </xdr:cNvPr>
        <xdr:cNvSpPr/>
      </xdr:nvSpPr>
      <xdr:spPr>
        <a:xfrm>
          <a:off x="3078480" y="769620"/>
          <a:ext cx="304800" cy="289560"/>
        </a:xfrm>
        <a:prstGeom prst="ellipse">
          <a:avLst/>
        </a:prstGeom>
        <a:no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45720</xdr:colOff>
      <xdr:row>45</xdr:row>
      <xdr:rowOff>106680</xdr:rowOff>
    </xdr:from>
    <xdr:to>
      <xdr:col>32</xdr:col>
      <xdr:colOff>91440</xdr:colOff>
      <xdr:row>48</xdr:row>
      <xdr:rowOff>137160</xdr:rowOff>
    </xdr:to>
    <xdr:sp macro="" textlink="">
      <xdr:nvSpPr>
        <xdr:cNvPr id="9" name="正方形/長方形 8">
          <a:extLst>
            <a:ext uri="{FF2B5EF4-FFF2-40B4-BE49-F238E27FC236}">
              <a16:creationId xmlns:a16="http://schemas.microsoft.com/office/drawing/2014/main" id="{FACDD2CF-2C52-4EC6-BA4A-C1DE61B80575}"/>
            </a:ext>
          </a:extLst>
        </xdr:cNvPr>
        <xdr:cNvSpPr/>
      </xdr:nvSpPr>
      <xdr:spPr>
        <a:xfrm>
          <a:off x="3909060" y="8176260"/>
          <a:ext cx="2926080" cy="533400"/>
        </a:xfrm>
        <a:prstGeom prst="rect">
          <a:avLst/>
        </a:prstGeom>
        <a:solidFill>
          <a:schemeClr val="bg1"/>
        </a:solidFill>
        <a:ln w="38100">
          <a:solidFill>
            <a:srgbClr val="FF505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☆昨年度と同じ内容でも、この様式自体は入力、押印、提出が必要です。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1331844</xdr:colOff>
      <xdr:row>18</xdr:row>
      <xdr:rowOff>165652</xdr:rowOff>
    </xdr:from>
    <xdr:to>
      <xdr:col>3</xdr:col>
      <xdr:colOff>2173356</xdr:colOff>
      <xdr:row>18</xdr:row>
      <xdr:rowOff>397565</xdr:rowOff>
    </xdr:to>
    <xdr:sp macro="" textlink="">
      <xdr:nvSpPr>
        <xdr:cNvPr id="2" name="正方形/長方形 1">
          <a:extLst>
            <a:ext uri="{FF2B5EF4-FFF2-40B4-BE49-F238E27FC236}">
              <a16:creationId xmlns:a16="http://schemas.microsoft.com/office/drawing/2014/main" id="{D17E3125-0ACF-4DE2-8B06-D0747C9182CF}"/>
            </a:ext>
          </a:extLst>
        </xdr:cNvPr>
        <xdr:cNvSpPr/>
      </xdr:nvSpPr>
      <xdr:spPr>
        <a:xfrm>
          <a:off x="1961322" y="5420139"/>
          <a:ext cx="841512" cy="231913"/>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chemeClr val="tx1"/>
              </a:solidFill>
              <a:latin typeface="Meiryo UI" panose="020B0604030504040204" pitchFamily="50" charset="-128"/>
              <a:ea typeface="Meiryo UI" panose="020B0604030504040204" pitchFamily="50" charset="-128"/>
            </a:rPr>
            <a:t>黄色いセル</a:t>
          </a:r>
        </a:p>
      </xdr:txBody>
    </xdr:sp>
    <xdr:clientData/>
  </xdr:twoCellAnchor>
  <xdr:twoCellAnchor>
    <xdr:from>
      <xdr:col>8</xdr:col>
      <xdr:colOff>894522</xdr:colOff>
      <xdr:row>12</xdr:row>
      <xdr:rowOff>404191</xdr:rowOff>
    </xdr:from>
    <xdr:to>
      <xdr:col>16</xdr:col>
      <xdr:colOff>66262</xdr:colOff>
      <xdr:row>13</xdr:row>
      <xdr:rowOff>969066</xdr:rowOff>
    </xdr:to>
    <xdr:sp macro="" textlink="">
      <xdr:nvSpPr>
        <xdr:cNvPr id="3" name="四角形吹き出し 1">
          <a:extLst>
            <a:ext uri="{FF2B5EF4-FFF2-40B4-BE49-F238E27FC236}">
              <a16:creationId xmlns:a16="http://schemas.microsoft.com/office/drawing/2014/main" id="{399DA67C-1F87-4358-B099-5005EE291A9A}"/>
            </a:ext>
          </a:extLst>
        </xdr:cNvPr>
        <xdr:cNvSpPr/>
      </xdr:nvSpPr>
      <xdr:spPr>
        <a:xfrm>
          <a:off x="8275983" y="2882348"/>
          <a:ext cx="5161722" cy="1088335"/>
        </a:xfrm>
        <a:prstGeom prst="wedgeRectCallout">
          <a:avLst>
            <a:gd name="adj1" fmla="val -64441"/>
            <a:gd name="adj2" fmla="val 28415"/>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ログイン後、マイページから交付申請で使用した手続きに進み、</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次のステップとして実績報告してください。</a:t>
          </a:r>
          <a:endParaRPr kumimoji="1" lang="en-US" altLang="ja-JP" sz="1100" b="1">
            <a:solidFill>
              <a:schemeClr val="dk1"/>
            </a:solidFill>
            <a:effectLst/>
            <a:latin typeface="游ゴシック" panose="020B0400000000000000" pitchFamily="50" charset="-128"/>
            <a:ea typeface="游ゴシック" panose="020B0400000000000000"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補助金のページから新たに申請はしないでください（新たに申請すると、また交付申請から始まってしまいます。）。</a:t>
          </a:r>
          <a:endParaRPr kumimoji="1" lang="en-US" altLang="ja-JP" sz="1100">
            <a:solidFill>
              <a:schemeClr val="dk1"/>
            </a:solidFill>
            <a:effectLst/>
            <a:latin typeface="+mn-lt"/>
            <a:ea typeface="+mn-ea"/>
            <a:cs typeface="+mn-cs"/>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79512</xdr:colOff>
      <xdr:row>4</xdr:row>
      <xdr:rowOff>86138</xdr:rowOff>
    </xdr:from>
    <xdr:to>
      <xdr:col>12</xdr:col>
      <xdr:colOff>79513</xdr:colOff>
      <xdr:row>15</xdr:row>
      <xdr:rowOff>0</xdr:rowOff>
    </xdr:to>
    <xdr:sp macro="" textlink="">
      <xdr:nvSpPr>
        <xdr:cNvPr id="2" name="テキスト ボックス 1">
          <a:extLst>
            <a:ext uri="{FF2B5EF4-FFF2-40B4-BE49-F238E27FC236}">
              <a16:creationId xmlns:a16="http://schemas.microsoft.com/office/drawing/2014/main" id="{32046AC0-C682-419A-929C-1F65F1D4354A}"/>
            </a:ext>
          </a:extLst>
        </xdr:cNvPr>
        <xdr:cNvSpPr txBox="1"/>
      </xdr:nvSpPr>
      <xdr:spPr>
        <a:xfrm>
          <a:off x="7448052" y="1229138"/>
          <a:ext cx="3832861" cy="2992342"/>
        </a:xfrm>
        <a:prstGeom prst="rect">
          <a:avLst/>
        </a:prstGeom>
        <a:solidFill>
          <a:schemeClr val="accent5">
            <a:lumMod val="20000"/>
            <a:lumOff val="80000"/>
          </a:schemeClr>
        </a:solidFill>
        <a:ln w="28575"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800"/>
            <a:t>※jGrants</a:t>
          </a:r>
          <a:r>
            <a:rPr kumimoji="1" lang="ja-JP" altLang="en-US" sz="1800"/>
            <a:t>で申請する場合はこのシートはお読みいただく必要はありません。</a:t>
          </a:r>
          <a:endParaRPr kumimoji="1" lang="en-US" altLang="ja-JP" sz="1800"/>
        </a:p>
        <a:p>
          <a:endParaRPr kumimoji="1" lang="en-US" altLang="ja-JP" sz="1800"/>
        </a:p>
        <a:p>
          <a:r>
            <a:rPr kumimoji="1" lang="ja-JP" altLang="en-US" sz="1800"/>
            <a:t>やむを得ず郵送の場合のみこのシートの案内に沿ってご対応ください。</a:t>
          </a:r>
          <a:endParaRPr kumimoji="1" lang="en-US" altLang="ja-JP" sz="1800"/>
        </a:p>
        <a:p>
          <a:endParaRPr kumimoji="1" lang="en-US" altLang="ja-JP" sz="1800"/>
        </a:p>
        <a:p>
          <a:r>
            <a:rPr kumimoji="1" lang="ja-JP" altLang="en-US" sz="1800" b="0"/>
            <a:t>なお、ｊ</a:t>
          </a:r>
          <a:r>
            <a:rPr kumimoji="1" lang="en-US" altLang="ja-JP" sz="1800" b="0"/>
            <a:t>Grants</a:t>
          </a:r>
          <a:r>
            <a:rPr kumimoji="1" lang="ja-JP" altLang="en-US" sz="1800" b="0"/>
            <a:t>でエクセル一式を提出する際は、</a:t>
          </a:r>
          <a:endParaRPr kumimoji="1" lang="en-US" altLang="ja-JP" sz="1800" b="0"/>
        </a:p>
        <a:p>
          <a:r>
            <a:rPr kumimoji="1" lang="ja-JP" altLang="en-US" sz="1800" b="0"/>
            <a:t>このシートも含めて提出していただければ幸いです。</a:t>
          </a:r>
        </a:p>
      </xdr:txBody>
    </xdr:sp>
    <xdr:clientData/>
  </xdr:twoCellAnchor>
  <xdr:twoCellAnchor>
    <xdr:from>
      <xdr:col>3</xdr:col>
      <xdr:colOff>1331844</xdr:colOff>
      <xdr:row>16</xdr:row>
      <xdr:rowOff>165652</xdr:rowOff>
    </xdr:from>
    <xdr:to>
      <xdr:col>3</xdr:col>
      <xdr:colOff>2173356</xdr:colOff>
      <xdr:row>16</xdr:row>
      <xdr:rowOff>397565</xdr:rowOff>
    </xdr:to>
    <xdr:sp macro="" textlink="">
      <xdr:nvSpPr>
        <xdr:cNvPr id="3" name="正方形/長方形 2">
          <a:extLst>
            <a:ext uri="{FF2B5EF4-FFF2-40B4-BE49-F238E27FC236}">
              <a16:creationId xmlns:a16="http://schemas.microsoft.com/office/drawing/2014/main" id="{8FF9857B-DB40-4315-BB8A-43A59E1A0805}"/>
            </a:ext>
          </a:extLst>
        </xdr:cNvPr>
        <xdr:cNvSpPr/>
      </xdr:nvSpPr>
      <xdr:spPr>
        <a:xfrm>
          <a:off x="1964304" y="5255812"/>
          <a:ext cx="841512" cy="231913"/>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00" b="1">
              <a:solidFill>
                <a:schemeClr val="tx1"/>
              </a:solidFill>
              <a:latin typeface="Meiryo UI" panose="020B0604030504040204" pitchFamily="50" charset="-128"/>
              <a:ea typeface="Meiryo UI" panose="020B0604030504040204" pitchFamily="50" charset="-128"/>
            </a:rPr>
            <a:t>黄色いセル</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0</xdr:colOff>
      <xdr:row>8</xdr:row>
      <xdr:rowOff>15241</xdr:rowOff>
    </xdr:from>
    <xdr:to>
      <xdr:col>15</xdr:col>
      <xdr:colOff>106017</xdr:colOff>
      <xdr:row>10</xdr:row>
      <xdr:rowOff>245165</xdr:rowOff>
    </xdr:to>
    <xdr:sp macro="" textlink="">
      <xdr:nvSpPr>
        <xdr:cNvPr id="3" name="テキスト ボックス 2">
          <a:extLst>
            <a:ext uri="{FF2B5EF4-FFF2-40B4-BE49-F238E27FC236}">
              <a16:creationId xmlns:a16="http://schemas.microsoft.com/office/drawing/2014/main" id="{06AC5750-9B94-41D5-9BCF-E16CDB32E57D}"/>
            </a:ext>
          </a:extLst>
        </xdr:cNvPr>
        <xdr:cNvSpPr txBox="1"/>
      </xdr:nvSpPr>
      <xdr:spPr>
        <a:xfrm>
          <a:off x="6619461" y="3639711"/>
          <a:ext cx="4373217" cy="1223837"/>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　</a:t>
          </a:r>
          <a:r>
            <a:rPr lang="ja-JP" altLang="en-US" sz="1200" b="1" i="0" u="none">
              <a:solidFill>
                <a:srgbClr val="FF0000"/>
              </a:solidFill>
              <a:effectLst/>
              <a:latin typeface="游ゴシック" panose="020B0400000000000000" pitchFamily="50" charset="-128"/>
              <a:ea typeface="游ゴシック" panose="020B0400000000000000" pitchFamily="50" charset="-128"/>
              <a:cs typeface="+mn-cs"/>
            </a:rPr>
            <a:t>代表者が変更になる場合</a:t>
          </a:r>
          <a:endParaRPr lang="en-US" altLang="ja-JP" sz="1200" b="1" i="0" u="none">
            <a:solidFill>
              <a:srgbClr val="FF0000"/>
            </a:solidFill>
            <a:effectLst/>
            <a:latin typeface="游ゴシック" panose="020B0400000000000000" pitchFamily="50" charset="-128"/>
            <a:ea typeface="游ゴシック" panose="020B0400000000000000" pitchFamily="50" charset="-128"/>
            <a:cs typeface="+mn-cs"/>
          </a:endParaRPr>
        </a:p>
        <a:p>
          <a:endPar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交付申請時から代表者が変更になる場合は、実績報告を行う前に</a:t>
          </a:r>
          <a:r>
            <a:rPr kumimoji="1" lang="ja-JP" altLang="en-US" sz="1200" b="1" i="0">
              <a:solidFill>
                <a:srgbClr val="FF0000"/>
              </a:solidFill>
              <a:effectLst/>
              <a:latin typeface="游ゴシック" panose="020B0400000000000000" pitchFamily="50" charset="-128"/>
              <a:ea typeface="游ゴシック" panose="020B0400000000000000" pitchFamily="50" charset="-128"/>
              <a:cs typeface="+mn-cs"/>
            </a:rPr>
            <a:t>お早めに</a:t>
          </a:r>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結核担当</a:t>
          </a:r>
          <a:r>
            <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rPr>
            <a:t>(03-5320-4483)</a:t>
          </a:r>
          <a:r>
            <a:rPr kumimoji="1" lang="ja-JP" altLang="en-US" sz="1200" b="0" i="0">
              <a:solidFill>
                <a:schemeClr val="dk1"/>
              </a:solidFill>
              <a:effectLst/>
              <a:latin typeface="游ゴシック" panose="020B0400000000000000" pitchFamily="50" charset="-128"/>
              <a:ea typeface="游ゴシック" panose="020B0400000000000000" pitchFamily="50" charset="-128"/>
              <a:cs typeface="+mn-cs"/>
            </a:rPr>
            <a:t>までご連絡下さい。</a:t>
          </a:r>
          <a:endParaRPr kumimoji="1" lang="ja-JP" altLang="en-US" sz="1200" b="0">
            <a:latin typeface="游ゴシック" panose="020B0400000000000000" pitchFamily="50" charset="-128"/>
            <a:ea typeface="游ゴシック" panose="020B0400000000000000" pitchFamily="50" charset="-128"/>
          </a:endParaRPr>
        </a:p>
      </xdr:txBody>
    </xdr:sp>
    <xdr:clientData/>
  </xdr:twoCellAnchor>
  <xdr:twoCellAnchor>
    <xdr:from>
      <xdr:col>4</xdr:col>
      <xdr:colOff>571500</xdr:colOff>
      <xdr:row>1</xdr:row>
      <xdr:rowOff>274320</xdr:rowOff>
    </xdr:from>
    <xdr:to>
      <xdr:col>15</xdr:col>
      <xdr:colOff>304800</xdr:colOff>
      <xdr:row>4</xdr:row>
      <xdr:rowOff>449579</xdr:rowOff>
    </xdr:to>
    <xdr:sp macro="" textlink="">
      <xdr:nvSpPr>
        <xdr:cNvPr id="4" name="テキスト ボックス 3">
          <a:extLst>
            <a:ext uri="{FF2B5EF4-FFF2-40B4-BE49-F238E27FC236}">
              <a16:creationId xmlns:a16="http://schemas.microsoft.com/office/drawing/2014/main" id="{C53BD206-EE99-4FF7-B36C-1231FB515085}"/>
            </a:ext>
          </a:extLst>
        </xdr:cNvPr>
        <xdr:cNvSpPr txBox="1"/>
      </xdr:nvSpPr>
      <xdr:spPr>
        <a:xfrm>
          <a:off x="6583680" y="731520"/>
          <a:ext cx="4610100" cy="1546859"/>
        </a:xfrm>
        <a:prstGeom prst="rect">
          <a:avLst/>
        </a:prstGeom>
        <a:solidFill>
          <a:schemeClr val="lt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補助金番号は交付申請時の番号と同じです。もしご不明な場合は結核担当までご確認ください。</a:t>
          </a:r>
          <a:endParaRPr kumimoji="1" lang="en-US" altLang="ja-JP" sz="1200">
            <a:latin typeface="游ゴシック" panose="020B0400000000000000" pitchFamily="50" charset="-128"/>
            <a:ea typeface="游ゴシック" panose="020B0400000000000000" pitchFamily="50" charset="-128"/>
          </a:endParaRPr>
        </a:p>
        <a:p>
          <a:endParaRPr kumimoji="1" lang="en-US" altLang="ja-JP" sz="1200">
            <a:latin typeface="游ゴシック" panose="020B0400000000000000" pitchFamily="50" charset="-128"/>
            <a:ea typeface="游ゴシック" panose="020B0400000000000000" pitchFamily="50" charset="-128"/>
          </a:endParaRPr>
        </a:p>
        <a:p>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法人番号がご不明の場合は、</a:t>
          </a:r>
          <a:r>
            <a:rPr kumimoji="1" lang="ja-JP" altLang="en-US" sz="1200" b="1">
              <a:latin typeface="游ゴシック" panose="020B0400000000000000" pitchFamily="50" charset="-128"/>
              <a:ea typeface="游ゴシック" panose="020B0400000000000000" pitchFamily="50" charset="-128"/>
            </a:rPr>
            <a:t>「</a:t>
          </a:r>
          <a:r>
            <a:rPr lang="ja-JP" altLang="en-US" sz="1200" b="1" i="0">
              <a:solidFill>
                <a:schemeClr val="dk1"/>
              </a:solidFill>
              <a:effectLst/>
              <a:latin typeface="游ゴシック" panose="020B0400000000000000" pitchFamily="50" charset="-128"/>
              <a:ea typeface="游ゴシック" panose="020B0400000000000000" pitchFamily="50" charset="-128"/>
              <a:cs typeface="+mn-cs"/>
            </a:rPr>
            <a:t>国税庁法人番号公表サイト」</a:t>
          </a:r>
          <a:r>
            <a:rPr lang="ja-JP" altLang="en-US" sz="1200" b="0" i="0">
              <a:solidFill>
                <a:schemeClr val="dk1"/>
              </a:solidFill>
              <a:effectLst/>
              <a:latin typeface="游ゴシック" panose="020B0400000000000000" pitchFamily="50" charset="-128"/>
              <a:ea typeface="游ゴシック" panose="020B0400000000000000" pitchFamily="50" charset="-128"/>
              <a:cs typeface="+mn-cs"/>
            </a:rPr>
            <a:t>よりご確認ください。</a:t>
          </a:r>
          <a:endParaRPr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200" b="0" i="0">
            <a:solidFill>
              <a:schemeClr val="dk1"/>
            </a:solidFill>
            <a:effectLst/>
            <a:latin typeface="游ゴシック" panose="020B0400000000000000" pitchFamily="50" charset="-128"/>
            <a:ea typeface="游ゴシック" panose="020B0400000000000000" pitchFamily="50" charset="-128"/>
            <a:cs typeface="+mn-cs"/>
          </a:endParaRPr>
        </a:p>
      </xdr:txBody>
    </xdr:sp>
    <xdr:clientData/>
  </xdr:twoCellAnchor>
  <xdr:twoCellAnchor>
    <xdr:from>
      <xdr:col>4</xdr:col>
      <xdr:colOff>602974</xdr:colOff>
      <xdr:row>11</xdr:row>
      <xdr:rowOff>84815</xdr:rowOff>
    </xdr:from>
    <xdr:to>
      <xdr:col>14</xdr:col>
      <xdr:colOff>589722</xdr:colOff>
      <xdr:row>13</xdr:row>
      <xdr:rowOff>430696</xdr:rowOff>
    </xdr:to>
    <xdr:sp macro="" textlink="">
      <xdr:nvSpPr>
        <xdr:cNvPr id="2" name="テキスト ボックス 1">
          <a:extLst>
            <a:ext uri="{FF2B5EF4-FFF2-40B4-BE49-F238E27FC236}">
              <a16:creationId xmlns:a16="http://schemas.microsoft.com/office/drawing/2014/main" id="{BD15BBF7-F207-4479-9A02-EAD7A2AC199A}"/>
            </a:ext>
          </a:extLst>
        </xdr:cNvPr>
        <xdr:cNvSpPr txBox="1"/>
      </xdr:nvSpPr>
      <xdr:spPr>
        <a:xfrm>
          <a:off x="6615154" y="5144495"/>
          <a:ext cx="6082748" cy="1336481"/>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ja-JP" altLang="en-US" sz="1100" b="0" i="0">
              <a:solidFill>
                <a:schemeClr val="dk1"/>
              </a:solidFill>
              <a:effectLst/>
              <a:latin typeface="游ゴシック" panose="020B0400000000000000" pitchFamily="50" charset="-128"/>
              <a:ea typeface="游ゴシック" panose="020B0400000000000000" pitchFamily="50" charset="-128"/>
              <a:cs typeface="+mn-cs"/>
            </a:rPr>
            <a:t>　</a:t>
          </a:r>
          <a:r>
            <a:rPr lang="ja-JP" altLang="en-US" sz="1100" b="1" i="0">
              <a:solidFill>
                <a:schemeClr val="dk1"/>
              </a:solidFill>
              <a:effectLst/>
              <a:latin typeface="游ゴシック" panose="020B0400000000000000" pitchFamily="50" charset="-128"/>
              <a:ea typeface="游ゴシック" panose="020B0400000000000000" pitchFamily="50" charset="-128"/>
              <a:cs typeface="+mn-cs"/>
            </a:rPr>
            <a:t>基本情報入力シートに関する留意点</a:t>
          </a:r>
          <a:endParaRPr lang="en-US" altLang="ja-JP" sz="1100" b="1" i="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1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第８号・１２号に</a:t>
          </a:r>
          <a:r>
            <a:rPr kumimoji="1" lang="ja-JP" altLang="en-US" sz="1100" b="0" i="0">
              <a:solidFill>
                <a:schemeClr val="accent2"/>
              </a:solidFill>
              <a:effectLst/>
              <a:latin typeface="游ゴシック" panose="020B0400000000000000" pitchFamily="50" charset="-128"/>
              <a:ea typeface="游ゴシック" panose="020B0400000000000000" pitchFamily="50" charset="-128"/>
              <a:cs typeface="+mn-cs"/>
            </a:rPr>
            <a:t>自動反映</a:t>
          </a:r>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されます。</a:t>
          </a:r>
          <a:endParaRPr kumimoji="1" lang="en-US" altLang="ja-JP" sz="1100" b="0" i="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特に紙申請でご提出の場合、実印を押印する第８号様式に</a:t>
          </a:r>
          <a:r>
            <a:rPr kumimoji="1" lang="ja-JP" altLang="en-US" sz="1100" b="0" i="0">
              <a:solidFill>
                <a:srgbClr val="C00000"/>
              </a:solidFill>
              <a:effectLst/>
              <a:latin typeface="游ゴシック" panose="020B0400000000000000" pitchFamily="50" charset="-128"/>
              <a:ea typeface="游ゴシック" panose="020B0400000000000000" pitchFamily="50" charset="-128"/>
              <a:cs typeface="+mn-cs"/>
            </a:rPr>
            <a:t>正しい情報が反映されているか必ずご確認</a:t>
          </a:r>
          <a:r>
            <a:rPr kumimoji="1" lang="ja-JP" altLang="en-US" sz="1100" b="0" i="0">
              <a:solidFill>
                <a:schemeClr val="dk1"/>
              </a:solidFill>
              <a:effectLst/>
              <a:latin typeface="游ゴシック" panose="020B0400000000000000" pitchFamily="50" charset="-128"/>
              <a:ea typeface="游ゴシック" panose="020B0400000000000000" pitchFamily="50" charset="-128"/>
              <a:cs typeface="+mn-cs"/>
            </a:rPr>
            <a:t>お願いいたします。</a:t>
          </a:r>
          <a:endParaRPr kumimoji="1" lang="ja-JP" altLang="en-US" sz="1100" b="0">
            <a:latin typeface="游ゴシック" panose="020B0400000000000000" pitchFamily="50" charset="-128"/>
            <a:ea typeface="游ゴシック" panose="020B0400000000000000" pitchFamily="50" charset="-128"/>
          </a:endParaRPr>
        </a:p>
      </xdr:txBody>
    </xdr:sp>
    <xdr:clientData/>
  </xdr:twoCellAnchor>
  <xdr:twoCellAnchor>
    <xdr:from>
      <xdr:col>8</xdr:col>
      <xdr:colOff>46383</xdr:colOff>
      <xdr:row>15</xdr:row>
      <xdr:rowOff>130864</xdr:rowOff>
    </xdr:from>
    <xdr:to>
      <xdr:col>16</xdr:col>
      <xdr:colOff>331305</xdr:colOff>
      <xdr:row>19</xdr:row>
      <xdr:rowOff>139147</xdr:rowOff>
    </xdr:to>
    <xdr:sp macro="" textlink="">
      <xdr:nvSpPr>
        <xdr:cNvPr id="5" name="四角形吹き出し 1">
          <a:extLst>
            <a:ext uri="{FF2B5EF4-FFF2-40B4-BE49-F238E27FC236}">
              <a16:creationId xmlns:a16="http://schemas.microsoft.com/office/drawing/2014/main" id="{C5871346-46E5-4758-95E3-17B9D0E1EAF1}"/>
            </a:ext>
          </a:extLst>
        </xdr:cNvPr>
        <xdr:cNvSpPr/>
      </xdr:nvSpPr>
      <xdr:spPr>
        <a:xfrm>
          <a:off x="6665844" y="7075003"/>
          <a:ext cx="5161722" cy="1678057"/>
        </a:xfrm>
        <a:prstGeom prst="wedgeRectCallout">
          <a:avLst>
            <a:gd name="adj1" fmla="val -60975"/>
            <a:gd name="adj2" fmla="val -85436"/>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　担当者の情報は、</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Ｊグランツ上の担当者欄と同じ情報にしてください</a:t>
          </a:r>
          <a:r>
            <a:rPr kumimoji="1" lang="ja-JP" altLang="en-US" sz="1100" b="1">
              <a:solidFill>
                <a:schemeClr val="dk1"/>
              </a:solidFill>
              <a:effectLst/>
              <a:latin typeface="游ゴシック" panose="020B0400000000000000" pitchFamily="50" charset="-128"/>
              <a:ea typeface="游ゴシック" panose="020B0400000000000000" pitchFamily="50" charset="-128"/>
              <a:cs typeface="+mn-cs"/>
            </a:rPr>
            <a:t>。</a:t>
          </a:r>
          <a:b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b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a:t>
          </a:r>
          <a: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変更が生じた場合は結核担当までご連絡ください。</a:t>
          </a:r>
          <a:b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br>
          <a:br>
            <a:rPr kumimoji="1" lang="en-US" altLang="ja-JP" sz="1100">
              <a:solidFill>
                <a:schemeClr val="dk1"/>
              </a:solidFill>
              <a:effectLst/>
              <a:latin typeface="游ゴシック" panose="020B0400000000000000" pitchFamily="50" charset="-128"/>
              <a:ea typeface="游ゴシック" panose="020B0400000000000000" pitchFamily="50" charset="-128"/>
              <a:cs typeface="+mn-cs"/>
            </a:rPr>
          </a:b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なお、</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メールアドレスは連絡用に１つ入力して下さい。</a:t>
          </a:r>
          <a:br>
            <a:rPr lang="en-US" altLang="ja-JP" sz="1100">
              <a:solidFill>
                <a:schemeClr val="dk1"/>
              </a:solidFill>
              <a:effectLst/>
              <a:latin typeface="游ゴシック" panose="020B0400000000000000" pitchFamily="50" charset="-128"/>
              <a:ea typeface="游ゴシック" panose="020B0400000000000000" pitchFamily="50" charset="-128"/>
              <a:cs typeface="+mn-cs"/>
            </a:rPr>
          </a:br>
          <a:r>
            <a:rPr lang="ja-JP" altLang="en-US" sz="1100">
              <a:solidFill>
                <a:schemeClr val="dk1"/>
              </a:solidFill>
              <a:effectLst/>
              <a:latin typeface="游ゴシック" panose="020B0400000000000000" pitchFamily="50" charset="-128"/>
              <a:ea typeface="游ゴシック" panose="020B0400000000000000" pitchFamily="50" charset="-128"/>
              <a:cs typeface="+mn-cs"/>
            </a:rPr>
            <a:t>担当者が変更になる可能性が高いなど、</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どうしても２つ入力する場合は</a:t>
          </a:r>
          <a:r>
            <a:rPr lang="ja-JP" altLang="en-US" sz="1100">
              <a:solidFill>
                <a:schemeClr val="dk1"/>
              </a:solidFill>
              <a:effectLst/>
              <a:latin typeface="游ゴシック" panose="020B0400000000000000" pitchFamily="50" charset="-128"/>
              <a:ea typeface="游ゴシック" panose="020B0400000000000000" pitchFamily="50" charset="-128"/>
              <a:cs typeface="+mn-cs"/>
            </a:rPr>
            <a:t>優先する方を必須の欄に、２つめを任意の</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欄に追加</a:t>
          </a:r>
          <a:r>
            <a:rPr lang="ja-JP" altLang="en-US" sz="1100">
              <a:solidFill>
                <a:schemeClr val="dk1"/>
              </a:solidFill>
              <a:effectLst/>
              <a:latin typeface="游ゴシック" panose="020B0400000000000000" pitchFamily="50" charset="-128"/>
              <a:ea typeface="游ゴシック" panose="020B0400000000000000" pitchFamily="50" charset="-128"/>
              <a:cs typeface="+mn-cs"/>
            </a:rPr>
            <a:t>で</a:t>
          </a:r>
          <a:r>
            <a:rPr lang="ja-JP" altLang="ja-JP" sz="1100">
              <a:solidFill>
                <a:schemeClr val="dk1"/>
              </a:solidFill>
              <a:effectLst/>
              <a:latin typeface="游ゴシック" panose="020B0400000000000000" pitchFamily="50" charset="-128"/>
              <a:ea typeface="游ゴシック" panose="020B0400000000000000" pitchFamily="50" charset="-128"/>
              <a:cs typeface="+mn-cs"/>
            </a:rPr>
            <a:t>ご入力ください。</a:t>
          </a:r>
          <a:endParaRPr lang="ja-JP" altLang="ja-JP">
            <a:effectLst/>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3</xdr:col>
          <xdr:colOff>213360</xdr:colOff>
          <xdr:row>16</xdr:row>
          <xdr:rowOff>38100</xdr:rowOff>
        </xdr:from>
        <xdr:to>
          <xdr:col>3</xdr:col>
          <xdr:colOff>457200</xdr:colOff>
          <xdr:row>16</xdr:row>
          <xdr:rowOff>274320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3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4</xdr:col>
      <xdr:colOff>45720</xdr:colOff>
      <xdr:row>7</xdr:row>
      <xdr:rowOff>259080</xdr:rowOff>
    </xdr:from>
    <xdr:to>
      <xdr:col>6</xdr:col>
      <xdr:colOff>106680</xdr:colOff>
      <xdr:row>8</xdr:row>
      <xdr:rowOff>152400</xdr:rowOff>
    </xdr:to>
    <xdr:cxnSp macro="">
      <xdr:nvCxnSpPr>
        <xdr:cNvPr id="7" name="直線矢印コネクタ 6">
          <a:extLst>
            <a:ext uri="{FF2B5EF4-FFF2-40B4-BE49-F238E27FC236}">
              <a16:creationId xmlns:a16="http://schemas.microsoft.com/office/drawing/2014/main" id="{69F19E26-D104-CFE7-F528-E829EC4B9141}"/>
            </a:ext>
          </a:extLst>
        </xdr:cNvPr>
        <xdr:cNvCxnSpPr/>
      </xdr:nvCxnSpPr>
      <xdr:spPr>
        <a:xfrm flipH="1" flipV="1">
          <a:off x="6057900" y="3520440"/>
          <a:ext cx="670560" cy="251460"/>
        </a:xfrm>
        <a:prstGeom prst="straightConnector1">
          <a:avLst/>
        </a:prstGeom>
        <a:ln w="254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541020</xdr:colOff>
      <xdr:row>16</xdr:row>
      <xdr:rowOff>45720</xdr:rowOff>
    </xdr:from>
    <xdr:to>
      <xdr:col>3</xdr:col>
      <xdr:colOff>1798320</xdr:colOff>
      <xdr:row>16</xdr:row>
      <xdr:rowOff>259080</xdr:rowOff>
    </xdr:to>
    <xdr:sp macro="" textlink="">
      <xdr:nvSpPr>
        <xdr:cNvPr id="8" name="テキスト ボックス 7">
          <a:extLst>
            <a:ext uri="{FF2B5EF4-FFF2-40B4-BE49-F238E27FC236}">
              <a16:creationId xmlns:a16="http://schemas.microsoft.com/office/drawing/2014/main" id="{BC7787C4-B68C-161F-1B99-0C751377403E}"/>
            </a:ext>
          </a:extLst>
        </xdr:cNvPr>
        <xdr:cNvSpPr txBox="1"/>
      </xdr:nvSpPr>
      <xdr:spPr>
        <a:xfrm>
          <a:off x="4526280" y="7421880"/>
          <a:ext cx="1257300" cy="21336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t>基本情報に変更あり</a:t>
          </a:r>
        </a:p>
      </xdr:txBody>
    </xdr:sp>
    <xdr:clientData/>
  </xdr:twoCellAnchor>
  <mc:AlternateContent xmlns:mc="http://schemas.openxmlformats.org/markup-compatibility/2006">
    <mc:Choice xmlns:a14="http://schemas.microsoft.com/office/drawing/2010/main" Requires="a14">
      <xdr:twoCellAnchor editAs="oneCell">
        <xdr:from>
          <xdr:col>3</xdr:col>
          <xdr:colOff>213360</xdr:colOff>
          <xdr:row>17</xdr:row>
          <xdr:rowOff>22860</xdr:rowOff>
        </xdr:from>
        <xdr:to>
          <xdr:col>3</xdr:col>
          <xdr:colOff>502920</xdr:colOff>
          <xdr:row>17</xdr:row>
          <xdr:rowOff>281940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3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655320</xdr:colOff>
      <xdr:row>17</xdr:row>
      <xdr:rowOff>45720</xdr:rowOff>
    </xdr:from>
    <xdr:to>
      <xdr:col>3</xdr:col>
      <xdr:colOff>1752600</xdr:colOff>
      <xdr:row>17</xdr:row>
      <xdr:rowOff>243840</xdr:rowOff>
    </xdr:to>
    <xdr:sp macro="" textlink="">
      <xdr:nvSpPr>
        <xdr:cNvPr id="9" name="テキスト ボックス 8">
          <a:extLst>
            <a:ext uri="{FF2B5EF4-FFF2-40B4-BE49-F238E27FC236}">
              <a16:creationId xmlns:a16="http://schemas.microsoft.com/office/drawing/2014/main" id="{12B0420A-DEA8-42CC-84DE-632E6DEDE747}"/>
            </a:ext>
          </a:extLst>
        </xdr:cNvPr>
        <xdr:cNvSpPr txBox="1"/>
      </xdr:nvSpPr>
      <xdr:spPr>
        <a:xfrm>
          <a:off x="4640580" y="7421880"/>
          <a:ext cx="1097280" cy="19812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担当者の情報</a:t>
          </a:r>
        </a:p>
      </xdr:txBody>
    </xdr:sp>
    <xdr:clientData/>
  </xdr:twoCellAnchor>
  <xdr:twoCellAnchor>
    <xdr:from>
      <xdr:col>3</xdr:col>
      <xdr:colOff>535388</xdr:colOff>
      <xdr:row>17</xdr:row>
      <xdr:rowOff>38100</xdr:rowOff>
    </xdr:from>
    <xdr:to>
      <xdr:col>3</xdr:col>
      <xdr:colOff>1891748</xdr:colOff>
      <xdr:row>17</xdr:row>
      <xdr:rowOff>251460</xdr:rowOff>
    </xdr:to>
    <xdr:sp macro="" textlink="">
      <xdr:nvSpPr>
        <xdr:cNvPr id="10" name="テキスト ボックス 9">
          <a:extLst>
            <a:ext uri="{FF2B5EF4-FFF2-40B4-BE49-F238E27FC236}">
              <a16:creationId xmlns:a16="http://schemas.microsoft.com/office/drawing/2014/main" id="{9527E753-9030-4A46-9636-BAD4C5F92EC9}"/>
            </a:ext>
          </a:extLst>
        </xdr:cNvPr>
        <xdr:cNvSpPr txBox="1"/>
      </xdr:nvSpPr>
      <xdr:spPr>
        <a:xfrm>
          <a:off x="4517666" y="7730987"/>
          <a:ext cx="1356360" cy="213360"/>
        </a:xfrm>
        <a:prstGeom prst="rect">
          <a:avLst/>
        </a:prstGeom>
        <a:solidFill>
          <a:srgbClr val="FFFFCC"/>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50"/>
            <a:t>担当者情報に変更あり</a:t>
          </a:r>
        </a:p>
      </xdr:txBody>
    </xdr:sp>
    <xdr:clientData/>
  </xdr:twoCellAnchor>
  <xdr:twoCellAnchor>
    <xdr:from>
      <xdr:col>2</xdr:col>
      <xdr:colOff>848141</xdr:colOff>
      <xdr:row>19</xdr:row>
      <xdr:rowOff>172278</xdr:rowOff>
    </xdr:from>
    <xdr:to>
      <xdr:col>3</xdr:col>
      <xdr:colOff>1669774</xdr:colOff>
      <xdr:row>20</xdr:row>
      <xdr:rowOff>371060</xdr:rowOff>
    </xdr:to>
    <xdr:sp macro="" textlink="">
      <xdr:nvSpPr>
        <xdr:cNvPr id="11" name="四角形吹き出し 1">
          <a:extLst>
            <a:ext uri="{FF2B5EF4-FFF2-40B4-BE49-F238E27FC236}">
              <a16:creationId xmlns:a16="http://schemas.microsoft.com/office/drawing/2014/main" id="{2ADFB92E-E8BF-4167-8579-6FE31B9B452B}"/>
            </a:ext>
          </a:extLst>
        </xdr:cNvPr>
        <xdr:cNvSpPr/>
      </xdr:nvSpPr>
      <xdr:spPr>
        <a:xfrm>
          <a:off x="3697358" y="8759687"/>
          <a:ext cx="1954694" cy="642730"/>
        </a:xfrm>
        <a:prstGeom prst="wedgeRectCallout">
          <a:avLst>
            <a:gd name="adj1" fmla="val -18860"/>
            <a:gd name="adj2" fmla="val -140012"/>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050" b="0">
              <a:solidFill>
                <a:schemeClr val="dk1"/>
              </a:solidFill>
              <a:effectLst/>
              <a:latin typeface="游ゴシック" panose="020B0400000000000000" pitchFamily="50" charset="-128"/>
              <a:ea typeface="游ゴシック" panose="020B0400000000000000" pitchFamily="50" charset="-128"/>
              <a:cs typeface="+mn-cs"/>
            </a:rPr>
            <a:t>変更がなければチェックしないでください。</a:t>
          </a:r>
          <a:endParaRPr lang="ja-JP" altLang="ja-JP" sz="1050" b="0">
            <a:effectLst/>
            <a:latin typeface="游ゴシック" panose="020B0400000000000000" pitchFamily="50" charset="-128"/>
            <a:ea typeface="游ゴシック" panose="020B0400000000000000" pitchFamily="50" charset="-128"/>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dk1"/>
            </a:solidFill>
            <a:effectLst/>
            <a:latin typeface="+mn-lt"/>
            <a:ea typeface="+mn-ea"/>
            <a:cs typeface="+mn-cs"/>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24</xdr:col>
      <xdr:colOff>87628</xdr:colOff>
      <xdr:row>7</xdr:row>
      <xdr:rowOff>230505</xdr:rowOff>
    </xdr:from>
    <xdr:to>
      <xdr:col>35</xdr:col>
      <xdr:colOff>60960</xdr:colOff>
      <xdr:row>10</xdr:row>
      <xdr:rowOff>160020</xdr:rowOff>
    </xdr:to>
    <xdr:sp macro="" textlink="">
      <xdr:nvSpPr>
        <xdr:cNvPr id="2" name="四角形吹き出し 1">
          <a:extLst>
            <a:ext uri="{FF2B5EF4-FFF2-40B4-BE49-F238E27FC236}">
              <a16:creationId xmlns:a16="http://schemas.microsoft.com/office/drawing/2014/main" id="{00000000-0008-0000-0100-000002000000}"/>
            </a:ext>
          </a:extLst>
        </xdr:cNvPr>
        <xdr:cNvSpPr/>
      </xdr:nvSpPr>
      <xdr:spPr>
        <a:xfrm>
          <a:off x="6137908" y="1884045"/>
          <a:ext cx="2739392" cy="638175"/>
        </a:xfrm>
        <a:prstGeom prst="wedgeRectCallout">
          <a:avLst>
            <a:gd name="adj1" fmla="val -68538"/>
            <a:gd name="adj2" fmla="val -67820"/>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基本情報入力シート</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より自動反映されますので入力不要です</a:t>
          </a:r>
        </a:p>
      </xdr:txBody>
    </xdr:sp>
    <xdr:clientData/>
  </xdr:twoCellAnchor>
  <xdr:twoCellAnchor>
    <xdr:from>
      <xdr:col>9</xdr:col>
      <xdr:colOff>236220</xdr:colOff>
      <xdr:row>1</xdr:row>
      <xdr:rowOff>205740</xdr:rowOff>
    </xdr:from>
    <xdr:to>
      <xdr:col>11</xdr:col>
      <xdr:colOff>0</xdr:colOff>
      <xdr:row>3</xdr:row>
      <xdr:rowOff>19050</xdr:rowOff>
    </xdr:to>
    <xdr:sp macro="" textlink="">
      <xdr:nvSpPr>
        <xdr:cNvPr id="3" name="楕円 2">
          <a:extLst>
            <a:ext uri="{FF2B5EF4-FFF2-40B4-BE49-F238E27FC236}">
              <a16:creationId xmlns:a16="http://schemas.microsoft.com/office/drawing/2014/main" id="{F96D73CF-50D3-4900-932A-8344871179DF}"/>
            </a:ext>
          </a:extLst>
        </xdr:cNvPr>
        <xdr:cNvSpPr/>
      </xdr:nvSpPr>
      <xdr:spPr>
        <a:xfrm>
          <a:off x="2499360" y="441960"/>
          <a:ext cx="266700" cy="285750"/>
        </a:xfrm>
        <a:prstGeom prst="ellipse">
          <a:avLst/>
        </a:prstGeom>
        <a:noFill/>
        <a:ln w="6350">
          <a:solidFill>
            <a:schemeClr val="bg2">
              <a:lumMod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25</xdr:col>
      <xdr:colOff>121920</xdr:colOff>
      <xdr:row>38</xdr:row>
      <xdr:rowOff>106680</xdr:rowOff>
    </xdr:from>
    <xdr:to>
      <xdr:col>40</xdr:col>
      <xdr:colOff>137160</xdr:colOff>
      <xdr:row>41</xdr:row>
      <xdr:rowOff>121920</xdr:rowOff>
    </xdr:to>
    <xdr:sp macro="" textlink="">
      <xdr:nvSpPr>
        <xdr:cNvPr id="4" name="四角形吹き出し 1">
          <a:extLst>
            <a:ext uri="{FF2B5EF4-FFF2-40B4-BE49-F238E27FC236}">
              <a16:creationId xmlns:a16="http://schemas.microsoft.com/office/drawing/2014/main" id="{53FE5C30-5A8E-41D4-B7EF-CEF392F03E85}"/>
            </a:ext>
          </a:extLst>
        </xdr:cNvPr>
        <xdr:cNvSpPr/>
      </xdr:nvSpPr>
      <xdr:spPr>
        <a:xfrm>
          <a:off x="6423660" y="9334500"/>
          <a:ext cx="3787140" cy="861060"/>
        </a:xfrm>
        <a:prstGeom prst="wedgeRectCallout">
          <a:avLst>
            <a:gd name="adj1" fmla="val -66035"/>
            <a:gd name="adj2" fmla="val -53492"/>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連絡用のアドレスを１つ入力して下さい。（</a:t>
          </a:r>
          <a:r>
            <a:rPr kumimoji="1" lang="en-US" altLang="ja-JP" sz="1100">
              <a:latin typeface="游ゴシック" panose="020B0400000000000000" pitchFamily="50" charset="-128"/>
              <a:ea typeface="游ゴシック" panose="020B0400000000000000" pitchFamily="50" charset="-128"/>
            </a:rPr>
            <a:t>J</a:t>
          </a:r>
          <a:r>
            <a:rPr kumimoji="1" lang="ja-JP" altLang="en-US" sz="1100">
              <a:latin typeface="游ゴシック" panose="020B0400000000000000" pitchFamily="50" charset="-128"/>
              <a:ea typeface="游ゴシック" panose="020B0400000000000000" pitchFamily="50" charset="-128"/>
            </a:rPr>
            <a:t>グランツと同じ）どうしても２つ入力する場合はコンマ（</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）で区切り優先する方を先にして２つ入力してください。</a:t>
          </a:r>
        </a:p>
      </xdr:txBody>
    </xdr:sp>
    <xdr:clientData/>
  </xdr:twoCellAnchor>
  <xdr:twoCellAnchor>
    <xdr:from>
      <xdr:col>24</xdr:col>
      <xdr:colOff>182880</xdr:colOff>
      <xdr:row>33</xdr:row>
      <xdr:rowOff>190500</xdr:rowOff>
    </xdr:from>
    <xdr:to>
      <xdr:col>35</xdr:col>
      <xdr:colOff>45721</xdr:colOff>
      <xdr:row>35</xdr:row>
      <xdr:rowOff>175260</xdr:rowOff>
    </xdr:to>
    <xdr:sp macro="" textlink="">
      <xdr:nvSpPr>
        <xdr:cNvPr id="5" name="四角形吹き出し 1">
          <a:extLst>
            <a:ext uri="{FF2B5EF4-FFF2-40B4-BE49-F238E27FC236}">
              <a16:creationId xmlns:a16="http://schemas.microsoft.com/office/drawing/2014/main" id="{9B82D2F9-1EE5-4C31-9F53-51D8E3641AF6}"/>
            </a:ext>
          </a:extLst>
        </xdr:cNvPr>
        <xdr:cNvSpPr/>
      </xdr:nvSpPr>
      <xdr:spPr>
        <a:xfrm>
          <a:off x="6233160" y="7604760"/>
          <a:ext cx="2628901" cy="701040"/>
        </a:xfrm>
        <a:prstGeom prst="wedgeRectCallout">
          <a:avLst>
            <a:gd name="adj1" fmla="val -67774"/>
            <a:gd name="adj2" fmla="val -2901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Ｊグランツ画面上の担当者欄と同じ情報にしてください。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20</xdr:col>
      <xdr:colOff>292578</xdr:colOff>
      <xdr:row>15</xdr:row>
      <xdr:rowOff>51277</xdr:rowOff>
    </xdr:from>
    <xdr:to>
      <xdr:col>25</xdr:col>
      <xdr:colOff>523876</xdr:colOff>
      <xdr:row>18</xdr:row>
      <xdr:rowOff>200503</xdr:rowOff>
    </xdr:to>
    <xdr:sp macro="" textlink="">
      <xdr:nvSpPr>
        <xdr:cNvPr id="2" name="テキスト ボックス 1">
          <a:extLst>
            <a:ext uri="{FF2B5EF4-FFF2-40B4-BE49-F238E27FC236}">
              <a16:creationId xmlns:a16="http://schemas.microsoft.com/office/drawing/2014/main" id="{263D640E-C575-4888-8A68-BE1E5C33A921}"/>
            </a:ext>
          </a:extLst>
        </xdr:cNvPr>
        <xdr:cNvSpPr txBox="1"/>
      </xdr:nvSpPr>
      <xdr:spPr>
        <a:xfrm>
          <a:off x="14722953" y="4420871"/>
          <a:ext cx="3481704" cy="970757"/>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申請施設が</a:t>
          </a:r>
          <a:r>
            <a:rPr kumimoji="1" lang="en-US" altLang="ja-JP" sz="1600" b="0">
              <a:solidFill>
                <a:srgbClr val="0066FF"/>
              </a:solidFill>
              <a:latin typeface="游ゴシック" panose="020B0400000000000000" pitchFamily="50" charset="-128"/>
              <a:ea typeface="游ゴシック" panose="020B0400000000000000" pitchFamily="50" charset="-128"/>
            </a:rPr>
            <a:t>1</a:t>
          </a:r>
          <a:r>
            <a:rPr kumimoji="1" lang="ja-JP" altLang="en-US" sz="1600" b="0">
              <a:solidFill>
                <a:srgbClr val="0066FF"/>
              </a:solidFill>
              <a:latin typeface="游ゴシック" panose="020B0400000000000000" pitchFamily="50" charset="-128"/>
              <a:ea typeface="游ゴシック" panose="020B0400000000000000" pitchFamily="50" charset="-128"/>
            </a:rPr>
            <a:t>施設の場合でも、</a:t>
          </a:r>
          <a:endParaRPr kumimoji="1" lang="en-US" altLang="ja-JP" sz="1600" b="0">
            <a:solidFill>
              <a:srgbClr val="0066FF"/>
            </a:solidFill>
            <a:latin typeface="游ゴシック" panose="020B0400000000000000" pitchFamily="50" charset="-128"/>
            <a:ea typeface="游ゴシック" panose="020B0400000000000000" pitchFamily="50" charset="-128"/>
          </a:endParaRPr>
        </a:p>
        <a:p>
          <a:r>
            <a:rPr kumimoji="1" lang="ja-JP" altLang="en-US" sz="1600" b="0">
              <a:solidFill>
                <a:srgbClr val="0066FF"/>
              </a:solidFill>
              <a:latin typeface="游ゴシック" panose="020B0400000000000000" pitchFamily="50" charset="-128"/>
              <a:ea typeface="游ゴシック" panose="020B0400000000000000" pitchFamily="50" charset="-128"/>
            </a:rPr>
            <a:t>内訳欄にご入力お願いします。</a:t>
          </a:r>
        </a:p>
      </xdr:txBody>
    </xdr:sp>
    <xdr:clientData/>
  </xdr:twoCellAnchor>
  <xdr:twoCellAnchor>
    <xdr:from>
      <xdr:col>20</xdr:col>
      <xdr:colOff>314325</xdr:colOff>
      <xdr:row>20</xdr:row>
      <xdr:rowOff>47625</xdr:rowOff>
    </xdr:from>
    <xdr:to>
      <xdr:col>25</xdr:col>
      <xdr:colOff>457200</xdr:colOff>
      <xdr:row>22</xdr:row>
      <xdr:rowOff>228600</xdr:rowOff>
    </xdr:to>
    <xdr:sp macro="" textlink="">
      <xdr:nvSpPr>
        <xdr:cNvPr id="3" name="テキスト ボックス 2">
          <a:extLst>
            <a:ext uri="{FF2B5EF4-FFF2-40B4-BE49-F238E27FC236}">
              <a16:creationId xmlns:a16="http://schemas.microsoft.com/office/drawing/2014/main" id="{E49E3267-BAB6-484C-932D-A1CC87B37AE4}"/>
            </a:ext>
          </a:extLst>
        </xdr:cNvPr>
        <xdr:cNvSpPr txBox="1"/>
      </xdr:nvSpPr>
      <xdr:spPr>
        <a:xfrm>
          <a:off x="15573375" y="5819775"/>
          <a:ext cx="3390900" cy="104775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0">
              <a:solidFill>
                <a:srgbClr val="0066FF"/>
              </a:solidFill>
              <a:latin typeface="游ゴシック" panose="020B0400000000000000" pitchFamily="50" charset="-128"/>
              <a:ea typeface="游ゴシック" panose="020B0400000000000000" pitchFamily="50" charset="-128"/>
            </a:rPr>
            <a:t>一次検診として実施する</a:t>
          </a:r>
          <a:r>
            <a:rPr kumimoji="1" lang="ja-JP" altLang="en-US" sz="1400" b="1">
              <a:solidFill>
                <a:srgbClr val="FF0000"/>
              </a:solidFill>
              <a:latin typeface="游ゴシック" panose="020B0400000000000000" pitchFamily="50" charset="-128"/>
              <a:ea typeface="游ゴシック" panose="020B0400000000000000" pitchFamily="50" charset="-128"/>
            </a:rPr>
            <a:t>デジタル撮影</a:t>
          </a:r>
          <a:r>
            <a:rPr kumimoji="1" lang="ja-JP" altLang="en-US" sz="1400" b="0">
              <a:solidFill>
                <a:srgbClr val="0066FF"/>
              </a:solidFill>
              <a:latin typeface="游ゴシック" panose="020B0400000000000000" pitchFamily="50" charset="-128"/>
              <a:ea typeface="游ゴシック" panose="020B0400000000000000" pitchFamily="50" charset="-128"/>
            </a:rPr>
            <a:t>については医療機関</a:t>
          </a:r>
          <a:r>
            <a:rPr kumimoji="1" lang="en-US" altLang="ja-JP" sz="1400" b="0">
              <a:solidFill>
                <a:srgbClr val="0066FF"/>
              </a:solidFill>
              <a:latin typeface="游ゴシック" panose="020B0400000000000000" pitchFamily="50" charset="-128"/>
              <a:ea typeface="游ゴシック" panose="020B0400000000000000" pitchFamily="50" charset="-128"/>
            </a:rPr>
            <a:t>100mm</a:t>
          </a:r>
          <a:r>
            <a:rPr kumimoji="1" lang="ja-JP" altLang="en-US" sz="1400" b="0">
              <a:solidFill>
                <a:srgbClr val="0066FF"/>
              </a:solidFill>
              <a:latin typeface="游ゴシック" panose="020B0400000000000000" pitchFamily="50" charset="-128"/>
              <a:ea typeface="游ゴシック" panose="020B0400000000000000" pitchFamily="50" charset="-128"/>
            </a:rPr>
            <a:t>ミラーカメラに計上してください。</a:t>
          </a:r>
          <a:endParaRPr kumimoji="1" lang="en-US" altLang="ja-JP" sz="14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20</xdr:col>
      <xdr:colOff>295275</xdr:colOff>
      <xdr:row>23</xdr:row>
      <xdr:rowOff>333375</xdr:rowOff>
    </xdr:from>
    <xdr:to>
      <xdr:col>25</xdr:col>
      <xdr:colOff>526573</xdr:colOff>
      <xdr:row>26</xdr:row>
      <xdr:rowOff>139701</xdr:rowOff>
    </xdr:to>
    <xdr:sp macro="" textlink="">
      <xdr:nvSpPr>
        <xdr:cNvPr id="4" name="テキスト ボックス 3">
          <a:extLst>
            <a:ext uri="{FF2B5EF4-FFF2-40B4-BE49-F238E27FC236}">
              <a16:creationId xmlns:a16="http://schemas.microsoft.com/office/drawing/2014/main" id="{082D4E8E-8E33-4C82-BAEA-B4F7785B60B2}"/>
            </a:ext>
          </a:extLst>
        </xdr:cNvPr>
        <xdr:cNvSpPr txBox="1"/>
      </xdr:nvSpPr>
      <xdr:spPr>
        <a:xfrm>
          <a:off x="15554325" y="7362825"/>
          <a:ext cx="3479323" cy="977901"/>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下にスクロールいただき、</a:t>
          </a:r>
          <a:r>
            <a:rPr kumimoji="1" lang="en-US" altLang="ja-JP" sz="1600" b="0">
              <a:solidFill>
                <a:srgbClr val="0066FF"/>
              </a:solidFill>
              <a:latin typeface="游ゴシック" panose="020B0400000000000000" pitchFamily="50" charset="-128"/>
              <a:ea typeface="游ゴシック" panose="020B0400000000000000" pitchFamily="50" charset="-128"/>
            </a:rPr>
            <a:t>48</a:t>
          </a:r>
          <a:r>
            <a:rPr kumimoji="1" lang="ja-JP" altLang="en-US" sz="1600" b="0">
              <a:solidFill>
                <a:srgbClr val="0066FF"/>
              </a:solidFill>
              <a:latin typeface="游ゴシック" panose="020B0400000000000000" pitchFamily="50" charset="-128"/>
              <a:ea typeface="游ゴシック" panose="020B0400000000000000" pitchFamily="50" charset="-128"/>
            </a:rPr>
            <a:t>行目の合計額をご確認ください。</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20</xdr:col>
      <xdr:colOff>446313</xdr:colOff>
      <xdr:row>8</xdr:row>
      <xdr:rowOff>76199</xdr:rowOff>
    </xdr:from>
    <xdr:to>
      <xdr:col>27</xdr:col>
      <xdr:colOff>391885</xdr:colOff>
      <xdr:row>12</xdr:row>
      <xdr:rowOff>54429</xdr:rowOff>
    </xdr:to>
    <xdr:sp macro="" textlink="">
      <xdr:nvSpPr>
        <xdr:cNvPr id="5" name="四角形吹き出し 1">
          <a:extLst>
            <a:ext uri="{FF2B5EF4-FFF2-40B4-BE49-F238E27FC236}">
              <a16:creationId xmlns:a16="http://schemas.microsoft.com/office/drawing/2014/main" id="{A44357AD-CB7F-4AAA-A140-828C08AE3673}"/>
            </a:ext>
          </a:extLst>
        </xdr:cNvPr>
        <xdr:cNvSpPr/>
      </xdr:nvSpPr>
      <xdr:spPr>
        <a:xfrm>
          <a:off x="15773399" y="2438399"/>
          <a:ext cx="4441372" cy="1110344"/>
        </a:xfrm>
        <a:prstGeom prst="wedgeRectCallout">
          <a:avLst>
            <a:gd name="adj1" fmla="val -67774"/>
            <a:gd name="adj2" fmla="val -2901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400">
              <a:latin typeface="游ゴシック" panose="020B0400000000000000" pitchFamily="50" charset="-128"/>
              <a:ea typeface="游ゴシック" panose="020B0400000000000000" pitchFamily="50" charset="-128"/>
            </a:rPr>
            <a:t>差額がプラスの場合（実績が予定を上回ってしまった場合）は、変更交付申請が必要です。お早めに結核担当までご連絡ください。</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9</xdr:col>
      <xdr:colOff>7620</xdr:colOff>
      <xdr:row>7</xdr:row>
      <xdr:rowOff>7620</xdr:rowOff>
    </xdr:from>
    <xdr:to>
      <xdr:col>16</xdr:col>
      <xdr:colOff>0</xdr:colOff>
      <xdr:row>7</xdr:row>
      <xdr:rowOff>411480</xdr:rowOff>
    </xdr:to>
    <xdr:sp macro="" textlink="">
      <xdr:nvSpPr>
        <xdr:cNvPr id="2" name="Line 1">
          <a:extLst>
            <a:ext uri="{FF2B5EF4-FFF2-40B4-BE49-F238E27FC236}">
              <a16:creationId xmlns:a16="http://schemas.microsoft.com/office/drawing/2014/main" id="{70D87E7D-457F-4148-9CED-3385D920C57C}"/>
            </a:ext>
          </a:extLst>
        </xdr:cNvPr>
        <xdr:cNvSpPr>
          <a:spLocks noChangeShapeType="1"/>
        </xdr:cNvSpPr>
      </xdr:nvSpPr>
      <xdr:spPr bwMode="auto">
        <a:xfrm flipH="1">
          <a:off x="6477000" y="320040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139700</xdr:colOff>
      <xdr:row>0</xdr:row>
      <xdr:rowOff>790575</xdr:rowOff>
    </xdr:from>
    <xdr:to>
      <xdr:col>23</xdr:col>
      <xdr:colOff>228600</xdr:colOff>
      <xdr:row>2</xdr:row>
      <xdr:rowOff>73025</xdr:rowOff>
    </xdr:to>
    <xdr:sp macro="" textlink="">
      <xdr:nvSpPr>
        <xdr:cNvPr id="3" name="四角形吹き出し 1">
          <a:extLst>
            <a:ext uri="{FF2B5EF4-FFF2-40B4-BE49-F238E27FC236}">
              <a16:creationId xmlns:a16="http://schemas.microsoft.com/office/drawing/2014/main" id="{024EB5E0-9AD4-4A8D-B2D3-2ED697749383}"/>
            </a:ext>
          </a:extLst>
        </xdr:cNvPr>
        <xdr:cNvSpPr/>
      </xdr:nvSpPr>
      <xdr:spPr>
        <a:xfrm>
          <a:off x="12204700" y="790575"/>
          <a:ext cx="3890433" cy="899583"/>
        </a:xfrm>
        <a:prstGeom prst="wedgeRectCallout">
          <a:avLst>
            <a:gd name="adj1" fmla="val -68369"/>
            <a:gd name="adj2" fmla="val 83717"/>
          </a:avLst>
        </a:prstGeom>
        <a:solidFill>
          <a:schemeClr val="bg1"/>
        </a:solidFill>
        <a:ln w="28575">
          <a:solidFill>
            <a:srgbClr val="FF9999"/>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ysClr val="windowText" lastClr="000000"/>
              </a:solidFill>
              <a:latin typeface="游ゴシック" panose="020B0400000000000000" pitchFamily="50" charset="-128"/>
              <a:ea typeface="游ゴシック" panose="020B0400000000000000" pitchFamily="50" charset="-128"/>
            </a:rPr>
            <a:t>補助金番号と法人名が転記されているか確認ください。</a:t>
          </a:r>
        </a:p>
      </xdr:txBody>
    </xdr:sp>
    <xdr:clientData/>
  </xdr:twoCellAnchor>
  <xdr:twoCellAnchor>
    <xdr:from>
      <xdr:col>9</xdr:col>
      <xdr:colOff>7620</xdr:colOff>
      <xdr:row>30</xdr:row>
      <xdr:rowOff>7620</xdr:rowOff>
    </xdr:from>
    <xdr:to>
      <xdr:col>16</xdr:col>
      <xdr:colOff>0</xdr:colOff>
      <xdr:row>30</xdr:row>
      <xdr:rowOff>411480</xdr:rowOff>
    </xdr:to>
    <xdr:sp macro="" textlink="">
      <xdr:nvSpPr>
        <xdr:cNvPr id="4" name="Line 1">
          <a:extLst>
            <a:ext uri="{FF2B5EF4-FFF2-40B4-BE49-F238E27FC236}">
              <a16:creationId xmlns:a16="http://schemas.microsoft.com/office/drawing/2014/main" id="{CAB8AE87-A401-4FC2-BC76-45FA6F1C0BD0}"/>
            </a:ext>
          </a:extLst>
        </xdr:cNvPr>
        <xdr:cNvSpPr>
          <a:spLocks noChangeShapeType="1"/>
        </xdr:cNvSpPr>
      </xdr:nvSpPr>
      <xdr:spPr bwMode="auto">
        <a:xfrm flipH="1">
          <a:off x="6477000" y="1143762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7620</xdr:colOff>
      <xdr:row>53</xdr:row>
      <xdr:rowOff>7620</xdr:rowOff>
    </xdr:from>
    <xdr:to>
      <xdr:col>16</xdr:col>
      <xdr:colOff>0</xdr:colOff>
      <xdr:row>53</xdr:row>
      <xdr:rowOff>411480</xdr:rowOff>
    </xdr:to>
    <xdr:sp macro="" textlink="">
      <xdr:nvSpPr>
        <xdr:cNvPr id="5" name="Line 1">
          <a:extLst>
            <a:ext uri="{FF2B5EF4-FFF2-40B4-BE49-F238E27FC236}">
              <a16:creationId xmlns:a16="http://schemas.microsoft.com/office/drawing/2014/main" id="{260BB5EA-AE8A-4A88-97F1-D3C5F9F28C79}"/>
            </a:ext>
          </a:extLst>
        </xdr:cNvPr>
        <xdr:cNvSpPr>
          <a:spLocks noChangeShapeType="1"/>
        </xdr:cNvSpPr>
      </xdr:nvSpPr>
      <xdr:spPr bwMode="auto">
        <a:xfrm flipH="1">
          <a:off x="6477000" y="1961388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9</xdr:col>
      <xdr:colOff>7620</xdr:colOff>
      <xdr:row>76</xdr:row>
      <xdr:rowOff>7620</xdr:rowOff>
    </xdr:from>
    <xdr:to>
      <xdr:col>16</xdr:col>
      <xdr:colOff>0</xdr:colOff>
      <xdr:row>76</xdr:row>
      <xdr:rowOff>411480</xdr:rowOff>
    </xdr:to>
    <xdr:sp macro="" textlink="">
      <xdr:nvSpPr>
        <xdr:cNvPr id="6" name="Line 1">
          <a:extLst>
            <a:ext uri="{FF2B5EF4-FFF2-40B4-BE49-F238E27FC236}">
              <a16:creationId xmlns:a16="http://schemas.microsoft.com/office/drawing/2014/main" id="{8A299619-FD88-4519-AB20-E7BBDEF0BE95}"/>
            </a:ext>
          </a:extLst>
        </xdr:cNvPr>
        <xdr:cNvSpPr>
          <a:spLocks noChangeShapeType="1"/>
        </xdr:cNvSpPr>
      </xdr:nvSpPr>
      <xdr:spPr bwMode="auto">
        <a:xfrm flipH="1">
          <a:off x="6477000" y="27706320"/>
          <a:ext cx="4960620" cy="403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242570</xdr:colOff>
      <xdr:row>11</xdr:row>
      <xdr:rowOff>1</xdr:rowOff>
    </xdr:from>
    <xdr:to>
      <xdr:col>24</xdr:col>
      <xdr:colOff>367030</xdr:colOff>
      <xdr:row>14</xdr:row>
      <xdr:rowOff>220134</xdr:rowOff>
    </xdr:to>
    <xdr:sp macro="" textlink="">
      <xdr:nvSpPr>
        <xdr:cNvPr id="13" name="テキスト ボックス 12">
          <a:extLst>
            <a:ext uri="{FF2B5EF4-FFF2-40B4-BE49-F238E27FC236}">
              <a16:creationId xmlns:a16="http://schemas.microsoft.com/office/drawing/2014/main" id="{65A7C735-C66D-4915-940B-A0FA41085006}"/>
            </a:ext>
          </a:extLst>
        </xdr:cNvPr>
        <xdr:cNvSpPr txBox="1"/>
      </xdr:nvSpPr>
      <xdr:spPr>
        <a:xfrm>
          <a:off x="12307570" y="5071534"/>
          <a:ext cx="4594860" cy="1185333"/>
        </a:xfrm>
        <a:prstGeom prst="rect">
          <a:avLst/>
        </a:prstGeom>
        <a:solidFill>
          <a:schemeClr val="lt1"/>
        </a:solidFill>
        <a:ln w="28575" cmpd="sng">
          <a:solidFill>
            <a:srgbClr val="0070C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游ゴシック" panose="020B0400000000000000" pitchFamily="50" charset="-128"/>
              <a:ea typeface="游ゴシック" panose="020B0400000000000000" pitchFamily="50" charset="-128"/>
            </a:rPr>
            <a:t>■消費税を分けることが難しい場合は、（税込）と選択してください</a:t>
          </a:r>
          <a:endParaRPr kumimoji="1" lang="en-US" altLang="ja-JP" sz="1200">
            <a:latin typeface="游ゴシック" panose="020B0400000000000000" pitchFamily="50" charset="-128"/>
            <a:ea typeface="游ゴシック" panose="020B0400000000000000" pitchFamily="50" charset="-128"/>
          </a:endParaRPr>
        </a:p>
        <a:p>
          <a:r>
            <a:rPr kumimoji="1" lang="ja-JP" altLang="en-US" sz="1200">
              <a:latin typeface="游ゴシック" panose="020B0400000000000000" pitchFamily="50" charset="-128"/>
              <a:ea typeface="游ゴシック" panose="020B0400000000000000" pitchFamily="50" charset="-128"/>
            </a:rPr>
            <a:t>■同一施設内で、健診実施時期が異なる場合は、別書きしてください</a:t>
          </a:r>
          <a:endParaRPr kumimoji="1" lang="en-US" altLang="ja-JP" sz="1200">
            <a:latin typeface="游ゴシック" panose="020B0400000000000000" pitchFamily="50" charset="-128"/>
            <a:ea typeface="游ゴシック" panose="020B0400000000000000" pitchFamily="50" charset="-128"/>
          </a:endParaRPr>
        </a:p>
      </xdr:txBody>
    </xdr:sp>
    <xdr:clientData/>
  </xdr:twoCellAnchor>
  <xdr:twoCellAnchor>
    <xdr:from>
      <xdr:col>5</xdr:col>
      <xdr:colOff>60960</xdr:colOff>
      <xdr:row>0</xdr:row>
      <xdr:rowOff>99060</xdr:rowOff>
    </xdr:from>
    <xdr:to>
      <xdr:col>15</xdr:col>
      <xdr:colOff>1036320</xdr:colOff>
      <xdr:row>1</xdr:row>
      <xdr:rowOff>510540</xdr:rowOff>
    </xdr:to>
    <xdr:sp macro="" textlink="">
      <xdr:nvSpPr>
        <xdr:cNvPr id="14" name="テキスト ボックス 13">
          <a:extLst>
            <a:ext uri="{FF2B5EF4-FFF2-40B4-BE49-F238E27FC236}">
              <a16:creationId xmlns:a16="http://schemas.microsoft.com/office/drawing/2014/main" id="{E7EE16B9-FCA3-44D2-AB32-DFE5B46D82CE}"/>
            </a:ext>
          </a:extLst>
        </xdr:cNvPr>
        <xdr:cNvSpPr txBox="1"/>
      </xdr:nvSpPr>
      <xdr:spPr>
        <a:xfrm>
          <a:off x="3878580" y="99060"/>
          <a:ext cx="7520940" cy="1333500"/>
        </a:xfrm>
        <a:prstGeom prst="rect">
          <a:avLst/>
        </a:prstGeom>
        <a:solidFill>
          <a:schemeClr val="bg1"/>
        </a:solidFill>
        <a:ln w="28575" cmpd="sng">
          <a:solidFill>
            <a:srgbClr val="FF7C8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游ゴシック" panose="020B0400000000000000" pitchFamily="50" charset="-128"/>
              <a:ea typeface="游ゴシック" panose="020B0400000000000000" pitchFamily="50" charset="-128"/>
            </a:rPr>
            <a:t>■各領収書ごとに</a:t>
          </a:r>
          <a:r>
            <a:rPr kumimoji="1" lang="en-US" altLang="ja-JP" sz="1100">
              <a:latin typeface="游ゴシック" panose="020B0400000000000000" pitchFamily="50" charset="-128"/>
              <a:ea typeface="游ゴシック" panose="020B0400000000000000" pitchFamily="50" charset="-128"/>
            </a:rPr>
            <a:t>1</a:t>
          </a:r>
          <a:r>
            <a:rPr kumimoji="1" lang="ja-JP" altLang="en-US" sz="1100">
              <a:latin typeface="游ゴシック" panose="020B0400000000000000" pitchFamily="50" charset="-128"/>
              <a:ea typeface="游ゴシック" panose="020B0400000000000000" pitchFamily="50" charset="-128"/>
            </a:rPr>
            <a:t>頁、もしくは</a:t>
          </a:r>
          <a:r>
            <a:rPr kumimoji="1" lang="en-US" altLang="ja-JP" sz="1100">
              <a:latin typeface="游ゴシック" panose="020B0400000000000000" pitchFamily="50" charset="-128"/>
              <a:ea typeface="游ゴシック" panose="020B0400000000000000" pitchFamily="50" charset="-128"/>
            </a:rPr>
            <a:t>1</a:t>
          </a:r>
          <a:r>
            <a:rPr kumimoji="1" lang="ja-JP" altLang="en-US" sz="1100">
              <a:latin typeface="游ゴシック" panose="020B0400000000000000" pitchFamily="50" charset="-128"/>
              <a:ea typeface="游ゴシック" panose="020B0400000000000000" pitchFamily="50" charset="-128"/>
            </a:rPr>
            <a:t>枚に全て入力のどちらでも構いません。</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a:t>
          </a:r>
          <a:r>
            <a:rPr kumimoji="1" lang="en-US" altLang="ja-JP" sz="1100">
              <a:latin typeface="游ゴシック" panose="020B0400000000000000" pitchFamily="50" charset="-128"/>
              <a:ea typeface="游ゴシック" panose="020B0400000000000000" pitchFamily="50" charset="-128"/>
            </a:rPr>
            <a:t>【D</a:t>
          </a:r>
          <a:r>
            <a:rPr kumimoji="1" lang="ja-JP" altLang="en-US" sz="1100">
              <a:latin typeface="游ゴシック" panose="020B0400000000000000" pitchFamily="50" charset="-128"/>
              <a:ea typeface="游ゴシック" panose="020B0400000000000000" pitchFamily="50" charset="-128"/>
            </a:rPr>
            <a:t>列８行目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が、</a:t>
          </a:r>
          <a:r>
            <a:rPr kumimoji="1" lang="en-US" altLang="ja-JP" sz="1100">
              <a:latin typeface="游ゴシック" panose="020B0400000000000000" pitchFamily="50" charset="-128"/>
              <a:ea typeface="游ゴシック" panose="020B0400000000000000" pitchFamily="50" charset="-128"/>
            </a:rPr>
            <a:t>R</a:t>
          </a:r>
          <a:r>
            <a:rPr kumimoji="1" lang="ja-JP" altLang="en-US" sz="1100">
              <a:latin typeface="游ゴシック" panose="020B0400000000000000" pitchFamily="50" charset="-128"/>
              <a:ea typeface="游ゴシック" panose="020B0400000000000000" pitchFamily="50" charset="-128"/>
            </a:rPr>
            <a:t>７結核予防費都費補助金（実績）様式の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シート名：支出済調書（第</a:t>
          </a:r>
          <a:r>
            <a:rPr kumimoji="1" lang="en-US" altLang="ja-JP" sz="1100">
              <a:latin typeface="游ゴシック" panose="020B0400000000000000" pitchFamily="50" charset="-128"/>
              <a:ea typeface="游ゴシック" panose="020B0400000000000000" pitchFamily="50" charset="-128"/>
            </a:rPr>
            <a:t>9</a:t>
          </a:r>
          <a:r>
            <a:rPr kumimoji="1" lang="ja-JP" altLang="en-US" sz="1100">
              <a:latin typeface="游ゴシック" panose="020B0400000000000000" pitchFamily="50" charset="-128"/>
              <a:ea typeface="游ゴシック" panose="020B0400000000000000" pitchFamily="50" charset="-128"/>
            </a:rPr>
            <a:t>号・</a:t>
          </a:r>
          <a:r>
            <a:rPr kumimoji="1" lang="en-US" altLang="ja-JP" sz="1100">
              <a:latin typeface="游ゴシック" panose="020B0400000000000000" pitchFamily="50" charset="-128"/>
              <a:ea typeface="游ゴシック" panose="020B0400000000000000" pitchFamily="50" charset="-128"/>
            </a:rPr>
            <a:t>10</a:t>
          </a:r>
          <a:r>
            <a:rPr kumimoji="1" lang="ja-JP" altLang="en-US" sz="1100">
              <a:latin typeface="游ゴシック" panose="020B0400000000000000" pitchFamily="50" charset="-128"/>
              <a:ea typeface="游ゴシック" panose="020B0400000000000000" pitchFamily="50" charset="-128"/>
            </a:rPr>
            <a:t>号）</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の</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a:t>
          </a:r>
          <a:r>
            <a:rPr kumimoji="1" lang="en-US" altLang="ja-JP" sz="1100">
              <a:latin typeface="游ゴシック" panose="020B0400000000000000" pitchFamily="50" charset="-128"/>
              <a:ea typeface="游ゴシック" panose="020B0400000000000000" pitchFamily="50" charset="-128"/>
            </a:rPr>
            <a:t>【H</a:t>
          </a:r>
          <a:r>
            <a:rPr kumimoji="1" lang="ja-JP" altLang="en-US" sz="1100">
              <a:latin typeface="游ゴシック" panose="020B0400000000000000" pitchFamily="50" charset="-128"/>
              <a:ea typeface="游ゴシック" panose="020B0400000000000000" pitchFamily="50" charset="-128"/>
            </a:rPr>
            <a:t>列９行目</a:t>
          </a:r>
          <a:r>
            <a:rPr kumimoji="1" lang="en-US" altLang="ja-JP" sz="1100">
              <a:latin typeface="游ゴシック" panose="020B0400000000000000" pitchFamily="50" charset="-128"/>
              <a:ea typeface="游ゴシック" panose="020B0400000000000000" pitchFamily="50" charset="-128"/>
            </a:rPr>
            <a:t>】</a:t>
          </a:r>
          <a:r>
            <a:rPr kumimoji="1" lang="ja-JP" altLang="en-US" sz="1100">
              <a:latin typeface="游ゴシック" panose="020B0400000000000000" pitchFamily="50" charset="-128"/>
              <a:ea typeface="游ゴシック" panose="020B0400000000000000" pitchFamily="50" charset="-128"/>
            </a:rPr>
            <a:t>の対象経費の支出済額（</a:t>
          </a:r>
          <a:r>
            <a:rPr kumimoji="1" lang="en-US" altLang="ja-JP" sz="1100">
              <a:latin typeface="游ゴシック" panose="020B0400000000000000" pitchFamily="50" charset="-128"/>
              <a:ea typeface="游ゴシック" panose="020B0400000000000000" pitchFamily="50" charset="-128"/>
            </a:rPr>
            <a:t>D</a:t>
          </a:r>
          <a:r>
            <a:rPr kumimoji="1" lang="ja-JP" altLang="en-US" sz="1100">
              <a:latin typeface="游ゴシック" panose="020B0400000000000000" pitchFamily="50" charset="-128"/>
              <a:ea typeface="游ゴシック" panose="020B0400000000000000" pitchFamily="50" charset="-128"/>
            </a:rPr>
            <a:t>）と同額となるように作成ください。</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■領収書にも補助対象の申請金額の内訳が分かるように鉛筆等でメモ等記載お願いいたします。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baseline="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aseline="0">
              <a:solidFill>
                <a:schemeClr val="dk1"/>
              </a:solidFill>
              <a:effectLst/>
              <a:latin typeface="游ゴシック" panose="020B0400000000000000" pitchFamily="50" charset="-128"/>
              <a:ea typeface="游ゴシック" panose="020B0400000000000000" pitchFamily="50" charset="-128"/>
              <a:cs typeface="+mn-cs"/>
            </a:rPr>
            <a:t>当様式</a:t>
          </a:r>
          <a:r>
            <a:rPr kumimoji="1" lang="ja-JP" altLang="en-US" sz="1100" baseline="0">
              <a:solidFill>
                <a:schemeClr val="dk1"/>
              </a:solidFill>
              <a:effectLst/>
              <a:latin typeface="游ゴシック" panose="020B0400000000000000" pitchFamily="50" charset="-128"/>
              <a:ea typeface="游ゴシック" panose="020B0400000000000000" pitchFamily="50" charset="-128"/>
              <a:cs typeface="+mn-cs"/>
            </a:rPr>
            <a:t>の記入欄が</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足りない場合は結核担当までご相談ください。</a:t>
          </a:r>
          <a:endParaRPr kumimoji="1" lang="en-US" altLang="ja-JP" sz="1100">
            <a:latin typeface="游ゴシック" panose="020B0400000000000000" pitchFamily="50" charset="-128"/>
            <a:ea typeface="游ゴシック" panose="020B0400000000000000" pitchFamily="50" charset="-128"/>
          </a:endParaRPr>
        </a:p>
      </xdr:txBody>
    </xdr:sp>
    <xdr:clientData/>
  </xdr:twoCellAnchor>
  <xdr:twoCellAnchor>
    <xdr:from>
      <xdr:col>18</xdr:col>
      <xdr:colOff>0</xdr:colOff>
      <xdr:row>18</xdr:row>
      <xdr:rowOff>0</xdr:rowOff>
    </xdr:from>
    <xdr:to>
      <xdr:col>22</xdr:col>
      <xdr:colOff>157059</xdr:colOff>
      <xdr:row>19</xdr:row>
      <xdr:rowOff>316442</xdr:rowOff>
    </xdr:to>
    <xdr:sp macro="" textlink="">
      <xdr:nvSpPr>
        <xdr:cNvPr id="7" name="四角形吹き出し 1">
          <a:extLst>
            <a:ext uri="{FF2B5EF4-FFF2-40B4-BE49-F238E27FC236}">
              <a16:creationId xmlns:a16="http://schemas.microsoft.com/office/drawing/2014/main" id="{F51A5BB6-A548-4C95-B8E1-9113AE71F1D3}"/>
            </a:ext>
          </a:extLst>
        </xdr:cNvPr>
        <xdr:cNvSpPr/>
      </xdr:nvSpPr>
      <xdr:spPr>
        <a:xfrm>
          <a:off x="12725400" y="7323667"/>
          <a:ext cx="2739392" cy="638175"/>
        </a:xfrm>
        <a:prstGeom prst="wedgeRectCallout">
          <a:avLst>
            <a:gd name="adj1" fmla="val -92955"/>
            <a:gd name="adj2" fmla="val -171303"/>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latin typeface="游ゴシック" panose="020B0400000000000000" pitchFamily="50" charset="-128"/>
              <a:ea typeface="游ゴシック" panose="020B0400000000000000" pitchFamily="50" charset="-128"/>
            </a:rPr>
            <a:t>単価が税抜の場合の記入例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17</xdr:col>
      <xdr:colOff>411480</xdr:colOff>
      <xdr:row>18</xdr:row>
      <xdr:rowOff>45720</xdr:rowOff>
    </xdr:from>
    <xdr:to>
      <xdr:col>22</xdr:col>
      <xdr:colOff>106680</xdr:colOff>
      <xdr:row>23</xdr:row>
      <xdr:rowOff>30480</xdr:rowOff>
    </xdr:to>
    <xdr:sp macro="" textlink="">
      <xdr:nvSpPr>
        <xdr:cNvPr id="2" name="テキスト ボックス 1">
          <a:extLst>
            <a:ext uri="{FF2B5EF4-FFF2-40B4-BE49-F238E27FC236}">
              <a16:creationId xmlns:a16="http://schemas.microsoft.com/office/drawing/2014/main" id="{48EEC012-8EC8-48CE-827D-37F253F0B372}"/>
            </a:ext>
          </a:extLst>
        </xdr:cNvPr>
        <xdr:cNvSpPr txBox="1"/>
      </xdr:nvSpPr>
      <xdr:spPr>
        <a:xfrm>
          <a:off x="11308080" y="5036820"/>
          <a:ext cx="4876800" cy="186690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・大学院生は前期課程（修士課程等）の１年生のみ対象です。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a:p>
          <a:endParaRPr kumimoji="1" lang="en-US" altLang="ja-JP" sz="1600" b="0">
            <a:solidFill>
              <a:srgbClr val="0066FF"/>
            </a:solidFill>
            <a:latin typeface="游ゴシック" panose="020B0400000000000000" pitchFamily="50" charset="-128"/>
            <a:ea typeface="游ゴシック" panose="020B0400000000000000" pitchFamily="50" charset="-128"/>
          </a:endParaRPr>
        </a:p>
        <a:p>
          <a:r>
            <a:rPr kumimoji="1" lang="ja-JP" altLang="en-US" sz="1600" b="0">
              <a:solidFill>
                <a:srgbClr val="0066FF"/>
              </a:solidFill>
              <a:latin typeface="游ゴシック" panose="020B0400000000000000" pitchFamily="50" charset="-128"/>
              <a:ea typeface="游ゴシック" panose="020B0400000000000000" pitchFamily="50" charset="-128"/>
            </a:rPr>
            <a:t>・大学を卒業後、同じ法人の大学院に入学した方は対象です。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twoCellAnchor>
    <xdr:from>
      <xdr:col>17</xdr:col>
      <xdr:colOff>426720</xdr:colOff>
      <xdr:row>23</xdr:row>
      <xdr:rowOff>106680</xdr:rowOff>
    </xdr:from>
    <xdr:to>
      <xdr:col>20</xdr:col>
      <xdr:colOff>502920</xdr:colOff>
      <xdr:row>27</xdr:row>
      <xdr:rowOff>30480</xdr:rowOff>
    </xdr:to>
    <xdr:sp macro="" textlink="">
      <xdr:nvSpPr>
        <xdr:cNvPr id="4" name="テキスト ボックス 3">
          <a:extLst>
            <a:ext uri="{FF2B5EF4-FFF2-40B4-BE49-F238E27FC236}">
              <a16:creationId xmlns:a16="http://schemas.microsoft.com/office/drawing/2014/main" id="{9F622BD3-6102-42FB-AAB8-5A622D55A792}"/>
            </a:ext>
          </a:extLst>
        </xdr:cNvPr>
        <xdr:cNvSpPr txBox="1"/>
      </xdr:nvSpPr>
      <xdr:spPr>
        <a:xfrm>
          <a:off x="11323320" y="6979920"/>
          <a:ext cx="4038600" cy="62484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b="0">
              <a:solidFill>
                <a:srgbClr val="0066FF"/>
              </a:solidFill>
              <a:latin typeface="游ゴシック" panose="020B0400000000000000" pitchFamily="50" charset="-128"/>
              <a:ea typeface="游ゴシック" panose="020B0400000000000000" pitchFamily="50" charset="-128"/>
            </a:rPr>
            <a:t>・同じ法人内での編入生は対象外です。</a:t>
          </a:r>
          <a:endParaRPr kumimoji="1" lang="en-US" altLang="ja-JP" sz="1600" b="0">
            <a:solidFill>
              <a:srgbClr val="0066FF"/>
            </a:solidFill>
            <a:latin typeface="游ゴシック" panose="020B0400000000000000" pitchFamily="50" charset="-128"/>
            <a:ea typeface="游ゴシック" panose="020B0400000000000000"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114300</xdr:colOff>
      <xdr:row>2</xdr:row>
      <xdr:rowOff>57150</xdr:rowOff>
    </xdr:from>
    <xdr:to>
      <xdr:col>16</xdr:col>
      <xdr:colOff>87630</xdr:colOff>
      <xdr:row>14</xdr:row>
      <xdr:rowOff>182880</xdr:rowOff>
    </xdr:to>
    <xdr:sp macro="" textlink="">
      <xdr:nvSpPr>
        <xdr:cNvPr id="2" name="テキスト ボックス 1">
          <a:extLst>
            <a:ext uri="{FF2B5EF4-FFF2-40B4-BE49-F238E27FC236}">
              <a16:creationId xmlns:a16="http://schemas.microsoft.com/office/drawing/2014/main" id="{00000000-0008-0000-0400-000002000000}"/>
            </a:ext>
          </a:extLst>
        </xdr:cNvPr>
        <xdr:cNvSpPr txBox="1"/>
      </xdr:nvSpPr>
      <xdr:spPr>
        <a:xfrm>
          <a:off x="7002780" y="422910"/>
          <a:ext cx="4293870" cy="3402330"/>
        </a:xfrm>
        <a:prstGeom prst="rect">
          <a:avLst/>
        </a:prstGeom>
        <a:solidFill>
          <a:schemeClr val="lt1"/>
        </a:solidFill>
        <a:ln w="38100" cmpd="sng">
          <a:solidFill>
            <a:srgbClr val="0066FF"/>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総事業経費</a:t>
          </a:r>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とは</a:t>
          </a:r>
          <a:endParaRPr kumimoji="1" lang="en-US" altLang="ja-JP" sz="1100" b="1">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施設において結核健診事業に対するすべての経費の総額です。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また、内訳も入力して下さい。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対象経費</a:t>
          </a:r>
          <a:r>
            <a:rPr kumimoji="1" lang="en-US" altLang="ja-JP" sz="1100" b="1">
              <a:latin typeface="游ゴシック" panose="020B0400000000000000" pitchFamily="50" charset="-128"/>
              <a:ea typeface="游ゴシック" panose="020B0400000000000000" pitchFamily="50" charset="-128"/>
            </a:rPr>
            <a:t>』</a:t>
          </a:r>
          <a:r>
            <a:rPr kumimoji="1" lang="ja-JP" altLang="en-US" sz="1100" b="1">
              <a:latin typeface="游ゴシック" panose="020B0400000000000000" pitchFamily="50" charset="-128"/>
              <a:ea typeface="游ゴシック" panose="020B0400000000000000" pitchFamily="50" charset="-128"/>
            </a:rPr>
            <a:t>とは</a:t>
          </a:r>
          <a:endParaRPr kumimoji="1" lang="en-US" altLang="ja-JP" sz="1100" b="1">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総事業経費のうち、補助対象者に係る経費です。</a:t>
          </a:r>
          <a:endParaRPr kumimoji="1" lang="en-US" altLang="ja-JP" sz="1100">
            <a:latin typeface="游ゴシック" panose="020B0400000000000000" pitchFamily="50" charset="-128"/>
            <a:ea typeface="游ゴシック" panose="020B0400000000000000" pitchFamily="50" charset="-128"/>
          </a:endParaRPr>
        </a:p>
        <a:p>
          <a:r>
            <a:rPr kumimoji="1" lang="ja-JP" altLang="en-US" sz="1100">
              <a:latin typeface="游ゴシック" panose="020B0400000000000000" pitchFamily="50" charset="-128"/>
              <a:ea typeface="游ゴシック" panose="020B0400000000000000" pitchFamily="50" charset="-128"/>
            </a:rPr>
            <a:t>     また、内訳を入力してください。</a:t>
          </a:r>
          <a:endParaRPr kumimoji="1" lang="en-US" altLang="ja-JP" sz="1100">
            <a:latin typeface="游ゴシック" panose="020B0400000000000000" pitchFamily="50" charset="-128"/>
            <a:ea typeface="游ゴシック" panose="020B0400000000000000" pitchFamily="50" charset="-128"/>
          </a:endParaRPr>
        </a:p>
        <a:p>
          <a:endParaRPr kumimoji="1" lang="en-US" altLang="ja-JP" sz="1100">
            <a:latin typeface="游ゴシック" panose="020B0400000000000000" pitchFamily="50" charset="-128"/>
            <a:ea typeface="游ゴシック" panose="020B0400000000000000" pitchFamily="50" charset="-128"/>
          </a:endParaRPr>
        </a:p>
        <a:p>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委託料</a:t>
          </a:r>
          <a:r>
            <a:rPr kumimoji="1" lang="en-US" altLang="ja-JP" sz="1100" b="1">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1">
              <a:solidFill>
                <a:schemeClr val="dk1"/>
              </a:solidFill>
              <a:effectLst/>
              <a:latin typeface="游ゴシック" panose="020B0400000000000000" pitchFamily="50" charset="-128"/>
              <a:ea typeface="游ゴシック" panose="020B0400000000000000" pitchFamily="50" charset="-128"/>
              <a:cs typeface="+mn-cs"/>
            </a:rPr>
            <a:t>に関して</a:t>
          </a:r>
          <a:endParaRPr lang="ja-JP" altLang="ja-JP">
            <a:effectLst/>
            <a:latin typeface="游ゴシック" panose="020B0400000000000000" pitchFamily="50" charset="-128"/>
            <a:ea typeface="游ゴシック" panose="020B0400000000000000"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委託料以外の費用</a:t>
          </a:r>
          <a:r>
            <a:rPr kumimoji="1" lang="ja-JP" altLang="en-US" sz="1100" b="0">
              <a:solidFill>
                <a:schemeClr val="dk1"/>
              </a:solidFill>
              <a:effectLst/>
              <a:latin typeface="游ゴシック" panose="020B0400000000000000" pitchFamily="50" charset="-128"/>
              <a:ea typeface="游ゴシック" panose="020B0400000000000000" pitchFamily="50" charset="-128"/>
              <a:cs typeface="+mn-cs"/>
            </a:rPr>
            <a:t>がもしあれば、</a:t>
          </a: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内容を区分に記載し、金額を記入してください</a:t>
          </a:r>
          <a:endParaRPr lang="ja-JP" altLang="ja-JP">
            <a:effectLst/>
            <a:latin typeface="游ゴシック" panose="020B0400000000000000" pitchFamily="50" charset="-128"/>
            <a:ea typeface="游ゴシック" panose="020B0400000000000000" pitchFamily="50" charset="-128"/>
          </a:endParaRPr>
        </a:p>
        <a:p>
          <a:r>
            <a:rPr kumimoji="1" lang="en-US" altLang="ja-JP" sz="1100" b="0">
              <a:solidFill>
                <a:schemeClr val="dk1"/>
              </a:solidFill>
              <a:effectLst/>
              <a:latin typeface="游ゴシック" panose="020B0400000000000000" pitchFamily="50" charset="-128"/>
              <a:ea typeface="游ゴシック" panose="020B0400000000000000" pitchFamily="50" charset="-128"/>
              <a:cs typeface="+mn-cs"/>
            </a:rPr>
            <a:t>※</a:t>
          </a:r>
          <a:r>
            <a:rPr kumimoji="1" lang="ja-JP" altLang="ja-JP" sz="1100" b="0">
              <a:solidFill>
                <a:schemeClr val="dk1"/>
              </a:solidFill>
              <a:effectLst/>
              <a:latin typeface="游ゴシック" panose="020B0400000000000000" pitchFamily="50" charset="-128"/>
              <a:ea typeface="游ゴシック" panose="020B0400000000000000" pitchFamily="50" charset="-128"/>
              <a:cs typeface="+mn-cs"/>
            </a:rPr>
            <a:t>使用料について別請求がある場合や自法人で雇用している（給与を支払っている）医師が健診を実施した場合等</a:t>
          </a:r>
          <a:endParaRPr lang="ja-JP" altLang="ja-JP">
            <a:solidFill>
              <a:sysClr val="windowText" lastClr="000000"/>
            </a:solidFill>
            <a:effectLst/>
            <a:latin typeface="游ゴシック" panose="020B0400000000000000" pitchFamily="50" charset="-128"/>
            <a:ea typeface="游ゴシック" panose="020B0400000000000000" pitchFamily="50" charset="-128"/>
          </a:endParaRPr>
        </a:p>
      </xdr:txBody>
    </xdr:sp>
    <xdr:clientData/>
  </xdr:twoCellAnchor>
  <xdr:twoCellAnchor>
    <xdr:from>
      <xdr:col>9</xdr:col>
      <xdr:colOff>230505</xdr:colOff>
      <xdr:row>26</xdr:row>
      <xdr:rowOff>104775</xdr:rowOff>
    </xdr:from>
    <xdr:to>
      <xdr:col>13</xdr:col>
      <xdr:colOff>561975</xdr:colOff>
      <xdr:row>29</xdr:row>
      <xdr:rowOff>30480</xdr:rowOff>
    </xdr:to>
    <xdr:sp macro="" textlink="">
      <xdr:nvSpPr>
        <xdr:cNvPr id="3" name="四角形吹き出し 2">
          <a:extLst>
            <a:ext uri="{FF2B5EF4-FFF2-40B4-BE49-F238E27FC236}">
              <a16:creationId xmlns:a16="http://schemas.microsoft.com/office/drawing/2014/main" id="{00000000-0008-0000-0400-000003000000}"/>
            </a:ext>
          </a:extLst>
        </xdr:cNvPr>
        <xdr:cNvSpPr/>
      </xdr:nvSpPr>
      <xdr:spPr>
        <a:xfrm>
          <a:off x="7117080" y="7591425"/>
          <a:ext cx="2807970" cy="868680"/>
        </a:xfrm>
        <a:prstGeom prst="wedgeRectCallout">
          <a:avLst>
            <a:gd name="adj1" fmla="val -73814"/>
            <a:gd name="adj2" fmla="val 72289"/>
          </a:avLst>
        </a:prstGeom>
        <a:ln>
          <a:solidFill>
            <a:srgbClr val="0066FF"/>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基本情報入力シート</a:t>
          </a:r>
          <a:r>
            <a:rPr kumimoji="1" lang="en-US" altLang="ja-JP" sz="1200">
              <a:latin typeface="游ゴシック" panose="020B0400000000000000" pitchFamily="50" charset="-128"/>
              <a:ea typeface="游ゴシック" panose="020B0400000000000000" pitchFamily="50" charset="-128"/>
            </a:rPr>
            <a:t>』</a:t>
          </a:r>
          <a:r>
            <a:rPr kumimoji="1" lang="ja-JP" altLang="en-US" sz="1200">
              <a:latin typeface="游ゴシック" panose="020B0400000000000000" pitchFamily="50" charset="-128"/>
              <a:ea typeface="游ゴシック" panose="020B0400000000000000" pitchFamily="50" charset="-128"/>
            </a:rPr>
            <a:t>の情報が</a:t>
          </a:r>
          <a:endParaRPr kumimoji="1" lang="en-US" altLang="ja-JP" sz="1200">
            <a:latin typeface="游ゴシック" panose="020B0400000000000000" pitchFamily="50" charset="-128"/>
            <a:ea typeface="游ゴシック" panose="020B0400000000000000" pitchFamily="50" charset="-128"/>
          </a:endParaRPr>
        </a:p>
        <a:p>
          <a:pPr algn="l"/>
          <a:r>
            <a:rPr kumimoji="1" lang="ja-JP" altLang="en-US" sz="1200">
              <a:latin typeface="游ゴシック" panose="020B0400000000000000" pitchFamily="50" charset="-128"/>
              <a:ea typeface="游ゴシック" panose="020B0400000000000000" pitchFamily="50" charset="-128"/>
            </a:rPr>
            <a:t>自動反映されているかご確認お願いします</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0.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jgrants-portal.go.jp/request-flow" TargetMode="External"/><Relationship Id="rId7" Type="http://schemas.openxmlformats.org/officeDocument/2006/relationships/drawing" Target="../drawings/drawing2.xml"/><Relationship Id="rId2" Type="http://schemas.openxmlformats.org/officeDocument/2006/relationships/hyperlink" Target="https://gbiz-id.go.jp/top/manual/manual.html" TargetMode="External"/><Relationship Id="rId1" Type="http://schemas.openxmlformats.org/officeDocument/2006/relationships/hyperlink" Target="tel:03-5320-4483&#12288;&#12288;&#12288;" TargetMode="External"/><Relationship Id="rId6" Type="http://schemas.openxmlformats.org/officeDocument/2006/relationships/printerSettings" Target="../printerSettings/printerSettings1.bin"/><Relationship Id="rId5" Type="http://schemas.openxmlformats.org/officeDocument/2006/relationships/hyperlink" Target="https://www.jgrants-portal.go.jp/" TargetMode="External"/><Relationship Id="rId4" Type="http://schemas.openxmlformats.org/officeDocument/2006/relationships/hyperlink" Target="https://www.hokeniryo.metro.tokyo.lg.jp/kansen/info/kekkaku/kekkaku/hojokin"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2.bin"/><Relationship Id="rId1" Type="http://schemas.openxmlformats.org/officeDocument/2006/relationships/hyperlink" Target="tel:03-5320-4483&#12288;&#12288;&#12288;" TargetMode="External"/></Relationships>
</file>

<file path=xl/worksheets/_rels/sheet4.xml.rels><?xml version="1.0" encoding="UTF-8" standalone="yes"?>
<Relationships xmlns="http://schemas.openxmlformats.org/package/2006/relationships"><Relationship Id="rId8" Type="http://schemas.openxmlformats.org/officeDocument/2006/relationships/comments" Target="../comments1.xml"/><Relationship Id="rId3" Type="http://schemas.openxmlformats.org/officeDocument/2006/relationships/printerSettings" Target="../printerSettings/printerSettings3.bin"/><Relationship Id="rId7" Type="http://schemas.openxmlformats.org/officeDocument/2006/relationships/ctrlProp" Target="../ctrlProps/ctrlProp2.xml"/><Relationship Id="rId2" Type="http://schemas.openxmlformats.org/officeDocument/2006/relationships/hyperlink" Target="mailto:bbb@tokyo.jp" TargetMode="External"/><Relationship Id="rId1" Type="http://schemas.openxmlformats.org/officeDocument/2006/relationships/hyperlink" Target="mailto:aaa@tokyo.jp" TargetMode="External"/><Relationship Id="rId6" Type="http://schemas.openxmlformats.org/officeDocument/2006/relationships/ctrlProp" Target="../ctrlProps/ctrlProp1.xml"/><Relationship Id="rId5" Type="http://schemas.openxmlformats.org/officeDocument/2006/relationships/vmlDrawing" Target="../drawings/vmlDrawing1.vml"/><Relationship Id="rId4"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5.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7.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8.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9.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5DFE2-A681-4A5E-8207-79F0AF53B6F4}">
  <sheetPr>
    <tabColor rgb="FF00B0F0"/>
  </sheetPr>
  <dimension ref="A1:X93"/>
  <sheetViews>
    <sheetView zoomScale="70" zoomScaleNormal="70" workbookViewId="0">
      <selection activeCell="A25" sqref="A25"/>
    </sheetView>
  </sheetViews>
  <sheetFormatPr defaultRowHeight="13.2"/>
  <sheetData>
    <row r="1" spans="1:12" ht="13.8" thickBot="1"/>
    <row r="2" spans="1:12" ht="21">
      <c r="A2" s="407" t="s">
        <v>444</v>
      </c>
      <c r="B2" s="408"/>
      <c r="C2" s="408"/>
      <c r="D2" s="408"/>
      <c r="E2" s="408"/>
      <c r="F2" s="408"/>
      <c r="G2" s="408"/>
      <c r="H2" s="408"/>
      <c r="I2" s="408"/>
      <c r="J2" s="408"/>
      <c r="K2" s="408"/>
      <c r="L2" s="409"/>
    </row>
    <row r="3" spans="1:12" ht="21">
      <c r="A3" s="410" t="s">
        <v>442</v>
      </c>
      <c r="L3" s="411"/>
    </row>
    <row r="4" spans="1:12" ht="21">
      <c r="A4" s="412" t="s">
        <v>450</v>
      </c>
      <c r="B4" s="101"/>
      <c r="C4" s="101"/>
      <c r="D4" s="101"/>
      <c r="E4" s="101"/>
      <c r="F4" s="101"/>
      <c r="G4" s="101"/>
      <c r="H4" s="101"/>
      <c r="I4" s="101"/>
      <c r="J4" s="101"/>
      <c r="K4" s="101"/>
      <c r="L4" s="413"/>
    </row>
    <row r="5" spans="1:12">
      <c r="A5" s="414"/>
      <c r="L5" s="411"/>
    </row>
    <row r="6" spans="1:12" ht="18">
      <c r="A6" s="415" t="s">
        <v>443</v>
      </c>
      <c r="B6" s="416"/>
      <c r="L6" s="411"/>
    </row>
    <row r="7" spans="1:12" ht="18">
      <c r="A7" s="417">
        <v>1</v>
      </c>
      <c r="B7" s="416" t="s">
        <v>445</v>
      </c>
      <c r="L7" s="411"/>
    </row>
    <row r="8" spans="1:12" ht="18">
      <c r="A8" s="421" t="s">
        <v>446</v>
      </c>
      <c r="B8" s="416" t="s">
        <v>447</v>
      </c>
      <c r="L8" s="411"/>
    </row>
    <row r="9" spans="1:12" ht="18">
      <c r="A9" s="421" t="s">
        <v>446</v>
      </c>
      <c r="B9" s="416" t="s">
        <v>448</v>
      </c>
      <c r="L9" s="411"/>
    </row>
    <row r="10" spans="1:12" ht="18">
      <c r="A10" s="417"/>
      <c r="B10" s="416" t="s">
        <v>451</v>
      </c>
      <c r="L10" s="411"/>
    </row>
    <row r="11" spans="1:12" ht="18">
      <c r="A11" s="417"/>
      <c r="B11" s="416"/>
      <c r="L11" s="411"/>
    </row>
    <row r="12" spans="1:12" ht="18">
      <c r="A12" s="417">
        <v>2</v>
      </c>
      <c r="B12" s="416" t="s">
        <v>449</v>
      </c>
      <c r="L12" s="411"/>
    </row>
    <row r="13" spans="1:12" ht="18">
      <c r="A13" s="417"/>
      <c r="B13" s="416"/>
      <c r="L13" s="411"/>
    </row>
    <row r="14" spans="1:12" ht="18">
      <c r="A14" s="417">
        <v>3</v>
      </c>
      <c r="B14" s="416" t="s">
        <v>452</v>
      </c>
      <c r="L14" s="411"/>
    </row>
    <row r="15" spans="1:12" ht="18">
      <c r="A15" s="417"/>
      <c r="B15" s="416" t="s">
        <v>453</v>
      </c>
      <c r="L15" s="411"/>
    </row>
    <row r="16" spans="1:12" ht="18">
      <c r="A16" s="417"/>
      <c r="B16" s="416" t="s">
        <v>458</v>
      </c>
      <c r="L16" s="411"/>
    </row>
    <row r="17" spans="1:17" ht="18">
      <c r="A17" s="417"/>
      <c r="B17" s="416"/>
      <c r="L17" s="411"/>
    </row>
    <row r="18" spans="1:17" ht="19.2">
      <c r="A18" s="417">
        <v>4</v>
      </c>
      <c r="B18" s="416" t="s">
        <v>454</v>
      </c>
      <c r="J18" s="422"/>
      <c r="L18" s="411"/>
    </row>
    <row r="19" spans="1:17" ht="13.8" thickBot="1">
      <c r="A19" s="418"/>
      <c r="B19" s="419"/>
      <c r="C19" s="419"/>
      <c r="D19" s="419"/>
      <c r="E19" s="419"/>
      <c r="F19" s="419"/>
      <c r="G19" s="419"/>
      <c r="H19" s="419"/>
      <c r="I19" s="419"/>
      <c r="J19" s="419"/>
      <c r="K19" s="419"/>
      <c r="L19" s="420"/>
    </row>
    <row r="21" spans="1:17" ht="13.8" thickBot="1"/>
    <row r="22" spans="1:17" ht="18.600000000000001" thickTop="1">
      <c r="C22" s="431" t="s">
        <v>456</v>
      </c>
      <c r="D22" s="432"/>
      <c r="E22" s="433"/>
      <c r="F22" s="433"/>
      <c r="G22" s="433"/>
      <c r="H22" s="433"/>
      <c r="I22" s="433"/>
      <c r="J22" s="433"/>
      <c r="K22" s="433"/>
      <c r="L22" s="433"/>
      <c r="M22" s="433"/>
      <c r="N22" s="433"/>
      <c r="O22" s="433"/>
      <c r="P22" s="433"/>
      <c r="Q22" s="434"/>
    </row>
    <row r="23" spans="1:17">
      <c r="C23" s="435"/>
      <c r="Q23" s="436"/>
    </row>
    <row r="24" spans="1:17">
      <c r="C24" s="435"/>
      <c r="Q24" s="436"/>
    </row>
    <row r="25" spans="1:17">
      <c r="C25" s="435"/>
      <c r="Q25" s="436"/>
    </row>
    <row r="26" spans="1:17">
      <c r="C26" s="435"/>
      <c r="Q26" s="436"/>
    </row>
    <row r="27" spans="1:17">
      <c r="C27" s="435"/>
      <c r="Q27" s="436"/>
    </row>
    <row r="28" spans="1:17">
      <c r="C28" s="435"/>
      <c r="Q28" s="436"/>
    </row>
    <row r="29" spans="1:17">
      <c r="C29" s="435"/>
      <c r="Q29" s="436"/>
    </row>
    <row r="30" spans="1:17">
      <c r="C30" s="435"/>
      <c r="Q30" s="436"/>
    </row>
    <row r="31" spans="1:17">
      <c r="C31" s="435"/>
      <c r="Q31" s="436"/>
    </row>
    <row r="32" spans="1:17">
      <c r="C32" s="435"/>
      <c r="Q32" s="436"/>
    </row>
    <row r="33" spans="2:24">
      <c r="C33" s="435"/>
      <c r="Q33" s="436"/>
    </row>
    <row r="34" spans="2:24">
      <c r="C34" s="435"/>
      <c r="Q34" s="436"/>
    </row>
    <row r="35" spans="2:24">
      <c r="C35" s="435"/>
      <c r="Q35" s="436"/>
    </row>
    <row r="36" spans="2:24">
      <c r="C36" s="435"/>
      <c r="Q36" s="436"/>
    </row>
    <row r="37" spans="2:24">
      <c r="C37" s="435"/>
      <c r="Q37" s="436"/>
    </row>
    <row r="38" spans="2:24">
      <c r="C38" s="435"/>
      <c r="Q38" s="436"/>
    </row>
    <row r="39" spans="2:24">
      <c r="C39" s="435"/>
      <c r="Q39" s="436"/>
    </row>
    <row r="40" spans="2:24">
      <c r="C40" s="435"/>
      <c r="Q40" s="436"/>
    </row>
    <row r="41" spans="2:24">
      <c r="C41" s="435"/>
      <c r="Q41" s="436"/>
    </row>
    <row r="42" spans="2:24">
      <c r="C42" s="435"/>
      <c r="Q42" s="436"/>
    </row>
    <row r="43" spans="2:24">
      <c r="C43" s="435"/>
      <c r="Q43" s="436"/>
    </row>
    <row r="44" spans="2:24">
      <c r="C44" s="435"/>
      <c r="Q44" s="436"/>
    </row>
    <row r="45" spans="2:24" ht="13.8" thickBot="1">
      <c r="C45" s="437"/>
      <c r="D45" s="438"/>
      <c r="E45" s="438"/>
      <c r="F45" s="438"/>
      <c r="G45" s="438"/>
      <c r="H45" s="438"/>
      <c r="I45" s="438"/>
      <c r="J45" s="438"/>
      <c r="K45" s="438"/>
      <c r="L45" s="438"/>
      <c r="M45" s="438"/>
      <c r="N45" s="438"/>
      <c r="O45" s="438"/>
      <c r="P45" s="438"/>
      <c r="Q45" s="439"/>
    </row>
    <row r="46" spans="2:24" ht="13.8" thickTop="1"/>
    <row r="47" spans="2:24" ht="13.8" thickBot="1"/>
    <row r="48" spans="2:24" ht="13.8" thickTop="1">
      <c r="B48" s="423"/>
      <c r="C48" s="424"/>
      <c r="D48" s="424"/>
      <c r="E48" s="424"/>
      <c r="F48" s="424"/>
      <c r="G48" s="424"/>
      <c r="H48" s="424"/>
      <c r="I48" s="424"/>
      <c r="J48" s="424"/>
      <c r="K48" s="425"/>
      <c r="O48" s="423"/>
      <c r="P48" s="424"/>
      <c r="Q48" s="424"/>
      <c r="R48" s="424"/>
      <c r="S48" s="424"/>
      <c r="T48" s="424"/>
      <c r="U48" s="424"/>
      <c r="V48" s="424"/>
      <c r="W48" s="424"/>
      <c r="X48" s="425"/>
    </row>
    <row r="49" spans="2:24" ht="18">
      <c r="B49" s="426"/>
      <c r="C49" s="416" t="s">
        <v>455</v>
      </c>
      <c r="K49" s="427"/>
      <c r="N49" s="416"/>
      <c r="O49" s="426"/>
      <c r="P49" s="416" t="s">
        <v>457</v>
      </c>
      <c r="X49" s="427"/>
    </row>
    <row r="50" spans="2:24">
      <c r="B50" s="426"/>
      <c r="K50" s="427"/>
      <c r="O50" s="426"/>
      <c r="X50" s="427"/>
    </row>
    <row r="51" spans="2:24">
      <c r="B51" s="426"/>
      <c r="K51" s="427"/>
      <c r="X51" s="427"/>
    </row>
    <row r="52" spans="2:24">
      <c r="B52" s="426"/>
      <c r="K52" s="427"/>
      <c r="O52" s="426"/>
      <c r="X52" s="427"/>
    </row>
    <row r="53" spans="2:24">
      <c r="B53" s="426"/>
      <c r="K53" s="427"/>
      <c r="O53" s="426"/>
      <c r="X53" s="427"/>
    </row>
    <row r="54" spans="2:24">
      <c r="B54" s="426"/>
      <c r="K54" s="427"/>
      <c r="O54" s="426"/>
      <c r="X54" s="427"/>
    </row>
    <row r="55" spans="2:24">
      <c r="B55" s="426"/>
      <c r="K55" s="427"/>
      <c r="O55" s="426"/>
      <c r="X55" s="427"/>
    </row>
    <row r="56" spans="2:24">
      <c r="B56" s="426"/>
      <c r="K56" s="427"/>
      <c r="O56" s="426"/>
      <c r="X56" s="427"/>
    </row>
    <row r="57" spans="2:24">
      <c r="B57" s="426"/>
      <c r="K57" s="427"/>
      <c r="O57" s="426"/>
      <c r="X57" s="427"/>
    </row>
    <row r="58" spans="2:24">
      <c r="B58" s="426"/>
      <c r="K58" s="427"/>
      <c r="O58" s="426"/>
      <c r="X58" s="427"/>
    </row>
    <row r="59" spans="2:24">
      <c r="B59" s="426"/>
      <c r="K59" s="427"/>
      <c r="O59" s="426"/>
      <c r="X59" s="427"/>
    </row>
    <row r="60" spans="2:24">
      <c r="B60" s="426"/>
      <c r="K60" s="427"/>
      <c r="O60" s="426"/>
      <c r="X60" s="427"/>
    </row>
    <row r="61" spans="2:24">
      <c r="B61" s="426"/>
      <c r="K61" s="427"/>
      <c r="O61" s="426"/>
      <c r="X61" s="427"/>
    </row>
    <row r="62" spans="2:24">
      <c r="B62" s="426"/>
      <c r="K62" s="427"/>
      <c r="O62" s="426"/>
      <c r="X62" s="427"/>
    </row>
    <row r="63" spans="2:24">
      <c r="B63" s="426"/>
      <c r="K63" s="427"/>
      <c r="O63" s="426"/>
      <c r="X63" s="427"/>
    </row>
    <row r="64" spans="2:24">
      <c r="B64" s="426"/>
      <c r="K64" s="427"/>
      <c r="O64" s="426"/>
      <c r="X64" s="427"/>
    </row>
    <row r="65" spans="2:24">
      <c r="B65" s="426"/>
      <c r="K65" s="427"/>
      <c r="O65" s="426"/>
      <c r="X65" s="427"/>
    </row>
    <row r="66" spans="2:24">
      <c r="B66" s="426"/>
      <c r="K66" s="427"/>
      <c r="O66" s="426"/>
      <c r="X66" s="427"/>
    </row>
    <row r="67" spans="2:24">
      <c r="B67" s="426"/>
      <c r="K67" s="427"/>
      <c r="O67" s="426"/>
      <c r="X67" s="427"/>
    </row>
    <row r="68" spans="2:24">
      <c r="B68" s="426"/>
      <c r="K68" s="427"/>
      <c r="O68" s="426"/>
      <c r="X68" s="427"/>
    </row>
    <row r="69" spans="2:24">
      <c r="B69" s="426"/>
      <c r="K69" s="427"/>
      <c r="O69" s="426"/>
      <c r="X69" s="427"/>
    </row>
    <row r="70" spans="2:24">
      <c r="B70" s="426"/>
      <c r="K70" s="427"/>
      <c r="O70" s="426"/>
      <c r="X70" s="427"/>
    </row>
    <row r="71" spans="2:24">
      <c r="B71" s="426"/>
      <c r="K71" s="427"/>
      <c r="O71" s="426"/>
      <c r="X71" s="427"/>
    </row>
    <row r="72" spans="2:24">
      <c r="B72" s="426"/>
      <c r="K72" s="427"/>
      <c r="O72" s="426"/>
      <c r="X72" s="427"/>
    </row>
    <row r="73" spans="2:24" ht="13.8" thickBot="1">
      <c r="B73" s="426"/>
      <c r="K73" s="427"/>
      <c r="O73" s="426"/>
      <c r="X73" s="427"/>
    </row>
    <row r="74" spans="2:24" ht="13.8" thickTop="1">
      <c r="B74" s="426"/>
      <c r="K74" s="427"/>
      <c r="O74" s="423"/>
      <c r="P74" s="424"/>
      <c r="Q74" s="424"/>
      <c r="R74" s="424"/>
      <c r="S74" s="424"/>
      <c r="T74" s="424"/>
      <c r="U74" s="424"/>
      <c r="V74" s="424"/>
      <c r="W74" s="424"/>
      <c r="X74" s="425"/>
    </row>
    <row r="75" spans="2:24">
      <c r="B75" s="426"/>
      <c r="K75" s="427"/>
      <c r="O75" s="426"/>
      <c r="X75" s="427"/>
    </row>
    <row r="76" spans="2:24">
      <c r="B76" s="426"/>
      <c r="K76" s="427"/>
      <c r="O76" s="426"/>
      <c r="X76" s="427"/>
    </row>
    <row r="77" spans="2:24">
      <c r="B77" s="426"/>
      <c r="K77" s="427"/>
      <c r="O77" s="426"/>
      <c r="X77" s="427"/>
    </row>
    <row r="78" spans="2:24">
      <c r="B78" s="426"/>
      <c r="K78" s="427"/>
      <c r="O78" s="426"/>
      <c r="X78" s="427"/>
    </row>
    <row r="79" spans="2:24" ht="13.8" thickBot="1">
      <c r="B79" s="428"/>
      <c r="C79" s="429"/>
      <c r="D79" s="429"/>
      <c r="E79" s="429"/>
      <c r="F79" s="429"/>
      <c r="G79" s="429"/>
      <c r="H79" s="429"/>
      <c r="I79" s="429"/>
      <c r="J79" s="429"/>
      <c r="K79" s="430"/>
      <c r="O79" s="426"/>
      <c r="X79" s="427"/>
    </row>
    <row r="80" spans="2:24" ht="13.8" thickTop="1">
      <c r="O80" s="426"/>
      <c r="X80" s="427"/>
    </row>
    <row r="81" spans="15:24">
      <c r="O81" s="426"/>
      <c r="X81" s="427"/>
    </row>
    <row r="82" spans="15:24">
      <c r="O82" s="426"/>
      <c r="X82" s="427"/>
    </row>
    <row r="83" spans="15:24">
      <c r="O83" s="426"/>
      <c r="X83" s="427"/>
    </row>
    <row r="84" spans="15:24">
      <c r="O84" s="426"/>
      <c r="X84" s="427"/>
    </row>
    <row r="85" spans="15:24">
      <c r="O85" s="426"/>
      <c r="X85" s="427"/>
    </row>
    <row r="86" spans="15:24">
      <c r="O86" s="426"/>
      <c r="X86" s="427"/>
    </row>
    <row r="87" spans="15:24">
      <c r="O87" s="426"/>
      <c r="X87" s="427"/>
    </row>
    <row r="88" spans="15:24">
      <c r="O88" s="426"/>
      <c r="X88" s="427"/>
    </row>
    <row r="89" spans="15:24">
      <c r="O89" s="426"/>
      <c r="X89" s="427"/>
    </row>
    <row r="90" spans="15:24">
      <c r="O90" s="426"/>
      <c r="X90" s="427"/>
    </row>
    <row r="91" spans="15:24">
      <c r="O91" s="426"/>
      <c r="X91" s="427"/>
    </row>
    <row r="92" spans="15:24" ht="13.8" thickBot="1">
      <c r="O92" s="428"/>
      <c r="P92" s="429"/>
      <c r="Q92" s="429"/>
      <c r="R92" s="429"/>
      <c r="S92" s="429"/>
      <c r="T92" s="429"/>
      <c r="U92" s="429"/>
      <c r="V92" s="429"/>
      <c r="W92" s="429"/>
      <c r="X92" s="430"/>
    </row>
    <row r="93" spans="15:24" ht="13.8" thickTop="1"/>
  </sheetData>
  <sheetProtection algorithmName="SHA-512" hashValue="T5saTnOq9N0b9C4cLfKtXOzyE36EyxuqPCZmYjEvGT+mJXe5sDR/8JtHXnqvbF3f1katkoClTN73KHg9HvZ3Vw==" saltValue="BeshFTO5qDkREzCdIA72sA==" spinCount="100000" sheet="1" objects="1" scenarios="1"/>
  <phoneticPr fontId="5"/>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A5084C-608A-404A-B8EB-EAB05CD66D46}">
  <sheetPr>
    <tabColor rgb="FF0066FF"/>
    <pageSetUpPr fitToPage="1"/>
  </sheetPr>
  <dimension ref="A1:AP67"/>
  <sheetViews>
    <sheetView view="pageBreakPreview" topLeftCell="A29" zoomScaleNormal="100" zoomScaleSheetLayoutView="100" workbookViewId="0">
      <selection activeCell="M47" sqref="M47"/>
    </sheetView>
  </sheetViews>
  <sheetFormatPr defaultRowHeight="13.2"/>
  <cols>
    <col min="1" max="6" width="3" style="301" customWidth="1"/>
    <col min="7" max="9" width="3.5546875" style="301" customWidth="1"/>
    <col min="10" max="14" width="3" style="301" customWidth="1"/>
    <col min="15" max="15" width="3.6640625" style="301" customWidth="1"/>
    <col min="16" max="33" width="3" style="301" customWidth="1"/>
    <col min="34" max="34" width="0" style="301" hidden="1" customWidth="1"/>
    <col min="35" max="35" width="28.109375" style="301" hidden="1" customWidth="1"/>
    <col min="36" max="36" width="8.88671875" style="301"/>
    <col min="37" max="37" width="41.21875" style="301" hidden="1" customWidth="1"/>
    <col min="38" max="16384" width="8.88671875" style="301"/>
  </cols>
  <sheetData>
    <row r="1" spans="1:33" ht="19.8" customHeight="1">
      <c r="A1" s="298" t="s">
        <v>299</v>
      </c>
      <c r="B1" s="299"/>
      <c r="C1" s="300"/>
      <c r="D1" s="300"/>
      <c r="E1" s="820">
        <f>IF(補助金番号=0, "", 補助金番号)</f>
        <v>123</v>
      </c>
      <c r="F1" s="821"/>
      <c r="G1" s="821"/>
      <c r="H1" s="300"/>
      <c r="I1" s="300"/>
      <c r="J1" s="300"/>
    </row>
    <row r="2" spans="1:33">
      <c r="A2" s="300"/>
      <c r="B2" s="300"/>
      <c r="C2" s="300"/>
      <c r="D2" s="300"/>
      <c r="E2" s="300"/>
      <c r="F2" s="300"/>
      <c r="G2" s="300"/>
      <c r="H2" s="300"/>
      <c r="P2" s="302" t="s">
        <v>300</v>
      </c>
      <c r="Q2" s="300"/>
      <c r="X2" s="303"/>
      <c r="Y2" s="303" t="s">
        <v>301</v>
      </c>
      <c r="Z2" s="304"/>
      <c r="AA2" s="305"/>
      <c r="AB2" s="306" t="s">
        <v>302</v>
      </c>
      <c r="AC2" s="307"/>
      <c r="AD2" s="307"/>
    </row>
    <row r="3" spans="1:33">
      <c r="A3" s="300"/>
      <c r="B3" s="300"/>
      <c r="C3" s="300"/>
      <c r="D3" s="300"/>
      <c r="E3" s="300"/>
      <c r="F3" s="300"/>
      <c r="G3" s="300"/>
      <c r="H3" s="300"/>
      <c r="I3" s="300"/>
      <c r="J3" s="300"/>
    </row>
    <row r="4" spans="1:33" ht="19.2">
      <c r="A4" s="308" t="s">
        <v>303</v>
      </c>
      <c r="B4" s="309"/>
      <c r="C4" s="309"/>
      <c r="D4" s="310"/>
      <c r="E4" s="310"/>
      <c r="F4" s="310"/>
      <c r="G4" s="310"/>
      <c r="H4" s="310"/>
      <c r="I4" s="310"/>
      <c r="J4" s="310"/>
      <c r="K4" s="311"/>
      <c r="L4" s="309"/>
      <c r="M4" s="309"/>
      <c r="N4" s="309"/>
      <c r="O4" s="309"/>
      <c r="P4" s="309"/>
      <c r="Q4" s="309"/>
      <c r="R4" s="310"/>
      <c r="S4" s="310"/>
      <c r="T4" s="310"/>
      <c r="U4" s="310"/>
      <c r="V4" s="310"/>
      <c r="W4" s="310"/>
      <c r="X4" s="310"/>
      <c r="Y4" s="310"/>
      <c r="Z4" s="310"/>
      <c r="AA4" s="310"/>
      <c r="AB4" s="310"/>
      <c r="AC4" s="310"/>
      <c r="AD4" s="310"/>
      <c r="AE4" s="310"/>
      <c r="AF4" s="310"/>
      <c r="AG4" s="310"/>
    </row>
    <row r="5" spans="1:33">
      <c r="A5" s="312" t="s">
        <v>304</v>
      </c>
      <c r="B5" s="309"/>
      <c r="C5" s="309"/>
      <c r="D5" s="310"/>
      <c r="E5" s="310"/>
      <c r="F5" s="310"/>
      <c r="G5" s="310"/>
      <c r="H5" s="310"/>
      <c r="I5" s="310"/>
      <c r="J5" s="310"/>
      <c r="K5" s="309"/>
      <c r="L5" s="310"/>
      <c r="M5" s="310"/>
      <c r="N5" s="310"/>
      <c r="O5" s="310"/>
      <c r="P5" s="310"/>
      <c r="Q5" s="309"/>
      <c r="R5" s="310"/>
      <c r="S5" s="310"/>
      <c r="T5" s="310"/>
      <c r="U5" s="310"/>
      <c r="V5" s="310"/>
      <c r="W5" s="310"/>
      <c r="X5" s="310"/>
      <c r="Y5" s="310"/>
      <c r="Z5" s="310"/>
      <c r="AA5" s="310"/>
      <c r="AB5" s="310"/>
      <c r="AC5" s="310"/>
      <c r="AD5" s="310"/>
      <c r="AE5" s="310"/>
      <c r="AF5" s="310"/>
      <c r="AG5" s="310"/>
    </row>
    <row r="6" spans="1:33">
      <c r="A6" s="300"/>
      <c r="B6" s="300"/>
      <c r="C6" s="300"/>
      <c r="D6" s="300"/>
      <c r="E6" s="300"/>
      <c r="F6" s="300"/>
      <c r="G6" s="300"/>
      <c r="H6" s="300"/>
      <c r="I6" s="300"/>
      <c r="J6" s="300"/>
    </row>
    <row r="7" spans="1:33">
      <c r="A7" s="300"/>
      <c r="B7" s="300"/>
      <c r="C7" s="300"/>
      <c r="D7" s="300"/>
      <c r="E7" s="300"/>
      <c r="F7" s="300"/>
      <c r="G7" s="300"/>
      <c r="M7" s="300" t="s">
        <v>300</v>
      </c>
      <c r="N7" s="300"/>
      <c r="O7" s="300"/>
      <c r="Y7" s="822" t="s">
        <v>438</v>
      </c>
      <c r="Z7" s="823"/>
      <c r="AA7" s="823"/>
      <c r="AB7" s="823"/>
      <c r="AC7" s="823"/>
      <c r="AD7" s="823"/>
      <c r="AE7" s="823"/>
      <c r="AF7" s="823"/>
      <c r="AG7" s="823"/>
    </row>
    <row r="8" spans="1:33">
      <c r="A8" s="300" t="s">
        <v>305</v>
      </c>
      <c r="B8" s="300"/>
      <c r="C8" s="300"/>
      <c r="D8" s="300"/>
      <c r="E8" s="300"/>
      <c r="F8" s="300"/>
      <c r="G8" s="300"/>
      <c r="H8" s="300"/>
      <c r="I8" s="300"/>
      <c r="J8" s="300"/>
    </row>
    <row r="9" spans="1:33">
      <c r="A9" s="300"/>
      <c r="B9" s="300"/>
      <c r="C9" s="300"/>
      <c r="D9" s="300"/>
      <c r="E9" s="300"/>
      <c r="F9" s="300"/>
      <c r="G9" s="300"/>
      <c r="H9" s="300"/>
      <c r="I9" s="300"/>
      <c r="J9" s="300"/>
    </row>
    <row r="10" spans="1:33">
      <c r="A10" s="300"/>
      <c r="B10" s="300"/>
      <c r="C10" s="300"/>
      <c r="D10" s="300"/>
      <c r="E10" s="300"/>
      <c r="F10" s="300"/>
      <c r="G10" s="300"/>
      <c r="H10" s="300"/>
      <c r="I10" s="300"/>
      <c r="J10" s="300"/>
    </row>
    <row r="11" spans="1:33">
      <c r="A11" s="300"/>
      <c r="B11" s="300" t="s">
        <v>306</v>
      </c>
      <c r="C11" s="300"/>
      <c r="D11" s="300"/>
      <c r="E11" s="300"/>
      <c r="F11" s="300"/>
      <c r="G11" s="300"/>
      <c r="H11" s="300"/>
      <c r="I11" s="300"/>
      <c r="J11" s="300"/>
    </row>
    <row r="12" spans="1:33">
      <c r="A12" s="300" t="s">
        <v>307</v>
      </c>
      <c r="B12" s="300"/>
      <c r="C12" s="300"/>
      <c r="D12" s="300"/>
      <c r="E12" s="300"/>
      <c r="F12" s="300"/>
      <c r="G12" s="300"/>
      <c r="H12" s="300"/>
      <c r="I12" s="300"/>
      <c r="J12" s="300"/>
    </row>
    <row r="13" spans="1:33">
      <c r="A13" s="300"/>
      <c r="B13" s="300"/>
      <c r="C13" s="300"/>
      <c r="D13" s="300"/>
      <c r="E13" s="300"/>
      <c r="F13" s="300"/>
      <c r="G13" s="300"/>
      <c r="H13" s="300"/>
      <c r="I13" s="300"/>
      <c r="J13" s="300"/>
    </row>
    <row r="14" spans="1:33">
      <c r="A14" s="300"/>
      <c r="B14" s="300"/>
      <c r="C14" s="300"/>
      <c r="D14" s="300"/>
      <c r="E14" s="300"/>
      <c r="F14" s="300" t="s">
        <v>308</v>
      </c>
      <c r="G14" s="300"/>
      <c r="H14" s="300"/>
      <c r="I14" s="824" t="s">
        <v>439</v>
      </c>
      <c r="J14" s="825"/>
      <c r="K14" s="825"/>
      <c r="L14" s="825"/>
      <c r="M14" s="825"/>
      <c r="N14" s="825"/>
      <c r="O14" s="825"/>
      <c r="P14" s="825"/>
      <c r="Q14" s="825"/>
      <c r="R14" s="825"/>
      <c r="S14" s="825"/>
      <c r="T14" s="825"/>
      <c r="U14" s="825"/>
      <c r="V14" s="825"/>
      <c r="W14" s="825"/>
      <c r="X14" s="825"/>
      <c r="Y14" s="825"/>
      <c r="Z14" s="825"/>
      <c r="AA14" s="825"/>
      <c r="AB14" s="825"/>
      <c r="AC14" s="825"/>
    </row>
    <row r="15" spans="1:33">
      <c r="A15" s="300"/>
      <c r="B15" s="300"/>
      <c r="C15" s="300"/>
      <c r="D15" s="300"/>
      <c r="E15" s="300"/>
      <c r="F15" s="300"/>
      <c r="G15" s="300"/>
      <c r="H15" s="300"/>
      <c r="I15" s="825"/>
      <c r="J15" s="825"/>
      <c r="K15" s="825"/>
      <c r="L15" s="825"/>
      <c r="M15" s="825"/>
      <c r="N15" s="825"/>
      <c r="O15" s="825"/>
      <c r="P15" s="825"/>
      <c r="Q15" s="825"/>
      <c r="R15" s="825"/>
      <c r="S15" s="825"/>
      <c r="T15" s="825"/>
      <c r="U15" s="825"/>
      <c r="V15" s="825"/>
      <c r="W15" s="825"/>
      <c r="X15" s="825"/>
      <c r="Y15" s="825"/>
      <c r="Z15" s="825"/>
      <c r="AA15" s="825"/>
      <c r="AB15" s="825"/>
      <c r="AC15" s="825"/>
    </row>
    <row r="16" spans="1:33">
      <c r="A16" s="313"/>
      <c r="B16" s="300"/>
      <c r="C16" s="300"/>
      <c r="D16" s="300"/>
      <c r="E16" s="300"/>
      <c r="F16" s="300"/>
      <c r="G16" s="300"/>
      <c r="H16" s="300"/>
      <c r="I16" s="300" t="s">
        <v>309</v>
      </c>
      <c r="J16" s="300"/>
      <c r="Q16" s="826" t="s">
        <v>440</v>
      </c>
      <c r="R16" s="827"/>
      <c r="S16" s="827"/>
      <c r="T16" s="827"/>
      <c r="U16" s="827"/>
      <c r="V16" s="827"/>
      <c r="W16" s="827"/>
      <c r="X16" s="827"/>
      <c r="Y16" s="827"/>
      <c r="Z16" s="827"/>
      <c r="AA16" s="827"/>
      <c r="AB16" s="827"/>
      <c r="AC16" s="827"/>
      <c r="AD16" s="301" t="s">
        <v>310</v>
      </c>
    </row>
    <row r="17" spans="1:37">
      <c r="A17" s="300" t="s">
        <v>311</v>
      </c>
      <c r="B17" s="300"/>
      <c r="C17" s="300"/>
      <c r="D17" s="300"/>
      <c r="E17" s="300"/>
      <c r="F17" s="300"/>
      <c r="G17" s="300"/>
      <c r="H17" s="300"/>
      <c r="I17" s="300"/>
      <c r="J17" s="300"/>
    </row>
    <row r="18" spans="1:37" ht="16.2">
      <c r="A18" s="300"/>
      <c r="B18" s="300"/>
      <c r="C18" s="300" t="s">
        <v>300</v>
      </c>
      <c r="D18" s="300"/>
      <c r="E18" s="300"/>
      <c r="F18" s="300" t="s">
        <v>312</v>
      </c>
      <c r="G18" s="300"/>
      <c r="H18" s="300"/>
      <c r="I18" s="824" t="s">
        <v>441</v>
      </c>
      <c r="J18" s="825"/>
      <c r="K18" s="825"/>
      <c r="L18" s="825"/>
      <c r="M18" s="825"/>
      <c r="N18" s="825"/>
      <c r="O18" s="825"/>
      <c r="P18" s="825"/>
      <c r="Q18" s="825"/>
      <c r="R18" s="825"/>
      <c r="S18" s="825"/>
      <c r="T18" s="825"/>
      <c r="U18" s="825"/>
      <c r="V18" s="825"/>
      <c r="W18" s="825"/>
      <c r="X18" s="825"/>
      <c r="Y18" s="825"/>
      <c r="Z18" s="825"/>
      <c r="AA18" s="825"/>
      <c r="AB18" s="825"/>
      <c r="AC18" s="825"/>
      <c r="AE18" s="314" t="s">
        <v>313</v>
      </c>
    </row>
    <row r="19" spans="1:37">
      <c r="A19" s="300"/>
      <c r="B19" s="300"/>
      <c r="C19" s="300"/>
      <c r="D19" s="300"/>
      <c r="E19" s="300"/>
      <c r="F19" s="300"/>
      <c r="G19" s="300"/>
      <c r="H19" s="300"/>
      <c r="I19" s="825"/>
      <c r="J19" s="825"/>
      <c r="K19" s="825"/>
      <c r="L19" s="825"/>
      <c r="M19" s="825"/>
      <c r="N19" s="825"/>
      <c r="O19" s="825"/>
      <c r="P19" s="825"/>
      <c r="Q19" s="825"/>
      <c r="R19" s="825"/>
      <c r="S19" s="825"/>
      <c r="T19" s="825"/>
      <c r="U19" s="825"/>
      <c r="V19" s="825"/>
      <c r="W19" s="825"/>
      <c r="X19" s="825"/>
      <c r="Y19" s="825"/>
      <c r="Z19" s="825"/>
      <c r="AA19" s="825"/>
      <c r="AB19" s="825"/>
      <c r="AC19" s="825"/>
    </row>
    <row r="20" spans="1:37">
      <c r="A20" s="300"/>
      <c r="B20" s="300"/>
      <c r="C20" s="300"/>
      <c r="F20" s="300"/>
      <c r="G20" s="315" t="s">
        <v>314</v>
      </c>
      <c r="H20" s="300"/>
      <c r="I20" s="300"/>
      <c r="J20" s="300"/>
    </row>
    <row r="21" spans="1:37">
      <c r="A21" s="300"/>
      <c r="B21" s="300"/>
      <c r="C21" s="300"/>
      <c r="D21" s="300"/>
      <c r="E21" s="300"/>
      <c r="F21" s="300"/>
      <c r="G21" s="300"/>
      <c r="H21" s="300"/>
      <c r="I21" s="300"/>
      <c r="J21" s="300"/>
    </row>
    <row r="22" spans="1:37">
      <c r="A22" s="316"/>
      <c r="B22" s="300"/>
      <c r="C22" s="300"/>
      <c r="D22" s="300"/>
      <c r="E22" s="300"/>
      <c r="F22" s="300"/>
      <c r="G22" s="300"/>
      <c r="H22" s="300"/>
      <c r="I22" s="300"/>
      <c r="J22" s="300"/>
      <c r="W22" s="326" t="s">
        <v>321</v>
      </c>
      <c r="X22" s="326"/>
      <c r="Y22" s="327"/>
    </row>
    <row r="23" spans="1:37">
      <c r="A23" s="316" t="s">
        <v>315</v>
      </c>
      <c r="B23" s="300"/>
      <c r="C23" s="300"/>
      <c r="D23" s="300"/>
      <c r="E23" s="300"/>
      <c r="F23" s="300"/>
      <c r="G23" s="300"/>
      <c r="H23" s="300"/>
      <c r="I23" s="300"/>
      <c r="J23" s="300"/>
      <c r="W23" s="328" t="s">
        <v>322</v>
      </c>
      <c r="X23" s="328"/>
      <c r="Y23" s="329"/>
    </row>
    <row r="24" spans="1:37" ht="13.8" thickBot="1">
      <c r="A24" s="300"/>
      <c r="B24" s="300"/>
      <c r="C24" s="300"/>
      <c r="D24" s="300"/>
      <c r="E24" s="300"/>
      <c r="F24" s="300"/>
      <c r="G24" s="300"/>
      <c r="H24" s="300"/>
      <c r="I24" s="300"/>
      <c r="J24" s="300"/>
    </row>
    <row r="25" spans="1:37">
      <c r="A25" s="300"/>
      <c r="B25" s="317" t="s">
        <v>316</v>
      </c>
      <c r="C25" s="318"/>
      <c r="D25" s="318"/>
      <c r="E25" s="318"/>
      <c r="F25" s="318"/>
      <c r="G25" s="318"/>
      <c r="H25" s="318"/>
      <c r="I25" s="318"/>
      <c r="J25" s="319" t="s">
        <v>317</v>
      </c>
      <c r="K25" s="320"/>
      <c r="L25" s="320"/>
      <c r="M25" s="320"/>
      <c r="N25" s="320"/>
      <c r="O25" s="321"/>
      <c r="P25" s="320" t="s">
        <v>318</v>
      </c>
      <c r="Q25" s="320"/>
      <c r="R25" s="320"/>
      <c r="S25" s="320"/>
      <c r="T25" s="320"/>
      <c r="U25" s="320"/>
      <c r="V25" s="320"/>
      <c r="W25" s="322" t="s">
        <v>319</v>
      </c>
      <c r="X25" s="323" t="s">
        <v>320</v>
      </c>
      <c r="Y25" s="320"/>
      <c r="Z25" s="320"/>
      <c r="AA25" s="320"/>
      <c r="AB25" s="320"/>
      <c r="AC25" s="320"/>
      <c r="AD25" s="324"/>
      <c r="AI25" s="325" t="str">
        <f>P26&amp;Q26&amp;R26&amp;S26</f>
        <v>0001</v>
      </c>
      <c r="AK25" s="301" t="str">
        <f>P26&amp;Q26&amp;R26&amp;S26</f>
        <v>0001</v>
      </c>
    </row>
    <row r="26" spans="1:37">
      <c r="A26" s="300"/>
      <c r="B26" s="805" t="s">
        <v>334</v>
      </c>
      <c r="C26" s="806"/>
      <c r="D26" s="806"/>
      <c r="E26" s="806"/>
      <c r="F26" s="806"/>
      <c r="G26" s="811" t="s">
        <v>460</v>
      </c>
      <c r="H26" s="812"/>
      <c r="I26" s="813"/>
      <c r="J26" s="809" t="s">
        <v>335</v>
      </c>
      <c r="K26" s="806"/>
      <c r="L26" s="806"/>
      <c r="M26" s="806"/>
      <c r="N26" s="806"/>
      <c r="O26" s="831" t="s">
        <v>461</v>
      </c>
      <c r="P26" s="797">
        <v>0</v>
      </c>
      <c r="Q26" s="799">
        <v>0</v>
      </c>
      <c r="R26" s="799">
        <v>0</v>
      </c>
      <c r="S26" s="795">
        <v>1</v>
      </c>
      <c r="T26" s="797">
        <v>1</v>
      </c>
      <c r="U26" s="799">
        <v>1</v>
      </c>
      <c r="V26" s="795">
        <v>9</v>
      </c>
      <c r="W26" s="801">
        <v>1</v>
      </c>
      <c r="X26" s="803">
        <v>1</v>
      </c>
      <c r="Y26" s="791">
        <v>2</v>
      </c>
      <c r="Z26" s="791">
        <v>3</v>
      </c>
      <c r="AA26" s="791">
        <v>4</v>
      </c>
      <c r="AB26" s="791">
        <v>5</v>
      </c>
      <c r="AC26" s="791">
        <v>6</v>
      </c>
      <c r="AD26" s="793">
        <v>7</v>
      </c>
      <c r="AI26" s="325" t="str">
        <f>T26&amp;U26&amp;V26</f>
        <v>119</v>
      </c>
      <c r="AK26" s="301" t="str">
        <f>T26&amp;U26&amp;V26</f>
        <v>119</v>
      </c>
    </row>
    <row r="27" spans="1:37" ht="13.8" thickBot="1">
      <c r="A27" s="300"/>
      <c r="B27" s="807"/>
      <c r="C27" s="808"/>
      <c r="D27" s="808"/>
      <c r="E27" s="808"/>
      <c r="F27" s="808"/>
      <c r="G27" s="814"/>
      <c r="H27" s="815"/>
      <c r="I27" s="816"/>
      <c r="J27" s="810"/>
      <c r="K27" s="808"/>
      <c r="L27" s="808"/>
      <c r="M27" s="808"/>
      <c r="N27" s="808"/>
      <c r="O27" s="832"/>
      <c r="P27" s="798"/>
      <c r="Q27" s="800"/>
      <c r="R27" s="800"/>
      <c r="S27" s="796"/>
      <c r="T27" s="798"/>
      <c r="U27" s="800"/>
      <c r="V27" s="796"/>
      <c r="W27" s="802"/>
      <c r="X27" s="804"/>
      <c r="Y27" s="792"/>
      <c r="Z27" s="792"/>
      <c r="AA27" s="792"/>
      <c r="AB27" s="792"/>
      <c r="AC27" s="792"/>
      <c r="AD27" s="794"/>
      <c r="AI27" s="325" t="str">
        <f>X26&amp;Y26&amp;Z26&amp;AA26&amp;AB26&amp;AC26&amp;AD26</f>
        <v>1234567</v>
      </c>
      <c r="AK27" s="301" t="str">
        <f>X26&amp;Y26&amp;Z26&amp;AA26&amp;AB26&amp;AC26&amp;AD26</f>
        <v>1234567</v>
      </c>
    </row>
    <row r="28" spans="1:37">
      <c r="A28" s="300"/>
      <c r="B28" s="330" t="s">
        <v>323</v>
      </c>
      <c r="C28" s="331"/>
      <c r="D28" s="331"/>
      <c r="E28" s="331"/>
      <c r="F28" s="331"/>
      <c r="G28" s="331"/>
      <c r="H28" s="331"/>
      <c r="I28" s="331"/>
      <c r="J28" s="331"/>
      <c r="K28" s="332"/>
      <c r="L28" s="332"/>
      <c r="M28" s="332"/>
      <c r="N28" s="333"/>
      <c r="O28" s="333"/>
      <c r="P28" s="333"/>
      <c r="Q28" s="333"/>
      <c r="R28" s="333"/>
      <c r="S28" s="333"/>
      <c r="T28" s="333"/>
      <c r="U28" s="333"/>
      <c r="V28" s="333"/>
      <c r="W28" s="333"/>
      <c r="X28" s="333"/>
      <c r="Y28" s="333"/>
      <c r="Z28" s="333"/>
      <c r="AA28" s="333"/>
      <c r="AB28" s="333"/>
      <c r="AC28" s="333"/>
      <c r="AD28" s="333"/>
      <c r="AE28" s="334"/>
    </row>
    <row r="29" spans="1:37" ht="27.6" customHeight="1" thickBot="1">
      <c r="A29" s="300"/>
      <c r="B29" s="828" t="s">
        <v>470</v>
      </c>
      <c r="C29" s="829"/>
      <c r="D29" s="829"/>
      <c r="E29" s="829"/>
      <c r="F29" s="829"/>
      <c r="G29" s="829"/>
      <c r="H29" s="829"/>
      <c r="I29" s="829"/>
      <c r="J29" s="829"/>
      <c r="K29" s="829"/>
      <c r="L29" s="829"/>
      <c r="M29" s="829"/>
      <c r="N29" s="829"/>
      <c r="O29" s="829"/>
      <c r="P29" s="829"/>
      <c r="Q29" s="829"/>
      <c r="R29" s="829"/>
      <c r="S29" s="829"/>
      <c r="T29" s="829"/>
      <c r="U29" s="829"/>
      <c r="V29" s="829"/>
      <c r="W29" s="829"/>
      <c r="X29" s="829"/>
      <c r="Y29" s="829"/>
      <c r="Z29" s="829"/>
      <c r="AA29" s="829"/>
      <c r="AB29" s="829"/>
      <c r="AC29" s="829"/>
      <c r="AD29" s="829"/>
      <c r="AE29" s="830"/>
      <c r="AI29" s="325"/>
    </row>
    <row r="30" spans="1:37">
      <c r="A30" s="300"/>
      <c r="B30" s="300"/>
      <c r="C30" s="300"/>
      <c r="D30" s="300"/>
      <c r="E30" s="300"/>
      <c r="F30" s="300"/>
      <c r="G30" s="300"/>
      <c r="H30" s="300"/>
      <c r="I30" s="300"/>
      <c r="J30" s="300"/>
    </row>
    <row r="31" spans="1:37" ht="18.600000000000001" customHeight="1">
      <c r="A31" s="300"/>
      <c r="B31" s="300"/>
      <c r="C31" s="300"/>
      <c r="D31" s="300"/>
      <c r="E31" s="300"/>
      <c r="F31" s="300"/>
      <c r="G31" s="300"/>
      <c r="H31" s="300"/>
      <c r="I31" s="300"/>
      <c r="J31" s="300"/>
    </row>
    <row r="32" spans="1:37" ht="7.8" customHeight="1">
      <c r="A32" s="300"/>
      <c r="B32" s="300"/>
      <c r="C32" s="300"/>
      <c r="D32" s="300"/>
      <c r="E32" s="300"/>
      <c r="F32" s="300"/>
      <c r="G32" s="300"/>
      <c r="H32" s="300"/>
      <c r="I32" s="300"/>
      <c r="J32" s="300"/>
    </row>
    <row r="33" spans="1:42" ht="23.4" customHeight="1">
      <c r="A33" s="300"/>
      <c r="B33" s="300"/>
      <c r="C33" s="300"/>
      <c r="D33" s="300"/>
      <c r="E33" s="300"/>
      <c r="F33" s="300"/>
      <c r="G33" s="300"/>
      <c r="H33" s="300"/>
      <c r="I33" s="300"/>
      <c r="J33" s="300"/>
      <c r="T33" s="817" t="s">
        <v>459</v>
      </c>
      <c r="U33" s="818"/>
      <c r="V33" s="818"/>
      <c r="W33" s="818"/>
      <c r="X33" s="818"/>
      <c r="Y33" s="818"/>
      <c r="Z33" s="818"/>
      <c r="AA33" s="818"/>
      <c r="AB33" s="819"/>
    </row>
    <row r="34" spans="1:42">
      <c r="A34" s="316" t="s">
        <v>315</v>
      </c>
      <c r="B34" s="300"/>
      <c r="C34" s="300"/>
      <c r="D34" s="300"/>
      <c r="E34" s="300"/>
      <c r="F34" s="300"/>
      <c r="G34" s="300"/>
      <c r="H34" s="300"/>
      <c r="I34" s="300"/>
      <c r="J34" s="300"/>
    </row>
    <row r="35" spans="1:42">
      <c r="A35" s="300"/>
      <c r="B35" s="300" t="s">
        <v>324</v>
      </c>
      <c r="C35" s="300"/>
      <c r="D35" s="300"/>
      <c r="E35" s="300"/>
      <c r="F35" s="300"/>
      <c r="G35" s="300"/>
      <c r="H35" s="300"/>
      <c r="I35" s="300"/>
      <c r="J35" s="300"/>
    </row>
    <row r="36" spans="1:42">
      <c r="A36" s="300"/>
      <c r="B36" s="300"/>
      <c r="C36" s="300"/>
      <c r="D36" s="300"/>
      <c r="E36" s="300"/>
      <c r="F36" s="300"/>
      <c r="G36" s="300"/>
      <c r="H36" s="300"/>
      <c r="I36" s="300"/>
      <c r="J36" s="300"/>
    </row>
    <row r="37" spans="1:42">
      <c r="A37" s="300"/>
      <c r="B37" s="300"/>
      <c r="C37" s="313">
        <v>1</v>
      </c>
      <c r="D37" s="300"/>
      <c r="E37" s="300" t="s">
        <v>325</v>
      </c>
      <c r="F37" s="300"/>
      <c r="G37" s="300"/>
      <c r="H37" s="300"/>
      <c r="I37" s="300"/>
      <c r="J37" s="300"/>
    </row>
    <row r="38" spans="1:42">
      <c r="A38" s="300"/>
      <c r="B38" s="300"/>
      <c r="C38" s="313">
        <v>2</v>
      </c>
      <c r="D38" s="300"/>
      <c r="E38" s="789" t="s">
        <v>326</v>
      </c>
      <c r="F38" s="790"/>
      <c r="G38" s="790"/>
      <c r="H38" s="790"/>
      <c r="I38" s="790"/>
      <c r="J38" s="790"/>
      <c r="K38" s="790"/>
      <c r="L38" s="790"/>
      <c r="M38" s="790"/>
      <c r="N38" s="790"/>
      <c r="O38" s="790"/>
      <c r="P38" s="790"/>
      <c r="Q38" s="790"/>
      <c r="R38" s="790"/>
      <c r="S38" s="790"/>
      <c r="T38" s="790"/>
      <c r="U38" s="790"/>
      <c r="V38" s="790"/>
      <c r="W38" s="790"/>
      <c r="X38" s="790"/>
      <c r="Y38" s="790"/>
      <c r="Z38" s="790"/>
      <c r="AA38" s="790"/>
      <c r="AB38" s="790"/>
      <c r="AC38" s="790"/>
      <c r="AD38" s="790"/>
      <c r="AE38" s="790"/>
      <c r="AF38" s="790"/>
      <c r="AG38" s="790"/>
      <c r="AH38" s="335"/>
      <c r="AI38" s="335"/>
      <c r="AJ38" s="335"/>
    </row>
    <row r="39" spans="1:42">
      <c r="A39" s="300"/>
      <c r="B39" s="300"/>
      <c r="C39" s="313">
        <v>3</v>
      </c>
      <c r="D39" s="300"/>
      <c r="E39" s="300" t="s">
        <v>327</v>
      </c>
      <c r="F39" s="300"/>
      <c r="G39" s="300"/>
      <c r="H39" s="300"/>
      <c r="I39" s="300"/>
      <c r="J39" s="300"/>
    </row>
    <row r="40" spans="1:42">
      <c r="A40" s="300"/>
      <c r="B40" s="300"/>
      <c r="C40" s="300"/>
      <c r="D40" s="300"/>
      <c r="E40" s="300"/>
      <c r="F40" s="300"/>
      <c r="G40" s="300"/>
      <c r="H40" s="300"/>
      <c r="I40" s="300"/>
      <c r="J40" s="300"/>
    </row>
    <row r="41" spans="1:42">
      <c r="A41" s="300"/>
      <c r="B41" s="300"/>
      <c r="C41" s="300"/>
      <c r="D41" s="300"/>
      <c r="E41" s="300"/>
      <c r="F41" s="300"/>
      <c r="G41" s="300"/>
      <c r="H41" s="300"/>
      <c r="I41" s="300"/>
      <c r="J41" s="300"/>
    </row>
    <row r="42" spans="1:42">
      <c r="A42" s="300"/>
      <c r="B42" s="300"/>
      <c r="C42" s="300"/>
      <c r="D42" s="300"/>
      <c r="E42" s="300"/>
      <c r="F42" s="300"/>
      <c r="G42" s="300"/>
      <c r="H42" s="300"/>
      <c r="I42" s="300"/>
      <c r="J42" s="300"/>
    </row>
    <row r="43" spans="1:42">
      <c r="A43" s="300"/>
      <c r="B43" s="300"/>
      <c r="C43" s="300"/>
      <c r="D43" s="300"/>
      <c r="E43" s="300"/>
      <c r="F43" s="300"/>
      <c r="G43" s="300"/>
      <c r="H43" s="300"/>
      <c r="I43" s="300"/>
      <c r="J43" s="300"/>
    </row>
    <row r="44" spans="1:42">
      <c r="A44" s="300"/>
      <c r="B44" s="300"/>
      <c r="C44" s="300"/>
      <c r="D44" s="300"/>
      <c r="E44" s="300"/>
      <c r="F44" s="300"/>
      <c r="G44" s="300"/>
      <c r="H44" s="300"/>
      <c r="I44" s="300"/>
      <c r="J44" s="300"/>
    </row>
    <row r="45" spans="1:42">
      <c r="A45" s="300"/>
      <c r="B45" s="300"/>
      <c r="C45" s="300"/>
      <c r="D45" s="300"/>
      <c r="E45" s="300"/>
      <c r="F45" s="300"/>
      <c r="G45" s="300"/>
      <c r="H45" s="300"/>
      <c r="I45" s="300"/>
      <c r="J45" s="300"/>
      <c r="AP45" s="366" t="s">
        <v>429</v>
      </c>
    </row>
    <row r="46" spans="1:42">
      <c r="A46" s="300"/>
      <c r="B46" s="300"/>
      <c r="C46" s="300"/>
      <c r="D46" s="300"/>
      <c r="E46" s="300"/>
      <c r="F46" s="300"/>
      <c r="G46" s="300"/>
      <c r="H46" s="300"/>
      <c r="I46" s="300"/>
      <c r="J46" s="300"/>
    </row>
    <row r="47" spans="1:42">
      <c r="A47" s="300"/>
      <c r="B47" s="300"/>
      <c r="C47" s="300"/>
      <c r="D47" s="300"/>
      <c r="E47" s="300"/>
      <c r="F47" s="300"/>
      <c r="G47" s="300"/>
      <c r="H47" s="300"/>
      <c r="I47" s="300"/>
      <c r="J47" s="300"/>
      <c r="R47"/>
    </row>
    <row r="48" spans="1:42">
      <c r="A48" s="300"/>
      <c r="B48" s="300"/>
      <c r="C48" s="300"/>
      <c r="D48" s="300"/>
      <c r="E48" s="300"/>
      <c r="F48" s="300"/>
      <c r="G48" s="300"/>
      <c r="H48" s="300"/>
      <c r="I48" s="300"/>
      <c r="J48" s="300"/>
    </row>
    <row r="49" spans="1:10">
      <c r="A49" s="300"/>
      <c r="B49" s="300"/>
      <c r="C49" s="300"/>
      <c r="D49" s="300"/>
      <c r="E49" s="300"/>
      <c r="F49" s="300"/>
      <c r="G49" s="300"/>
      <c r="H49" s="300"/>
      <c r="I49" s="300"/>
      <c r="J49" s="300"/>
    </row>
    <row r="50" spans="1:10">
      <c r="A50" s="300"/>
      <c r="B50" s="300"/>
      <c r="C50" s="300"/>
      <c r="D50" s="300"/>
      <c r="E50" s="300"/>
      <c r="F50" s="300"/>
      <c r="G50" s="300"/>
      <c r="H50" s="300"/>
      <c r="I50" s="300"/>
      <c r="J50" s="300"/>
    </row>
    <row r="51" spans="1:10">
      <c r="A51" s="300"/>
      <c r="B51" s="300"/>
      <c r="C51" s="300"/>
      <c r="D51" s="300"/>
      <c r="E51" s="300"/>
      <c r="F51" s="300"/>
      <c r="G51" s="300"/>
      <c r="H51" s="300"/>
      <c r="I51" s="300"/>
      <c r="J51" s="300"/>
    </row>
    <row r="52" spans="1:10">
      <c r="A52" s="300"/>
      <c r="B52" s="300"/>
      <c r="C52" s="300"/>
      <c r="D52" s="300"/>
      <c r="E52" s="300"/>
      <c r="F52" s="300"/>
      <c r="G52" s="300"/>
      <c r="H52" s="300"/>
      <c r="I52" s="300"/>
      <c r="J52" s="300"/>
    </row>
    <row r="53" spans="1:10">
      <c r="A53" s="300"/>
      <c r="B53" s="300"/>
      <c r="C53" s="300"/>
      <c r="D53" s="300"/>
      <c r="E53" s="300"/>
      <c r="F53" s="300"/>
      <c r="G53" s="300"/>
      <c r="H53" s="300"/>
      <c r="I53" s="300"/>
      <c r="J53" s="300"/>
    </row>
    <row r="54" spans="1:10">
      <c r="A54" s="300"/>
      <c r="B54" s="300"/>
      <c r="C54" s="300"/>
      <c r="D54" s="300"/>
      <c r="E54" s="300"/>
      <c r="F54" s="300"/>
      <c r="G54" s="300"/>
      <c r="H54" s="300"/>
      <c r="I54" s="300"/>
      <c r="J54" s="300"/>
    </row>
    <row r="55" spans="1:10">
      <c r="A55" s="300"/>
      <c r="B55" s="300"/>
      <c r="C55" s="300"/>
      <c r="D55" s="300"/>
      <c r="E55" s="300"/>
      <c r="F55" s="300"/>
      <c r="G55" s="300"/>
      <c r="H55" s="300"/>
      <c r="I55" s="300"/>
      <c r="J55" s="300"/>
    </row>
    <row r="56" spans="1:10">
      <c r="A56" s="300"/>
      <c r="B56" s="300"/>
      <c r="C56" s="300"/>
      <c r="D56" s="300"/>
      <c r="E56" s="300"/>
      <c r="F56" s="300"/>
      <c r="G56" s="300"/>
      <c r="H56" s="300"/>
      <c r="I56" s="300"/>
      <c r="J56" s="300"/>
    </row>
    <row r="57" spans="1:10">
      <c r="A57" s="300"/>
      <c r="B57" s="300"/>
      <c r="C57" s="300"/>
      <c r="D57" s="300"/>
      <c r="E57" s="300"/>
      <c r="F57" s="300"/>
      <c r="G57" s="300"/>
      <c r="H57" s="300"/>
      <c r="I57" s="300"/>
      <c r="J57" s="300"/>
    </row>
    <row r="58" spans="1:10">
      <c r="A58" s="300"/>
      <c r="B58" s="300"/>
      <c r="C58" s="300"/>
      <c r="D58" s="300"/>
      <c r="E58" s="300"/>
      <c r="F58" s="300"/>
      <c r="G58" s="300"/>
      <c r="H58" s="300"/>
      <c r="I58" s="300"/>
      <c r="J58" s="300"/>
    </row>
    <row r="59" spans="1:10">
      <c r="A59" s="300"/>
      <c r="B59" s="300"/>
      <c r="C59" s="300"/>
      <c r="D59" s="300"/>
      <c r="E59" s="300"/>
      <c r="F59" s="300"/>
      <c r="G59" s="300"/>
      <c r="H59" s="300"/>
      <c r="I59" s="300"/>
      <c r="J59" s="300"/>
    </row>
    <row r="60" spans="1:10">
      <c r="A60" s="300"/>
      <c r="B60" s="300"/>
      <c r="C60" s="300"/>
      <c r="D60" s="300"/>
      <c r="E60" s="300"/>
      <c r="F60" s="300"/>
      <c r="G60" s="300"/>
      <c r="H60" s="300"/>
      <c r="I60" s="300"/>
      <c r="J60" s="300"/>
    </row>
    <row r="61" spans="1:10">
      <c r="A61" s="300"/>
      <c r="B61" s="300"/>
      <c r="C61" s="300"/>
      <c r="D61" s="300"/>
      <c r="E61" s="300"/>
      <c r="F61" s="300"/>
      <c r="G61" s="300"/>
      <c r="H61" s="300"/>
      <c r="I61" s="300"/>
      <c r="J61" s="300"/>
    </row>
    <row r="62" spans="1:10">
      <c r="A62" s="300"/>
      <c r="B62" s="300"/>
      <c r="C62" s="300"/>
      <c r="D62" s="300"/>
      <c r="E62" s="300"/>
      <c r="F62" s="300"/>
      <c r="G62" s="300"/>
      <c r="H62" s="300"/>
      <c r="I62" s="300"/>
      <c r="J62" s="300"/>
    </row>
    <row r="63" spans="1:10">
      <c r="A63" s="300"/>
      <c r="B63" s="300"/>
      <c r="C63" s="300"/>
      <c r="D63" s="300"/>
      <c r="E63" s="300"/>
      <c r="F63" s="300"/>
      <c r="G63" s="300"/>
      <c r="H63" s="300"/>
      <c r="I63" s="300"/>
      <c r="J63" s="300"/>
    </row>
    <row r="64" spans="1:10">
      <c r="A64" s="300"/>
      <c r="B64" s="300"/>
      <c r="C64" s="300"/>
      <c r="D64" s="300"/>
      <c r="E64" s="300"/>
      <c r="F64" s="300"/>
      <c r="G64" s="300"/>
      <c r="H64" s="300"/>
      <c r="I64" s="300"/>
      <c r="J64" s="300"/>
    </row>
    <row r="65" spans="1:10">
      <c r="A65" s="300"/>
      <c r="B65" s="300"/>
      <c r="C65" s="300"/>
      <c r="D65" s="300"/>
      <c r="E65" s="300"/>
      <c r="F65" s="300"/>
      <c r="G65" s="300"/>
      <c r="H65" s="300"/>
      <c r="I65" s="300"/>
      <c r="J65" s="300"/>
    </row>
    <row r="66" spans="1:10">
      <c r="A66" s="300"/>
      <c r="B66" s="300"/>
      <c r="C66" s="300"/>
      <c r="D66" s="300"/>
      <c r="E66" s="300"/>
      <c r="F66" s="300"/>
      <c r="G66" s="300"/>
      <c r="H66" s="300"/>
      <c r="I66" s="300"/>
      <c r="J66" s="300"/>
    </row>
    <row r="67" spans="1:10">
      <c r="A67" s="300"/>
      <c r="B67" s="300"/>
      <c r="C67" s="300"/>
      <c r="D67" s="300"/>
      <c r="E67" s="300"/>
      <c r="F67" s="300"/>
      <c r="G67" s="300"/>
      <c r="H67" s="300"/>
      <c r="I67" s="300"/>
      <c r="J67" s="300"/>
    </row>
  </sheetData>
  <sheetProtection algorithmName="SHA-512" hashValue="A86+hVFl1tVff3qNArLNNzi2gGpfTcVXkfeymK0dwFQ27RgIl+Ib0WIrLUXRq/OKWv2XQwppfnydwEaA9xhgjQ==" saltValue="SzLhyxpnddAZ2Ns2xG+4gQ==" spinCount="100000" sheet="1" objects="1" scenarios="1"/>
  <mergeCells count="27">
    <mergeCell ref="T33:AB33"/>
    <mergeCell ref="P26:P27"/>
    <mergeCell ref="Q26:Q27"/>
    <mergeCell ref="R26:R27"/>
    <mergeCell ref="E1:G1"/>
    <mergeCell ref="Y7:AG7"/>
    <mergeCell ref="I14:AC15"/>
    <mergeCell ref="Q16:AC16"/>
    <mergeCell ref="I18:AC19"/>
    <mergeCell ref="B29:AE29"/>
    <mergeCell ref="O26:O27"/>
    <mergeCell ref="E38:AG38"/>
    <mergeCell ref="Y26:Y27"/>
    <mergeCell ref="Z26:Z27"/>
    <mergeCell ref="AA26:AA27"/>
    <mergeCell ref="AB26:AB27"/>
    <mergeCell ref="AC26:AC27"/>
    <mergeCell ref="AD26:AD27"/>
    <mergeCell ref="S26:S27"/>
    <mergeCell ref="T26:T27"/>
    <mergeCell ref="U26:U27"/>
    <mergeCell ref="V26:V27"/>
    <mergeCell ref="W26:W27"/>
    <mergeCell ref="X26:X27"/>
    <mergeCell ref="B26:F27"/>
    <mergeCell ref="J26:N27"/>
    <mergeCell ref="G26:I27"/>
  </mergeCells>
  <phoneticPr fontId="5"/>
  <dataValidations count="4">
    <dataValidation type="textLength" operator="lessThanOrEqual" allowBlank="1" showInputMessage="1" showErrorMessage="1" sqref="B29:AE29" xr:uid="{85DB0B7E-DA49-4FC8-97DE-02B6D8DC6755}">
      <formula1>30</formula1>
    </dataValidation>
    <dataValidation type="list" allowBlank="1" showInputMessage="1" showErrorMessage="1" sqref="T33:AB33" xr:uid="{B7ED4E7A-23FC-49A9-892D-9947BFDC273A}">
      <formula1>"　,※口座内容は昨年度と同じ"</formula1>
    </dataValidation>
    <dataValidation type="list" allowBlank="1" showInputMessage="1" showErrorMessage="1" sqref="G26:I27" xr:uid="{E17A8A9D-04E3-4052-87EC-8D1B1036B857}">
      <formula1>"銀行,信用金庫,信用組合,農協"</formula1>
    </dataValidation>
    <dataValidation type="list" allowBlank="1" showInputMessage="1" showErrorMessage="1" sqref="O26:O27" xr:uid="{5722EFED-9E81-401B-AFAF-1BA70321470C}">
      <formula1>"支店,本店"</formula1>
    </dataValidation>
  </dataValidations>
  <pageMargins left="0.25" right="0.25" top="0.75" bottom="0.75" header="0.3" footer="0.3"/>
  <pageSetup paperSize="9" scale="98" orientation="portrait" r:id="rId1"/>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A81956CE-FC12-454C-B8AC-9D92BB794035}">
          <x14:formula1>
            <xm:f>リスト!$H$3:$H$5</xm:f>
          </x14:formula1>
          <xm:sqref>W26:W27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66CCFF"/>
  </sheetPr>
  <dimension ref="A1:AI554"/>
  <sheetViews>
    <sheetView topLeftCell="AC1" workbookViewId="0">
      <selection activeCell="W4" sqref="W4"/>
    </sheetView>
  </sheetViews>
  <sheetFormatPr defaultColWidth="8.88671875" defaultRowHeight="15" outlineLevelCol="3"/>
  <cols>
    <col min="1" max="1" width="20.6640625" style="119" customWidth="1"/>
    <col min="2" max="2" width="19.77734375" style="123" customWidth="1" outlineLevel="1"/>
    <col min="3" max="3" width="20.33203125" style="119" customWidth="1" outlineLevel="1"/>
    <col min="4" max="4" width="29.6640625" style="119" customWidth="1" outlineLevel="1"/>
    <col min="5" max="5" width="17.21875" style="119" customWidth="1" outlineLevel="1"/>
    <col min="6" max="6" width="19.109375" style="119" customWidth="1"/>
    <col min="7" max="11" width="19.109375" style="119" customWidth="1" outlineLevel="1"/>
    <col min="12" max="12" width="19.109375" style="212" customWidth="1" outlineLevel="1"/>
    <col min="13" max="13" width="42" style="119" customWidth="1" outlineLevel="1"/>
    <col min="14" max="14" width="32" style="119" customWidth="1" outlineLevel="1"/>
    <col min="15" max="15" width="20.44140625" style="216" bestFit="1" customWidth="1"/>
    <col min="16" max="16" width="20.6640625" style="119" customWidth="1" outlineLevel="3"/>
    <col min="17" max="17" width="10" style="124" customWidth="1" outlineLevel="3"/>
    <col min="18" max="18" width="9.33203125" style="124" customWidth="1" outlineLevel="3"/>
    <col min="19" max="19" width="8.88671875" style="124" customWidth="1" outlineLevel="3"/>
    <col min="20" max="20" width="24.21875" style="119" customWidth="1" outlineLevel="1"/>
    <col min="21" max="21" width="21.33203125" style="119" customWidth="1" outlineLevel="1"/>
    <col min="22" max="23" width="21.44140625" style="119" customWidth="1" outlineLevel="1"/>
    <col min="24" max="24" width="19.6640625" style="119" customWidth="1" outlineLevel="1"/>
    <col min="25" max="25" width="23.77734375" style="119" customWidth="1"/>
    <col min="26" max="26" width="17.6640625" style="119" customWidth="1" outlineLevel="1"/>
    <col min="27" max="27" width="19.44140625" style="119" customWidth="1" outlineLevel="1"/>
    <col min="28" max="28" width="15.88671875" style="119" customWidth="1" outlineLevel="1"/>
    <col min="29" max="29" width="15.6640625" style="119" customWidth="1"/>
    <col min="30" max="30" width="16.21875" style="119" customWidth="1"/>
    <col min="31" max="32" width="15.5546875" style="119" customWidth="1"/>
    <col min="33" max="33" width="9.44140625" style="119" customWidth="1"/>
    <col min="34" max="34" width="16.6640625" style="119" customWidth="1"/>
    <col min="35" max="35" width="47.21875" style="119" customWidth="1"/>
    <col min="36" max="16384" width="8.88671875" style="119"/>
  </cols>
  <sheetData>
    <row r="1" spans="1:35">
      <c r="A1" s="111" t="s">
        <v>143</v>
      </c>
      <c r="B1" s="111"/>
      <c r="C1" s="112"/>
      <c r="D1" s="112"/>
      <c r="E1" s="112"/>
      <c r="F1" s="112"/>
      <c r="G1" s="112"/>
      <c r="H1" s="112"/>
      <c r="I1" s="112"/>
      <c r="J1" s="112"/>
      <c r="K1" s="112"/>
      <c r="L1" s="211"/>
      <c r="M1" s="112"/>
      <c r="N1" s="112"/>
      <c r="O1" s="215" t="s">
        <v>434</v>
      </c>
      <c r="P1" s="113" t="s">
        <v>268</v>
      </c>
      <c r="Q1" s="133"/>
      <c r="R1" s="133"/>
      <c r="S1" s="133"/>
      <c r="T1" s="114" t="s">
        <v>435</v>
      </c>
      <c r="U1" s="115"/>
      <c r="V1" s="115"/>
      <c r="W1" s="115"/>
      <c r="X1" s="115"/>
      <c r="Y1" s="116" t="s">
        <v>435</v>
      </c>
      <c r="Z1" s="117" t="s">
        <v>436</v>
      </c>
      <c r="AA1" s="118"/>
      <c r="AB1" s="118"/>
    </row>
    <row r="2" spans="1:35">
      <c r="Q2" s="124" t="s">
        <v>148</v>
      </c>
      <c r="S2" s="124" t="s">
        <v>146</v>
      </c>
    </row>
    <row r="3" spans="1:35" s="121" customFormat="1" ht="31.95" customHeight="1">
      <c r="A3" s="266" t="s">
        <v>166</v>
      </c>
      <c r="B3" s="266" t="s">
        <v>131</v>
      </c>
      <c r="C3" s="266" t="s">
        <v>132</v>
      </c>
      <c r="D3" s="266" t="s">
        <v>225</v>
      </c>
      <c r="E3" s="266" t="s">
        <v>136</v>
      </c>
      <c r="F3" s="266" t="s">
        <v>135</v>
      </c>
      <c r="G3" s="267" t="s">
        <v>150</v>
      </c>
      <c r="H3" s="267" t="s">
        <v>151</v>
      </c>
      <c r="I3" s="267" t="s">
        <v>152</v>
      </c>
      <c r="J3" s="267" t="s">
        <v>431</v>
      </c>
      <c r="K3" s="267" t="s">
        <v>430</v>
      </c>
      <c r="L3" s="268" t="s">
        <v>155</v>
      </c>
      <c r="M3" s="267" t="s">
        <v>153</v>
      </c>
      <c r="N3" s="267" t="s">
        <v>154</v>
      </c>
      <c r="O3" s="217" t="s">
        <v>432</v>
      </c>
      <c r="P3" s="120" t="s">
        <v>433</v>
      </c>
      <c r="Q3" s="132" t="s">
        <v>144</v>
      </c>
      <c r="R3" s="132" t="s">
        <v>145</v>
      </c>
      <c r="S3" s="132" t="s">
        <v>147</v>
      </c>
      <c r="T3" s="120" t="s">
        <v>141</v>
      </c>
      <c r="U3" s="120" t="s">
        <v>140</v>
      </c>
      <c r="V3" s="120" t="s">
        <v>137</v>
      </c>
      <c r="W3" s="120" t="s">
        <v>138</v>
      </c>
      <c r="X3" s="120" t="s">
        <v>139</v>
      </c>
      <c r="Y3" s="120" t="s">
        <v>149</v>
      </c>
      <c r="Z3" s="120" t="s">
        <v>133</v>
      </c>
      <c r="AA3" s="120" t="s">
        <v>437</v>
      </c>
      <c r="AB3" s="120" t="s">
        <v>134</v>
      </c>
      <c r="AC3" s="336" t="s">
        <v>328</v>
      </c>
      <c r="AD3" s="336" t="s">
        <v>329</v>
      </c>
      <c r="AE3" s="336" t="s">
        <v>330</v>
      </c>
      <c r="AF3" s="336" t="s">
        <v>331</v>
      </c>
      <c r="AG3" s="336" t="s">
        <v>333</v>
      </c>
      <c r="AH3" s="336" t="s">
        <v>336</v>
      </c>
      <c r="AI3" s="336" t="s">
        <v>332</v>
      </c>
    </row>
    <row r="4" spans="1:35" s="122" customFormat="1" ht="14.4">
      <c r="A4" s="122">
        <f>_xlfn.SINGLE(補助金番号)</f>
        <v>123</v>
      </c>
      <c r="B4" s="122" t="str">
        <f>法人番号</f>
        <v>1234567890123</v>
      </c>
      <c r="C4" s="122" t="str">
        <f>法人名</f>
        <v>学校法人都庁</v>
      </c>
      <c r="D4" s="214" t="str">
        <f>基本情報入力シート!F7</f>
        <v>東京都新宿区西新宿１－２－３</v>
      </c>
      <c r="E4" s="122" t="str">
        <f>代表者職</f>
        <v>理事長</v>
      </c>
      <c r="F4" s="122" t="str">
        <f>代表者名</f>
        <v>東京　花子</v>
      </c>
      <c r="G4" s="122" t="str">
        <f>基本情報入力シート!B12</f>
        <v>都庁　太郎</v>
      </c>
      <c r="H4" s="122" t="str">
        <f>基本情報入力シート!D12</f>
        <v>防疫課</v>
      </c>
      <c r="I4" s="122" t="str">
        <f>基本情報入力シート!B13</f>
        <v>03-1111-1111</v>
      </c>
      <c r="J4" s="122" t="str">
        <f>基本情報入力シート!D13</f>
        <v>aaa@tokyo.jp</v>
      </c>
      <c r="K4" s="122" t="str">
        <f>基本情報入力シート!D14</f>
        <v>bbb@tokyo.jp</v>
      </c>
      <c r="L4" s="213">
        <f>基本情報入力シート!B14</f>
        <v>1234567</v>
      </c>
      <c r="M4" s="214" t="str">
        <f>基本情報入力シート!F15</f>
        <v>東京都新宿区西新宿１－１－１</v>
      </c>
      <c r="N4" s="122" t="str">
        <f>基本情報入力シート!B16</f>
        <v>感染症対策部防疫課　都庁太郎宛</v>
      </c>
      <c r="O4" s="218">
        <f>日付</f>
        <v>45966</v>
      </c>
      <c r="P4" s="122">
        <f>'実施件数内訳書（第11号）'!$Q$12</f>
        <v>160</v>
      </c>
      <c r="Q4" s="124">
        <f>'実施件数内訳書（第11号）'!$Q$9</f>
        <v>155</v>
      </c>
      <c r="R4" s="124">
        <f>'実施件数内訳書（第11号）'!$Q$10</f>
        <v>5</v>
      </c>
      <c r="S4" s="124">
        <f>'実施件数内訳書（第11号）'!$Q$11</f>
        <v>0</v>
      </c>
      <c r="T4" s="134">
        <f>'支出済額調書（第9・10号）'!総事業費</f>
        <v>300000</v>
      </c>
      <c r="U4" s="135">
        <f>'支出済額調書（第9・10号）'!$D$9</f>
        <v>0</v>
      </c>
      <c r="V4" s="134">
        <f>'支出済額調書（第9・10号）'!対象経費</f>
        <v>167200</v>
      </c>
      <c r="W4" s="135">
        <f>'支出済額調書（第9・10号）'!$L$9</f>
        <v>80960</v>
      </c>
      <c r="X4" s="134">
        <f>'支出済額調書（第9・10号）'!$P$9</f>
        <v>53973</v>
      </c>
      <c r="Y4" s="135">
        <f>'支出済額調書（第9・10号）'!$N$48</f>
        <v>80960</v>
      </c>
      <c r="Z4" s="135">
        <f>'決算書抄本（第12号）'!$G$12</f>
        <v>246027</v>
      </c>
      <c r="AA4" s="135">
        <f>'決算書抄本（第12号）'!$C$21</f>
        <v>300000</v>
      </c>
      <c r="AB4" s="135">
        <f>'決算書抄本（第12号）'!$G$21</f>
        <v>167200</v>
      </c>
      <c r="AC4" s="122" t="str">
        <f>支払口座振替依頼書!B26</f>
        <v>みずほ</v>
      </c>
      <c r="AD4" s="122" t="str">
        <f>支払口座振替依頼書!$AK$25</f>
        <v>0001</v>
      </c>
      <c r="AE4" s="122" t="str">
        <f>支払口座振替依頼書!J26</f>
        <v>新宿</v>
      </c>
      <c r="AF4" s="122" t="str">
        <f>支払口座振替依頼書!$AK$26</f>
        <v>119</v>
      </c>
      <c r="AG4" s="122">
        <f>支払口座振替依頼書!W26</f>
        <v>1</v>
      </c>
      <c r="AH4" s="122" t="str">
        <f>支払口座振替依頼書!$AK$27</f>
        <v>1234567</v>
      </c>
      <c r="AI4" s="122" t="str">
        <f>支払口座振替依頼書!B29</f>
        <v>ｶﾞﾂｺｳﾎｳｼﾞﾝﾄﾁﾖｳ ﾘｼﾞﾁﾖｳ ﾄｳｷﾖｳﾊﾅｺ</v>
      </c>
    </row>
    <row r="5" spans="1:35">
      <c r="Q5" s="130"/>
      <c r="R5" s="127"/>
    </row>
    <row r="11" spans="1:35">
      <c r="S11" s="125"/>
    </row>
    <row r="12" spans="1:35">
      <c r="S12" s="125"/>
    </row>
    <row r="13" spans="1:35">
      <c r="Q13" s="125"/>
      <c r="R13" s="125"/>
      <c r="S13" s="125"/>
    </row>
    <row r="14" spans="1:35">
      <c r="S14" s="125"/>
    </row>
    <row r="15" spans="1:35">
      <c r="S15" s="125"/>
    </row>
    <row r="16" spans="1:35">
      <c r="S16" s="125"/>
    </row>
    <row r="35" spans="17:19">
      <c r="S35" s="128"/>
    </row>
    <row r="36" spans="17:19">
      <c r="Q36" s="125"/>
      <c r="S36" s="128"/>
    </row>
    <row r="37" spans="17:19">
      <c r="S37" s="128"/>
    </row>
    <row r="38" spans="17:19">
      <c r="S38" s="128"/>
    </row>
    <row r="39" spans="17:19">
      <c r="S39" s="128"/>
    </row>
    <row r="40" spans="17:19">
      <c r="S40" s="128"/>
    </row>
    <row r="41" spans="17:19">
      <c r="S41" s="128"/>
    </row>
    <row r="42" spans="17:19">
      <c r="S42" s="128"/>
    </row>
    <row r="44" spans="17:19">
      <c r="R44" s="129"/>
    </row>
    <row r="55" spans="17:18">
      <c r="Q55" s="125"/>
    </row>
    <row r="64" spans="17:18">
      <c r="Q64" s="130"/>
      <c r="R64" s="130"/>
    </row>
    <row r="73" spans="17:17">
      <c r="Q73" s="125"/>
    </row>
    <row r="81" spans="17:17">
      <c r="Q81" s="125"/>
    </row>
    <row r="85" spans="17:17">
      <c r="Q85" s="125"/>
    </row>
    <row r="104" spans="17:18">
      <c r="Q104" s="125"/>
    </row>
    <row r="109" spans="17:18">
      <c r="Q109" s="129"/>
      <c r="R109" s="129"/>
    </row>
    <row r="110" spans="17:18">
      <c r="Q110" s="127"/>
      <c r="R110" s="127"/>
    </row>
    <row r="111" spans="17:18">
      <c r="Q111" s="125"/>
    </row>
    <row r="117" spans="17:18">
      <c r="Q117" s="125"/>
      <c r="R117" s="125"/>
    </row>
    <row r="144" spans="17:17">
      <c r="Q144" s="125"/>
    </row>
    <row r="149" spans="17:18">
      <c r="Q149" s="125"/>
    </row>
    <row r="150" spans="17:18">
      <c r="Q150" s="125"/>
      <c r="R150" s="125"/>
    </row>
    <row r="152" spans="17:18">
      <c r="Q152" s="125"/>
      <c r="R152" s="125"/>
    </row>
    <row r="156" spans="17:18">
      <c r="Q156" s="125"/>
      <c r="R156" s="125"/>
    </row>
    <row r="157" spans="17:18">
      <c r="Q157" s="126"/>
      <c r="R157" s="126"/>
    </row>
    <row r="178" spans="17:17">
      <c r="Q178" s="125"/>
    </row>
    <row r="190" spans="17:17">
      <c r="Q190" s="124">
        <v>23</v>
      </c>
    </row>
    <row r="203" spans="17:17">
      <c r="Q203" s="131"/>
    </row>
    <row r="211" spans="17:18">
      <c r="Q211" s="125"/>
    </row>
    <row r="220" spans="17:18">
      <c r="Q220" s="125"/>
    </row>
    <row r="221" spans="17:18">
      <c r="Q221" s="125"/>
      <c r="R221" s="125"/>
    </row>
    <row r="225" spans="17:18">
      <c r="Q225" s="126"/>
      <c r="R225" s="127"/>
    </row>
    <row r="227" spans="17:18">
      <c r="Q227" s="125"/>
    </row>
    <row r="236" spans="17:18">
      <c r="Q236" s="125"/>
    </row>
    <row r="243" spans="17:17">
      <c r="Q243" s="125"/>
    </row>
    <row r="272" spans="17:18">
      <c r="Q272" s="125"/>
      <c r="R272" s="125"/>
    </row>
    <row r="279" spans="17:18">
      <c r="Q279" s="127"/>
      <c r="R279" s="127"/>
    </row>
    <row r="283" spans="17:18">
      <c r="Q283" s="125"/>
      <c r="R283" s="125"/>
    </row>
    <row r="289" spans="17:18">
      <c r="Q289" s="125"/>
    </row>
    <row r="294" spans="17:18">
      <c r="Q294" s="125"/>
      <c r="R294" s="125"/>
    </row>
    <row r="330" spans="17:17">
      <c r="Q330" s="125"/>
    </row>
    <row r="337" spans="17:18">
      <c r="Q337" s="125"/>
      <c r="R337" s="125"/>
    </row>
    <row r="338" spans="17:18">
      <c r="Q338" s="125"/>
    </row>
    <row r="347" spans="17:18">
      <c r="Q347" s="125"/>
    </row>
    <row r="359" spans="17:18">
      <c r="Q359" s="125"/>
      <c r="R359" s="125"/>
    </row>
    <row r="374" spans="17:17">
      <c r="Q374" s="125"/>
    </row>
    <row r="396" spans="17:17">
      <c r="Q396" s="125"/>
    </row>
    <row r="398" spans="17:17">
      <c r="Q398" s="125"/>
    </row>
    <row r="404" spans="17:18">
      <c r="Q404" s="125"/>
    </row>
    <row r="407" spans="17:18">
      <c r="R407" s="129"/>
    </row>
    <row r="411" spans="17:18">
      <c r="Q411" s="125"/>
    </row>
    <row r="433" spans="17:18">
      <c r="Q433" s="125"/>
      <c r="R433" s="125"/>
    </row>
    <row r="452" spans="17:18">
      <c r="Q452" s="125"/>
    </row>
    <row r="457" spans="17:18">
      <c r="Q457" s="125"/>
    </row>
    <row r="459" spans="17:18">
      <c r="Q459" s="127"/>
      <c r="R459" s="127"/>
    </row>
    <row r="461" spans="17:18">
      <c r="Q461" s="125"/>
    </row>
    <row r="463" spans="17:18">
      <c r="Q463" s="125"/>
      <c r="R463" s="125"/>
    </row>
    <row r="468" spans="17:18">
      <c r="Q468" s="125"/>
      <c r="R468" s="125"/>
    </row>
    <row r="492" spans="17:18">
      <c r="Q492" s="129"/>
      <c r="R492" s="129"/>
    </row>
    <row r="501" spans="17:18">
      <c r="Q501" s="125"/>
      <c r="R501" s="125"/>
    </row>
    <row r="519" spans="17:18">
      <c r="Q519" s="125"/>
      <c r="R519" s="125"/>
    </row>
    <row r="526" spans="17:18">
      <c r="Q526" s="126"/>
      <c r="R526" s="127"/>
    </row>
    <row r="528" spans="17:18">
      <c r="R528" s="129"/>
    </row>
    <row r="531" spans="17:17">
      <c r="Q531" s="125"/>
    </row>
    <row r="533" spans="17:17">
      <c r="Q533" s="131"/>
    </row>
    <row r="554" spans="17:18">
      <c r="Q554" s="126"/>
      <c r="R554" s="127"/>
    </row>
  </sheetData>
  <phoneticPr fontId="5"/>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1"/>
  <dimension ref="B3:H50"/>
  <sheetViews>
    <sheetView workbookViewId="0">
      <selection activeCell="D24" sqref="D24"/>
    </sheetView>
  </sheetViews>
  <sheetFormatPr defaultRowHeight="13.2"/>
  <cols>
    <col min="3" max="3" width="27" customWidth="1"/>
    <col min="4" max="4" width="22" customWidth="1"/>
    <col min="5" max="5" width="14.77734375" customWidth="1"/>
    <col min="6" max="7" width="19.5546875" customWidth="1"/>
  </cols>
  <sheetData>
    <row r="3" spans="2:8">
      <c r="C3" t="s">
        <v>78</v>
      </c>
      <c r="D3" t="s">
        <v>78</v>
      </c>
      <c r="E3" t="s">
        <v>144</v>
      </c>
      <c r="F3" t="s">
        <v>227</v>
      </c>
      <c r="G3" t="s">
        <v>287</v>
      </c>
      <c r="H3">
        <v>1</v>
      </c>
    </row>
    <row r="4" spans="2:8">
      <c r="B4" t="s">
        <v>127</v>
      </c>
      <c r="C4" t="s">
        <v>170</v>
      </c>
      <c r="D4" t="s">
        <v>92</v>
      </c>
      <c r="E4" t="s">
        <v>189</v>
      </c>
      <c r="F4" t="s">
        <v>228</v>
      </c>
      <c r="G4" t="s">
        <v>288</v>
      </c>
      <c r="H4">
        <v>2</v>
      </c>
    </row>
    <row r="5" spans="2:8">
      <c r="B5" t="s">
        <v>39</v>
      </c>
      <c r="C5" t="s">
        <v>171</v>
      </c>
      <c r="D5" t="s">
        <v>79</v>
      </c>
      <c r="E5" t="s">
        <v>226</v>
      </c>
      <c r="F5" t="s">
        <v>229</v>
      </c>
      <c r="G5" t="s">
        <v>280</v>
      </c>
      <c r="H5">
        <v>4</v>
      </c>
    </row>
    <row r="6" spans="2:8">
      <c r="C6" t="s">
        <v>62</v>
      </c>
      <c r="D6" t="s">
        <v>91</v>
      </c>
      <c r="F6" t="s">
        <v>192</v>
      </c>
    </row>
    <row r="7" spans="2:8">
      <c r="C7" t="s">
        <v>63</v>
      </c>
      <c r="D7" t="s">
        <v>90</v>
      </c>
      <c r="F7" t="s">
        <v>230</v>
      </c>
    </row>
    <row r="8" spans="2:8">
      <c r="C8" t="s">
        <v>60</v>
      </c>
      <c r="D8" t="s">
        <v>87</v>
      </c>
      <c r="F8" t="s">
        <v>231</v>
      </c>
    </row>
    <row r="9" spans="2:8">
      <c r="C9" t="s">
        <v>61</v>
      </c>
      <c r="D9" t="s">
        <v>88</v>
      </c>
      <c r="F9" t="s">
        <v>238</v>
      </c>
    </row>
    <row r="10" spans="2:8">
      <c r="C10" t="s">
        <v>157</v>
      </c>
      <c r="D10" t="s">
        <v>89</v>
      </c>
      <c r="F10" t="s">
        <v>237</v>
      </c>
    </row>
    <row r="11" spans="2:8">
      <c r="C11" t="s">
        <v>338</v>
      </c>
      <c r="D11" t="s">
        <v>80</v>
      </c>
      <c r="F11" t="s">
        <v>368</v>
      </c>
    </row>
    <row r="12" spans="2:8">
      <c r="C12" t="s">
        <v>339</v>
      </c>
      <c r="D12" t="s">
        <v>81</v>
      </c>
    </row>
    <row r="13" spans="2:8">
      <c r="D13" t="s">
        <v>82</v>
      </c>
    </row>
    <row r="14" spans="2:8">
      <c r="D14" t="s">
        <v>83</v>
      </c>
    </row>
    <row r="15" spans="2:8">
      <c r="D15" t="s">
        <v>84</v>
      </c>
    </row>
    <row r="16" spans="2:8">
      <c r="D16" t="s">
        <v>85</v>
      </c>
    </row>
    <row r="17" spans="4:4">
      <c r="D17" t="s">
        <v>86</v>
      </c>
    </row>
    <row r="18" spans="4:4">
      <c r="D18" t="s">
        <v>93</v>
      </c>
    </row>
    <row r="19" spans="4:4">
      <c r="D19" t="s">
        <v>94</v>
      </c>
    </row>
    <row r="20" spans="4:4">
      <c r="D20" t="s">
        <v>95</v>
      </c>
    </row>
    <row r="21" spans="4:4">
      <c r="D21" t="s">
        <v>96</v>
      </c>
    </row>
    <row r="22" spans="4:4">
      <c r="D22" t="s">
        <v>97</v>
      </c>
    </row>
    <row r="23" spans="4:4">
      <c r="D23" t="s">
        <v>98</v>
      </c>
    </row>
    <row r="24" spans="4:4">
      <c r="D24" t="s">
        <v>99</v>
      </c>
    </row>
    <row r="25" spans="4:4">
      <c r="D25" t="s">
        <v>100</v>
      </c>
    </row>
    <row r="26" spans="4:4">
      <c r="D26" t="s">
        <v>101</v>
      </c>
    </row>
    <row r="27" spans="4:4">
      <c r="D27" t="s">
        <v>102</v>
      </c>
    </row>
    <row r="28" spans="4:4">
      <c r="D28" t="s">
        <v>103</v>
      </c>
    </row>
    <row r="29" spans="4:4">
      <c r="D29" t="s">
        <v>104</v>
      </c>
    </row>
    <row r="30" spans="4:4">
      <c r="D30" t="s">
        <v>105</v>
      </c>
    </row>
    <row r="31" spans="4:4">
      <c r="D31" t="s">
        <v>106</v>
      </c>
    </row>
    <row r="32" spans="4:4">
      <c r="D32" t="s">
        <v>107</v>
      </c>
    </row>
    <row r="33" spans="4:4">
      <c r="D33" t="s">
        <v>108</v>
      </c>
    </row>
    <row r="34" spans="4:4">
      <c r="D34" t="s">
        <v>109</v>
      </c>
    </row>
    <row r="35" spans="4:4">
      <c r="D35" t="s">
        <v>110</v>
      </c>
    </row>
    <row r="36" spans="4:4">
      <c r="D36" t="s">
        <v>111</v>
      </c>
    </row>
    <row r="37" spans="4:4">
      <c r="D37" t="s">
        <v>112</v>
      </c>
    </row>
    <row r="38" spans="4:4">
      <c r="D38" t="s">
        <v>113</v>
      </c>
    </row>
    <row r="39" spans="4:4">
      <c r="D39" t="s">
        <v>114</v>
      </c>
    </row>
    <row r="40" spans="4:4">
      <c r="D40" t="s">
        <v>115</v>
      </c>
    </row>
    <row r="41" spans="4:4">
      <c r="D41" t="s">
        <v>116</v>
      </c>
    </row>
    <row r="42" spans="4:4">
      <c r="D42" t="s">
        <v>117</v>
      </c>
    </row>
    <row r="43" spans="4:4">
      <c r="D43" t="s">
        <v>118</v>
      </c>
    </row>
    <row r="44" spans="4:4">
      <c r="D44" t="s">
        <v>119</v>
      </c>
    </row>
    <row r="45" spans="4:4">
      <c r="D45" t="s">
        <v>120</v>
      </c>
    </row>
    <row r="46" spans="4:4">
      <c r="D46" t="s">
        <v>121</v>
      </c>
    </row>
    <row r="47" spans="4:4">
      <c r="D47" t="s">
        <v>122</v>
      </c>
    </row>
    <row r="48" spans="4:4">
      <c r="D48" t="s">
        <v>123</v>
      </c>
    </row>
    <row r="49" spans="4:4">
      <c r="D49" t="s">
        <v>124</v>
      </c>
    </row>
    <row r="50" spans="4:4">
      <c r="D50" t="s">
        <v>125</v>
      </c>
    </row>
  </sheetData>
  <phoneticPr fontId="5"/>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7FAAD-D101-4619-A560-628CD8C69EBE}">
  <sheetPr>
    <tabColor rgb="FFFF0000"/>
  </sheetPr>
  <dimension ref="A1:X83"/>
  <sheetViews>
    <sheetView showGridLines="0" tabSelected="1" view="pageBreakPreview" topLeftCell="A20" zoomScale="115" zoomScaleNormal="100" zoomScaleSheetLayoutView="115" workbookViewId="0">
      <selection activeCell="D21" sqref="D21:E21"/>
    </sheetView>
  </sheetViews>
  <sheetFormatPr defaultColWidth="8.6640625" defaultRowHeight="18" customHeight="1"/>
  <cols>
    <col min="1" max="1" width="1.44140625" style="141" customWidth="1"/>
    <col min="2" max="3" width="3.88671875" style="141" customWidth="1"/>
    <col min="4" max="4" width="53.21875" style="150" customWidth="1"/>
    <col min="5" max="5" width="32.44140625" style="150" customWidth="1"/>
    <col min="6" max="6" width="10.88671875" style="151" customWidth="1"/>
    <col min="7" max="7" width="1" style="141" customWidth="1"/>
    <col min="8" max="8" width="0.88671875" style="141" customWidth="1"/>
    <col min="9" max="9" width="23.88671875" style="141" customWidth="1"/>
    <col min="10" max="14" width="10.6640625" style="141" customWidth="1"/>
    <col min="15" max="15" width="1.6640625" style="141" customWidth="1"/>
    <col min="16" max="16384" width="8.6640625" style="141"/>
  </cols>
  <sheetData>
    <row r="1" spans="1:24" s="139" customFormat="1" ht="35.1" customHeight="1" thickBot="1">
      <c r="A1" s="447"/>
      <c r="B1" s="447"/>
      <c r="C1" s="447"/>
      <c r="D1" s="447"/>
      <c r="E1" s="447"/>
      <c r="F1" s="447"/>
      <c r="G1" s="447"/>
      <c r="H1" s="136"/>
      <c r="I1" s="136"/>
      <c r="J1" s="136"/>
      <c r="K1" s="136"/>
      <c r="L1" s="136"/>
      <c r="M1" s="136"/>
      <c r="N1" s="136"/>
      <c r="O1" s="136"/>
      <c r="P1" s="136"/>
      <c r="Q1" s="137"/>
      <c r="R1" s="138"/>
      <c r="S1" s="138"/>
      <c r="T1" s="138"/>
      <c r="U1" s="137"/>
      <c r="V1" s="138"/>
      <c r="W1" s="138"/>
      <c r="X1" s="138"/>
    </row>
    <row r="2" spans="1:24" s="139" customFormat="1" ht="22.2" customHeight="1">
      <c r="A2" s="359"/>
      <c r="B2" s="360"/>
      <c r="C2" s="360"/>
      <c r="D2" s="361"/>
      <c r="E2" s="362" t="s">
        <v>166</v>
      </c>
      <c r="F2" s="363">
        <f>IF(補助金番号=0, "", 補助金番号)</f>
        <v>123</v>
      </c>
      <c r="G2" s="364"/>
      <c r="H2" s="365"/>
      <c r="I2" s="366" t="s">
        <v>373</v>
      </c>
      <c r="J2" s="136"/>
      <c r="K2" s="136"/>
      <c r="L2" s="136"/>
      <c r="M2" s="136"/>
      <c r="N2" s="136"/>
      <c r="O2" s="136"/>
      <c r="P2" s="136"/>
      <c r="Q2" s="137"/>
      <c r="R2" s="138"/>
      <c r="S2" s="138"/>
      <c r="T2" s="138"/>
      <c r="U2" s="137"/>
      <c r="V2" s="138"/>
      <c r="W2" s="138"/>
      <c r="X2" s="138"/>
    </row>
    <row r="3" spans="1:24" s="139" customFormat="1" ht="22.2" customHeight="1">
      <c r="A3" s="367"/>
      <c r="B3" s="368"/>
      <c r="C3" s="368"/>
      <c r="D3" s="369" t="s">
        <v>374</v>
      </c>
      <c r="E3" s="448" t="str">
        <f>IF(法人名=0, "", 法人名)</f>
        <v>学校法人都庁</v>
      </c>
      <c r="F3" s="448"/>
      <c r="G3" s="370"/>
      <c r="H3" s="365"/>
      <c r="I3" s="366" t="s">
        <v>373</v>
      </c>
      <c r="J3" s="136"/>
      <c r="K3" s="136"/>
      <c r="L3" s="136"/>
      <c r="M3" s="136"/>
      <c r="N3" s="136"/>
      <c r="O3" s="136"/>
      <c r="P3" s="136"/>
      <c r="Q3" s="137"/>
      <c r="R3" s="138"/>
      <c r="S3" s="138"/>
      <c r="T3" s="138"/>
      <c r="U3" s="137"/>
      <c r="V3" s="138"/>
      <c r="W3" s="138"/>
      <c r="X3" s="138"/>
    </row>
    <row r="4" spans="1:24" ht="10.95" customHeight="1" thickBot="1">
      <c r="A4" s="449"/>
      <c r="B4" s="450"/>
      <c r="C4" s="450"/>
      <c r="D4" s="450"/>
      <c r="E4" s="450"/>
      <c r="F4" s="450"/>
      <c r="G4" s="451"/>
    </row>
    <row r="5" spans="1:24" ht="38.1" customHeight="1" thickTop="1" thickBot="1">
      <c r="A5" s="371"/>
      <c r="B5" s="452" t="s">
        <v>375</v>
      </c>
      <c r="C5" s="453"/>
      <c r="D5" s="453"/>
      <c r="E5" s="453"/>
      <c r="F5" s="454"/>
      <c r="G5" s="373"/>
    </row>
    <row r="6" spans="1:24" s="142" customFormat="1" ht="20.25" customHeight="1" thickTop="1">
      <c r="A6" s="374"/>
      <c r="B6" s="455" t="s">
        <v>376</v>
      </c>
      <c r="C6" s="456"/>
      <c r="D6" s="456"/>
      <c r="E6" s="456"/>
      <c r="F6" s="456"/>
      <c r="G6" s="457"/>
    </row>
    <row r="7" spans="1:24" ht="7.2" customHeight="1">
      <c r="A7" s="371"/>
      <c r="B7" s="458"/>
      <c r="C7" s="458"/>
      <c r="D7" s="458"/>
      <c r="E7" s="458"/>
      <c r="F7" s="458"/>
      <c r="G7" s="459"/>
    </row>
    <row r="8" spans="1:24" ht="9" customHeight="1">
      <c r="A8" s="371"/>
      <c r="B8" s="375"/>
      <c r="C8" s="375"/>
      <c r="D8" s="376"/>
      <c r="E8" s="376"/>
      <c r="F8" s="377"/>
      <c r="G8" s="372"/>
    </row>
    <row r="9" spans="1:24" ht="28.8" hidden="1">
      <c r="A9" s="378"/>
      <c r="B9" s="460" t="s">
        <v>159</v>
      </c>
      <c r="C9" s="461"/>
      <c r="D9" s="461"/>
      <c r="E9" s="462"/>
      <c r="F9" s="143" t="s">
        <v>158</v>
      </c>
      <c r="G9" s="379"/>
    </row>
    <row r="10" spans="1:24" ht="48.6" hidden="1" customHeight="1">
      <c r="A10" s="371"/>
      <c r="B10" s="144"/>
      <c r="C10" s="145"/>
      <c r="D10" s="463" t="s">
        <v>160</v>
      </c>
      <c r="E10" s="464"/>
      <c r="F10" s="146"/>
      <c r="G10" s="380"/>
    </row>
    <row r="11" spans="1:24" ht="4.2" customHeight="1">
      <c r="A11" s="371"/>
      <c r="B11" s="140"/>
      <c r="C11" s="140"/>
      <c r="D11" s="147"/>
      <c r="E11" s="147"/>
      <c r="F11" s="148"/>
      <c r="G11" s="372"/>
    </row>
    <row r="12" spans="1:24" ht="26.4" customHeight="1">
      <c r="A12" s="378"/>
      <c r="B12" s="465" t="s">
        <v>377</v>
      </c>
      <c r="C12" s="466"/>
      <c r="D12" s="466"/>
      <c r="E12" s="467"/>
      <c r="F12" s="381" t="s">
        <v>158</v>
      </c>
      <c r="G12" s="379"/>
    </row>
    <row r="13" spans="1:24" ht="41.4" customHeight="1">
      <c r="A13" s="371"/>
      <c r="B13" s="382"/>
      <c r="C13" s="383"/>
      <c r="D13" s="384" t="s">
        <v>378</v>
      </c>
      <c r="E13" s="385" t="s">
        <v>379</v>
      </c>
      <c r="F13" s="386" t="s">
        <v>380</v>
      </c>
      <c r="G13" s="380"/>
    </row>
    <row r="14" spans="1:24" ht="77.400000000000006" customHeight="1">
      <c r="A14" s="371"/>
      <c r="B14" s="152"/>
      <c r="C14" s="387"/>
      <c r="D14" s="352" t="s">
        <v>402</v>
      </c>
      <c r="E14" s="444" t="s">
        <v>468</v>
      </c>
      <c r="F14" s="275" t="s">
        <v>380</v>
      </c>
      <c r="G14" s="380"/>
    </row>
    <row r="15" spans="1:24" ht="12" customHeight="1">
      <c r="A15" s="140"/>
      <c r="B15" s="140"/>
      <c r="C15" s="140"/>
      <c r="D15" s="140"/>
      <c r="E15" s="147"/>
      <c r="F15" s="148"/>
      <c r="G15" s="140"/>
    </row>
    <row r="16" spans="1:24" ht="33.6" customHeight="1">
      <c r="A16" s="371"/>
      <c r="B16" s="468" t="s">
        <v>381</v>
      </c>
      <c r="C16" s="469"/>
      <c r="D16" s="469"/>
      <c r="E16" s="470"/>
      <c r="F16" s="388" t="s">
        <v>158</v>
      </c>
      <c r="G16" s="379"/>
    </row>
    <row r="17" spans="1:9" ht="26.4" customHeight="1">
      <c r="A17" s="371"/>
      <c r="B17" s="153"/>
      <c r="C17" s="471" t="s">
        <v>403</v>
      </c>
      <c r="D17" s="472"/>
      <c r="E17" s="473"/>
      <c r="F17" s="389"/>
      <c r="G17" s="372"/>
      <c r="I17" s="366" t="s">
        <v>382</v>
      </c>
    </row>
    <row r="18" spans="1:9" ht="15.6" customHeight="1">
      <c r="A18" s="371"/>
      <c r="B18" s="153"/>
      <c r="C18" s="445" t="s">
        <v>383</v>
      </c>
      <c r="D18" s="446"/>
      <c r="E18" s="446"/>
      <c r="F18" s="446"/>
      <c r="G18" s="372"/>
    </row>
    <row r="19" spans="1:9" ht="49.2" customHeight="1">
      <c r="A19" s="371"/>
      <c r="B19" s="153"/>
      <c r="C19" s="390"/>
      <c r="D19" s="478" t="s">
        <v>414</v>
      </c>
      <c r="E19" s="479"/>
      <c r="F19" s="274" t="s">
        <v>380</v>
      </c>
      <c r="G19" s="372"/>
    </row>
    <row r="20" spans="1:9" ht="37.799999999999997" customHeight="1">
      <c r="A20" s="371"/>
      <c r="B20" s="153"/>
      <c r="C20" s="390"/>
      <c r="D20" s="480" t="s">
        <v>418</v>
      </c>
      <c r="E20" s="481"/>
      <c r="F20" s="274" t="s">
        <v>380</v>
      </c>
      <c r="G20" s="372"/>
    </row>
    <row r="21" spans="1:9" ht="76.2" customHeight="1">
      <c r="A21" s="371"/>
      <c r="B21" s="153"/>
      <c r="C21" s="390"/>
      <c r="D21" s="482" t="s">
        <v>416</v>
      </c>
      <c r="E21" s="481"/>
      <c r="F21" s="274" t="s">
        <v>380</v>
      </c>
      <c r="G21" s="391"/>
    </row>
    <row r="22" spans="1:9" ht="43.2" customHeight="1">
      <c r="A22" s="371"/>
      <c r="B22" s="153"/>
      <c r="C22" s="390"/>
      <c r="D22" s="482" t="s">
        <v>404</v>
      </c>
      <c r="E22" s="481"/>
      <c r="F22" s="274" t="s">
        <v>380</v>
      </c>
      <c r="G22" s="372"/>
    </row>
    <row r="23" spans="1:9" ht="34.200000000000003" customHeight="1">
      <c r="A23" s="371"/>
      <c r="B23" s="153"/>
      <c r="C23" s="390"/>
      <c r="D23" s="482" t="s">
        <v>411</v>
      </c>
      <c r="E23" s="481"/>
      <c r="F23" s="274" t="s">
        <v>380</v>
      </c>
      <c r="G23" s="372"/>
    </row>
    <row r="24" spans="1:9" ht="33" customHeight="1">
      <c r="A24" s="371"/>
      <c r="B24" s="153"/>
      <c r="C24" s="390"/>
      <c r="D24" s="480" t="s">
        <v>469</v>
      </c>
      <c r="E24" s="483"/>
      <c r="F24" s="392" t="s">
        <v>380</v>
      </c>
      <c r="G24" s="372"/>
    </row>
    <row r="25" spans="1:9" ht="90.6" customHeight="1">
      <c r="A25" s="371"/>
      <c r="B25" s="393"/>
      <c r="C25" s="440" t="s">
        <v>236</v>
      </c>
      <c r="D25" s="463" t="s">
        <v>410</v>
      </c>
      <c r="E25" s="464"/>
      <c r="F25" s="386" t="s">
        <v>380</v>
      </c>
      <c r="G25" s="372"/>
      <c r="I25" s="366"/>
    </row>
    <row r="26" spans="1:9" ht="36.6" customHeight="1">
      <c r="A26" s="371"/>
      <c r="B26" s="393"/>
      <c r="C26" s="440" t="s">
        <v>464</v>
      </c>
      <c r="D26" s="463" t="s">
        <v>465</v>
      </c>
      <c r="E26" s="464"/>
      <c r="F26" s="386" t="s">
        <v>380</v>
      </c>
      <c r="G26" s="372"/>
      <c r="I26" s="404"/>
    </row>
    <row r="27" spans="1:9" ht="53.4" customHeight="1">
      <c r="A27" s="371"/>
      <c r="B27" s="441"/>
      <c r="C27" s="441"/>
      <c r="D27" s="476" t="s">
        <v>422</v>
      </c>
      <c r="E27" s="477"/>
      <c r="F27" s="386" t="s">
        <v>380</v>
      </c>
      <c r="G27" s="372"/>
      <c r="I27" s="404" t="s">
        <v>412</v>
      </c>
    </row>
    <row r="28" spans="1:9" ht="8.4" customHeight="1">
      <c r="A28" s="450"/>
      <c r="B28" s="450"/>
      <c r="C28" s="450"/>
      <c r="D28" s="450"/>
      <c r="E28" s="450"/>
      <c r="F28" s="450"/>
      <c r="G28" s="450"/>
    </row>
    <row r="29" spans="1:9" ht="18" customHeight="1">
      <c r="A29" s="140"/>
      <c r="B29" s="149" t="s">
        <v>161</v>
      </c>
      <c r="C29" s="140"/>
      <c r="D29" s="147"/>
      <c r="E29" s="147"/>
      <c r="F29" s="148"/>
      <c r="G29" s="140"/>
    </row>
    <row r="30" spans="1:9" ht="33.6" customHeight="1">
      <c r="A30" s="140"/>
      <c r="B30" s="140"/>
      <c r="C30" s="474" t="s">
        <v>413</v>
      </c>
      <c r="D30" s="475"/>
      <c r="E30" s="475"/>
      <c r="F30" s="148"/>
      <c r="G30" s="140"/>
    </row>
    <row r="31" spans="1:9" ht="18" customHeight="1">
      <c r="A31" s="140"/>
      <c r="B31" s="140"/>
      <c r="C31" s="140" t="s">
        <v>384</v>
      </c>
      <c r="D31" s="147"/>
      <c r="E31" s="147"/>
      <c r="F31" s="148"/>
      <c r="G31" s="140"/>
    </row>
    <row r="32" spans="1:9" ht="18" customHeight="1">
      <c r="A32" s="140"/>
      <c r="B32" s="140"/>
      <c r="C32" s="140" t="s">
        <v>385</v>
      </c>
      <c r="D32" s="147"/>
      <c r="E32" s="147"/>
      <c r="F32" s="148"/>
      <c r="G32" s="140"/>
    </row>
    <row r="33" spans="1:7" ht="18" customHeight="1">
      <c r="A33" s="140"/>
      <c r="B33" s="140"/>
      <c r="C33" s="140"/>
      <c r="D33" s="394" t="s">
        <v>386</v>
      </c>
      <c r="E33" s="147"/>
      <c r="F33" s="148"/>
      <c r="G33" s="140"/>
    </row>
    <row r="34" spans="1:7" ht="18" customHeight="1">
      <c r="A34" s="140"/>
      <c r="B34" s="140"/>
      <c r="C34" s="140" t="s">
        <v>387</v>
      </c>
      <c r="D34" s="394"/>
      <c r="E34" s="147"/>
      <c r="F34" s="148"/>
      <c r="G34" s="140"/>
    </row>
    <row r="35" spans="1:7" ht="18" customHeight="1">
      <c r="A35" s="140"/>
      <c r="B35" s="140"/>
      <c r="C35" s="140"/>
      <c r="D35" s="394" t="s">
        <v>388</v>
      </c>
      <c r="E35" s="147"/>
      <c r="F35" s="148"/>
      <c r="G35" s="140"/>
    </row>
    <row r="36" spans="1:7" ht="18" customHeight="1">
      <c r="A36" s="140"/>
      <c r="B36" s="140"/>
      <c r="C36" s="140" t="s">
        <v>389</v>
      </c>
      <c r="D36" s="147"/>
      <c r="E36" s="147"/>
      <c r="F36" s="148"/>
      <c r="G36" s="140"/>
    </row>
    <row r="37" spans="1:7" ht="18" customHeight="1">
      <c r="A37" s="140"/>
      <c r="B37" s="140"/>
      <c r="C37" s="140"/>
      <c r="D37" s="147"/>
      <c r="E37" s="147"/>
      <c r="F37" s="148"/>
      <c r="G37" s="140"/>
    </row>
    <row r="38" spans="1:7" ht="18" customHeight="1">
      <c r="A38" s="140"/>
      <c r="B38" s="140"/>
      <c r="C38" s="140" t="s">
        <v>390</v>
      </c>
      <c r="E38" s="147"/>
      <c r="F38" s="148"/>
      <c r="G38" s="140"/>
    </row>
    <row r="39" spans="1:7" ht="18" customHeight="1">
      <c r="A39" s="140"/>
      <c r="B39" s="140"/>
      <c r="C39" s="140" t="s">
        <v>391</v>
      </c>
      <c r="D39" s="147"/>
      <c r="E39" s="147"/>
      <c r="F39" s="148"/>
      <c r="G39" s="140"/>
    </row>
    <row r="40" spans="1:7" ht="7.95" customHeight="1">
      <c r="A40" s="140"/>
      <c r="B40" s="140"/>
      <c r="C40" s="140" t="s">
        <v>162</v>
      </c>
      <c r="D40" s="147"/>
      <c r="E40" s="147"/>
      <c r="F40" s="148"/>
      <c r="G40" s="140"/>
    </row>
    <row r="41" spans="1:7" ht="18" customHeight="1">
      <c r="A41" s="140"/>
      <c r="B41" s="395" t="s">
        <v>165</v>
      </c>
      <c r="C41" s="140"/>
      <c r="D41" s="147"/>
      <c r="E41" s="147"/>
      <c r="F41" s="148"/>
      <c r="G41" s="140"/>
    </row>
    <row r="42" spans="1:7" ht="18" customHeight="1">
      <c r="A42" s="140"/>
      <c r="B42" s="140"/>
      <c r="C42" s="140" t="s">
        <v>242</v>
      </c>
      <c r="D42" s="147"/>
      <c r="E42" s="147"/>
      <c r="F42" s="148"/>
      <c r="G42" s="140"/>
    </row>
    <row r="43" spans="1:7" ht="18" customHeight="1">
      <c r="A43" s="140"/>
      <c r="B43" s="140"/>
      <c r="C43" s="396" t="s">
        <v>392</v>
      </c>
      <c r="D43" s="147"/>
      <c r="E43" s="147"/>
      <c r="F43" s="148"/>
      <c r="G43" s="140"/>
    </row>
    <row r="44" spans="1:7" ht="18" customHeight="1">
      <c r="A44" s="140"/>
      <c r="B44" s="140"/>
      <c r="C44" s="140" t="s">
        <v>393</v>
      </c>
      <c r="D44" s="147"/>
      <c r="E44" s="147"/>
      <c r="F44" s="148"/>
      <c r="G44" s="140"/>
    </row>
    <row r="45" spans="1:7" ht="18" customHeight="1">
      <c r="A45" s="140"/>
      <c r="B45" s="140"/>
      <c r="C45" s="140" t="s">
        <v>462</v>
      </c>
      <c r="D45" s="147"/>
      <c r="E45" s="147"/>
      <c r="F45" s="148"/>
      <c r="G45" s="140"/>
    </row>
    <row r="46" spans="1:7" ht="18" customHeight="1">
      <c r="A46" s="140"/>
      <c r="B46" s="140"/>
      <c r="C46" s="140"/>
      <c r="D46" s="147"/>
      <c r="E46" s="147"/>
      <c r="F46" s="148"/>
      <c r="G46" s="140"/>
    </row>
    <row r="47" spans="1:7" ht="18" customHeight="1">
      <c r="A47" s="140"/>
      <c r="B47" s="140"/>
      <c r="C47" s="140"/>
      <c r="D47" s="147"/>
      <c r="E47" s="147"/>
      <c r="F47" s="148"/>
      <c r="G47" s="140"/>
    </row>
    <row r="48" spans="1:7" ht="18" customHeight="1">
      <c r="A48" s="140"/>
      <c r="B48" s="140"/>
      <c r="C48" s="140"/>
      <c r="D48" s="147"/>
      <c r="E48" s="147"/>
      <c r="F48" s="148"/>
      <c r="G48" s="140"/>
    </row>
    <row r="49" spans="1:7" ht="18" customHeight="1">
      <c r="A49" s="140"/>
      <c r="B49" s="140"/>
      <c r="C49" s="140"/>
      <c r="D49" s="147"/>
      <c r="E49" s="147"/>
      <c r="F49" s="148"/>
      <c r="G49" s="140"/>
    </row>
    <row r="50" spans="1:7" ht="18" customHeight="1">
      <c r="A50" s="140"/>
      <c r="B50" s="140"/>
      <c r="C50" s="140"/>
      <c r="D50" s="147"/>
      <c r="E50" s="147"/>
      <c r="F50" s="148"/>
      <c r="G50" s="140"/>
    </row>
    <row r="51" spans="1:7" ht="18" customHeight="1">
      <c r="A51" s="140"/>
      <c r="B51" s="140"/>
      <c r="C51" s="140"/>
      <c r="D51" s="147"/>
      <c r="E51" s="147"/>
      <c r="F51" s="148"/>
      <c r="G51" s="140"/>
    </row>
    <row r="52" spans="1:7" ht="18" customHeight="1">
      <c r="A52" s="140"/>
      <c r="B52" s="140"/>
      <c r="C52" s="140"/>
      <c r="D52" s="147"/>
      <c r="E52" s="147"/>
      <c r="F52" s="148"/>
      <c r="G52" s="140"/>
    </row>
    <row r="53" spans="1:7" ht="18" customHeight="1">
      <c r="A53" s="140"/>
      <c r="B53" s="140"/>
      <c r="C53" s="140"/>
      <c r="D53" s="147"/>
      <c r="E53" s="147"/>
      <c r="F53" s="148"/>
      <c r="G53" s="140"/>
    </row>
    <row r="54" spans="1:7" ht="18" customHeight="1">
      <c r="A54" s="140"/>
      <c r="B54" s="140"/>
      <c r="C54" s="140"/>
      <c r="D54" s="147"/>
      <c r="E54" s="147"/>
      <c r="F54" s="148"/>
      <c r="G54" s="140"/>
    </row>
    <row r="55" spans="1:7" ht="18" customHeight="1">
      <c r="A55" s="140"/>
      <c r="B55" s="140"/>
      <c r="C55" s="140"/>
      <c r="D55" s="147"/>
      <c r="E55" s="147"/>
      <c r="F55" s="148"/>
      <c r="G55" s="140"/>
    </row>
    <row r="56" spans="1:7" ht="18" customHeight="1">
      <c r="A56" s="140"/>
      <c r="B56" s="140"/>
      <c r="C56" s="140"/>
      <c r="D56" s="147"/>
      <c r="E56" s="147"/>
      <c r="F56" s="148"/>
      <c r="G56" s="140"/>
    </row>
    <row r="57" spans="1:7" ht="18" customHeight="1">
      <c r="A57" s="140"/>
      <c r="B57" s="140"/>
      <c r="C57" s="140"/>
      <c r="D57" s="147"/>
      <c r="E57" s="147"/>
      <c r="F57" s="148"/>
      <c r="G57" s="140"/>
    </row>
    <row r="58" spans="1:7" ht="18" customHeight="1">
      <c r="A58" s="140"/>
      <c r="B58" s="140"/>
      <c r="C58" s="140"/>
      <c r="D58" s="147"/>
      <c r="E58" s="147"/>
      <c r="F58" s="148"/>
      <c r="G58" s="140"/>
    </row>
    <row r="59" spans="1:7" ht="18" customHeight="1">
      <c r="A59" s="140"/>
      <c r="B59" s="140"/>
      <c r="C59" s="140"/>
      <c r="D59" s="147"/>
      <c r="E59" s="147"/>
      <c r="F59" s="148"/>
      <c r="G59" s="140"/>
    </row>
    <row r="60" spans="1:7" ht="18" customHeight="1">
      <c r="A60" s="140"/>
      <c r="B60" s="140"/>
      <c r="C60" s="140"/>
      <c r="D60" s="147"/>
      <c r="E60" s="147"/>
      <c r="F60" s="148"/>
      <c r="G60" s="140"/>
    </row>
    <row r="61" spans="1:7" ht="18" customHeight="1">
      <c r="A61" s="140"/>
      <c r="B61" s="140"/>
      <c r="C61" s="140"/>
      <c r="D61" s="147"/>
      <c r="E61" s="147"/>
      <c r="F61" s="148"/>
      <c r="G61" s="140"/>
    </row>
    <row r="62" spans="1:7" ht="18" customHeight="1">
      <c r="A62" s="140"/>
      <c r="B62" s="140"/>
      <c r="C62" s="140"/>
      <c r="D62" s="147"/>
      <c r="E62" s="147"/>
      <c r="F62" s="148"/>
      <c r="G62" s="140"/>
    </row>
    <row r="63" spans="1:7" ht="18" customHeight="1">
      <c r="A63" s="140"/>
      <c r="B63" s="140"/>
      <c r="C63" s="140"/>
      <c r="D63" s="147"/>
      <c r="E63" s="147"/>
      <c r="F63" s="148"/>
      <c r="G63" s="140"/>
    </row>
    <row r="64" spans="1:7" ht="18" customHeight="1">
      <c r="A64" s="140"/>
      <c r="B64" s="140"/>
      <c r="C64" s="140"/>
      <c r="D64" s="147"/>
      <c r="E64" s="147"/>
      <c r="F64" s="148"/>
      <c r="G64" s="140"/>
    </row>
    <row r="65" spans="1:7" ht="18" customHeight="1">
      <c r="A65" s="140"/>
      <c r="B65" s="140"/>
      <c r="C65" s="140"/>
      <c r="D65" s="147"/>
      <c r="E65" s="147"/>
      <c r="F65" s="148"/>
      <c r="G65" s="140"/>
    </row>
    <row r="66" spans="1:7" ht="18" customHeight="1">
      <c r="A66" s="140"/>
      <c r="B66" s="140"/>
      <c r="C66" s="140"/>
      <c r="D66" s="147"/>
      <c r="E66" s="147"/>
      <c r="F66" s="148"/>
      <c r="G66" s="140"/>
    </row>
    <row r="67" spans="1:7" ht="18" customHeight="1">
      <c r="A67" s="140"/>
      <c r="B67" s="140"/>
      <c r="C67" s="140"/>
      <c r="D67" s="147"/>
      <c r="E67" s="147"/>
      <c r="F67" s="148"/>
      <c r="G67" s="140"/>
    </row>
    <row r="68" spans="1:7" ht="18" customHeight="1">
      <c r="A68" s="140"/>
      <c r="B68" s="140"/>
      <c r="C68" s="140"/>
      <c r="D68" s="147"/>
      <c r="E68" s="147"/>
      <c r="F68" s="148"/>
      <c r="G68" s="140"/>
    </row>
    <row r="69" spans="1:7" ht="18" customHeight="1">
      <c r="A69" s="140"/>
      <c r="B69" s="140"/>
      <c r="C69" s="140"/>
      <c r="D69" s="147"/>
      <c r="E69" s="147"/>
      <c r="F69" s="148"/>
      <c r="G69" s="140"/>
    </row>
    <row r="70" spans="1:7" ht="18" customHeight="1">
      <c r="A70" s="140"/>
      <c r="B70" s="140"/>
      <c r="C70" s="140"/>
      <c r="D70" s="147"/>
      <c r="E70" s="147"/>
      <c r="F70" s="148"/>
      <c r="G70" s="140"/>
    </row>
    <row r="71" spans="1:7" ht="18" customHeight="1">
      <c r="A71" s="140"/>
      <c r="B71" s="140"/>
      <c r="C71" s="140"/>
      <c r="D71" s="147"/>
      <c r="E71" s="147"/>
      <c r="F71" s="148"/>
      <c r="G71" s="140"/>
    </row>
    <row r="72" spans="1:7" ht="18" customHeight="1">
      <c r="A72" s="140"/>
      <c r="B72" s="140"/>
      <c r="C72" s="140"/>
      <c r="D72" s="147"/>
      <c r="E72" s="147"/>
      <c r="F72" s="148"/>
      <c r="G72" s="140"/>
    </row>
    <row r="73" spans="1:7" ht="18" customHeight="1">
      <c r="A73" s="140"/>
      <c r="B73" s="140"/>
      <c r="C73" s="140"/>
      <c r="D73" s="147"/>
      <c r="E73" s="147"/>
      <c r="F73" s="148"/>
      <c r="G73" s="140"/>
    </row>
    <row r="74" spans="1:7" ht="18" customHeight="1">
      <c r="A74" s="140"/>
      <c r="B74" s="140"/>
      <c r="C74" s="140"/>
      <c r="D74" s="147"/>
      <c r="E74" s="147"/>
      <c r="F74" s="148"/>
      <c r="G74" s="140"/>
    </row>
    <row r="75" spans="1:7" ht="18" customHeight="1">
      <c r="A75" s="140"/>
      <c r="B75" s="140"/>
      <c r="C75" s="140"/>
      <c r="D75" s="147"/>
      <c r="E75" s="147"/>
      <c r="F75" s="148"/>
      <c r="G75" s="140"/>
    </row>
    <row r="76" spans="1:7" ht="18" customHeight="1">
      <c r="A76" s="140"/>
      <c r="B76" s="140"/>
      <c r="C76" s="140"/>
      <c r="D76" s="147"/>
      <c r="E76" s="147"/>
      <c r="F76" s="148"/>
      <c r="G76" s="140"/>
    </row>
    <row r="77" spans="1:7" ht="18" customHeight="1">
      <c r="A77" s="140"/>
      <c r="B77" s="140"/>
      <c r="C77" s="140"/>
      <c r="D77" s="147"/>
      <c r="E77" s="147"/>
      <c r="F77" s="148"/>
      <c r="G77" s="140"/>
    </row>
    <row r="78" spans="1:7" ht="18" customHeight="1">
      <c r="A78" s="140"/>
      <c r="B78" s="140"/>
      <c r="C78" s="140"/>
      <c r="D78" s="147"/>
      <c r="E78" s="147"/>
      <c r="F78" s="148"/>
      <c r="G78" s="140"/>
    </row>
    <row r="79" spans="1:7" ht="18" customHeight="1">
      <c r="A79" s="140"/>
      <c r="B79" s="140"/>
      <c r="C79" s="140"/>
      <c r="D79" s="147"/>
      <c r="E79" s="147"/>
      <c r="F79" s="148"/>
      <c r="G79" s="140"/>
    </row>
    <row r="80" spans="1:7" ht="18" customHeight="1">
      <c r="A80" s="140"/>
      <c r="B80" s="140"/>
      <c r="C80" s="140"/>
      <c r="D80" s="147"/>
      <c r="E80" s="147"/>
      <c r="F80" s="148"/>
      <c r="G80" s="140"/>
    </row>
    <row r="81" spans="1:7" ht="18" customHeight="1">
      <c r="A81" s="140"/>
      <c r="B81" s="140"/>
      <c r="C81" s="140"/>
      <c r="D81" s="147"/>
      <c r="E81" s="147"/>
      <c r="F81" s="148"/>
      <c r="G81" s="140"/>
    </row>
    <row r="82" spans="1:7" ht="18" customHeight="1">
      <c r="A82" s="140"/>
      <c r="B82" s="140"/>
      <c r="C82" s="140"/>
      <c r="D82" s="147"/>
      <c r="E82" s="147"/>
      <c r="F82" s="148"/>
      <c r="G82" s="140"/>
    </row>
    <row r="83" spans="1:7" ht="18" customHeight="1">
      <c r="A83" s="140"/>
      <c r="B83" s="140"/>
      <c r="C83" s="140"/>
      <c r="D83" s="147"/>
      <c r="E83" s="147"/>
      <c r="F83" s="148"/>
      <c r="G83" s="140"/>
    </row>
  </sheetData>
  <sheetProtection algorithmName="SHA-512" hashValue="RfGVcm8Nd/VReiHctTk2F85Bo1qvzyNjDBIbqzitMlLx7uOgZN8IYtvECeg9PKWAPuCnSQTMjryDO+ZQgyDguA==" saltValue="fpEpQUm88FulM1lJ8IAgpA==" spinCount="100000" sheet="1" objects="1" scenarios="1"/>
  <mergeCells count="23">
    <mergeCell ref="C30:E30"/>
    <mergeCell ref="D27:E27"/>
    <mergeCell ref="A28:G28"/>
    <mergeCell ref="D19:E19"/>
    <mergeCell ref="D20:E20"/>
    <mergeCell ref="D22:E22"/>
    <mergeCell ref="D21:E21"/>
    <mergeCell ref="D24:E24"/>
    <mergeCell ref="D25:E25"/>
    <mergeCell ref="D23:E23"/>
    <mergeCell ref="D26:E26"/>
    <mergeCell ref="C18:F18"/>
    <mergeCell ref="A1:G1"/>
    <mergeCell ref="E3:F3"/>
    <mergeCell ref="A4:G4"/>
    <mergeCell ref="B5:F5"/>
    <mergeCell ref="B6:G6"/>
    <mergeCell ref="B7:G7"/>
    <mergeCell ref="B9:E9"/>
    <mergeCell ref="D10:E10"/>
    <mergeCell ref="B12:E12"/>
    <mergeCell ref="B16:E16"/>
    <mergeCell ref="C17:E17"/>
  </mergeCells>
  <phoneticPr fontId="5"/>
  <dataValidations count="1">
    <dataValidation type="list" allowBlank="1" showInputMessage="1" showErrorMessage="1" sqref="F17 F13:F14 F10 F19:F27" xr:uid="{0F10EB34-BB5C-405F-A5A4-897C7E8F77AF}">
      <formula1>"〇"</formula1>
    </dataValidation>
  </dataValidations>
  <hyperlinks>
    <hyperlink ref="C43" r:id="rId1" xr:uid="{4DCB787C-B466-42DC-8346-8F390455D4B3}"/>
    <hyperlink ref="D33" r:id="rId2" xr:uid="{8E2299C6-BB1B-44FD-8C8E-24285519CD9D}"/>
    <hyperlink ref="D35" r:id="rId3" xr:uid="{E29EAA56-7052-4212-B128-6C5DC9B5E606}"/>
    <hyperlink ref="E13" r:id="rId4" xr:uid="{EBAAD764-BDC4-48F6-811A-5EC3406BEC52}"/>
    <hyperlink ref="E14" r:id="rId5" xr:uid="{5F0CE22F-E0A7-4549-8F38-8321DF05C0CB}"/>
  </hyperlinks>
  <printOptions horizontalCentered="1"/>
  <pageMargins left="0.23622047244094491" right="0.23622047244094491" top="0.74803149606299213" bottom="0.35433070866141736" header="0.31496062992125984" footer="0.31496062992125984"/>
  <pageSetup paperSize="9" scale="81" orientation="portrait" r:id="rId6"/>
  <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B168F5-802F-4675-BDE6-C6F4A99EA41B}">
  <sheetPr>
    <tabColor rgb="FFFFC000"/>
  </sheetPr>
  <dimension ref="A1:X74"/>
  <sheetViews>
    <sheetView showGridLines="0" view="pageBreakPreview" topLeftCell="A19" zoomScale="115" zoomScaleNormal="100" zoomScaleSheetLayoutView="115" workbookViewId="0">
      <selection activeCell="D23" sqref="D23:E23"/>
    </sheetView>
  </sheetViews>
  <sheetFormatPr defaultColWidth="8.6640625" defaultRowHeight="18" customHeight="1"/>
  <cols>
    <col min="1" max="1" width="1.44140625" style="141" customWidth="1"/>
    <col min="2" max="3" width="3.88671875" style="141" customWidth="1"/>
    <col min="4" max="4" width="55.6640625" style="150" customWidth="1"/>
    <col min="5" max="5" width="29.77734375" style="150" customWidth="1"/>
    <col min="6" max="6" width="10.88671875" style="151" customWidth="1"/>
    <col min="7" max="7" width="1" style="141" customWidth="1"/>
    <col min="8" max="8" width="0.88671875" style="141" customWidth="1"/>
    <col min="9" max="9" width="23.88671875" style="141" customWidth="1"/>
    <col min="10" max="14" width="10.6640625" style="141" customWidth="1"/>
    <col min="15" max="15" width="1.6640625" style="141" customWidth="1"/>
    <col min="16" max="16384" width="8.6640625" style="141"/>
  </cols>
  <sheetData>
    <row r="1" spans="1:24" s="139" customFormat="1" ht="35.1" customHeight="1" thickBot="1">
      <c r="A1" s="447"/>
      <c r="B1" s="447"/>
      <c r="C1" s="447"/>
      <c r="D1" s="447"/>
      <c r="E1" s="447"/>
      <c r="F1" s="447"/>
      <c r="G1" s="447"/>
      <c r="H1" s="136"/>
      <c r="I1" s="136"/>
      <c r="J1" s="136"/>
      <c r="K1" s="136"/>
      <c r="L1" s="136"/>
      <c r="M1" s="136"/>
      <c r="N1" s="136"/>
      <c r="O1" s="136"/>
      <c r="P1" s="136"/>
      <c r="Q1" s="137"/>
      <c r="R1" s="138"/>
      <c r="S1" s="138"/>
      <c r="T1" s="138"/>
      <c r="U1" s="137"/>
      <c r="V1" s="138"/>
      <c r="W1" s="138"/>
      <c r="X1" s="138"/>
    </row>
    <row r="2" spans="1:24" s="139" customFormat="1" ht="22.2" customHeight="1">
      <c r="A2" s="359"/>
      <c r="B2" s="360"/>
      <c r="C2" s="360"/>
      <c r="D2" s="361"/>
      <c r="E2" s="362" t="s">
        <v>166</v>
      </c>
      <c r="F2" s="363">
        <f>IF(補助金番号=0, "", 補助金番号)</f>
        <v>123</v>
      </c>
      <c r="G2" s="364"/>
      <c r="H2" s="365"/>
      <c r="I2" s="397" t="s">
        <v>394</v>
      </c>
      <c r="J2" s="136"/>
      <c r="K2" s="136"/>
      <c r="L2" s="136"/>
      <c r="M2" s="136"/>
      <c r="N2" s="136"/>
      <c r="O2" s="136"/>
      <c r="P2" s="136"/>
      <c r="Q2" s="137"/>
      <c r="R2" s="138"/>
      <c r="S2" s="138"/>
      <c r="T2" s="138"/>
      <c r="U2" s="137"/>
      <c r="V2" s="138"/>
      <c r="W2" s="138"/>
      <c r="X2" s="138"/>
    </row>
    <row r="3" spans="1:24" s="139" customFormat="1" ht="22.2" customHeight="1">
      <c r="A3" s="367"/>
      <c r="B3" s="368"/>
      <c r="C3" s="368"/>
      <c r="D3" s="369" t="s">
        <v>374</v>
      </c>
      <c r="E3" s="448" t="str">
        <f>IF(法人名=0, "", 法人名)</f>
        <v>学校法人都庁</v>
      </c>
      <c r="F3" s="448"/>
      <c r="G3" s="370"/>
      <c r="H3" s="365"/>
      <c r="I3" s="397" t="s">
        <v>394</v>
      </c>
      <c r="J3" s="136"/>
      <c r="K3" s="136"/>
      <c r="L3" s="136"/>
      <c r="M3" s="136"/>
      <c r="N3" s="136"/>
      <c r="O3" s="136"/>
      <c r="P3" s="136"/>
      <c r="Q3" s="137"/>
      <c r="R3" s="138"/>
      <c r="S3" s="138"/>
      <c r="T3" s="138"/>
      <c r="U3" s="137"/>
      <c r="V3" s="138"/>
      <c r="W3" s="138"/>
      <c r="X3" s="138"/>
    </row>
    <row r="4" spans="1:24" ht="10.95" customHeight="1" thickBot="1">
      <c r="A4" s="449"/>
      <c r="B4" s="450"/>
      <c r="C4" s="450"/>
      <c r="D4" s="450"/>
      <c r="E4" s="450"/>
      <c r="F4" s="450"/>
      <c r="G4" s="451"/>
    </row>
    <row r="5" spans="1:24" ht="38.1" customHeight="1" thickTop="1" thickBot="1">
      <c r="A5" s="371"/>
      <c r="B5" s="452" t="s">
        <v>375</v>
      </c>
      <c r="C5" s="453"/>
      <c r="D5" s="453"/>
      <c r="E5" s="453"/>
      <c r="F5" s="454"/>
      <c r="G5" s="373"/>
    </row>
    <row r="6" spans="1:24" s="142" customFormat="1" ht="20.25" customHeight="1" thickTop="1">
      <c r="A6" s="374"/>
      <c r="B6" s="484" t="s">
        <v>424</v>
      </c>
      <c r="C6" s="484"/>
      <c r="D6" s="484"/>
      <c r="E6" s="484"/>
      <c r="F6" s="484"/>
      <c r="G6" s="485"/>
    </row>
    <row r="7" spans="1:24" ht="7.65" customHeight="1">
      <c r="A7" s="371"/>
      <c r="B7" s="458"/>
      <c r="C7" s="458"/>
      <c r="D7" s="458"/>
      <c r="E7" s="458"/>
      <c r="F7" s="458"/>
      <c r="G7" s="459"/>
    </row>
    <row r="8" spans="1:24" ht="25.2">
      <c r="A8" s="378"/>
      <c r="B8" s="465" t="s">
        <v>395</v>
      </c>
      <c r="C8" s="466"/>
      <c r="D8" s="466"/>
      <c r="E8" s="467"/>
      <c r="F8" s="405" t="s">
        <v>158</v>
      </c>
      <c r="G8" s="379"/>
    </row>
    <row r="9" spans="1:24" ht="45" customHeight="1">
      <c r="A9" s="371"/>
      <c r="B9" s="152"/>
      <c r="C9" s="383"/>
      <c r="D9" s="463" t="s">
        <v>415</v>
      </c>
      <c r="E9" s="464"/>
      <c r="F9" s="398"/>
      <c r="G9" s="380"/>
    </row>
    <row r="10" spans="1:24" ht="9" customHeight="1">
      <c r="A10" s="371"/>
      <c r="B10" s="375"/>
      <c r="C10" s="375"/>
      <c r="D10" s="376"/>
      <c r="E10" s="376"/>
      <c r="F10" s="377"/>
      <c r="G10" s="372"/>
    </row>
    <row r="11" spans="1:24" ht="28.8" hidden="1">
      <c r="A11" s="378"/>
      <c r="B11" s="460" t="s">
        <v>159</v>
      </c>
      <c r="C11" s="461"/>
      <c r="D11" s="461"/>
      <c r="E11" s="462"/>
      <c r="F11" s="143" t="s">
        <v>158</v>
      </c>
      <c r="G11" s="379"/>
    </row>
    <row r="12" spans="1:24" ht="48.6" hidden="1" customHeight="1">
      <c r="A12" s="371"/>
      <c r="B12" s="144"/>
      <c r="C12" s="145"/>
      <c r="D12" s="463" t="s">
        <v>160</v>
      </c>
      <c r="E12" s="464"/>
      <c r="F12" s="146"/>
      <c r="G12" s="380"/>
    </row>
    <row r="13" spans="1:24" ht="4.2" customHeight="1">
      <c r="A13" s="371"/>
      <c r="B13" s="140"/>
      <c r="C13" s="140"/>
      <c r="D13" s="147"/>
      <c r="E13" s="147"/>
      <c r="F13" s="148"/>
      <c r="G13" s="372"/>
    </row>
    <row r="14" spans="1:24" ht="26.4" customHeight="1">
      <c r="A14" s="371"/>
      <c r="B14" s="486" t="s">
        <v>396</v>
      </c>
      <c r="C14" s="487"/>
      <c r="D14" s="487"/>
      <c r="E14" s="488"/>
      <c r="F14" s="406" t="s">
        <v>158</v>
      </c>
      <c r="G14" s="379"/>
    </row>
    <row r="15" spans="1:24" ht="25.8" customHeight="1">
      <c r="A15" s="371"/>
      <c r="B15" s="382"/>
      <c r="C15" s="471" t="s">
        <v>403</v>
      </c>
      <c r="D15" s="472"/>
      <c r="E15" s="473"/>
      <c r="F15" s="389"/>
      <c r="G15" s="372"/>
    </row>
    <row r="16" spans="1:24" ht="15.6" customHeight="1">
      <c r="A16" s="371"/>
      <c r="B16" s="382"/>
      <c r="C16" s="445" t="s">
        <v>466</v>
      </c>
      <c r="D16" s="446"/>
      <c r="E16" s="446"/>
      <c r="F16" s="446"/>
      <c r="G16" s="372"/>
    </row>
    <row r="17" spans="1:9" ht="49.2" customHeight="1">
      <c r="A17" s="371"/>
      <c r="B17" s="382"/>
      <c r="C17" s="390"/>
      <c r="D17" s="478" t="s">
        <v>414</v>
      </c>
      <c r="E17" s="479"/>
      <c r="F17" s="274" t="s">
        <v>380</v>
      </c>
      <c r="G17" s="372"/>
    </row>
    <row r="18" spans="1:9" ht="37.799999999999997" customHeight="1">
      <c r="A18" s="371"/>
      <c r="B18" s="382"/>
      <c r="C18" s="390"/>
      <c r="D18" s="480" t="s">
        <v>417</v>
      </c>
      <c r="E18" s="481"/>
      <c r="F18" s="274" t="s">
        <v>380</v>
      </c>
      <c r="G18" s="372"/>
    </row>
    <row r="19" spans="1:9" ht="76.2" customHeight="1">
      <c r="A19" s="371"/>
      <c r="B19" s="382"/>
      <c r="C19" s="390"/>
      <c r="D19" s="482" t="s">
        <v>419</v>
      </c>
      <c r="E19" s="481"/>
      <c r="F19" s="274" t="s">
        <v>380</v>
      </c>
      <c r="G19" s="391"/>
    </row>
    <row r="20" spans="1:9" ht="52.8" customHeight="1">
      <c r="A20" s="371"/>
      <c r="B20" s="382"/>
      <c r="C20" s="390"/>
      <c r="D20" s="482" t="s">
        <v>426</v>
      </c>
      <c r="E20" s="481"/>
      <c r="F20" s="274" t="s">
        <v>380</v>
      </c>
      <c r="G20" s="372"/>
      <c r="I20" s="397" t="s">
        <v>427</v>
      </c>
    </row>
    <row r="21" spans="1:9" ht="31.2" customHeight="1">
      <c r="A21" s="371"/>
      <c r="B21" s="382"/>
      <c r="C21" s="390"/>
      <c r="D21" s="482" t="s">
        <v>411</v>
      </c>
      <c r="E21" s="481"/>
      <c r="F21" s="274" t="s">
        <v>380</v>
      </c>
      <c r="G21" s="372"/>
    </row>
    <row r="22" spans="1:9" ht="109.2" customHeight="1">
      <c r="A22" s="371"/>
      <c r="B22" s="382"/>
      <c r="C22" s="390"/>
      <c r="D22" s="480" t="s">
        <v>467</v>
      </c>
      <c r="E22" s="483"/>
      <c r="F22" s="392" t="s">
        <v>380</v>
      </c>
      <c r="G22" s="372"/>
    </row>
    <row r="23" spans="1:9" ht="90.6" customHeight="1">
      <c r="A23" s="371"/>
      <c r="B23" s="382"/>
      <c r="C23" s="382" t="s">
        <v>236</v>
      </c>
      <c r="D23" s="463" t="s">
        <v>420</v>
      </c>
      <c r="E23" s="464"/>
      <c r="F23" s="386" t="s">
        <v>380</v>
      </c>
      <c r="G23" s="372"/>
      <c r="I23" s="366"/>
    </row>
    <row r="24" spans="1:9" ht="31.2" customHeight="1">
      <c r="A24" s="371"/>
      <c r="B24" s="152"/>
      <c r="C24" s="443" t="s">
        <v>464</v>
      </c>
      <c r="D24" s="463" t="s">
        <v>465</v>
      </c>
      <c r="E24" s="464"/>
      <c r="F24" s="386" t="s">
        <v>380</v>
      </c>
      <c r="G24" s="372"/>
      <c r="I24" s="366"/>
    </row>
    <row r="25" spans="1:9" ht="8.4" customHeight="1">
      <c r="A25" s="450"/>
      <c r="B25" s="450"/>
      <c r="C25" s="450"/>
      <c r="D25" s="450"/>
      <c r="E25" s="450"/>
      <c r="F25" s="450"/>
      <c r="G25" s="450"/>
    </row>
    <row r="26" spans="1:9" ht="28.8">
      <c r="A26" s="378"/>
      <c r="B26" s="489" t="s">
        <v>397</v>
      </c>
      <c r="C26" s="490"/>
      <c r="D26" s="490"/>
      <c r="E26" s="491"/>
      <c r="F26" s="399" t="s">
        <v>158</v>
      </c>
      <c r="G26" s="379"/>
    </row>
    <row r="27" spans="1:9" ht="65.400000000000006" customHeight="1">
      <c r="A27" s="371"/>
      <c r="B27" s="393"/>
      <c r="C27" s="442"/>
      <c r="D27" s="492" t="s">
        <v>421</v>
      </c>
      <c r="E27" s="477"/>
      <c r="F27" s="386" t="s">
        <v>380</v>
      </c>
      <c r="G27" s="380"/>
      <c r="I27" s="404" t="s">
        <v>412</v>
      </c>
    </row>
    <row r="28" spans="1:9" ht="9" customHeight="1">
      <c r="A28" s="140"/>
      <c r="B28" s="147"/>
      <c r="C28" s="147"/>
      <c r="D28" s="400"/>
      <c r="E28" s="147"/>
      <c r="F28" s="401"/>
      <c r="G28" s="148"/>
    </row>
    <row r="29" spans="1:9" ht="18" customHeight="1">
      <c r="A29" s="140"/>
      <c r="B29" s="149" t="s">
        <v>161</v>
      </c>
      <c r="C29" s="140"/>
      <c r="D29" s="147"/>
      <c r="E29" s="147"/>
      <c r="F29" s="148"/>
      <c r="G29" s="140"/>
    </row>
    <row r="30" spans="1:9" ht="18" customHeight="1">
      <c r="A30" s="140"/>
      <c r="B30" s="140"/>
      <c r="C30" s="140" t="s">
        <v>423</v>
      </c>
      <c r="D30" s="147"/>
      <c r="E30" s="147"/>
      <c r="F30" s="148"/>
      <c r="G30" s="140"/>
    </row>
    <row r="31" spans="1:9" ht="18" customHeight="1">
      <c r="A31" s="140"/>
      <c r="B31" s="140"/>
      <c r="C31" s="140" t="s">
        <v>398</v>
      </c>
      <c r="D31" s="147"/>
      <c r="E31" s="147"/>
      <c r="F31" s="148"/>
      <c r="G31" s="140"/>
    </row>
    <row r="32" spans="1:9" ht="18" customHeight="1">
      <c r="A32" s="140"/>
      <c r="B32" s="149" t="s">
        <v>163</v>
      </c>
      <c r="C32" s="140"/>
      <c r="D32" s="147"/>
      <c r="E32" s="147"/>
      <c r="F32" s="148"/>
      <c r="G32" s="140"/>
    </row>
    <row r="33" spans="1:7" ht="18" customHeight="1">
      <c r="A33" s="140"/>
      <c r="B33" s="140"/>
      <c r="C33" s="140" t="s">
        <v>164</v>
      </c>
      <c r="D33" s="147"/>
      <c r="E33" s="147"/>
      <c r="F33" s="148"/>
      <c r="G33" s="140"/>
    </row>
    <row r="34" spans="1:7" ht="18" customHeight="1">
      <c r="A34" s="140"/>
      <c r="B34" s="140"/>
      <c r="C34" s="140" t="s">
        <v>463</v>
      </c>
      <c r="D34" s="147"/>
      <c r="E34" s="147"/>
      <c r="F34" s="148"/>
      <c r="G34" s="140"/>
    </row>
    <row r="35" spans="1:7" ht="18" customHeight="1">
      <c r="A35" s="140"/>
      <c r="B35" s="140"/>
      <c r="C35" s="140" t="s">
        <v>399</v>
      </c>
      <c r="D35" s="147"/>
      <c r="E35" s="147"/>
      <c r="F35" s="148"/>
      <c r="G35" s="140"/>
    </row>
    <row r="36" spans="1:7" ht="18" customHeight="1">
      <c r="A36" s="140"/>
      <c r="B36" s="395" t="s">
        <v>165</v>
      </c>
      <c r="C36" s="140"/>
      <c r="D36" s="147"/>
      <c r="E36" s="147"/>
      <c r="F36" s="148"/>
      <c r="G36" s="140"/>
    </row>
    <row r="37" spans="1:7" ht="18" customHeight="1">
      <c r="A37" s="140"/>
      <c r="B37" s="140"/>
      <c r="C37" s="140" t="s">
        <v>400</v>
      </c>
      <c r="D37" s="141"/>
      <c r="E37" s="394" t="s">
        <v>425</v>
      </c>
      <c r="F37" s="148"/>
      <c r="G37" s="140"/>
    </row>
    <row r="38" spans="1:7" ht="18" customHeight="1">
      <c r="A38" s="140"/>
      <c r="B38" s="140"/>
      <c r="C38" s="140" t="s">
        <v>401</v>
      </c>
      <c r="D38" s="147"/>
      <c r="E38" s="147"/>
      <c r="F38" s="148"/>
      <c r="G38" s="140"/>
    </row>
    <row r="39" spans="1:7" ht="18" customHeight="1">
      <c r="A39" s="140"/>
      <c r="B39" s="140"/>
      <c r="C39" s="140"/>
      <c r="D39" s="147"/>
      <c r="E39" s="147"/>
      <c r="F39" s="148"/>
      <c r="G39" s="140"/>
    </row>
    <row r="40" spans="1:7" ht="18" customHeight="1">
      <c r="A40" s="140"/>
      <c r="B40" s="140"/>
      <c r="C40" s="140"/>
      <c r="D40" s="147"/>
      <c r="E40" s="147"/>
      <c r="F40" s="148"/>
      <c r="G40" s="140"/>
    </row>
    <row r="41" spans="1:7" ht="18" customHeight="1">
      <c r="A41" s="140"/>
      <c r="B41" s="140"/>
      <c r="C41" s="140"/>
      <c r="D41" s="147"/>
      <c r="E41" s="147"/>
      <c r="F41" s="148"/>
      <c r="G41" s="140"/>
    </row>
    <row r="42" spans="1:7" ht="18" customHeight="1">
      <c r="A42" s="140"/>
      <c r="B42" s="140"/>
      <c r="C42" s="140"/>
      <c r="D42" s="147"/>
      <c r="E42" s="147"/>
      <c r="F42" s="148"/>
      <c r="G42" s="140"/>
    </row>
    <row r="43" spans="1:7" ht="18" customHeight="1">
      <c r="A43" s="140"/>
      <c r="B43" s="140"/>
      <c r="C43" s="140"/>
      <c r="D43" s="147"/>
      <c r="E43" s="147"/>
      <c r="F43" s="148"/>
      <c r="G43" s="140"/>
    </row>
    <row r="44" spans="1:7" ht="18" customHeight="1">
      <c r="A44" s="140"/>
      <c r="B44" s="140"/>
      <c r="C44" s="140"/>
      <c r="D44" s="147"/>
      <c r="E44" s="147"/>
      <c r="F44" s="148"/>
      <c r="G44" s="140"/>
    </row>
    <row r="45" spans="1:7" ht="18" customHeight="1">
      <c r="A45" s="140"/>
      <c r="B45" s="140"/>
      <c r="C45" s="140"/>
      <c r="D45" s="147"/>
      <c r="E45" s="147"/>
      <c r="F45" s="148"/>
      <c r="G45" s="140"/>
    </row>
    <row r="46" spans="1:7" ht="18" customHeight="1">
      <c r="A46" s="140"/>
      <c r="B46" s="140"/>
      <c r="C46" s="140"/>
      <c r="D46" s="147"/>
      <c r="E46" s="147"/>
      <c r="F46" s="148"/>
      <c r="G46" s="140"/>
    </row>
    <row r="47" spans="1:7" ht="18" customHeight="1">
      <c r="A47" s="140"/>
      <c r="B47" s="140"/>
      <c r="C47" s="140"/>
      <c r="D47" s="147"/>
      <c r="E47" s="147"/>
      <c r="F47" s="148"/>
      <c r="G47" s="140"/>
    </row>
    <row r="48" spans="1:7" ht="18" customHeight="1">
      <c r="A48" s="140"/>
      <c r="B48" s="140"/>
      <c r="C48" s="140"/>
      <c r="D48" s="147"/>
      <c r="E48" s="147"/>
      <c r="F48" s="148"/>
      <c r="G48" s="140"/>
    </row>
    <row r="49" spans="1:7" ht="18" customHeight="1">
      <c r="A49" s="140"/>
      <c r="B49" s="140"/>
      <c r="C49" s="140"/>
      <c r="D49" s="147"/>
      <c r="E49" s="147"/>
      <c r="F49" s="148"/>
      <c r="G49" s="140"/>
    </row>
    <row r="50" spans="1:7" ht="18" customHeight="1">
      <c r="A50" s="140"/>
      <c r="B50" s="140"/>
      <c r="C50" s="140"/>
      <c r="D50" s="147"/>
      <c r="E50" s="147"/>
      <c r="F50" s="148"/>
      <c r="G50" s="140"/>
    </row>
    <row r="51" spans="1:7" ht="18" customHeight="1">
      <c r="A51" s="140"/>
      <c r="B51" s="140"/>
      <c r="C51" s="140"/>
      <c r="D51" s="147"/>
      <c r="E51" s="147"/>
      <c r="F51" s="148"/>
      <c r="G51" s="140"/>
    </row>
    <row r="52" spans="1:7" ht="18" customHeight="1">
      <c r="A52" s="140"/>
      <c r="B52" s="140"/>
      <c r="C52" s="140"/>
      <c r="D52" s="147"/>
      <c r="E52" s="147"/>
      <c r="F52" s="148"/>
      <c r="G52" s="140"/>
    </row>
    <row r="53" spans="1:7" ht="18" customHeight="1">
      <c r="A53" s="140"/>
      <c r="B53" s="140"/>
      <c r="C53" s="140"/>
      <c r="D53" s="147"/>
      <c r="E53" s="147"/>
      <c r="F53" s="148"/>
      <c r="G53" s="140"/>
    </row>
    <row r="54" spans="1:7" ht="18" customHeight="1">
      <c r="A54" s="140"/>
      <c r="B54" s="140"/>
      <c r="C54" s="140"/>
      <c r="D54" s="147"/>
      <c r="E54" s="147"/>
      <c r="F54" s="148"/>
      <c r="G54" s="140"/>
    </row>
    <row r="55" spans="1:7" ht="18" customHeight="1">
      <c r="A55" s="140"/>
      <c r="B55" s="140"/>
      <c r="C55" s="140"/>
      <c r="D55" s="147"/>
      <c r="E55" s="147"/>
      <c r="F55" s="148"/>
      <c r="G55" s="140"/>
    </row>
    <row r="56" spans="1:7" ht="18" customHeight="1">
      <c r="A56" s="140"/>
      <c r="B56" s="140"/>
      <c r="C56" s="140"/>
      <c r="D56" s="147"/>
      <c r="E56" s="147"/>
      <c r="F56" s="148"/>
      <c r="G56" s="140"/>
    </row>
    <row r="57" spans="1:7" ht="18" customHeight="1">
      <c r="A57" s="140"/>
      <c r="B57" s="140"/>
      <c r="C57" s="140"/>
      <c r="D57" s="147"/>
      <c r="E57" s="147"/>
      <c r="F57" s="148"/>
      <c r="G57" s="140"/>
    </row>
    <row r="58" spans="1:7" ht="18" customHeight="1">
      <c r="A58" s="140"/>
      <c r="B58" s="140"/>
      <c r="C58" s="140"/>
      <c r="D58" s="147"/>
      <c r="E58" s="147"/>
      <c r="F58" s="148"/>
      <c r="G58" s="140"/>
    </row>
    <row r="59" spans="1:7" ht="18" customHeight="1">
      <c r="A59" s="140"/>
      <c r="B59" s="140"/>
      <c r="C59" s="140"/>
      <c r="D59" s="147"/>
      <c r="E59" s="147"/>
      <c r="F59" s="148"/>
      <c r="G59" s="140"/>
    </row>
    <row r="60" spans="1:7" ht="18" customHeight="1">
      <c r="A60" s="140"/>
      <c r="B60" s="140"/>
      <c r="C60" s="140"/>
      <c r="D60" s="147"/>
      <c r="E60" s="147"/>
      <c r="F60" s="148"/>
      <c r="G60" s="140"/>
    </row>
    <row r="61" spans="1:7" ht="18" customHeight="1">
      <c r="A61" s="140"/>
      <c r="B61" s="140"/>
      <c r="C61" s="140"/>
      <c r="D61" s="147"/>
      <c r="E61" s="147"/>
      <c r="F61" s="148"/>
      <c r="G61" s="140"/>
    </row>
    <row r="62" spans="1:7" ht="18" customHeight="1">
      <c r="A62" s="140"/>
      <c r="B62" s="140"/>
      <c r="C62" s="140"/>
      <c r="D62" s="147"/>
      <c r="E62" s="147"/>
      <c r="F62" s="148"/>
      <c r="G62" s="140"/>
    </row>
    <row r="63" spans="1:7" ht="18" customHeight="1">
      <c r="A63" s="140"/>
      <c r="B63" s="140"/>
      <c r="C63" s="140"/>
      <c r="D63" s="147"/>
      <c r="E63" s="147"/>
      <c r="F63" s="148"/>
      <c r="G63" s="140"/>
    </row>
    <row r="64" spans="1:7" ht="18" customHeight="1">
      <c r="A64" s="140"/>
      <c r="B64" s="140"/>
      <c r="C64" s="140"/>
      <c r="D64" s="147"/>
      <c r="E64" s="147"/>
      <c r="F64" s="148"/>
      <c r="G64" s="140"/>
    </row>
    <row r="65" spans="1:7" ht="18" customHeight="1">
      <c r="A65" s="140"/>
      <c r="B65" s="140"/>
      <c r="C65" s="140"/>
      <c r="D65" s="147"/>
      <c r="E65" s="147"/>
      <c r="F65" s="148"/>
      <c r="G65" s="140"/>
    </row>
    <row r="66" spans="1:7" ht="18" customHeight="1">
      <c r="A66" s="140"/>
      <c r="B66" s="140"/>
      <c r="C66" s="140"/>
      <c r="D66" s="147"/>
      <c r="E66" s="147"/>
      <c r="F66" s="148"/>
      <c r="G66" s="140"/>
    </row>
    <row r="67" spans="1:7" ht="18" customHeight="1">
      <c r="A67" s="140"/>
      <c r="B67" s="140"/>
      <c r="C67" s="140"/>
      <c r="D67" s="147"/>
      <c r="E67" s="147"/>
      <c r="F67" s="148"/>
      <c r="G67" s="140"/>
    </row>
    <row r="68" spans="1:7" ht="18" customHeight="1">
      <c r="A68" s="140"/>
      <c r="B68" s="140"/>
      <c r="C68" s="140"/>
      <c r="D68" s="147"/>
      <c r="E68" s="147"/>
      <c r="F68" s="148"/>
      <c r="G68" s="140"/>
    </row>
    <row r="69" spans="1:7" ht="18" customHeight="1">
      <c r="A69" s="140"/>
      <c r="B69" s="140"/>
      <c r="C69" s="140"/>
      <c r="D69" s="147"/>
      <c r="E69" s="147"/>
      <c r="F69" s="148"/>
      <c r="G69" s="140"/>
    </row>
    <row r="70" spans="1:7" ht="18" customHeight="1">
      <c r="A70" s="140"/>
      <c r="B70" s="140"/>
      <c r="C70" s="140"/>
      <c r="D70" s="147"/>
      <c r="E70" s="147"/>
      <c r="F70" s="148"/>
      <c r="G70" s="140"/>
    </row>
    <row r="71" spans="1:7" ht="18" customHeight="1">
      <c r="A71" s="140"/>
      <c r="B71" s="140"/>
      <c r="C71" s="140"/>
      <c r="D71" s="147"/>
      <c r="E71" s="147"/>
      <c r="F71" s="148"/>
      <c r="G71" s="140"/>
    </row>
    <row r="72" spans="1:7" ht="18" customHeight="1">
      <c r="A72" s="140"/>
      <c r="B72" s="140"/>
      <c r="C72" s="140"/>
      <c r="D72" s="147"/>
      <c r="E72" s="147"/>
      <c r="F72" s="148"/>
      <c r="G72" s="140"/>
    </row>
    <row r="73" spans="1:7" ht="18" customHeight="1">
      <c r="A73" s="140"/>
      <c r="B73" s="140"/>
      <c r="C73" s="140"/>
      <c r="D73" s="147"/>
      <c r="E73" s="147"/>
      <c r="F73" s="148"/>
      <c r="G73" s="140"/>
    </row>
    <row r="74" spans="1:7" ht="18" customHeight="1">
      <c r="A74" s="140"/>
      <c r="B74" s="140"/>
      <c r="C74" s="140"/>
      <c r="D74" s="147"/>
      <c r="E74" s="147"/>
      <c r="F74" s="148"/>
      <c r="G74" s="140"/>
    </row>
  </sheetData>
  <sheetProtection algorithmName="SHA-512" hashValue="2bFz/iqd85w9Fnq0P3+dtE7aZc+WdHC7SP5GpS1gj3rNNVgDLu/sszXMN/LHt1RERaMh8m/cqmDo9xUmKiKYtQ==" saltValue="tB1CLod8RJb3Erixn4dq4A==" spinCount="100000" sheet="1" objects="1" scenarios="1"/>
  <mergeCells count="24">
    <mergeCell ref="A25:G25"/>
    <mergeCell ref="B26:E26"/>
    <mergeCell ref="D27:E27"/>
    <mergeCell ref="C16:F16"/>
    <mergeCell ref="D17:E17"/>
    <mergeCell ref="D18:E18"/>
    <mergeCell ref="D19:E19"/>
    <mergeCell ref="D20:E20"/>
    <mergeCell ref="D21:E21"/>
    <mergeCell ref="D22:E22"/>
    <mergeCell ref="D23:E23"/>
    <mergeCell ref="D24:E24"/>
    <mergeCell ref="C15:E15"/>
    <mergeCell ref="A1:G1"/>
    <mergeCell ref="E3:F3"/>
    <mergeCell ref="A4:G4"/>
    <mergeCell ref="B5:F5"/>
    <mergeCell ref="B6:G6"/>
    <mergeCell ref="B7:G7"/>
    <mergeCell ref="B8:E8"/>
    <mergeCell ref="D9:E9"/>
    <mergeCell ref="B11:E11"/>
    <mergeCell ref="D12:E12"/>
    <mergeCell ref="B14:E14"/>
  </mergeCells>
  <phoneticPr fontId="5"/>
  <dataValidations count="1">
    <dataValidation type="list" allowBlank="1" showInputMessage="1" showErrorMessage="1" sqref="F9 F15 F12 F27:F28 F17:F24" xr:uid="{42530CC1-67B8-4C57-8105-F772B17A7ECE}">
      <formula1>"〇"</formula1>
    </dataValidation>
  </dataValidations>
  <hyperlinks>
    <hyperlink ref="E37" r:id="rId1" xr:uid="{7B70FF18-1210-494B-B81C-EC219D8038F0}"/>
  </hyperlinks>
  <printOptions horizontalCentered="1"/>
  <pageMargins left="0.23622047244094491" right="0.23622047244094491" top="0.74803149606299213" bottom="0.35433070866141736" header="0.31496062992125984" footer="0.31496062992125984"/>
  <pageSetup paperSize="9" scale="81" orientation="portrait" r:id="rId2"/>
  <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00"/>
  </sheetPr>
  <dimension ref="A1:H98"/>
  <sheetViews>
    <sheetView view="pageBreakPreview" topLeftCell="A11" zoomScaleNormal="100" zoomScaleSheetLayoutView="100" workbookViewId="0">
      <selection activeCell="C7" sqref="C7:D7"/>
    </sheetView>
  </sheetViews>
  <sheetFormatPr defaultColWidth="8.88671875" defaultRowHeight="13.2"/>
  <cols>
    <col min="1" max="1" width="22.109375" customWidth="1"/>
    <col min="2" max="2" width="19.44140625" customWidth="1"/>
    <col min="3" max="3" width="16.5546875" customWidth="1"/>
    <col min="4" max="4" width="29.5546875" customWidth="1"/>
    <col min="6" max="8" width="8.88671875" hidden="1" customWidth="1"/>
  </cols>
  <sheetData>
    <row r="1" spans="1:6" ht="36" customHeight="1">
      <c r="A1" s="496" t="s">
        <v>241</v>
      </c>
      <c r="B1" s="496"/>
      <c r="C1" s="496"/>
      <c r="D1" s="496"/>
    </row>
    <row r="2" spans="1:6" ht="30.6" customHeight="1">
      <c r="A2" s="87" t="s">
        <v>59</v>
      </c>
      <c r="B2" s="87"/>
      <c r="C2" s="87"/>
      <c r="D2" s="88"/>
    </row>
    <row r="3" spans="1:6" ht="28.2" customHeight="1">
      <c r="A3" s="157" t="s">
        <v>219</v>
      </c>
      <c r="B3" s="207" t="s">
        <v>167</v>
      </c>
      <c r="C3" s="209" t="s">
        <v>218</v>
      </c>
      <c r="D3" s="208"/>
    </row>
    <row r="4" spans="1:6" ht="49.2" customHeight="1">
      <c r="A4" s="158" t="s">
        <v>220</v>
      </c>
      <c r="B4" s="509">
        <v>123</v>
      </c>
      <c r="C4" s="510"/>
      <c r="D4" s="511"/>
    </row>
    <row r="5" spans="1:6" ht="39.6" customHeight="1">
      <c r="A5" s="158" t="s">
        <v>186</v>
      </c>
      <c r="B5" s="512" t="s">
        <v>342</v>
      </c>
      <c r="C5" s="513"/>
      <c r="D5" s="514"/>
    </row>
    <row r="6" spans="1:6" ht="38.4" customHeight="1" thickBot="1">
      <c r="A6" s="157" t="s">
        <v>126</v>
      </c>
      <c r="B6" s="515" t="s">
        <v>356</v>
      </c>
      <c r="C6" s="516"/>
      <c r="D6" s="517"/>
    </row>
    <row r="7" spans="1:6" ht="34.950000000000003" customHeight="1" thickBot="1">
      <c r="A7" s="158" t="s">
        <v>187</v>
      </c>
      <c r="B7" s="339" t="s">
        <v>92</v>
      </c>
      <c r="C7" s="507" t="s">
        <v>345</v>
      </c>
      <c r="D7" s="508"/>
      <c r="F7" t="str">
        <f>B7&amp;法人所在地</f>
        <v>東京都新宿区西新宿１－２－３</v>
      </c>
    </row>
    <row r="8" spans="1:6" ht="28.2" customHeight="1">
      <c r="A8" s="157" t="s">
        <v>56</v>
      </c>
      <c r="B8" s="103" t="s">
        <v>347</v>
      </c>
      <c r="C8" s="345" t="s">
        <v>57</v>
      </c>
      <c r="D8" s="346" t="s">
        <v>344</v>
      </c>
      <c r="F8" t="b">
        <v>0</v>
      </c>
    </row>
    <row r="9" spans="1:6" ht="45" customHeight="1">
      <c r="A9" s="294" t="s">
        <v>296</v>
      </c>
      <c r="B9" s="497">
        <f>'支出済額調書（第9・10号）'!P9</f>
        <v>53973</v>
      </c>
      <c r="C9" s="498"/>
      <c r="D9" s="499"/>
    </row>
    <row r="10" spans="1:6" ht="33.6" customHeight="1">
      <c r="A10" s="90"/>
      <c r="B10" s="500" t="s">
        <v>173</v>
      </c>
      <c r="C10" s="501"/>
      <c r="D10" s="501"/>
    </row>
    <row r="11" spans="1:6" ht="34.950000000000003" customHeight="1">
      <c r="A11" s="89" t="s">
        <v>295</v>
      </c>
      <c r="B11" s="89"/>
      <c r="C11" s="89"/>
      <c r="D11" s="51"/>
    </row>
    <row r="12" spans="1:6" ht="43.2" customHeight="1">
      <c r="A12" s="156" t="s">
        <v>185</v>
      </c>
      <c r="B12" s="154" t="s">
        <v>343</v>
      </c>
      <c r="C12" s="155" t="s">
        <v>55</v>
      </c>
      <c r="D12" s="110" t="s">
        <v>298</v>
      </c>
    </row>
    <row r="13" spans="1:6" ht="34.950000000000003" customHeight="1">
      <c r="A13" s="156" t="s">
        <v>169</v>
      </c>
      <c r="B13" s="109" t="s">
        <v>346</v>
      </c>
      <c r="C13" s="156" t="s">
        <v>349</v>
      </c>
      <c r="D13" s="341" t="s">
        <v>353</v>
      </c>
    </row>
    <row r="14" spans="1:6" ht="34.950000000000003" customHeight="1" thickBot="1">
      <c r="A14" s="156" t="s">
        <v>168</v>
      </c>
      <c r="B14" s="104">
        <v>1234567</v>
      </c>
      <c r="C14" s="344" t="s">
        <v>350</v>
      </c>
      <c r="D14" s="350" t="s">
        <v>352</v>
      </c>
    </row>
    <row r="15" spans="1:6" ht="34.950000000000003" customHeight="1" thickBot="1">
      <c r="A15" s="156" t="s">
        <v>172</v>
      </c>
      <c r="B15" s="347" t="s">
        <v>92</v>
      </c>
      <c r="C15" s="505" t="s">
        <v>297</v>
      </c>
      <c r="D15" s="506"/>
      <c r="F15" t="str">
        <f>B15&amp;C15</f>
        <v>東京都新宿区西新宿１－１－１</v>
      </c>
    </row>
    <row r="16" spans="1:6" ht="34.950000000000003" customHeight="1">
      <c r="A16" s="156" t="s">
        <v>156</v>
      </c>
      <c r="B16" s="502" t="s">
        <v>348</v>
      </c>
      <c r="C16" s="503"/>
      <c r="D16" s="504"/>
    </row>
    <row r="17" spans="1:6" ht="24" customHeight="1">
      <c r="A17" s="493" t="s">
        <v>351</v>
      </c>
      <c r="B17" s="494"/>
      <c r="C17" s="494"/>
      <c r="D17" s="343"/>
      <c r="F17" s="342" t="b">
        <v>0</v>
      </c>
    </row>
    <row r="18" spans="1:6" ht="24" customHeight="1">
      <c r="A18" s="495"/>
      <c r="B18" s="495"/>
      <c r="C18" s="495"/>
      <c r="D18" s="343"/>
      <c r="F18" s="342" t="b">
        <v>0</v>
      </c>
    </row>
    <row r="19" spans="1:6" ht="46.2" customHeight="1">
      <c r="A19" s="15"/>
      <c r="B19" s="15"/>
      <c r="C19" s="340"/>
    </row>
    <row r="20" spans="1:6" ht="34.950000000000003" customHeight="1">
      <c r="A20" s="15"/>
      <c r="B20" s="15"/>
      <c r="C20" s="15"/>
    </row>
    <row r="21" spans="1:6" ht="34.950000000000003" customHeight="1">
      <c r="A21" s="15"/>
      <c r="B21" s="15"/>
      <c r="C21" s="15"/>
    </row>
    <row r="22" spans="1:6" ht="34.950000000000003" customHeight="1">
      <c r="A22" s="15"/>
      <c r="B22" s="15"/>
      <c r="C22" s="15"/>
    </row>
    <row r="23" spans="1:6" ht="34.950000000000003" customHeight="1">
      <c r="A23" s="15"/>
      <c r="B23" s="15"/>
      <c r="C23" s="15"/>
    </row>
    <row r="24" spans="1:6" ht="34.950000000000003" customHeight="1">
      <c r="A24" s="15"/>
      <c r="B24" s="15"/>
      <c r="C24" s="15"/>
    </row>
    <row r="25" spans="1:6" ht="34.950000000000003" customHeight="1"/>
    <row r="26" spans="1:6" ht="34.950000000000003" customHeight="1"/>
    <row r="27" spans="1:6" ht="34.950000000000003" customHeight="1"/>
    <row r="28" spans="1:6" ht="34.950000000000003" customHeight="1"/>
    <row r="29" spans="1:6" ht="34.950000000000003" customHeight="1"/>
    <row r="30" spans="1:6" ht="34.950000000000003" customHeight="1"/>
    <row r="31" spans="1:6" ht="34.950000000000003" customHeight="1"/>
    <row r="32" spans="1:6" ht="34.950000000000003" customHeight="1"/>
    <row r="33" ht="34.950000000000003" customHeight="1"/>
    <row r="34" ht="34.950000000000003" customHeight="1"/>
    <row r="35" ht="34.950000000000003" customHeight="1"/>
    <row r="36" ht="34.950000000000003" customHeight="1"/>
    <row r="37" ht="34.950000000000003" customHeight="1"/>
    <row r="38" ht="34.950000000000003" customHeight="1"/>
    <row r="39" ht="34.950000000000003" customHeight="1"/>
    <row r="40" ht="34.950000000000003" customHeight="1"/>
    <row r="41" ht="34.950000000000003" customHeight="1"/>
    <row r="42" ht="34.950000000000003" customHeight="1"/>
    <row r="43" ht="34.950000000000003" customHeight="1"/>
    <row r="44" ht="34.950000000000003" customHeight="1"/>
    <row r="45" ht="34.950000000000003" customHeight="1"/>
    <row r="46" ht="34.950000000000003" customHeight="1"/>
    <row r="47" ht="34.950000000000003" customHeight="1"/>
    <row r="48" ht="34.950000000000003" customHeight="1"/>
    <row r="49" ht="34.950000000000003" customHeight="1"/>
    <row r="50" ht="34.950000000000003" customHeight="1"/>
    <row r="51" ht="34.950000000000003" customHeight="1"/>
    <row r="52" ht="34.950000000000003" customHeight="1"/>
    <row r="53" ht="34.950000000000003" customHeight="1"/>
    <row r="54" ht="34.950000000000003" customHeight="1"/>
    <row r="55" ht="34.950000000000003" customHeight="1"/>
    <row r="56" ht="34.950000000000003" customHeight="1"/>
    <row r="57" ht="34.950000000000003" customHeight="1"/>
    <row r="58" ht="34.950000000000003" customHeight="1"/>
    <row r="59" ht="34.950000000000003" customHeight="1"/>
    <row r="60" ht="34.950000000000003" customHeight="1"/>
    <row r="61" ht="34.950000000000003" customHeight="1"/>
    <row r="62" ht="34.950000000000003" customHeight="1"/>
    <row r="63" ht="34.950000000000003" customHeight="1"/>
    <row r="64" ht="34.950000000000003" customHeight="1"/>
    <row r="65" ht="34.950000000000003" customHeight="1"/>
    <row r="66" ht="34.950000000000003" customHeight="1"/>
    <row r="67" ht="34.950000000000003" customHeight="1"/>
    <row r="68" ht="34.950000000000003" customHeight="1"/>
    <row r="69" ht="34.950000000000003" customHeight="1"/>
    <row r="70" ht="25.2" customHeight="1"/>
    <row r="71" ht="25.2" customHeight="1"/>
    <row r="72" ht="25.2" customHeight="1"/>
    <row r="73" ht="25.2" customHeight="1"/>
    <row r="74" ht="25.2" customHeight="1"/>
    <row r="75" ht="25.2" customHeight="1"/>
    <row r="76" ht="25.2" customHeight="1"/>
    <row r="77" ht="25.2" customHeight="1"/>
    <row r="78" ht="25.2" customHeight="1"/>
    <row r="79" ht="25.2" customHeight="1"/>
    <row r="80" ht="25.2" customHeight="1"/>
    <row r="81" ht="25.2" customHeight="1"/>
    <row r="82" ht="25.2" customHeight="1"/>
    <row r="83" ht="25.2" customHeight="1"/>
    <row r="84" ht="25.2" customHeight="1"/>
    <row r="85" ht="25.2" customHeight="1"/>
    <row r="86" ht="25.2" customHeight="1"/>
    <row r="87" ht="25.2" customHeight="1"/>
    <row r="88" ht="25.2" customHeight="1"/>
    <row r="89" ht="25.2" customHeight="1"/>
    <row r="90" ht="25.2" customHeight="1"/>
    <row r="91" ht="25.2" customHeight="1"/>
    <row r="92" ht="25.2" customHeight="1"/>
    <row r="93" ht="25.2" customHeight="1"/>
    <row r="94" ht="25.2" customHeight="1"/>
    <row r="95" ht="25.2" customHeight="1"/>
    <row r="96" ht="25.2" customHeight="1"/>
    <row r="97" ht="25.2" customHeight="1"/>
    <row r="98" ht="25.2" customHeight="1"/>
  </sheetData>
  <sheetProtection algorithmName="SHA-512" hashValue="lba/xk2dS+yyoAxu0x3RbbnCh56mxWSc8oaW3oIlh6DdeAid4Ak4yrrHR360+m9wIpY7wQaXXnAdP5bH7G778Q==" saltValue="2xi9C/OF4Yc6aZAKq9yxoA==" spinCount="100000" sheet="1" objects="1" scenarios="1"/>
  <mergeCells count="10">
    <mergeCell ref="A17:C18"/>
    <mergeCell ref="A1:D1"/>
    <mergeCell ref="B9:D9"/>
    <mergeCell ref="B10:D10"/>
    <mergeCell ref="B16:D16"/>
    <mergeCell ref="C15:D15"/>
    <mergeCell ref="C7:D7"/>
    <mergeCell ref="B4:D4"/>
    <mergeCell ref="B5:D5"/>
    <mergeCell ref="B6:D6"/>
  </mergeCells>
  <phoneticPr fontId="5"/>
  <dataValidations xWindow="830" yWindow="499" count="10">
    <dataValidation allowBlank="1" showInputMessage="1" showErrorMessage="1" promptTitle="書類　郵送先宛名" prompt="担当部署名 および 担当者名をご記入下さい" sqref="B16:D16" xr:uid="{8B577362-D044-404E-AFEE-C72E2DF2F6DE}"/>
    <dataValidation allowBlank="1" showInputMessage="1" showErrorMessage="1" promptTitle="郵便番号" prompt="半角入力にてお願いします" sqref="B14" xr:uid="{00000000-0002-0000-0000-000003000000}"/>
    <dataValidation allowBlank="1" showInputMessage="1" showErrorMessage="1" promptTitle="連絡先（直通）" prompt="半角およびハイフン含めて入力して下さい_x000a_例）03-0000-0000" sqref="B13" xr:uid="{00000000-0002-0000-0000-000004000000}"/>
    <dataValidation type="list" allowBlank="1" showInputMessage="1" showErrorMessage="1" sqref="B7" xr:uid="{00000000-0002-0000-0000-000006000000}">
      <formula1>都道府県</formula1>
    </dataValidation>
    <dataValidation type="list" allowBlank="1" showInputMessage="1" showErrorMessage="1" promptTitle="書類　郵送先住所" prompt="都道府県をプルダウンにて選択後、以下のご入力お願いします。_x000a_入力見本）東京都新宿区〇〇１－２－３（全角のみ）_x000a_" sqref="B15" xr:uid="{A67C13FA-BC16-4A6B-A639-BA37C5F6DEC6}">
      <formula1>都道府県</formula1>
    </dataValidation>
    <dataValidation showInputMessage="1" promptTitle="法人所在地" prompt="番地等は全角数字にてご入力ください。_x000a_入力例）新宿区〇〇１－２－３（全角数字）" sqref="C7:D7" xr:uid="{D2E63B17-B38B-40A6-B41C-CE6A907F3CAB}"/>
    <dataValidation allowBlank="1" showInputMessage="1" showErrorMessage="1" promptTitle="法人名" prompt="スペース不要です_x000a_続けてご入力お願いします" sqref="B6:D6" xr:uid="{A0A7C3C2-E81A-4B75-A972-70DCC9E3EBA9}"/>
    <dataValidation type="textLength" operator="equal" allowBlank="1" showInputMessage="1" showErrorMessage="1" promptTitle="法人番号" prompt="13桁の法人番号をご入力ください" sqref="B5:D5" xr:uid="{64760835-B1E0-4AEC-9EC0-75CC0920EAA8}">
      <formula1>13</formula1>
    </dataValidation>
    <dataValidation type="textLength" operator="greaterThan" showInputMessage="1" showErrorMessage="1" error="代表者の役職名（理事長等）を入力して下さい。" sqref="B8" xr:uid="{E40EF187-576D-49E2-926E-B069529DEB0A}">
      <formula1>1</formula1>
    </dataValidation>
    <dataValidation allowBlank="1" showInputMessage="1" showErrorMessage="1" promptTitle="書類　郵送先住所" prompt="都道府県を左のセルで選び、右のセルに_x000a_地番等を全角数字にて必ずご入力ください。_x000a_入力例）東京都新宿区〇〇１－２－３（全角数字）" sqref="C15:D15" xr:uid="{CD0DD223-0338-4574-B704-E005862D3DB0}"/>
  </dataValidations>
  <hyperlinks>
    <hyperlink ref="D13" r:id="rId1" xr:uid="{214FC6BE-1F2C-47D8-AFDE-4A7899390816}"/>
    <hyperlink ref="D14" r:id="rId2" xr:uid="{9FEB4AFB-00F8-4990-9FB2-BE875614E00B}"/>
  </hyperlinks>
  <pageMargins left="0.7" right="0.7" top="0.75" bottom="0.75" header="0.3" footer="0.3"/>
  <pageSetup paperSize="9" fitToHeight="2" orientation="portrait" r:id="rId3"/>
  <drawing r:id="rId4"/>
  <legacyDrawing r:id="rId5"/>
  <mc:AlternateContent xmlns:mc="http://schemas.openxmlformats.org/markup-compatibility/2006">
    <mc:Choice Requires="x14">
      <controls>
        <mc:AlternateContent xmlns:mc="http://schemas.openxmlformats.org/markup-compatibility/2006">
          <mc:Choice Requires="x14">
            <control shapeId="1034" r:id="rId6" name="Check Box 10">
              <controlPr defaultSize="0" autoFill="0" autoLine="0" autoPict="0">
                <anchor moveWithCells="1">
                  <from>
                    <xdr:col>3</xdr:col>
                    <xdr:colOff>213360</xdr:colOff>
                    <xdr:row>16</xdr:row>
                    <xdr:rowOff>38100</xdr:rowOff>
                  </from>
                  <to>
                    <xdr:col>3</xdr:col>
                    <xdr:colOff>457200</xdr:colOff>
                    <xdr:row>16</xdr:row>
                    <xdr:rowOff>274320</xdr:rowOff>
                  </to>
                </anchor>
              </controlPr>
            </control>
          </mc:Choice>
        </mc:AlternateContent>
        <mc:AlternateContent xmlns:mc="http://schemas.openxmlformats.org/markup-compatibility/2006">
          <mc:Choice Requires="x14">
            <control shapeId="1038" r:id="rId7" name="Check Box 14">
              <controlPr defaultSize="0" autoFill="0" autoLine="0" autoPict="0">
                <anchor moveWithCells="1">
                  <from>
                    <xdr:col>3</xdr:col>
                    <xdr:colOff>213360</xdr:colOff>
                    <xdr:row>17</xdr:row>
                    <xdr:rowOff>22860</xdr:rowOff>
                  </from>
                  <to>
                    <xdr:col>3</xdr:col>
                    <xdr:colOff>502920</xdr:colOff>
                    <xdr:row>17</xdr:row>
                    <xdr:rowOff>281940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dimension ref="A1:AI41"/>
  <sheetViews>
    <sheetView showZeros="0" view="pageBreakPreview" zoomScaleNormal="85" zoomScaleSheetLayoutView="100" workbookViewId="0">
      <pane ySplit="2" topLeftCell="A9" activePane="bottomLeft" state="frozen"/>
      <selection pane="bottomLeft" activeCell="J37" sqref="J37:V37"/>
    </sheetView>
  </sheetViews>
  <sheetFormatPr defaultColWidth="9" defaultRowHeight="18.899999999999999" customHeight="1"/>
  <cols>
    <col min="1" max="21" width="3.6640625" style="6" customWidth="1"/>
    <col min="22" max="22" width="3.88671875" style="6" customWidth="1"/>
    <col min="23" max="256" width="3.6640625" style="6" customWidth="1"/>
    <col min="257" max="16384" width="9" style="6"/>
  </cols>
  <sheetData>
    <row r="1" spans="1:24" ht="18.899999999999999" customHeight="1">
      <c r="A1" s="22"/>
      <c r="B1" s="23"/>
      <c r="C1" s="23"/>
      <c r="D1" s="23"/>
      <c r="E1" s="23"/>
      <c r="F1" s="23"/>
      <c r="G1" s="23"/>
      <c r="H1" s="23"/>
      <c r="I1" s="23"/>
      <c r="J1" s="23"/>
      <c r="K1" s="23"/>
      <c r="L1" s="23"/>
    </row>
    <row r="2" spans="1:24" ht="18.899999999999999" customHeight="1">
      <c r="A2" s="16" t="s">
        <v>243</v>
      </c>
      <c r="B2" s="16"/>
      <c r="C2" s="16"/>
      <c r="D2" s="16"/>
      <c r="E2" s="16"/>
      <c r="F2" s="16"/>
      <c r="G2" s="16"/>
      <c r="H2" s="16"/>
      <c r="I2" s="16"/>
      <c r="J2" s="16"/>
      <c r="K2" s="16"/>
      <c r="L2" s="16"/>
      <c r="M2" s="16"/>
      <c r="N2" s="16"/>
      <c r="O2" s="16"/>
      <c r="P2" s="16"/>
      <c r="Q2" s="16"/>
      <c r="R2" s="16"/>
      <c r="S2" s="16"/>
      <c r="T2" s="16"/>
      <c r="U2" s="16"/>
      <c r="V2" s="16"/>
    </row>
    <row r="3" spans="1:24" ht="18.899999999999999" customHeight="1">
      <c r="A3" s="16"/>
      <c r="B3" s="16"/>
      <c r="C3" s="16"/>
      <c r="D3" s="16"/>
      <c r="E3" s="16"/>
      <c r="F3" s="16"/>
      <c r="G3" s="16"/>
      <c r="H3" s="16"/>
      <c r="I3" s="16"/>
      <c r="J3" s="16"/>
      <c r="K3" s="160" t="s">
        <v>174</v>
      </c>
      <c r="L3" s="16"/>
      <c r="M3" s="16"/>
      <c r="N3" s="16"/>
      <c r="O3" s="518" t="s">
        <v>40</v>
      </c>
      <c r="P3" s="518"/>
      <c r="Q3" s="518"/>
      <c r="R3" s="518"/>
      <c r="S3" s="518"/>
      <c r="T3" s="518"/>
      <c r="U3" s="518"/>
      <c r="V3" s="518"/>
      <c r="W3" s="4"/>
    </row>
    <row r="4" spans="1:24" ht="18.899999999999999" customHeight="1">
      <c r="A4" s="16"/>
      <c r="B4" s="16"/>
      <c r="C4" s="16"/>
      <c r="D4" s="16"/>
      <c r="E4" s="16"/>
      <c r="F4" s="16"/>
      <c r="G4" s="16"/>
      <c r="H4" s="16"/>
      <c r="I4" s="16"/>
      <c r="J4" s="16"/>
      <c r="K4" s="16"/>
      <c r="L4" s="16"/>
      <c r="M4" s="16"/>
      <c r="N4" s="16"/>
      <c r="O4" s="519">
        <v>45966</v>
      </c>
      <c r="P4" s="519"/>
      <c r="Q4" s="519"/>
      <c r="R4" s="519"/>
      <c r="S4" s="519"/>
      <c r="T4" s="519"/>
      <c r="U4" s="519"/>
      <c r="V4" s="519"/>
    </row>
    <row r="5" spans="1:24" ht="18.899999999999999" customHeight="1">
      <c r="A5" s="16"/>
      <c r="B5" s="16"/>
      <c r="C5" s="16"/>
      <c r="D5" s="16"/>
      <c r="E5" s="16"/>
      <c r="F5" s="16"/>
      <c r="G5" s="16"/>
      <c r="H5" s="16"/>
      <c r="I5" s="16"/>
      <c r="J5" s="16"/>
      <c r="K5" s="16"/>
      <c r="L5" s="16"/>
      <c r="M5" s="16"/>
      <c r="N5" s="16"/>
      <c r="O5" s="24"/>
      <c r="P5" s="24"/>
      <c r="Q5" s="24"/>
      <c r="R5" s="24"/>
      <c r="S5" s="24"/>
      <c r="T5" s="24"/>
      <c r="U5" s="24"/>
      <c r="V5" s="24"/>
    </row>
    <row r="6" spans="1:24" ht="18.899999999999999" customHeight="1">
      <c r="A6" s="16"/>
      <c r="B6" s="520" t="s">
        <v>41</v>
      </c>
      <c r="C6" s="520"/>
      <c r="D6" s="520"/>
      <c r="E6" s="34"/>
      <c r="F6" s="16" t="s">
        <v>42</v>
      </c>
      <c r="G6" s="34"/>
      <c r="H6" s="34"/>
      <c r="I6" s="34"/>
      <c r="J6" s="16"/>
      <c r="K6" s="16"/>
      <c r="L6" s="16"/>
      <c r="M6" s="16"/>
      <c r="N6" s="16"/>
      <c r="O6" s="16"/>
      <c r="P6" s="16"/>
      <c r="Q6" s="16"/>
      <c r="R6" s="16"/>
      <c r="S6" s="16"/>
      <c r="T6" s="16"/>
      <c r="U6" s="16"/>
      <c r="V6" s="16"/>
      <c r="W6" s="4"/>
    </row>
    <row r="7" spans="1:24" ht="18.899999999999999" customHeight="1">
      <c r="A7" s="16"/>
      <c r="B7" s="16"/>
      <c r="C7" s="16"/>
      <c r="D7" s="16"/>
      <c r="E7" s="16"/>
      <c r="F7" s="521" t="s">
        <v>43</v>
      </c>
      <c r="G7" s="521"/>
      <c r="H7" s="522" t="s">
        <v>49</v>
      </c>
      <c r="I7" s="522"/>
      <c r="J7" s="522"/>
      <c r="K7" s="522"/>
      <c r="L7" s="522"/>
      <c r="M7" s="535" t="str">
        <f>基本情報入力シート!F7</f>
        <v>東京都新宿区西新宿１－２－３</v>
      </c>
      <c r="N7" s="536"/>
      <c r="O7" s="536"/>
      <c r="P7" s="536"/>
      <c r="Q7" s="536"/>
      <c r="R7" s="536"/>
      <c r="S7" s="536"/>
      <c r="T7" s="536"/>
      <c r="U7" s="536"/>
      <c r="V7" s="536"/>
      <c r="W7" s="4"/>
    </row>
    <row r="8" spans="1:24" ht="18.899999999999999" customHeight="1">
      <c r="A8" s="16"/>
      <c r="B8" s="16"/>
      <c r="C8" s="16"/>
      <c r="D8" s="16"/>
      <c r="E8" s="16"/>
      <c r="F8" s="521"/>
      <c r="G8" s="521"/>
      <c r="H8" s="522"/>
      <c r="I8" s="522"/>
      <c r="J8" s="522"/>
      <c r="K8" s="522"/>
      <c r="L8" s="522"/>
      <c r="M8" s="536"/>
      <c r="N8" s="536"/>
      <c r="O8" s="536"/>
      <c r="P8" s="536"/>
      <c r="Q8" s="536"/>
      <c r="R8" s="536"/>
      <c r="S8" s="536"/>
      <c r="T8" s="536"/>
      <c r="U8" s="536"/>
      <c r="V8" s="536"/>
      <c r="W8" s="4"/>
    </row>
    <row r="9" spans="1:24" ht="18.899999999999999" customHeight="1">
      <c r="A9" s="16"/>
      <c r="B9" s="16"/>
      <c r="C9" s="16"/>
      <c r="D9" s="16"/>
      <c r="E9" s="16"/>
      <c r="F9" s="521"/>
      <c r="G9" s="521"/>
      <c r="H9" s="16" t="s">
        <v>50</v>
      </c>
      <c r="I9" s="16"/>
      <c r="J9" s="16"/>
      <c r="K9" s="16"/>
      <c r="L9" s="16"/>
      <c r="M9" s="523" t="str">
        <f>IF(法人名=0, "", 法人名)</f>
        <v>学校法人都庁</v>
      </c>
      <c r="N9" s="523"/>
      <c r="O9" s="523"/>
      <c r="P9" s="523"/>
      <c r="Q9" s="523"/>
      <c r="R9" s="523"/>
      <c r="S9" s="523"/>
      <c r="T9" s="523"/>
      <c r="U9" s="523"/>
      <c r="V9" s="26"/>
      <c r="W9" s="4"/>
    </row>
    <row r="10" spans="1:24" ht="18.899999999999999" customHeight="1">
      <c r="A10" s="16"/>
      <c r="B10" s="16"/>
      <c r="C10" s="16"/>
      <c r="D10" s="16"/>
      <c r="E10" s="16"/>
      <c r="F10" s="521"/>
      <c r="G10" s="521"/>
      <c r="H10" s="27" t="s">
        <v>51</v>
      </c>
      <c r="I10" s="16"/>
      <c r="J10" s="16"/>
      <c r="K10" s="16"/>
      <c r="L10" s="16"/>
      <c r="M10" s="523" t="str">
        <f>IF(代表者職=0, "", 代表者職)</f>
        <v>理事長</v>
      </c>
      <c r="N10" s="523"/>
      <c r="O10" s="523"/>
      <c r="P10" s="28"/>
      <c r="Q10" s="523" t="str">
        <f>IF(代表者名=0, "", 代表者名)</f>
        <v>東京　花子</v>
      </c>
      <c r="R10" s="523"/>
      <c r="S10" s="523"/>
      <c r="T10" s="523"/>
      <c r="U10" s="523"/>
      <c r="V10" s="159" t="s">
        <v>58</v>
      </c>
      <c r="W10" s="4"/>
    </row>
    <row r="11" spans="1:24" ht="18.899999999999999" customHeight="1">
      <c r="A11" s="16"/>
      <c r="B11" s="16"/>
      <c r="C11" s="16"/>
      <c r="D11" s="16"/>
      <c r="E11" s="16"/>
      <c r="F11" s="16"/>
      <c r="G11" s="16"/>
      <c r="H11" s="16"/>
      <c r="I11" s="16"/>
      <c r="J11" s="16"/>
      <c r="K11" s="16"/>
      <c r="L11" s="16"/>
      <c r="M11" s="16"/>
      <c r="N11" s="16"/>
      <c r="O11" s="16"/>
      <c r="P11" s="16"/>
      <c r="Q11" s="16"/>
      <c r="R11" s="16"/>
      <c r="S11" s="16"/>
      <c r="T11" s="16"/>
      <c r="U11" s="16"/>
      <c r="V11" s="16"/>
    </row>
    <row r="12" spans="1:24" ht="18.899999999999999" customHeight="1">
      <c r="A12" s="537" t="s">
        <v>244</v>
      </c>
      <c r="B12" s="537"/>
      <c r="C12" s="537"/>
      <c r="D12" s="537"/>
      <c r="E12" s="537"/>
      <c r="F12" s="537"/>
      <c r="G12" s="537"/>
      <c r="H12" s="537"/>
      <c r="I12" s="537"/>
      <c r="J12" s="537"/>
      <c r="K12" s="537"/>
      <c r="L12" s="537"/>
      <c r="M12" s="537"/>
      <c r="N12" s="537"/>
      <c r="O12" s="537"/>
      <c r="P12" s="537"/>
      <c r="Q12" s="537"/>
      <c r="R12" s="537"/>
      <c r="S12" s="537"/>
      <c r="T12" s="537"/>
      <c r="U12" s="537"/>
      <c r="V12" s="537"/>
      <c r="W12" s="5"/>
      <c r="X12" s="5"/>
    </row>
    <row r="13" spans="1:24" ht="18.899999999999999" customHeight="1">
      <c r="A13" s="16"/>
      <c r="B13" s="16"/>
      <c r="C13" s="16"/>
      <c r="D13" s="16"/>
      <c r="E13" s="16"/>
      <c r="F13" s="16"/>
      <c r="G13" s="16"/>
      <c r="H13" s="16"/>
      <c r="I13" s="16"/>
      <c r="J13" s="16"/>
      <c r="K13" s="16"/>
      <c r="L13" s="16"/>
      <c r="M13" s="16"/>
      <c r="N13" s="16"/>
      <c r="O13" s="16"/>
      <c r="P13" s="16"/>
      <c r="Q13" s="16"/>
      <c r="R13" s="16"/>
      <c r="S13" s="16"/>
      <c r="T13" s="16"/>
      <c r="U13" s="16"/>
      <c r="V13" s="16"/>
    </row>
    <row r="14" spans="1:24" ht="18.899999999999999" customHeight="1">
      <c r="A14" s="16"/>
      <c r="B14" s="16" t="s">
        <v>245</v>
      </c>
      <c r="C14" s="29"/>
      <c r="D14" s="29"/>
      <c r="E14" s="16"/>
      <c r="F14" s="16"/>
      <c r="G14" s="16"/>
      <c r="H14" s="16"/>
      <c r="I14" s="16"/>
      <c r="J14" s="16"/>
      <c r="K14" s="16"/>
      <c r="L14" s="16"/>
      <c r="M14" s="16"/>
      <c r="N14" s="16"/>
      <c r="O14" s="16"/>
      <c r="P14" s="16"/>
      <c r="Q14" s="16"/>
      <c r="R14" s="16"/>
      <c r="S14" s="16"/>
      <c r="T14" s="16"/>
      <c r="U14" s="16"/>
      <c r="V14" s="16"/>
      <c r="W14" s="4"/>
      <c r="X14" s="13"/>
    </row>
    <row r="15" spans="1:24" ht="18.899999999999999" customHeight="1">
      <c r="A15" s="16"/>
      <c r="B15" s="16" t="s">
        <v>246</v>
      </c>
      <c r="C15" s="29"/>
      <c r="D15" s="29"/>
      <c r="E15" s="16"/>
      <c r="F15" s="16"/>
      <c r="G15" s="16"/>
      <c r="H15" s="16"/>
      <c r="I15" s="16"/>
      <c r="J15" s="16"/>
      <c r="K15" s="16"/>
      <c r="L15" s="16"/>
      <c r="M15" s="16"/>
      <c r="N15" s="16"/>
      <c r="O15" s="16"/>
      <c r="P15" s="16"/>
      <c r="Q15" s="16"/>
      <c r="R15" s="16"/>
      <c r="S15" s="16"/>
      <c r="T15" s="16"/>
      <c r="U15" s="16"/>
      <c r="V15" s="16"/>
      <c r="W15" s="4"/>
      <c r="X15" s="13"/>
    </row>
    <row r="16" spans="1:24" ht="12" customHeight="1">
      <c r="A16" s="30"/>
      <c r="B16" s="31"/>
      <c r="C16" s="32"/>
      <c r="D16" s="32"/>
      <c r="E16" s="33"/>
      <c r="F16" s="33"/>
      <c r="G16" s="33"/>
      <c r="H16" s="33"/>
      <c r="I16" s="33"/>
      <c r="J16" s="33"/>
      <c r="K16" s="33"/>
      <c r="L16" s="33"/>
      <c r="M16" s="33"/>
      <c r="N16" s="33"/>
      <c r="O16" s="33"/>
      <c r="P16" s="33"/>
      <c r="Q16" s="33"/>
      <c r="R16" s="33"/>
      <c r="S16" s="33"/>
      <c r="T16" s="33"/>
      <c r="U16" s="33"/>
      <c r="V16" s="33"/>
      <c r="W16" s="4"/>
      <c r="X16" s="13"/>
    </row>
    <row r="17" spans="1:35" ht="18.899999999999999" customHeight="1">
      <c r="A17" s="521" t="s">
        <v>44</v>
      </c>
      <c r="B17" s="521"/>
      <c r="C17" s="521"/>
      <c r="D17" s="521"/>
      <c r="E17" s="521"/>
      <c r="F17" s="521"/>
      <c r="G17" s="521"/>
      <c r="H17" s="521"/>
      <c r="I17" s="521"/>
      <c r="J17" s="521"/>
      <c r="K17" s="521"/>
      <c r="L17" s="521"/>
      <c r="M17" s="521"/>
      <c r="N17" s="521"/>
      <c r="O17" s="521"/>
      <c r="P17" s="521"/>
      <c r="Q17" s="521"/>
      <c r="R17" s="521"/>
      <c r="S17" s="521"/>
      <c r="T17" s="521"/>
      <c r="U17" s="521"/>
      <c r="V17" s="521"/>
    </row>
    <row r="18" spans="1:35" ht="12.6" customHeight="1">
      <c r="A18" s="34"/>
      <c r="B18" s="34"/>
      <c r="C18" s="34"/>
      <c r="D18" s="34"/>
      <c r="E18" s="34"/>
      <c r="F18" s="34"/>
      <c r="G18" s="34"/>
      <c r="H18" s="34"/>
      <c r="I18" s="34"/>
      <c r="J18" s="34"/>
      <c r="K18" s="34"/>
      <c r="L18" s="34"/>
      <c r="M18" s="34"/>
      <c r="N18" s="34"/>
      <c r="O18" s="34"/>
      <c r="P18" s="34"/>
      <c r="Q18" s="34"/>
      <c r="R18" s="34"/>
      <c r="S18" s="34"/>
      <c r="T18" s="34"/>
      <c r="U18" s="34"/>
      <c r="V18" s="34"/>
    </row>
    <row r="19" spans="1:35" ht="30.6" customHeight="1">
      <c r="A19" s="33" t="s">
        <v>247</v>
      </c>
      <c r="B19" s="33"/>
      <c r="C19" s="33"/>
      <c r="D19" s="33"/>
      <c r="E19" s="33"/>
      <c r="F19" s="33"/>
      <c r="G19" s="35" t="s">
        <v>52</v>
      </c>
      <c r="H19" s="538">
        <f>'支出済額調書（第9・10号）'!P9</f>
        <v>53973</v>
      </c>
      <c r="I19" s="539"/>
      <c r="J19" s="539"/>
      <c r="K19" s="539"/>
      <c r="L19" s="539"/>
      <c r="M19" s="539"/>
      <c r="N19" s="539"/>
      <c r="O19" s="36" t="s">
        <v>0</v>
      </c>
      <c r="P19" s="37"/>
      <c r="Q19" s="16"/>
      <c r="R19" s="37"/>
      <c r="S19" s="37"/>
      <c r="T19" s="33"/>
      <c r="U19" s="33"/>
      <c r="V19" s="33"/>
      <c r="W19" s="19"/>
      <c r="X19" s="20"/>
      <c r="Y19" s="20"/>
      <c r="Z19" s="20"/>
      <c r="AA19" s="20"/>
      <c r="AB19" s="20"/>
      <c r="AC19" s="20"/>
      <c r="AD19" s="20"/>
      <c r="AE19" s="20"/>
      <c r="AF19" s="20"/>
      <c r="AG19" s="20"/>
      <c r="AH19" s="20"/>
      <c r="AI19" s="20"/>
    </row>
    <row r="20" spans="1:35" ht="18.899999999999999" customHeight="1">
      <c r="A20" s="33"/>
      <c r="B20" s="33"/>
      <c r="C20" s="33"/>
      <c r="D20" s="33"/>
      <c r="E20" s="33"/>
      <c r="F20" s="33"/>
      <c r="G20" s="33"/>
      <c r="H20" s="33"/>
      <c r="I20" s="33"/>
      <c r="J20" s="33"/>
      <c r="K20" s="33"/>
      <c r="L20" s="33"/>
      <c r="M20" s="33"/>
      <c r="N20" s="33"/>
      <c r="O20" s="33"/>
      <c r="P20" s="33"/>
      <c r="Q20" s="33"/>
      <c r="R20" s="33"/>
      <c r="S20" s="33"/>
      <c r="T20" s="33"/>
      <c r="U20" s="33"/>
      <c r="V20" s="33"/>
      <c r="W20" s="20"/>
      <c r="X20" s="20"/>
      <c r="Y20" s="20"/>
      <c r="Z20" s="20"/>
      <c r="AA20" s="20"/>
      <c r="AB20" s="20"/>
      <c r="AC20" s="20"/>
      <c r="AD20" s="20"/>
      <c r="AE20" s="20"/>
      <c r="AF20" s="20"/>
      <c r="AG20" s="20"/>
      <c r="AH20" s="20"/>
      <c r="AI20" s="20"/>
    </row>
    <row r="21" spans="1:35" ht="18.899999999999999" customHeight="1">
      <c r="A21" s="16" t="s">
        <v>53</v>
      </c>
      <c r="B21" s="16" t="s">
        <v>248</v>
      </c>
      <c r="C21" s="16"/>
      <c r="D21" s="16"/>
      <c r="E21" s="16"/>
      <c r="F21" s="540" t="s">
        <v>249</v>
      </c>
      <c r="G21" s="540"/>
      <c r="H21" s="540"/>
      <c r="I21" s="540"/>
      <c r="J21" s="540"/>
      <c r="K21" s="540"/>
      <c r="L21" s="540"/>
      <c r="M21" s="540"/>
      <c r="N21" s="540"/>
      <c r="O21" s="540"/>
      <c r="P21" s="540"/>
      <c r="Q21" s="540"/>
      <c r="R21" s="540"/>
      <c r="S21" s="540"/>
      <c r="T21" s="540"/>
      <c r="U21" s="540"/>
      <c r="V21" s="540"/>
      <c r="W21" s="4"/>
      <c r="X21" s="14"/>
    </row>
    <row r="22" spans="1:35" ht="18.899999999999999" customHeight="1">
      <c r="A22" s="16"/>
      <c r="B22" s="16"/>
      <c r="C22" s="16"/>
      <c r="D22" s="16"/>
      <c r="E22" s="25"/>
      <c r="F22" s="540"/>
      <c r="G22" s="540"/>
      <c r="H22" s="540"/>
      <c r="I22" s="540"/>
      <c r="J22" s="540"/>
      <c r="K22" s="540"/>
      <c r="L22" s="540"/>
      <c r="M22" s="540"/>
      <c r="N22" s="540"/>
      <c r="O22" s="540"/>
      <c r="P22" s="540"/>
      <c r="Q22" s="540"/>
      <c r="R22" s="540"/>
      <c r="S22" s="540"/>
      <c r="T22" s="540"/>
      <c r="U22" s="540"/>
      <c r="V22" s="540"/>
      <c r="W22" s="14"/>
      <c r="X22" s="14"/>
    </row>
    <row r="23" spans="1:35" ht="10.8" customHeight="1">
      <c r="A23" s="33"/>
      <c r="B23" s="33"/>
      <c r="C23" s="33"/>
      <c r="D23" s="33"/>
      <c r="E23" s="33"/>
      <c r="F23" s="33"/>
      <c r="G23" s="35"/>
      <c r="H23" s="38"/>
      <c r="I23" s="38"/>
      <c r="J23" s="38"/>
      <c r="K23" s="38"/>
      <c r="L23" s="38"/>
      <c r="M23" s="38"/>
      <c r="N23" s="38"/>
      <c r="O23" s="36"/>
      <c r="P23" s="33"/>
      <c r="Q23" s="33"/>
      <c r="R23" s="33"/>
      <c r="S23" s="33"/>
      <c r="T23" s="33"/>
      <c r="U23" s="33"/>
      <c r="V23" s="33"/>
    </row>
    <row r="24" spans="1:35" ht="18.899999999999999" customHeight="1">
      <c r="A24" s="16" t="s">
        <v>250</v>
      </c>
      <c r="B24" s="16"/>
      <c r="C24" s="16"/>
      <c r="D24" s="16"/>
      <c r="E24" s="16"/>
      <c r="F24" s="16" t="s">
        <v>251</v>
      </c>
      <c r="G24" s="16"/>
      <c r="H24" s="16"/>
      <c r="I24" s="16"/>
      <c r="J24" s="16"/>
      <c r="K24" s="16"/>
      <c r="L24" s="16"/>
      <c r="M24" s="16"/>
      <c r="N24" s="16"/>
      <c r="O24" s="16"/>
      <c r="P24" s="16"/>
      <c r="Q24" s="16"/>
      <c r="R24" s="16"/>
      <c r="S24" s="16"/>
      <c r="T24" s="16"/>
      <c r="U24" s="16"/>
      <c r="V24" s="16"/>
    </row>
    <row r="25" spans="1:35" ht="11.4" customHeight="1">
      <c r="A25" s="16"/>
      <c r="B25" s="16"/>
      <c r="C25" s="16"/>
      <c r="D25" s="16"/>
      <c r="E25" s="16"/>
      <c r="F25" s="16"/>
      <c r="G25" s="16"/>
      <c r="H25" s="16"/>
      <c r="I25" s="16"/>
      <c r="J25" s="16"/>
      <c r="K25" s="16"/>
      <c r="L25" s="16"/>
      <c r="M25" s="16"/>
      <c r="N25" s="16"/>
      <c r="O25" s="16"/>
      <c r="P25" s="16"/>
      <c r="Q25" s="16"/>
      <c r="R25" s="16"/>
      <c r="S25" s="16"/>
      <c r="T25" s="16"/>
      <c r="U25" s="16"/>
      <c r="V25" s="16"/>
    </row>
    <row r="26" spans="1:35" ht="18.899999999999999" customHeight="1">
      <c r="A26" s="16" t="s">
        <v>252</v>
      </c>
      <c r="B26" s="16"/>
      <c r="C26" s="16"/>
      <c r="D26" s="16"/>
      <c r="E26" s="16"/>
      <c r="F26" s="16" t="s">
        <v>253</v>
      </c>
      <c r="G26" s="16"/>
      <c r="H26" s="16"/>
      <c r="I26" s="16"/>
      <c r="J26" s="16"/>
      <c r="K26" s="16"/>
      <c r="L26" s="16"/>
      <c r="M26" s="16"/>
      <c r="N26" s="16"/>
      <c r="O26" s="16"/>
      <c r="P26" s="16"/>
      <c r="Q26" s="16"/>
      <c r="R26" s="16"/>
      <c r="S26" s="16"/>
      <c r="T26" s="16"/>
      <c r="U26" s="16"/>
      <c r="V26" s="16"/>
    </row>
    <row r="27" spans="1:35" ht="11.4" customHeight="1">
      <c r="A27" s="16"/>
      <c r="B27" s="16"/>
      <c r="C27" s="16"/>
      <c r="D27" s="16"/>
      <c r="E27" s="16"/>
      <c r="F27" s="16"/>
      <c r="G27" s="16"/>
      <c r="H27" s="16"/>
      <c r="I27" s="16"/>
      <c r="J27" s="16"/>
      <c r="K27" s="16"/>
      <c r="L27" s="16"/>
      <c r="M27" s="16"/>
      <c r="N27" s="16"/>
      <c r="O27" s="16"/>
      <c r="P27" s="16"/>
      <c r="Q27" s="16"/>
      <c r="R27" s="16"/>
      <c r="S27" s="16"/>
      <c r="T27" s="16"/>
      <c r="U27" s="16"/>
      <c r="V27" s="16"/>
      <c r="W27" s="4"/>
    </row>
    <row r="28" spans="1:35" ht="11.4" customHeight="1">
      <c r="A28" s="33"/>
      <c r="B28" s="33"/>
      <c r="C28" s="33"/>
      <c r="D28" s="33"/>
      <c r="E28" s="33"/>
      <c r="F28" s="33"/>
      <c r="G28" s="33"/>
      <c r="H28" s="33"/>
      <c r="I28" s="33"/>
      <c r="J28" s="33"/>
      <c r="K28" s="33"/>
      <c r="L28" s="33"/>
      <c r="M28" s="33"/>
      <c r="N28" s="33"/>
      <c r="O28" s="33"/>
      <c r="P28" s="33"/>
      <c r="Q28" s="33"/>
      <c r="R28" s="33"/>
      <c r="S28" s="33"/>
      <c r="T28" s="33"/>
      <c r="U28" s="33"/>
      <c r="V28" s="33"/>
    </row>
    <row r="29" spans="1:35" ht="18.899999999999999" customHeight="1">
      <c r="A29" s="16" t="s">
        <v>54</v>
      </c>
      <c r="B29" s="16"/>
      <c r="C29" s="16"/>
      <c r="D29" s="16"/>
      <c r="E29" s="16"/>
      <c r="F29" s="16"/>
      <c r="G29" s="16"/>
      <c r="H29" s="16"/>
      <c r="I29" s="16"/>
      <c r="J29" s="16"/>
      <c r="K29" s="16"/>
      <c r="L29" s="16"/>
      <c r="M29" s="16"/>
      <c r="N29" s="16"/>
      <c r="O29" s="16"/>
      <c r="P29" s="16"/>
      <c r="Q29" s="16"/>
      <c r="R29" s="16"/>
      <c r="S29" s="16"/>
      <c r="T29" s="16"/>
      <c r="U29" s="16"/>
      <c r="V29" s="16"/>
    </row>
    <row r="30" spans="1:35" ht="18.899999999999999" customHeight="1">
      <c r="A30" s="16"/>
      <c r="B30" s="16" t="s">
        <v>254</v>
      </c>
      <c r="C30" s="16"/>
      <c r="D30" s="16"/>
      <c r="E30" s="16"/>
      <c r="F30" s="16"/>
      <c r="G30" s="16"/>
      <c r="H30" s="16"/>
      <c r="I30" s="16"/>
      <c r="J30" s="16"/>
      <c r="K30" s="16"/>
      <c r="L30" s="16"/>
      <c r="M30" s="16"/>
      <c r="N30" s="16"/>
      <c r="O30" s="16"/>
      <c r="P30" s="16"/>
      <c r="Q30" s="16"/>
      <c r="R30" s="16"/>
      <c r="S30" s="16"/>
      <c r="T30" s="16"/>
      <c r="U30" s="16"/>
      <c r="V30" s="16"/>
      <c r="W30" s="4"/>
    </row>
    <row r="31" spans="1:35" ht="18.899999999999999" customHeight="1">
      <c r="A31" s="16"/>
      <c r="B31" s="16"/>
      <c r="C31" s="16"/>
      <c r="D31" s="16" t="s">
        <v>255</v>
      </c>
      <c r="E31" s="16"/>
      <c r="F31" s="16"/>
      <c r="G31" s="16"/>
      <c r="H31" s="16"/>
      <c r="I31" s="16"/>
      <c r="J31" s="16"/>
      <c r="K31" s="16"/>
      <c r="L31" s="16"/>
      <c r="M31" s="16"/>
      <c r="N31" s="16"/>
      <c r="O31" s="16"/>
      <c r="P31" s="16"/>
      <c r="Q31" s="16"/>
      <c r="R31" s="16"/>
      <c r="S31" s="16"/>
      <c r="T31" s="16"/>
      <c r="U31" s="16"/>
      <c r="V31" s="16"/>
    </row>
    <row r="32" spans="1:35" ht="18.899999999999999" customHeight="1">
      <c r="A32" s="33"/>
      <c r="B32" s="33"/>
      <c r="C32" s="33"/>
      <c r="D32" s="33" t="s">
        <v>256</v>
      </c>
      <c r="E32" s="33"/>
      <c r="F32" s="33"/>
      <c r="G32" s="33"/>
      <c r="H32" s="33"/>
      <c r="I32" s="33"/>
      <c r="J32" s="33"/>
      <c r="K32" s="33"/>
      <c r="L32" s="33"/>
      <c r="M32" s="33"/>
      <c r="N32" s="33"/>
      <c r="O32" s="33"/>
      <c r="P32" s="33"/>
      <c r="Q32" s="33"/>
      <c r="R32" s="33"/>
      <c r="S32" s="33"/>
      <c r="T32" s="33"/>
      <c r="U32" s="33"/>
      <c r="V32" s="33"/>
    </row>
    <row r="33" spans="1:23" ht="18.600000000000001" customHeight="1">
      <c r="A33" s="21"/>
      <c r="B33" s="21"/>
      <c r="C33" s="21"/>
      <c r="D33" s="21"/>
      <c r="E33" s="39" ph="1"/>
      <c r="F33" s="33" ph="1"/>
      <c r="G33" s="32" ph="1"/>
      <c r="H33" s="32"/>
      <c r="I33" s="32"/>
      <c r="J33" s="32"/>
      <c r="K33" s="32"/>
      <c r="L33" s="32"/>
      <c r="M33" s="40"/>
      <c r="N33" s="30"/>
      <c r="O33" s="30"/>
      <c r="P33" s="30"/>
      <c r="Q33" s="30"/>
      <c r="R33" s="30"/>
      <c r="S33" s="30"/>
      <c r="T33" s="30"/>
      <c r="U33" s="30"/>
      <c r="V33" s="30"/>
      <c r="W33" s="4"/>
    </row>
    <row r="34" spans="1:23" ht="37.799999999999997" customHeight="1">
      <c r="A34" s="161" t="s">
        <v>175</v>
      </c>
      <c r="B34" s="162"/>
      <c r="C34" s="162"/>
      <c r="D34" s="162"/>
      <c r="E34" s="162"/>
      <c r="F34" s="163" t="s">
        <v>176</v>
      </c>
      <c r="G34" s="164"/>
      <c r="H34" s="16" t="str">
        <f>基本情報入力シート!B12</f>
        <v>都庁　太郎</v>
      </c>
      <c r="I34" s="85"/>
      <c r="J34" s="85"/>
      <c r="K34" s="85"/>
      <c r="L34" s="16"/>
      <c r="M34" s="16"/>
      <c r="N34" s="33" t="s">
        <v>177</v>
      </c>
      <c r="O34" s="33"/>
      <c r="P34" s="33"/>
      <c r="Q34" s="16"/>
      <c r="R34" s="541" t="str">
        <f>基本情報入力シート!D12</f>
        <v>防疫課</v>
      </c>
      <c r="S34" s="527"/>
      <c r="T34" s="527"/>
      <c r="U34" s="527"/>
      <c r="V34" s="528"/>
    </row>
    <row r="35" spans="1:23" ht="18.600000000000001" customHeight="1">
      <c r="A35" s="161"/>
      <c r="B35" s="162"/>
      <c r="C35" s="162"/>
      <c r="D35" s="162"/>
      <c r="E35" s="162"/>
      <c r="F35" s="166" t="s">
        <v>178</v>
      </c>
      <c r="G35" s="167"/>
      <c r="H35" s="168" t="str">
        <f>基本情報入力シート!B13</f>
        <v>03-1111-1111</v>
      </c>
      <c r="I35" s="168"/>
      <c r="J35" s="168"/>
      <c r="K35" s="168"/>
      <c r="L35" s="168"/>
      <c r="M35" s="168"/>
      <c r="N35" s="168"/>
      <c r="O35" s="168"/>
      <c r="P35" s="168"/>
      <c r="Q35" s="168"/>
      <c r="R35" s="168"/>
      <c r="S35" s="168"/>
      <c r="T35" s="168"/>
      <c r="U35" s="168"/>
      <c r="V35" s="169"/>
    </row>
    <row r="36" spans="1:23" ht="18.600000000000001" customHeight="1">
      <c r="A36" s="161" t="s">
        <v>179</v>
      </c>
      <c r="B36" s="162"/>
      <c r="C36" s="162"/>
      <c r="D36" s="162"/>
      <c r="E36" s="162"/>
      <c r="F36" s="176" t="s" ph="1">
        <v>180</v>
      </c>
      <c r="G36" s="177" ph="1"/>
      <c r="H36" s="524">
        <f>基本情報入力シート!B14</f>
        <v>1234567</v>
      </c>
      <c r="I36" s="525"/>
      <c r="J36" s="525"/>
      <c r="K36" s="525"/>
      <c r="L36" s="170"/>
      <c r="M36" s="170"/>
      <c r="N36" s="170"/>
      <c r="O36" s="170"/>
      <c r="P36" s="170"/>
      <c r="Q36" s="170"/>
      <c r="R36" s="170"/>
      <c r="S36" s="170"/>
      <c r="T36" s="170"/>
      <c r="U36" s="170"/>
      <c r="V36" s="165"/>
    </row>
    <row r="37" spans="1:23" ht="41.4" customHeight="1">
      <c r="A37" s="161" t="s">
        <v>181</v>
      </c>
      <c r="B37" s="162"/>
      <c r="C37" s="162"/>
      <c r="D37" s="162"/>
      <c r="E37" s="162"/>
      <c r="F37" s="171" t="s">
        <v>182</v>
      </c>
      <c r="G37" s="172"/>
      <c r="H37" s="172"/>
      <c r="I37" s="172"/>
      <c r="J37" s="526" t="str">
        <f>基本情報入力シート!F15</f>
        <v>東京都新宿区西新宿１－１－１</v>
      </c>
      <c r="K37" s="527"/>
      <c r="L37" s="527"/>
      <c r="M37" s="527"/>
      <c r="N37" s="527"/>
      <c r="O37" s="527"/>
      <c r="P37" s="527"/>
      <c r="Q37" s="527"/>
      <c r="R37" s="527"/>
      <c r="S37" s="527"/>
      <c r="T37" s="527"/>
      <c r="U37" s="527"/>
      <c r="V37" s="528"/>
    </row>
    <row r="38" spans="1:23" ht="26.4" customHeight="1">
      <c r="A38" s="48"/>
      <c r="B38" s="16"/>
      <c r="C38" s="16"/>
      <c r="D38" s="16"/>
      <c r="E38" s="16"/>
      <c r="F38" s="166" t="s">
        <v>183</v>
      </c>
      <c r="G38" s="167"/>
      <c r="H38" s="529" t="str">
        <f>基本情報入力シート!B16</f>
        <v>感染症対策部防疫課　都庁太郎宛</v>
      </c>
      <c r="I38" s="530"/>
      <c r="J38" s="530"/>
      <c r="K38" s="530"/>
      <c r="L38" s="530"/>
      <c r="M38" s="530"/>
      <c r="N38" s="530"/>
      <c r="O38" s="530"/>
      <c r="P38" s="530"/>
      <c r="Q38" s="530"/>
      <c r="R38" s="530"/>
      <c r="S38" s="530"/>
      <c r="T38" s="530"/>
      <c r="U38" s="530"/>
      <c r="V38" s="531"/>
    </row>
    <row r="39" spans="1:23" ht="29.4" customHeight="1">
      <c r="A39" s="50"/>
      <c r="B39" s="51"/>
      <c r="C39" s="51"/>
      <c r="D39" s="51"/>
      <c r="E39" s="51"/>
      <c r="F39" s="173" t="s">
        <v>184</v>
      </c>
      <c r="G39" s="174"/>
      <c r="H39" s="174"/>
      <c r="I39" s="174"/>
      <c r="J39" s="532" t="str">
        <f>基本情報入力シート!D13</f>
        <v>aaa@tokyo.jp</v>
      </c>
      <c r="K39" s="533"/>
      <c r="L39" s="533"/>
      <c r="M39" s="533"/>
      <c r="N39" s="533"/>
      <c r="O39" s="533"/>
      <c r="P39" s="533"/>
      <c r="Q39" s="533"/>
      <c r="R39" s="533"/>
      <c r="S39" s="533"/>
      <c r="T39" s="533"/>
      <c r="U39" s="533"/>
      <c r="V39" s="534"/>
    </row>
    <row r="40" spans="1:23" ht="18.600000000000001" customHeight="1"/>
    <row r="41" spans="1:23" ht="18.899999999999999" customHeight="1">
      <c r="E41" s="6" ph="1"/>
      <c r="F41" s="6" ph="1"/>
      <c r="G41" s="6" ph="1"/>
    </row>
  </sheetData>
  <sheetProtection algorithmName="SHA-512" hashValue="9FolszDqiQRYNnB15nX5gF3yoZVz4k3kB2cxUfSLYK6FNt1zbAgHE4SoYps8JXeJvYKdR91egT43m1tXN8DLhA==" saltValue="OcXnvkGH+Pg7e72F+aHYoA==" spinCount="100000" sheet="1" objects="1" scenarios="1"/>
  <mergeCells count="18">
    <mergeCell ref="H36:K36"/>
    <mergeCell ref="J37:V37"/>
    <mergeCell ref="H38:V38"/>
    <mergeCell ref="J39:V39"/>
    <mergeCell ref="M7:V8"/>
    <mergeCell ref="A12:V12"/>
    <mergeCell ref="A17:V17"/>
    <mergeCell ref="H19:N19"/>
    <mergeCell ref="F21:V22"/>
    <mergeCell ref="R34:V34"/>
    <mergeCell ref="O3:V3"/>
    <mergeCell ref="O4:V4"/>
    <mergeCell ref="B6:D6"/>
    <mergeCell ref="F7:G10"/>
    <mergeCell ref="H7:L8"/>
    <mergeCell ref="M9:U9"/>
    <mergeCell ref="M10:O10"/>
    <mergeCell ref="Q10:U10"/>
  </mergeCells>
  <phoneticPr fontId="5"/>
  <conditionalFormatting sqref="G19 S19">
    <cfRule type="expression" dxfId="3" priority="2" stopIfTrue="1">
      <formula>$G$19=0</formula>
    </cfRule>
  </conditionalFormatting>
  <conditionalFormatting sqref="G23">
    <cfRule type="expression" dxfId="2" priority="1" stopIfTrue="1">
      <formula>$G$19=0</formula>
    </cfRule>
  </conditionalFormatting>
  <dataValidations disablePrompts="1" xWindow="475" yWindow="695" count="6">
    <dataValidation allowBlank="1" showInputMessage="1" showErrorMessage="1" prompt="東京都知事名を入力してください。" sqref="E6 G6:I6" xr:uid="{00000000-0002-0000-0100-000000000000}"/>
    <dataValidation allowBlank="1" showInputMessage="1" showErrorMessage="1" prompt="入力不要です。第８号様式から反映します。" sqref="H19:N19" xr:uid="{00000000-0002-0000-0100-000001000000}"/>
    <dataValidation allowBlank="1" showErrorMessage="1" sqref="H23:N23" xr:uid="{00000000-0002-0000-0100-000002000000}"/>
    <dataValidation allowBlank="1" showInputMessage="1" showErrorMessage="1" prompt="問合せに対応できる方の氏名(ふりがなつき)を入力してください。" sqref="E33" xr:uid="{00000000-0002-0000-0100-000003000000}"/>
    <dataValidation allowBlank="1" showInputMessage="1" showErrorMessage="1" prompt="法人の場合、理事長等の代表者名はこちらに入力してください。_x000a_第5号様式に反映します。" sqref="P10" xr:uid="{00000000-0002-0000-0100-000004000000}"/>
    <dataValidation allowBlank="1" showInputMessage="1" showErrorMessage="1" prompt="学校・施設等での管理番号等にご活用ください。無い場合は、記入不要です。" sqref="O3:V3" xr:uid="{00000000-0002-0000-0100-000005000000}"/>
  </dataValidations>
  <printOptions horizontalCentered="1"/>
  <pageMargins left="0.98425196850393704" right="0.98425196850393704" top="0.98425196850393704" bottom="0.98425196850393704" header="0.31496062992125984" footer="0.31496062992125984"/>
  <pageSetup paperSize="9" scale="98"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DFC994-01E9-493D-BA14-22D85D2E15A9}">
  <dimension ref="A1:W51"/>
  <sheetViews>
    <sheetView showGridLines="0" view="pageBreakPreview" topLeftCell="E3" zoomScale="70" zoomScaleNormal="70" zoomScaleSheetLayoutView="70" workbookViewId="0">
      <selection activeCell="R17" sqref="R17"/>
    </sheetView>
  </sheetViews>
  <sheetFormatPr defaultColWidth="9" defaultRowHeight="13.2"/>
  <cols>
    <col min="1" max="1" width="2.33203125" style="7" customWidth="1"/>
    <col min="2" max="2" width="2.6640625" style="7" customWidth="1"/>
    <col min="3" max="3" width="28.6640625" style="7" customWidth="1"/>
    <col min="4" max="7" width="9.33203125" style="7" customWidth="1"/>
    <col min="8" max="9" width="10.88671875" style="7" customWidth="1"/>
    <col min="10" max="11" width="9.33203125" style="7" customWidth="1"/>
    <col min="12" max="12" width="10.44140625" style="7" customWidth="1"/>
    <col min="13" max="13" width="9.88671875" style="7" customWidth="1"/>
    <col min="14" max="15" width="9.33203125" style="7" customWidth="1"/>
    <col min="16" max="16" width="12" style="7" customWidth="1"/>
    <col min="17" max="17" width="10" style="7" customWidth="1"/>
    <col min="18" max="18" width="22.21875" style="7" customWidth="1"/>
    <col min="19" max="19" width="20.21875" style="7" customWidth="1"/>
    <col min="20" max="20" width="8.109375" style="7" customWidth="1"/>
    <col min="21" max="21" width="11.21875" style="7" customWidth="1"/>
    <col min="22" max="16384" width="9" style="7"/>
  </cols>
  <sheetData>
    <row r="1" spans="1:23" ht="22.2">
      <c r="A1" s="41"/>
      <c r="B1" s="42"/>
      <c r="C1" s="42"/>
      <c r="D1" s="42"/>
      <c r="E1" s="42"/>
      <c r="F1" s="16"/>
      <c r="G1" s="16"/>
      <c r="H1" s="16"/>
      <c r="I1" s="16"/>
      <c r="J1" s="16"/>
      <c r="K1" s="16"/>
      <c r="L1" s="16"/>
      <c r="M1" s="16"/>
      <c r="N1" s="16"/>
      <c r="O1" s="16"/>
      <c r="P1" s="542" t="s">
        <v>166</v>
      </c>
      <c r="Q1" s="542"/>
      <c r="R1" s="523">
        <f>IF(補助金番号=0, "", 補助金番号)</f>
        <v>123</v>
      </c>
      <c r="S1" s="523"/>
    </row>
    <row r="2" spans="1:23" ht="20.25" customHeight="1">
      <c r="A2" s="29" t="s">
        <v>257</v>
      </c>
      <c r="B2" s="16"/>
      <c r="C2" s="16"/>
      <c r="D2" s="16"/>
      <c r="E2" s="16"/>
      <c r="F2" s="16"/>
      <c r="G2" s="16"/>
      <c r="H2" s="16"/>
      <c r="I2" s="16"/>
      <c r="J2" s="16"/>
      <c r="K2" s="16"/>
      <c r="L2" s="16"/>
      <c r="M2" s="16"/>
      <c r="N2" s="16"/>
      <c r="O2" s="16"/>
      <c r="P2" s="522" t="s">
        <v>72</v>
      </c>
      <c r="Q2" s="520"/>
      <c r="R2" s="28" t="str" cm="1">
        <f t="array" ref="R2">法人名</f>
        <v>学校法人都庁</v>
      </c>
      <c r="S2" s="28"/>
    </row>
    <row r="3" spans="1:23" ht="26.25" customHeight="1">
      <c r="A3" s="604" t="s">
        <v>263</v>
      </c>
      <c r="B3" s="604"/>
      <c r="C3" s="604"/>
      <c r="D3" s="604"/>
      <c r="E3" s="604"/>
      <c r="F3" s="604"/>
      <c r="G3" s="604"/>
      <c r="H3" s="604"/>
      <c r="I3" s="604"/>
      <c r="J3" s="604"/>
      <c r="K3" s="604"/>
      <c r="L3" s="604"/>
      <c r="M3" s="604"/>
      <c r="N3" s="604"/>
      <c r="O3" s="604"/>
      <c r="P3" s="523"/>
      <c r="Q3" s="630"/>
      <c r="R3"/>
      <c r="S3"/>
    </row>
    <row r="4" spans="1:23" ht="24.75" customHeight="1">
      <c r="A4" s="16"/>
      <c r="B4" s="16"/>
      <c r="C4" s="16"/>
      <c r="D4" s="16"/>
      <c r="E4" s="16"/>
      <c r="F4" s="16"/>
      <c r="G4" s="16"/>
      <c r="H4" s="16"/>
      <c r="I4" s="16"/>
      <c r="J4" s="16"/>
      <c r="K4" s="16"/>
      <c r="L4" s="16"/>
      <c r="M4" s="16"/>
      <c r="N4" s="16"/>
      <c r="O4" s="16"/>
      <c r="P4" s="16" t="s">
        <v>5</v>
      </c>
      <c r="Q4" s="16" t="s">
        <v>5</v>
      </c>
      <c r="R4" s="16"/>
      <c r="S4" s="16"/>
    </row>
    <row r="5" spans="1:23" ht="28.5" customHeight="1">
      <c r="A5" s="16"/>
      <c r="B5" s="16"/>
      <c r="C5" s="631" t="s">
        <v>17</v>
      </c>
      <c r="D5" s="633" t="s">
        <v>16</v>
      </c>
      <c r="E5" s="634"/>
      <c r="F5" s="579" t="s">
        <v>4</v>
      </c>
      <c r="G5" s="637"/>
      <c r="H5" s="633" t="s">
        <v>262</v>
      </c>
      <c r="I5" s="634"/>
      <c r="J5" s="640" t="s">
        <v>18</v>
      </c>
      <c r="K5" s="641"/>
      <c r="L5" s="640" t="s">
        <v>19</v>
      </c>
      <c r="M5" s="641"/>
      <c r="N5" s="579" t="s">
        <v>20</v>
      </c>
      <c r="O5" s="637"/>
      <c r="P5" s="618" t="s">
        <v>130</v>
      </c>
      <c r="Q5" s="619"/>
      <c r="R5" s="614" t="s">
        <v>261</v>
      </c>
      <c r="S5" s="628" t="s">
        <v>258</v>
      </c>
    </row>
    <row r="6" spans="1:23" ht="28.5" customHeight="1">
      <c r="A6" s="16"/>
      <c r="B6" s="16"/>
      <c r="C6" s="632"/>
      <c r="D6" s="635"/>
      <c r="E6" s="636"/>
      <c r="F6" s="638"/>
      <c r="G6" s="639"/>
      <c r="H6" s="635"/>
      <c r="I6" s="636"/>
      <c r="J6" s="642"/>
      <c r="K6" s="643"/>
      <c r="L6" s="642"/>
      <c r="M6" s="643"/>
      <c r="N6" s="638"/>
      <c r="O6" s="639"/>
      <c r="P6" s="620"/>
      <c r="Q6" s="621"/>
      <c r="R6" s="615"/>
      <c r="S6" s="629"/>
      <c r="T6" s="17"/>
      <c r="U6" s="17"/>
      <c r="V6" s="17"/>
      <c r="W6" s="17"/>
    </row>
    <row r="7" spans="1:23" ht="24.75" customHeight="1">
      <c r="A7" s="16"/>
      <c r="B7" s="16"/>
      <c r="C7" s="44" t="s">
        <v>10</v>
      </c>
      <c r="D7" s="622" t="s">
        <v>11</v>
      </c>
      <c r="E7" s="623"/>
      <c r="F7" s="624" t="s">
        <v>9</v>
      </c>
      <c r="G7" s="625"/>
      <c r="H7" s="626" t="s">
        <v>12</v>
      </c>
      <c r="I7" s="627"/>
      <c r="J7" s="622" t="s">
        <v>13</v>
      </c>
      <c r="K7" s="623"/>
      <c r="L7" s="622" t="s">
        <v>14</v>
      </c>
      <c r="M7" s="623"/>
      <c r="N7" s="622" t="s">
        <v>15</v>
      </c>
      <c r="O7" s="623"/>
      <c r="P7" s="624" t="s">
        <v>45</v>
      </c>
      <c r="Q7" s="625"/>
      <c r="R7" s="44" t="s">
        <v>259</v>
      </c>
      <c r="S7" s="44" t="s">
        <v>260</v>
      </c>
      <c r="T7" s="603"/>
      <c r="U7" s="603"/>
      <c r="V7" s="17"/>
      <c r="W7" s="17"/>
    </row>
    <row r="8" spans="1:23" ht="12" customHeight="1" thickBot="1">
      <c r="A8" s="16"/>
      <c r="B8" s="16"/>
      <c r="C8" s="91" t="s">
        <v>0</v>
      </c>
      <c r="D8" s="616" t="s">
        <v>0</v>
      </c>
      <c r="E8" s="617"/>
      <c r="F8" s="616" t="s">
        <v>0</v>
      </c>
      <c r="G8" s="617"/>
      <c r="H8" s="616" t="s">
        <v>0</v>
      </c>
      <c r="I8" s="617"/>
      <c r="J8" s="616" t="s">
        <v>0</v>
      </c>
      <c r="K8" s="617"/>
      <c r="L8" s="616" t="s">
        <v>0</v>
      </c>
      <c r="M8" s="617"/>
      <c r="N8" s="616"/>
      <c r="O8" s="617"/>
      <c r="P8" s="616" t="s">
        <v>0</v>
      </c>
      <c r="Q8" s="617"/>
      <c r="R8" s="272" t="s">
        <v>0</v>
      </c>
      <c r="S8" s="91" t="s">
        <v>0</v>
      </c>
      <c r="T8" s="603"/>
      <c r="U8" s="603"/>
      <c r="V8" s="17"/>
      <c r="W8" s="17"/>
    </row>
    <row r="9" spans="1:23" ht="36" customHeight="1" thickBot="1">
      <c r="A9" s="16"/>
      <c r="B9" s="16"/>
      <c r="C9" s="98">
        <v>300000</v>
      </c>
      <c r="D9" s="607">
        <v>0</v>
      </c>
      <c r="E9" s="608"/>
      <c r="F9" s="609">
        <f>$C$9-$D$9</f>
        <v>300000</v>
      </c>
      <c r="G9" s="610"/>
      <c r="H9" s="607">
        <v>167200</v>
      </c>
      <c r="I9" s="608"/>
      <c r="J9" s="609">
        <f>$N$48</f>
        <v>80960</v>
      </c>
      <c r="K9" s="610"/>
      <c r="L9" s="609">
        <f>MIN(F9,H9,J9)</f>
        <v>80960</v>
      </c>
      <c r="M9" s="610"/>
      <c r="N9" s="611" t="s">
        <v>8</v>
      </c>
      <c r="O9" s="612"/>
      <c r="P9" s="609">
        <f>ROUNDDOWN(L9*2/3,0)</f>
        <v>53973</v>
      </c>
      <c r="Q9" s="613"/>
      <c r="R9" s="403">
        <v>60000</v>
      </c>
      <c r="S9" s="402">
        <f>都補助所要額-R9</f>
        <v>-6027</v>
      </c>
      <c r="T9" s="603"/>
      <c r="U9" s="603"/>
      <c r="V9" s="17"/>
      <c r="W9" s="17"/>
    </row>
    <row r="10" spans="1:23" ht="18.75" customHeight="1">
      <c r="A10" s="16"/>
      <c r="B10" s="16"/>
      <c r="C10" s="45"/>
      <c r="D10" s="45"/>
      <c r="E10" s="45"/>
      <c r="F10" s="45"/>
      <c r="G10" s="45"/>
      <c r="H10" s="45"/>
      <c r="I10" s="45"/>
      <c r="J10" s="45"/>
      <c r="K10" s="16"/>
      <c r="L10" s="16"/>
      <c r="M10" s="16"/>
      <c r="N10" s="16"/>
      <c r="O10" s="16"/>
      <c r="P10" s="16"/>
      <c r="Q10" s="16"/>
      <c r="R10" s="16"/>
      <c r="S10" s="16"/>
      <c r="T10" s="603"/>
      <c r="U10" s="603"/>
      <c r="V10" s="17"/>
      <c r="W10" s="17"/>
    </row>
    <row r="11" spans="1:23" ht="15.75" customHeight="1">
      <c r="A11" s="16"/>
      <c r="B11" s="16"/>
      <c r="C11" s="45"/>
      <c r="D11" s="45"/>
      <c r="E11" s="45"/>
      <c r="F11" s="45"/>
      <c r="G11" s="45"/>
      <c r="H11" s="45"/>
      <c r="I11" s="45"/>
      <c r="J11" s="45"/>
      <c r="K11" s="16"/>
      <c r="L11" s="16"/>
      <c r="M11" s="16"/>
      <c r="N11" s="16"/>
      <c r="O11" s="16"/>
      <c r="P11" s="16"/>
      <c r="Q11" s="16"/>
      <c r="R11" s="16"/>
      <c r="S11" s="16"/>
      <c r="T11" s="17"/>
      <c r="U11" s="17"/>
      <c r="V11" s="17"/>
      <c r="W11" s="17"/>
    </row>
    <row r="12" spans="1:23" ht="19.5" customHeight="1">
      <c r="A12" s="29" t="s">
        <v>264</v>
      </c>
      <c r="B12" s="16"/>
      <c r="C12" s="45"/>
      <c r="D12" s="45"/>
      <c r="E12" s="45"/>
      <c r="F12" s="45"/>
      <c r="G12" s="45"/>
      <c r="H12" s="45"/>
      <c r="I12" s="45"/>
      <c r="J12" s="45"/>
      <c r="K12" s="16"/>
      <c r="L12" s="16"/>
      <c r="M12" s="16"/>
      <c r="N12" s="16"/>
      <c r="O12" s="16"/>
      <c r="P12" s="16"/>
      <c r="Q12" s="16"/>
      <c r="R12" s="16"/>
      <c r="S12" s="16"/>
      <c r="T12" s="17"/>
      <c r="U12" s="17"/>
      <c r="V12" s="17"/>
      <c r="W12" s="17"/>
    </row>
    <row r="13" spans="1:23" ht="26.25" customHeight="1">
      <c r="A13" s="16"/>
      <c r="B13" s="604" t="s">
        <v>7</v>
      </c>
      <c r="C13" s="604"/>
      <c r="D13" s="604"/>
      <c r="E13" s="604"/>
      <c r="F13" s="604"/>
      <c r="G13" s="604"/>
      <c r="H13" s="604"/>
      <c r="I13" s="604"/>
      <c r="J13" s="604"/>
      <c r="K13" s="604"/>
      <c r="L13" s="604"/>
      <c r="M13" s="604"/>
      <c r="N13" s="604"/>
      <c r="O13" s="604"/>
      <c r="P13" s="604"/>
      <c r="Q13" s="604"/>
      <c r="R13" s="604"/>
      <c r="S13" s="604"/>
      <c r="T13" s="18"/>
      <c r="U13" s="17"/>
      <c r="V13" s="17"/>
      <c r="W13" s="17"/>
    </row>
    <row r="14" spans="1:23" ht="22.2">
      <c r="A14" s="43"/>
      <c r="B14" s="522" t="s">
        <v>46</v>
      </c>
      <c r="C14" s="522"/>
      <c r="D14" s="43"/>
      <c r="E14" s="43"/>
      <c r="F14" s="43"/>
      <c r="G14" s="43"/>
      <c r="H14" s="43"/>
      <c r="I14" s="43"/>
      <c r="J14" s="43"/>
      <c r="K14" s="43"/>
      <c r="L14" s="43"/>
      <c r="M14" s="43"/>
      <c r="N14" s="43"/>
      <c r="O14" s="43"/>
      <c r="P14" s="43"/>
      <c r="Q14" s="43"/>
      <c r="R14" s="43"/>
      <c r="S14" s="43"/>
      <c r="T14" s="8"/>
    </row>
    <row r="15" spans="1:23" ht="21.75" customHeight="1">
      <c r="A15" s="16"/>
      <c r="B15" s="16"/>
      <c r="C15" s="16"/>
      <c r="D15" s="16"/>
      <c r="E15" s="16"/>
      <c r="F15" s="16"/>
      <c r="G15" s="16"/>
      <c r="H15" s="16"/>
      <c r="I15" s="16"/>
      <c r="J15" s="16"/>
      <c r="K15" s="16"/>
      <c r="L15" s="16"/>
      <c r="M15" s="16"/>
      <c r="N15" s="16"/>
      <c r="O15" s="16"/>
      <c r="P15" s="16"/>
      <c r="Q15" s="16"/>
      <c r="R15" s="16"/>
      <c r="S15" s="16"/>
    </row>
    <row r="16" spans="1:23" ht="21.75" customHeight="1">
      <c r="A16" s="16"/>
      <c r="B16" s="46"/>
      <c r="C16" s="47"/>
      <c r="D16" s="574" t="s">
        <v>31</v>
      </c>
      <c r="E16" s="575"/>
      <c r="F16" s="575"/>
      <c r="G16" s="575"/>
      <c r="H16" s="575"/>
      <c r="I16" s="575"/>
      <c r="J16" s="575"/>
      <c r="K16" s="575"/>
      <c r="L16" s="575"/>
      <c r="M16" s="575"/>
      <c r="N16" s="577" t="s">
        <v>48</v>
      </c>
      <c r="O16" s="605"/>
      <c r="P16" s="578"/>
      <c r="Q16" s="16"/>
      <c r="R16" s="16"/>
      <c r="S16" s="16"/>
      <c r="T16" s="9"/>
    </row>
    <row r="17" spans="1:21" ht="21.75" customHeight="1">
      <c r="A17" s="16"/>
      <c r="B17" s="606" t="s">
        <v>267</v>
      </c>
      <c r="C17" s="537"/>
      <c r="D17" s="574" t="s">
        <v>6</v>
      </c>
      <c r="E17" s="575"/>
      <c r="F17" s="575"/>
      <c r="G17" s="576"/>
      <c r="H17" s="574" t="s">
        <v>3</v>
      </c>
      <c r="I17" s="575"/>
      <c r="J17" s="575"/>
      <c r="K17" s="575"/>
      <c r="L17" s="575"/>
      <c r="M17" s="575"/>
      <c r="N17" s="567"/>
      <c r="O17" s="521"/>
      <c r="P17" s="568"/>
      <c r="Q17" s="85"/>
      <c r="R17" s="16"/>
      <c r="S17" s="16"/>
      <c r="T17" s="10"/>
    </row>
    <row r="18" spans="1:21" ht="21.75" customHeight="1">
      <c r="A18" s="16"/>
      <c r="B18" s="48"/>
      <c r="C18" s="16"/>
      <c r="D18" s="577" t="s">
        <v>32</v>
      </c>
      <c r="E18" s="578"/>
      <c r="F18" s="577" t="s">
        <v>34</v>
      </c>
      <c r="G18" s="578"/>
      <c r="H18" s="577" t="s">
        <v>35</v>
      </c>
      <c r="I18" s="578"/>
      <c r="J18" s="577" t="s">
        <v>32</v>
      </c>
      <c r="K18" s="578"/>
      <c r="L18" s="579" t="s">
        <v>30</v>
      </c>
      <c r="M18" s="580"/>
      <c r="N18" s="567"/>
      <c r="O18" s="521"/>
      <c r="P18" s="568"/>
      <c r="Q18" s="86" t="s">
        <v>69</v>
      </c>
      <c r="R18" s="21"/>
      <c r="S18" s="16"/>
      <c r="T18" s="10"/>
    </row>
    <row r="19" spans="1:21" ht="21.75" customHeight="1">
      <c r="A19" s="16"/>
      <c r="B19" s="50"/>
      <c r="C19" s="51"/>
      <c r="D19" s="567" t="s">
        <v>33</v>
      </c>
      <c r="E19" s="568"/>
      <c r="F19" s="569" t="s">
        <v>33</v>
      </c>
      <c r="G19" s="571"/>
      <c r="H19" s="569" t="s">
        <v>36</v>
      </c>
      <c r="I19" s="571"/>
      <c r="J19" s="569" t="s">
        <v>33</v>
      </c>
      <c r="K19" s="571"/>
      <c r="L19" s="50"/>
      <c r="M19" s="52" t="s">
        <v>37</v>
      </c>
      <c r="N19" s="569"/>
      <c r="O19" s="570"/>
      <c r="P19" s="571"/>
      <c r="Q19" s="260" t="s">
        <v>66</v>
      </c>
      <c r="R19" s="53"/>
      <c r="S19" s="16"/>
      <c r="T19" s="11"/>
    </row>
    <row r="20" spans="1:21" ht="21.75" customHeight="1">
      <c r="A20" s="16"/>
      <c r="B20" s="579" t="s">
        <v>266</v>
      </c>
      <c r="C20" s="580"/>
      <c r="D20" s="54"/>
      <c r="E20" s="55" t="s">
        <v>0</v>
      </c>
      <c r="F20" s="16"/>
      <c r="G20" s="55" t="s">
        <v>0</v>
      </c>
      <c r="H20" s="46"/>
      <c r="I20" s="55" t="s">
        <v>0</v>
      </c>
      <c r="J20" s="54"/>
      <c r="K20" s="55" t="s">
        <v>0</v>
      </c>
      <c r="L20" s="54"/>
      <c r="M20" s="56" t="s">
        <v>0</v>
      </c>
      <c r="N20" s="587" t="s">
        <v>5</v>
      </c>
      <c r="O20" s="588"/>
      <c r="P20" s="589"/>
      <c r="Q20" s="260" t="s">
        <v>67</v>
      </c>
      <c r="R20" s="57"/>
      <c r="S20" s="16"/>
      <c r="T20" s="12"/>
    </row>
    <row r="21" spans="1:21" ht="21.75" customHeight="1" thickBot="1">
      <c r="A21" s="16"/>
      <c r="B21" s="558"/>
      <c r="C21" s="559"/>
      <c r="D21" s="58"/>
      <c r="E21" s="59">
        <v>97</v>
      </c>
      <c r="F21" s="60"/>
      <c r="G21" s="59">
        <v>125</v>
      </c>
      <c r="H21" s="262"/>
      <c r="I21" s="59">
        <v>454</v>
      </c>
      <c r="J21" s="58"/>
      <c r="K21" s="59">
        <v>478</v>
      </c>
      <c r="L21" s="58"/>
      <c r="M21" s="263">
        <v>506</v>
      </c>
      <c r="N21" s="590"/>
      <c r="O21" s="591"/>
      <c r="P21" s="592"/>
      <c r="Q21" s="261" t="s">
        <v>68</v>
      </c>
      <c r="R21" s="61"/>
      <c r="S21" s="16"/>
    </row>
    <row r="22" spans="1:21" ht="46.2" customHeight="1" thickBot="1">
      <c r="A22" s="16"/>
      <c r="B22" s="596" t="s">
        <v>265</v>
      </c>
      <c r="C22" s="597"/>
      <c r="D22" s="598">
        <f>SUM(D23:E46)</f>
        <v>0</v>
      </c>
      <c r="E22" s="598"/>
      <c r="F22" s="598">
        <f>SUM(F23:G46)</f>
        <v>0</v>
      </c>
      <c r="G22" s="598"/>
      <c r="H22" s="598">
        <f>SUM(H23:I46)</f>
        <v>0</v>
      </c>
      <c r="I22" s="598"/>
      <c r="J22" s="598">
        <f>SUM(J23:K46)</f>
        <v>0</v>
      </c>
      <c r="K22" s="598"/>
      <c r="L22" s="598">
        <f>SUM(L23:M46)</f>
        <v>160</v>
      </c>
      <c r="M22" s="598"/>
      <c r="N22" s="591"/>
      <c r="O22" s="591"/>
      <c r="P22" s="592"/>
      <c r="Q22" s="62"/>
      <c r="R22" s="62"/>
      <c r="S22" s="16"/>
    </row>
    <row r="23" spans="1:21" ht="30.75" customHeight="1">
      <c r="A23" s="16"/>
      <c r="B23" s="63"/>
      <c r="C23" s="351" t="s">
        <v>354</v>
      </c>
      <c r="D23" s="599"/>
      <c r="E23" s="600"/>
      <c r="F23" s="599"/>
      <c r="G23" s="600"/>
      <c r="H23" s="599"/>
      <c r="I23" s="600"/>
      <c r="J23" s="599"/>
      <c r="K23" s="600"/>
      <c r="L23" s="584">
        <v>50</v>
      </c>
      <c r="M23" s="585"/>
      <c r="N23" s="590"/>
      <c r="O23" s="591"/>
      <c r="P23" s="592"/>
      <c r="Q23" s="64"/>
      <c r="R23" s="64"/>
      <c r="S23" s="16"/>
      <c r="T23" s="583"/>
      <c r="U23" s="583"/>
    </row>
    <row r="24" spans="1:21" ht="30.75" customHeight="1">
      <c r="A24" s="16"/>
      <c r="B24" s="65" t="s">
        <v>221</v>
      </c>
      <c r="C24" s="351" t="s">
        <v>369</v>
      </c>
      <c r="D24" s="337"/>
      <c r="E24" s="338"/>
      <c r="F24" s="337"/>
      <c r="G24" s="338"/>
      <c r="H24" s="337"/>
      <c r="I24" s="338"/>
      <c r="J24" s="337"/>
      <c r="K24" s="338"/>
      <c r="L24" s="584">
        <v>30</v>
      </c>
      <c r="M24" s="585"/>
      <c r="N24" s="590"/>
      <c r="O24" s="591"/>
      <c r="P24" s="592"/>
      <c r="Q24" s="64"/>
      <c r="R24" s="64"/>
      <c r="S24" s="16"/>
      <c r="T24" s="583"/>
      <c r="U24" s="583"/>
    </row>
    <row r="25" spans="1:21" ht="30.75" customHeight="1">
      <c r="A25" s="16"/>
      <c r="B25" s="66" t="s">
        <v>222</v>
      </c>
      <c r="C25" s="349" t="s">
        <v>355</v>
      </c>
      <c r="D25" s="337"/>
      <c r="E25" s="338"/>
      <c r="F25" s="337"/>
      <c r="G25" s="338"/>
      <c r="H25" s="337"/>
      <c r="I25" s="338"/>
      <c r="J25" s="337"/>
      <c r="K25" s="338"/>
      <c r="L25" s="584">
        <v>80</v>
      </c>
      <c r="M25" s="585"/>
      <c r="N25" s="590"/>
      <c r="O25" s="591"/>
      <c r="P25" s="592"/>
      <c r="Q25" s="64"/>
      <c r="R25" s="64"/>
      <c r="S25" s="16"/>
    </row>
    <row r="26" spans="1:21" ht="30.75" customHeight="1">
      <c r="A26" s="16"/>
      <c r="B26" s="66" t="s">
        <v>223</v>
      </c>
      <c r="C26" s="348"/>
      <c r="D26" s="599"/>
      <c r="E26" s="600"/>
      <c r="F26" s="599"/>
      <c r="G26" s="600"/>
      <c r="H26" s="599"/>
      <c r="I26" s="600"/>
      <c r="J26" s="599"/>
      <c r="K26" s="600"/>
      <c r="L26" s="584"/>
      <c r="M26" s="585"/>
      <c r="N26" s="590"/>
      <c r="O26" s="591"/>
      <c r="P26" s="592"/>
      <c r="Q26" s="64"/>
      <c r="R26" s="64"/>
      <c r="S26" s="16"/>
    </row>
    <row r="27" spans="1:21" ht="30.75" customHeight="1">
      <c r="A27" s="16"/>
      <c r="B27" s="66" t="s">
        <v>224</v>
      </c>
      <c r="C27" s="349"/>
      <c r="D27" s="549"/>
      <c r="E27" s="586"/>
      <c r="F27" s="549"/>
      <c r="G27" s="586"/>
      <c r="H27" s="549"/>
      <c r="I27" s="586"/>
      <c r="J27" s="549"/>
      <c r="K27" s="586"/>
      <c r="L27" s="601"/>
      <c r="M27" s="602"/>
      <c r="N27" s="590"/>
      <c r="O27" s="591"/>
      <c r="P27" s="592"/>
      <c r="Q27" s="64"/>
      <c r="R27" s="64"/>
      <c r="S27" s="16"/>
    </row>
    <row r="28" spans="1:21" ht="30.75" customHeight="1">
      <c r="A28" s="16"/>
      <c r="B28" s="66" t="s">
        <v>1</v>
      </c>
      <c r="C28" s="92"/>
      <c r="D28" s="549"/>
      <c r="E28" s="586"/>
      <c r="F28" s="549"/>
      <c r="G28" s="586"/>
      <c r="H28" s="549"/>
      <c r="I28" s="586"/>
      <c r="J28" s="549"/>
      <c r="K28" s="586"/>
      <c r="L28" s="549"/>
      <c r="M28" s="586"/>
      <c r="N28" s="590"/>
      <c r="O28" s="591"/>
      <c r="P28" s="592"/>
      <c r="Q28" s="64"/>
      <c r="R28" s="64"/>
      <c r="S28" s="16"/>
    </row>
    <row r="29" spans="1:21" ht="30.75" customHeight="1">
      <c r="A29" s="16"/>
      <c r="B29" s="65" t="s">
        <v>2</v>
      </c>
      <c r="C29" s="92"/>
      <c r="D29" s="549"/>
      <c r="E29" s="586"/>
      <c r="F29" s="549"/>
      <c r="G29" s="586"/>
      <c r="H29" s="549"/>
      <c r="I29" s="586"/>
      <c r="J29" s="549"/>
      <c r="K29" s="586"/>
      <c r="L29" s="549"/>
      <c r="M29" s="586"/>
      <c r="N29" s="590"/>
      <c r="O29" s="591"/>
      <c r="P29" s="592"/>
      <c r="Q29" s="64"/>
      <c r="R29" s="64"/>
      <c r="S29" s="16"/>
    </row>
    <row r="30" spans="1:21" ht="30.75" customHeight="1">
      <c r="A30" s="16"/>
      <c r="B30" s="65" t="s">
        <v>235</v>
      </c>
      <c r="C30" s="252"/>
      <c r="D30" s="581"/>
      <c r="E30" s="582"/>
      <c r="F30" s="581"/>
      <c r="G30" s="582"/>
      <c r="H30" s="549"/>
      <c r="I30" s="550"/>
      <c r="J30" s="549"/>
      <c r="K30" s="550"/>
      <c r="L30" s="549"/>
      <c r="M30" s="550"/>
      <c r="N30" s="590"/>
      <c r="O30" s="591"/>
      <c r="P30" s="592"/>
      <c r="Q30" s="64"/>
      <c r="R30" s="64"/>
      <c r="S30" s="16"/>
    </row>
    <row r="31" spans="1:21" ht="30.75" customHeight="1">
      <c r="A31" s="16"/>
      <c r="B31" s="65"/>
      <c r="C31" s="252"/>
      <c r="D31" s="581"/>
      <c r="E31" s="582"/>
      <c r="F31" s="581"/>
      <c r="G31" s="582"/>
      <c r="H31" s="549"/>
      <c r="I31" s="550"/>
      <c r="J31" s="549"/>
      <c r="K31" s="550"/>
      <c r="L31" s="549"/>
      <c r="M31" s="550"/>
      <c r="N31" s="590"/>
      <c r="O31" s="591"/>
      <c r="P31" s="592"/>
      <c r="Q31" s="64"/>
      <c r="R31" s="64"/>
      <c r="S31" s="16"/>
    </row>
    <row r="32" spans="1:21" ht="30.75" customHeight="1">
      <c r="A32" s="16"/>
      <c r="B32" s="191"/>
      <c r="C32" s="253"/>
      <c r="D32" s="565"/>
      <c r="E32" s="566"/>
      <c r="F32" s="565"/>
      <c r="G32" s="566"/>
      <c r="H32" s="551"/>
      <c r="I32" s="552"/>
      <c r="J32" s="551"/>
      <c r="K32" s="552"/>
      <c r="L32" s="551"/>
      <c r="M32" s="552"/>
      <c r="N32" s="593"/>
      <c r="O32" s="594"/>
      <c r="P32" s="595"/>
      <c r="Q32" s="254"/>
      <c r="R32" s="64"/>
      <c r="S32" s="16"/>
    </row>
    <row r="33" spans="1:19" ht="30.75" customHeight="1">
      <c r="A33" s="16"/>
      <c r="B33" s="48"/>
      <c r="C33" s="255"/>
      <c r="D33" s="569" t="s">
        <v>31</v>
      </c>
      <c r="E33" s="570"/>
      <c r="F33" s="570"/>
      <c r="G33" s="570"/>
      <c r="H33" s="570"/>
      <c r="I33" s="570"/>
      <c r="J33" s="570"/>
      <c r="K33" s="570"/>
      <c r="L33" s="570"/>
      <c r="M33" s="570"/>
      <c r="N33" s="567" t="s">
        <v>48</v>
      </c>
      <c r="O33" s="521"/>
      <c r="P33" s="568"/>
      <c r="Q33" s="16" t="s">
        <v>69</v>
      </c>
      <c r="R33" s="16"/>
      <c r="S33" s="16"/>
    </row>
    <row r="34" spans="1:19" ht="30.75" customHeight="1">
      <c r="A34" s="16"/>
      <c r="B34" s="567" t="s">
        <v>47</v>
      </c>
      <c r="C34" s="521"/>
      <c r="D34" s="574" t="s">
        <v>6</v>
      </c>
      <c r="E34" s="575"/>
      <c r="F34" s="575"/>
      <c r="G34" s="576"/>
      <c r="H34" s="574" t="s">
        <v>3</v>
      </c>
      <c r="I34" s="575"/>
      <c r="J34" s="575"/>
      <c r="K34" s="575"/>
      <c r="L34" s="575"/>
      <c r="M34" s="575"/>
      <c r="N34" s="567"/>
      <c r="O34" s="521"/>
      <c r="P34" s="568"/>
      <c r="Q34" s="16" t="s">
        <v>66</v>
      </c>
      <c r="R34" s="16"/>
      <c r="S34" s="16"/>
    </row>
    <row r="35" spans="1:19" ht="30.75" customHeight="1">
      <c r="A35" s="16"/>
      <c r="B35" s="48"/>
      <c r="C35" s="16"/>
      <c r="D35" s="577" t="s">
        <v>32</v>
      </c>
      <c r="E35" s="578"/>
      <c r="F35" s="577" t="s">
        <v>34</v>
      </c>
      <c r="G35" s="578"/>
      <c r="H35" s="577" t="s">
        <v>35</v>
      </c>
      <c r="I35" s="578"/>
      <c r="J35" s="577" t="s">
        <v>32</v>
      </c>
      <c r="K35" s="578"/>
      <c r="L35" s="579" t="s">
        <v>30</v>
      </c>
      <c r="M35" s="580"/>
      <c r="N35" s="567"/>
      <c r="O35" s="521"/>
      <c r="P35" s="568"/>
      <c r="Q35" s="28" t="s">
        <v>67</v>
      </c>
      <c r="R35" s="21"/>
      <c r="S35" s="16"/>
    </row>
    <row r="36" spans="1:19" ht="30.75" customHeight="1">
      <c r="A36" s="16"/>
      <c r="B36" s="50"/>
      <c r="C36" s="51"/>
      <c r="D36" s="569" t="s">
        <v>33</v>
      </c>
      <c r="E36" s="571"/>
      <c r="F36" s="569" t="s">
        <v>33</v>
      </c>
      <c r="G36" s="571"/>
      <c r="H36" s="569" t="s">
        <v>36</v>
      </c>
      <c r="I36" s="571"/>
      <c r="J36" s="569" t="s">
        <v>33</v>
      </c>
      <c r="K36" s="571"/>
      <c r="L36" s="50"/>
      <c r="M36" s="52" t="s">
        <v>37</v>
      </c>
      <c r="N36" s="569"/>
      <c r="O36" s="570"/>
      <c r="P36" s="571"/>
      <c r="Q36" s="259" t="s">
        <v>68</v>
      </c>
      <c r="R36" s="53"/>
      <c r="S36" s="16"/>
    </row>
    <row r="37" spans="1:19" ht="30.6" customHeight="1">
      <c r="A37" s="16"/>
      <c r="B37" s="65"/>
      <c r="C37" s="252"/>
      <c r="D37" s="572"/>
      <c r="E37" s="573"/>
      <c r="F37" s="572"/>
      <c r="G37" s="573"/>
      <c r="H37" s="572"/>
      <c r="I37" s="573"/>
      <c r="J37" s="572"/>
      <c r="K37" s="573"/>
      <c r="L37" s="572"/>
      <c r="M37" s="573"/>
      <c r="N37" s="561"/>
      <c r="O37" s="562"/>
      <c r="P37" s="563"/>
      <c r="Q37" s="64"/>
      <c r="R37" s="64"/>
      <c r="S37" s="16"/>
    </row>
    <row r="38" spans="1:19" ht="30.6" customHeight="1">
      <c r="A38" s="16"/>
      <c r="B38" s="65" t="s">
        <v>221</v>
      </c>
      <c r="C38" s="252"/>
      <c r="D38" s="549"/>
      <c r="E38" s="550"/>
      <c r="F38" s="549"/>
      <c r="G38" s="550"/>
      <c r="H38" s="549"/>
      <c r="I38" s="550"/>
      <c r="J38" s="549"/>
      <c r="K38" s="550"/>
      <c r="L38" s="549"/>
      <c r="M38" s="550"/>
      <c r="N38" s="564"/>
      <c r="O38" s="562"/>
      <c r="P38" s="563"/>
      <c r="Q38" s="64"/>
      <c r="R38" s="64"/>
      <c r="S38" s="16"/>
    </row>
    <row r="39" spans="1:19" ht="30.6" customHeight="1">
      <c r="A39" s="16"/>
      <c r="B39" s="66" t="s">
        <v>222</v>
      </c>
      <c r="C39" s="252"/>
      <c r="D39" s="549"/>
      <c r="E39" s="550"/>
      <c r="F39" s="549"/>
      <c r="G39" s="550"/>
      <c r="H39" s="549"/>
      <c r="I39" s="550"/>
      <c r="J39" s="549"/>
      <c r="K39" s="550"/>
      <c r="L39" s="549"/>
      <c r="M39" s="550"/>
      <c r="N39" s="564"/>
      <c r="O39" s="562"/>
      <c r="P39" s="563"/>
      <c r="Q39" s="64"/>
      <c r="R39" s="64"/>
      <c r="S39" s="16"/>
    </row>
    <row r="40" spans="1:19" ht="30.6" customHeight="1">
      <c r="A40" s="16"/>
      <c r="B40" s="66" t="s">
        <v>223</v>
      </c>
      <c r="C40" s="252"/>
      <c r="D40" s="549"/>
      <c r="E40" s="550"/>
      <c r="F40" s="549"/>
      <c r="G40" s="550"/>
      <c r="H40" s="549"/>
      <c r="I40" s="550"/>
      <c r="J40" s="549"/>
      <c r="K40" s="550"/>
      <c r="L40" s="549"/>
      <c r="M40" s="550"/>
      <c r="N40" s="564"/>
      <c r="O40" s="562"/>
      <c r="P40" s="563"/>
      <c r="Q40" s="64"/>
      <c r="R40" s="64"/>
      <c r="S40" s="16"/>
    </row>
    <row r="41" spans="1:19" ht="30.6" customHeight="1">
      <c r="A41" s="16"/>
      <c r="B41" s="66" t="s">
        <v>224</v>
      </c>
      <c r="C41" s="252"/>
      <c r="D41" s="549"/>
      <c r="E41" s="550"/>
      <c r="F41" s="549"/>
      <c r="G41" s="550"/>
      <c r="H41" s="549"/>
      <c r="I41" s="550"/>
      <c r="J41" s="549"/>
      <c r="K41" s="550"/>
      <c r="L41" s="549"/>
      <c r="M41" s="550"/>
      <c r="N41" s="564"/>
      <c r="O41" s="562"/>
      <c r="P41" s="563"/>
      <c r="Q41" s="64"/>
      <c r="R41" s="64"/>
      <c r="S41" s="16"/>
    </row>
    <row r="42" spans="1:19" ht="30.6" customHeight="1">
      <c r="A42" s="16"/>
      <c r="B42" s="66" t="s">
        <v>1</v>
      </c>
      <c r="C42" s="252"/>
      <c r="D42" s="549"/>
      <c r="E42" s="550"/>
      <c r="F42" s="549"/>
      <c r="G42" s="550"/>
      <c r="H42" s="549"/>
      <c r="I42" s="550"/>
      <c r="J42" s="549"/>
      <c r="K42" s="550"/>
      <c r="L42" s="549"/>
      <c r="M42" s="550"/>
      <c r="N42" s="564"/>
      <c r="O42" s="562"/>
      <c r="P42" s="563"/>
      <c r="Q42" s="64"/>
      <c r="R42" s="64"/>
      <c r="S42" s="16"/>
    </row>
    <row r="43" spans="1:19" ht="30.6" customHeight="1">
      <c r="A43" s="16"/>
      <c r="B43" s="65" t="s">
        <v>2</v>
      </c>
      <c r="C43" s="252"/>
      <c r="D43" s="549"/>
      <c r="E43" s="550"/>
      <c r="F43" s="549"/>
      <c r="G43" s="550"/>
      <c r="H43" s="549"/>
      <c r="I43" s="550"/>
      <c r="J43" s="549"/>
      <c r="K43" s="550"/>
      <c r="L43" s="549"/>
      <c r="M43" s="550"/>
      <c r="N43" s="564"/>
      <c r="O43" s="562"/>
      <c r="P43" s="563"/>
      <c r="Q43" s="64"/>
      <c r="R43" s="64"/>
      <c r="S43" s="16"/>
    </row>
    <row r="44" spans="1:19" ht="30.6" customHeight="1">
      <c r="A44" s="16"/>
      <c r="B44" s="65" t="s">
        <v>236</v>
      </c>
      <c r="C44" s="252"/>
      <c r="D44" s="549"/>
      <c r="E44" s="550"/>
      <c r="F44" s="549"/>
      <c r="G44" s="550"/>
      <c r="H44" s="549"/>
      <c r="I44" s="550"/>
      <c r="J44" s="549"/>
      <c r="K44" s="550"/>
      <c r="L44" s="549"/>
      <c r="M44" s="550"/>
      <c r="N44" s="564"/>
      <c r="O44" s="562"/>
      <c r="P44" s="563"/>
      <c r="Q44" s="64"/>
      <c r="R44" s="64"/>
      <c r="S44" s="16"/>
    </row>
    <row r="45" spans="1:19" ht="30.6" customHeight="1">
      <c r="A45" s="16"/>
      <c r="B45" s="65"/>
      <c r="C45" s="252"/>
      <c r="D45" s="549"/>
      <c r="E45" s="550"/>
      <c r="F45" s="549"/>
      <c r="G45" s="550"/>
      <c r="H45" s="549"/>
      <c r="I45" s="550"/>
      <c r="J45" s="549"/>
      <c r="K45" s="550"/>
      <c r="L45" s="549"/>
      <c r="M45" s="550"/>
      <c r="N45" s="564"/>
      <c r="O45" s="562"/>
      <c r="P45" s="563"/>
      <c r="Q45" s="64"/>
      <c r="R45" s="64"/>
      <c r="S45" s="16"/>
    </row>
    <row r="46" spans="1:19" ht="30.6" customHeight="1">
      <c r="A46" s="16"/>
      <c r="B46" s="67"/>
      <c r="C46" s="253"/>
      <c r="D46" s="551"/>
      <c r="E46" s="552"/>
      <c r="F46" s="551"/>
      <c r="G46" s="552"/>
      <c r="H46" s="551"/>
      <c r="I46" s="552"/>
      <c r="J46" s="551"/>
      <c r="K46" s="552"/>
      <c r="L46" s="551"/>
      <c r="M46" s="552"/>
      <c r="N46" s="564"/>
      <c r="O46" s="562"/>
      <c r="P46" s="563"/>
      <c r="Q46" s="64"/>
      <c r="R46" s="64"/>
      <c r="S46" s="16"/>
    </row>
    <row r="47" spans="1:19" ht="28.2" customHeight="1" thickBot="1">
      <c r="A47" s="16"/>
      <c r="B47" s="46"/>
      <c r="C47" s="68"/>
      <c r="D47" s="545"/>
      <c r="E47" s="546"/>
      <c r="F47" s="545"/>
      <c r="G47" s="546"/>
      <c r="H47" s="545"/>
      <c r="I47" s="546"/>
      <c r="J47" s="545"/>
      <c r="K47" s="546"/>
      <c r="L47" s="547"/>
      <c r="M47" s="548"/>
      <c r="N47" s="69"/>
      <c r="O47" s="70"/>
      <c r="P47" s="71" t="s">
        <v>0</v>
      </c>
      <c r="Q47" s="16"/>
      <c r="R47" s="16"/>
      <c r="S47" s="16"/>
    </row>
    <row r="48" spans="1:19" ht="58.2" customHeight="1" thickBot="1">
      <c r="A48" s="16"/>
      <c r="B48" s="558" t="s">
        <v>21</v>
      </c>
      <c r="C48" s="559"/>
      <c r="D48" s="553">
        <f>SUM(E21*D22)</f>
        <v>0</v>
      </c>
      <c r="E48" s="560"/>
      <c r="F48" s="553">
        <f>SUM(G21*F22)</f>
        <v>0</v>
      </c>
      <c r="G48" s="560"/>
      <c r="H48" s="553">
        <f>SUM(I21*H22)</f>
        <v>0</v>
      </c>
      <c r="I48" s="560"/>
      <c r="J48" s="553">
        <f>SUM(K21*J22)</f>
        <v>0</v>
      </c>
      <c r="K48" s="560"/>
      <c r="L48" s="553">
        <f>SUM(M21*L22)</f>
        <v>80960</v>
      </c>
      <c r="M48" s="554"/>
      <c r="N48" s="555">
        <f>SUM(D48:M48)</f>
        <v>80960</v>
      </c>
      <c r="O48" s="556"/>
      <c r="P48" s="557"/>
      <c r="Q48" s="522"/>
      <c r="R48" s="522"/>
      <c r="S48" s="522"/>
    </row>
    <row r="49" spans="1:19" ht="26.4">
      <c r="A49" s="16"/>
      <c r="B49" s="256"/>
      <c r="C49" s="256"/>
      <c r="D49" s="257"/>
      <c r="E49" s="257"/>
      <c r="F49" s="257"/>
      <c r="G49" s="257"/>
      <c r="H49" s="257"/>
      <c r="I49" s="257"/>
      <c r="J49" s="257"/>
      <c r="K49" s="257"/>
      <c r="L49" s="257"/>
      <c r="M49" s="257"/>
      <c r="N49" s="258"/>
      <c r="O49" s="258"/>
      <c r="P49" s="258"/>
      <c r="Q49" s="28"/>
      <c r="R49" s="28"/>
      <c r="S49" s="28"/>
    </row>
    <row r="50" spans="1:19" ht="18">
      <c r="A50" s="16"/>
      <c r="B50" s="16" t="s">
        <v>38</v>
      </c>
      <c r="C50" s="16"/>
      <c r="D50" s="16"/>
      <c r="E50" s="16"/>
      <c r="F50" s="16"/>
      <c r="G50" s="16"/>
      <c r="H50" s="16"/>
      <c r="I50" s="16"/>
      <c r="J50" s="16"/>
      <c r="K50" s="16"/>
      <c r="L50" s="16"/>
      <c r="M50" s="16"/>
      <c r="N50" s="16"/>
      <c r="O50" s="16"/>
      <c r="P50" s="24" t="s">
        <v>166</v>
      </c>
      <c r="Q50" s="521">
        <f>_xlfn.SINGLE(IF(_xlfn.SINGLE(補助金番号)=0, "", 補助金番号))</f>
        <v>123</v>
      </c>
      <c r="R50" s="495"/>
      <c r="S50" s="495"/>
    </row>
    <row r="51" spans="1:19" ht="18">
      <c r="A51" s="16" t="s">
        <v>74</v>
      </c>
      <c r="B51" s="16" t="s">
        <v>75</v>
      </c>
      <c r="C51" s="16"/>
      <c r="D51" s="72"/>
      <c r="E51" s="72"/>
      <c r="F51" s="16"/>
      <c r="G51" s="16"/>
      <c r="H51" s="16"/>
      <c r="I51" s="16"/>
      <c r="J51" s="16"/>
      <c r="K51" s="16"/>
      <c r="L51" s="16"/>
      <c r="M51" s="16"/>
      <c r="N51" s="16"/>
      <c r="O51" s="16"/>
      <c r="P51" s="24" t="s">
        <v>72</v>
      </c>
      <c r="Q51" s="543" t="str">
        <f>IF(法人名=0, "", 法人名)</f>
        <v>学校法人都庁</v>
      </c>
      <c r="R51" s="544"/>
      <c r="S51" s="544"/>
    </row>
  </sheetData>
  <sheetProtection algorithmName="SHA-512" hashValue="IM+7JWgAuvgmvBCP9ORJJAtZqexwSjNd6il6mKQniCC4EZ+KMEkSGjtI8RkgN14suYdBBpxx3obpF7OFzfp6Tg==" saltValue="nPQfpz5MtZhm283leEd8rQ==" spinCount="100000" sheet="1" objects="1" scenarios="1"/>
  <mergeCells count="185">
    <mergeCell ref="P2:Q2"/>
    <mergeCell ref="P3:Q3"/>
    <mergeCell ref="A3:O3"/>
    <mergeCell ref="C5:C6"/>
    <mergeCell ref="D5:E6"/>
    <mergeCell ref="F5:G6"/>
    <mergeCell ref="H5:I6"/>
    <mergeCell ref="J5:K6"/>
    <mergeCell ref="L5:M6"/>
    <mergeCell ref="N5:O6"/>
    <mergeCell ref="R5:R6"/>
    <mergeCell ref="T7:U8"/>
    <mergeCell ref="D8:E8"/>
    <mergeCell ref="F8:G8"/>
    <mergeCell ref="H8:I8"/>
    <mergeCell ref="J8:K8"/>
    <mergeCell ref="L8:M8"/>
    <mergeCell ref="N8:O8"/>
    <mergeCell ref="P8:Q8"/>
    <mergeCell ref="P5:Q6"/>
    <mergeCell ref="D7:E7"/>
    <mergeCell ref="F7:G7"/>
    <mergeCell ref="H7:I7"/>
    <mergeCell ref="J7:K7"/>
    <mergeCell ref="L7:M7"/>
    <mergeCell ref="N7:O7"/>
    <mergeCell ref="P7:Q7"/>
    <mergeCell ref="S5:S6"/>
    <mergeCell ref="T9:U10"/>
    <mergeCell ref="B13:S13"/>
    <mergeCell ref="B14:C14"/>
    <mergeCell ref="D16:M16"/>
    <mergeCell ref="N16:P19"/>
    <mergeCell ref="B17:C17"/>
    <mergeCell ref="D17:G17"/>
    <mergeCell ref="H17:M17"/>
    <mergeCell ref="D18:E18"/>
    <mergeCell ref="D9:E9"/>
    <mergeCell ref="F9:G9"/>
    <mergeCell ref="H9:I9"/>
    <mergeCell ref="J9:K9"/>
    <mergeCell ref="L9:M9"/>
    <mergeCell ref="N9:O9"/>
    <mergeCell ref="F18:G18"/>
    <mergeCell ref="H18:I18"/>
    <mergeCell ref="J18:K18"/>
    <mergeCell ref="L18:M18"/>
    <mergeCell ref="D19:E19"/>
    <mergeCell ref="F19:G19"/>
    <mergeCell ref="H19:I19"/>
    <mergeCell ref="J19:K19"/>
    <mergeCell ref="P9:Q9"/>
    <mergeCell ref="B20:C21"/>
    <mergeCell ref="N20:P32"/>
    <mergeCell ref="B22:C22"/>
    <mergeCell ref="D22:E22"/>
    <mergeCell ref="F22:G22"/>
    <mergeCell ref="H22:I22"/>
    <mergeCell ref="J22:K22"/>
    <mergeCell ref="L22:M22"/>
    <mergeCell ref="D23:E23"/>
    <mergeCell ref="F23:G23"/>
    <mergeCell ref="H23:I23"/>
    <mergeCell ref="J23:K23"/>
    <mergeCell ref="L23:M23"/>
    <mergeCell ref="D26:E26"/>
    <mergeCell ref="F26:G26"/>
    <mergeCell ref="H26:I26"/>
    <mergeCell ref="J26:K26"/>
    <mergeCell ref="L26:M26"/>
    <mergeCell ref="D27:E27"/>
    <mergeCell ref="F27:G27"/>
    <mergeCell ref="H27:I27"/>
    <mergeCell ref="J27:K27"/>
    <mergeCell ref="L27:M27"/>
    <mergeCell ref="D28:E28"/>
    <mergeCell ref="T23:U24"/>
    <mergeCell ref="L24:M24"/>
    <mergeCell ref="L25:M25"/>
    <mergeCell ref="F28:G28"/>
    <mergeCell ref="H28:I28"/>
    <mergeCell ref="J28:K28"/>
    <mergeCell ref="L28:M28"/>
    <mergeCell ref="D29:E29"/>
    <mergeCell ref="F29:G29"/>
    <mergeCell ref="H29:I29"/>
    <mergeCell ref="J29:K29"/>
    <mergeCell ref="L29:M29"/>
    <mergeCell ref="D30:E30"/>
    <mergeCell ref="F30:G30"/>
    <mergeCell ref="H30:I30"/>
    <mergeCell ref="J30:K30"/>
    <mergeCell ref="L30:M30"/>
    <mergeCell ref="D31:E31"/>
    <mergeCell ref="F31:G31"/>
    <mergeCell ref="H31:I31"/>
    <mergeCell ref="J31:K31"/>
    <mergeCell ref="L31:M31"/>
    <mergeCell ref="B34:C34"/>
    <mergeCell ref="D34:G34"/>
    <mergeCell ref="H34:M34"/>
    <mergeCell ref="D35:E35"/>
    <mergeCell ref="F35:G35"/>
    <mergeCell ref="H35:I35"/>
    <mergeCell ref="J35:K35"/>
    <mergeCell ref="L35:M35"/>
    <mergeCell ref="D36:E36"/>
    <mergeCell ref="F36:G36"/>
    <mergeCell ref="H36:I36"/>
    <mergeCell ref="J36:K36"/>
    <mergeCell ref="D32:E32"/>
    <mergeCell ref="F32:G32"/>
    <mergeCell ref="H32:I32"/>
    <mergeCell ref="J32:K32"/>
    <mergeCell ref="J40:K40"/>
    <mergeCell ref="D39:E39"/>
    <mergeCell ref="F39:G39"/>
    <mergeCell ref="H39:I39"/>
    <mergeCell ref="N33:P36"/>
    <mergeCell ref="D33:M33"/>
    <mergeCell ref="L37:M37"/>
    <mergeCell ref="L32:M32"/>
    <mergeCell ref="D37:E37"/>
    <mergeCell ref="F37:G37"/>
    <mergeCell ref="H37:I37"/>
    <mergeCell ref="J37:K37"/>
    <mergeCell ref="F41:G41"/>
    <mergeCell ref="H41:I41"/>
    <mergeCell ref="J41:K41"/>
    <mergeCell ref="L41:M41"/>
    <mergeCell ref="D42:E42"/>
    <mergeCell ref="F42:G42"/>
    <mergeCell ref="H42:I42"/>
    <mergeCell ref="L42:M42"/>
    <mergeCell ref="L40:M40"/>
    <mergeCell ref="D40:E40"/>
    <mergeCell ref="F40:G40"/>
    <mergeCell ref="N48:P48"/>
    <mergeCell ref="Q48:S48"/>
    <mergeCell ref="Q50:S50"/>
    <mergeCell ref="D41:E41"/>
    <mergeCell ref="J42:K42"/>
    <mergeCell ref="B48:C48"/>
    <mergeCell ref="D48:E48"/>
    <mergeCell ref="F48:G48"/>
    <mergeCell ref="H48:I48"/>
    <mergeCell ref="J48:K48"/>
    <mergeCell ref="D45:E45"/>
    <mergeCell ref="F45:G45"/>
    <mergeCell ref="H45:I45"/>
    <mergeCell ref="J45:K45"/>
    <mergeCell ref="D46:E46"/>
    <mergeCell ref="F46:G46"/>
    <mergeCell ref="H46:I46"/>
    <mergeCell ref="J46:K46"/>
    <mergeCell ref="N37:P46"/>
    <mergeCell ref="D38:E38"/>
    <mergeCell ref="F38:G38"/>
    <mergeCell ref="H38:I38"/>
    <mergeCell ref="J38:K38"/>
    <mergeCell ref="L38:M38"/>
    <mergeCell ref="R1:S1"/>
    <mergeCell ref="P1:Q1"/>
    <mergeCell ref="Q51:S51"/>
    <mergeCell ref="D47:E47"/>
    <mergeCell ref="F47:G47"/>
    <mergeCell ref="H47:I47"/>
    <mergeCell ref="J47:K47"/>
    <mergeCell ref="L47:M47"/>
    <mergeCell ref="L45:M45"/>
    <mergeCell ref="L46:M46"/>
    <mergeCell ref="D43:E43"/>
    <mergeCell ref="F43:G43"/>
    <mergeCell ref="H43:I43"/>
    <mergeCell ref="J43:K43"/>
    <mergeCell ref="L43:M43"/>
    <mergeCell ref="D44:E44"/>
    <mergeCell ref="F44:G44"/>
    <mergeCell ref="H44:I44"/>
    <mergeCell ref="J44:K44"/>
    <mergeCell ref="L44:M44"/>
    <mergeCell ref="L48:M48"/>
    <mergeCell ref="J39:K39"/>
    <mergeCell ref="L39:M39"/>
    <mergeCell ref="H40:I40"/>
  </mergeCells>
  <phoneticPr fontId="5"/>
  <conditionalFormatting sqref="S9">
    <cfRule type="cellIs" dxfId="1" priority="1" operator="between">
      <formula>1</formula>
      <formula>100000000</formula>
    </cfRule>
  </conditionalFormatting>
  <dataValidations xWindow="630" yWindow="609" count="16">
    <dataValidation allowBlank="1" showInputMessage="1" showErrorMessage="1" promptTitle="対象施設内訳" prompt="対象の施設名をご入力ください" sqref="C37 C23:C24 C26" xr:uid="{2C041BBD-A29B-4697-A02D-135A5A4AA0F2}"/>
    <dataValidation allowBlank="1" showInputMessage="1" showErrorMessage="1" prompt="健診受診人数を_x000a_施設・実施時期別に入力してください。_x000a_" sqref="D37:M37 D23:M23 D26:M26 L24:M25" xr:uid="{28CAE023-326B-49EF-B809-BE464BD79E91}"/>
    <dataValidation allowBlank="1" showInputMessage="1" showErrorMessage="1" promptTitle="寄附金その他の収入額" prompt="健診を実施するに当たり、寄附金、その他の収入がある場合は、こちらに入力します。" sqref="D9:E9" xr:uid="{2C97124F-D6F4-4DEC-B4DA-478BD366E46D}"/>
    <dataValidation allowBlank="1" showInputMessage="1" showErrorMessage="1" promptTitle="対象経費の支出済額" prompt="対象経費とは、補助対象者の結核の定期健康診断に係る経費となります。" sqref="H9:I9" xr:uid="{080EE7B0-FF50-4AA8-B900-DD061B151EBE}"/>
    <dataValidation allowBlank="1" showInputMessage="1" showErrorMessage="1" promptTitle="差引額" prompt="入力不要です。総事業費（A)から寄付金その他収入額（B)を差し引いた値を反映します。_x000a_" sqref="F9:G9" xr:uid="{6368780F-EB2D-49F0-8E44-FD6F3EE4261C}"/>
    <dataValidation allowBlank="1" showInputMessage="1" showErrorMessage="1" promptTitle="総事業費" prompt="総事業費とは、健診に要する経費の総額です。１つの契約の中で、結核の定期健康診断以外の健診も併せて実施している場合、それらの経費も含めます。" sqref="C9" xr:uid="{1F3CF7F9-789A-4174-9E5D-4A4831D09E66}"/>
    <dataValidation allowBlank="1" showInputMessage="1" showErrorMessage="1" prompt="入力不要です。レンズカメラ対象者の合計人数を反映します。_x000a__x000a_内訳欄に施設名及び対象人数を入力してください。" sqref="H22:I22" xr:uid="{A3A508C5-909F-49BB-8947-012E15314B03}"/>
    <dataValidation allowBlank="1" showInputMessage="1" showErrorMessage="1" prompt="入力不要です。70mmミラーカメラ対象者の合計人数を反映します。_x000a__x000a_内訳欄に施設名及び対象人数を入力してください。" sqref="J22:K22 D22:E22" xr:uid="{B42B403C-66A8-4869-81DC-E8BC8B4DB63A}"/>
    <dataValidation allowBlank="1" showInputMessage="1" showErrorMessage="1" prompt="入力不要です。100mmミラーカメラ対象者の合計人数を反映します。_x000a__x000a_内訳欄に施設名及び対象人数を入力してください。" sqref="L22:M22 F22:G22" xr:uid="{4BF583A1-D0FA-45B2-A772-A830CD39E4BE}"/>
    <dataValidation allowBlank="1" showInputMessage="1" showErrorMessage="1" prompt="基準算定額の合計が反映されるので入力不要です" sqref="N48:P49" xr:uid="{BAB66DAC-2386-40CB-9E1A-E927F454C073}"/>
    <dataValidation allowBlank="1" showInputMessage="1" showErrorMessage="1" promptTitle="基準算定額" prompt="入力不要です。第10号様式の基準算定額を反映します。" sqref="J9:K9" xr:uid="{D45EB744-1DDC-474B-84D5-A7DFEBDDF802}"/>
    <dataValidation allowBlank="1" showInputMessage="1" showErrorMessage="1" promptTitle="都補助基本額" prompt="入力不要です。差引額(C),対象経費の支出予定額(D),基準算定額(E)のうち、最も低い額を反映します。" sqref="L9:M9" xr:uid="{0CC76438-0CF4-4B38-AD3B-ECCF190AF162}"/>
    <dataValidation allowBlank="1" showInputMessage="1" showErrorMessage="1" promptTitle="都補助所要額" prompt="入力不要です。都補助基本額(F)×補助率(G)の値を反映します" sqref="P9:Q9" xr:uid="{AB46B243-1EB3-4DA3-8336-8F1F347D2548}"/>
    <dataValidation allowBlank="1" showInputMessage="1" showErrorMessage="1" prompt="補助基準単価（A)×予定件数（B)の値が反映されますので入力不要です" sqref="D48:K49 L49:M49" xr:uid="{F4D5CD75-ADE5-4D6E-AE01-55BB7C269A36}"/>
    <dataValidation allowBlank="1" showInputMessage="1" showErrorMessage="1" promptTitle="当初から変更があった場合" prompt="変更後の交付決定額を記入するようにご注意ください。" sqref="R9" xr:uid="{A22F42C6-5FE8-45EC-B500-C4A4E7350F40}"/>
    <dataValidation allowBlank="1" showInputMessage="1" showErrorMessage="1" prompt="補助基準単価（A)×実施件数（B)の値が反映されますので入力不要です" sqref="L48:M48" xr:uid="{C0323586-01A4-4F5C-B4CE-78641DB369DD}"/>
  </dataValidations>
  <pageMargins left="0.59055118110236227" right="0.19685039370078741" top="0.59055118110236227" bottom="0.19685039370078741" header="0.51181102362204722" footer="0.51181102362204722"/>
  <pageSetup paperSize="9" scale="64" orientation="landscape" r:id="rId1"/>
  <headerFooter alignWithMargins="0"/>
  <rowBreaks count="1" manualBreakCount="1">
    <brk id="32" max="16383" man="1"/>
  </rowBreaks>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C0A6B3-A142-4FA2-85E6-3EC124E04767}">
  <dimension ref="A1:X94"/>
  <sheetViews>
    <sheetView view="pageBreakPreview" topLeftCell="C1" zoomScale="90" zoomScaleNormal="75" zoomScaleSheetLayoutView="90" workbookViewId="0">
      <selection activeCell="D8" sqref="D8:H8"/>
    </sheetView>
  </sheetViews>
  <sheetFormatPr defaultRowHeight="13.2"/>
  <cols>
    <col min="1" max="1" width="4" customWidth="1"/>
    <col min="2" max="2" width="2.6640625" customWidth="1"/>
    <col min="3" max="3" width="29.6640625" customWidth="1"/>
    <col min="4" max="14" width="9.6640625" customWidth="1"/>
    <col min="15" max="15" width="8.44140625" customWidth="1"/>
    <col min="16" max="16" width="15.6640625" customWidth="1"/>
    <col min="17" max="19" width="9.6640625" customWidth="1"/>
    <col min="20" max="20" width="11.6640625" customWidth="1"/>
    <col min="21" max="23" width="8.109375" customWidth="1"/>
    <col min="24" max="24" width="9.77734375" customWidth="1"/>
  </cols>
  <sheetData>
    <row r="1" spans="1:24" ht="72.599999999999994" customHeight="1">
      <c r="A1" s="276" t="s">
        <v>269</v>
      </c>
      <c r="B1" s="276"/>
      <c r="C1" s="276"/>
      <c r="D1" s="276"/>
      <c r="E1" s="276"/>
      <c r="F1" s="276"/>
    </row>
    <row r="2" spans="1:24" ht="54.6" customHeight="1"/>
    <row r="3" spans="1:24" ht="26.4" customHeight="1">
      <c r="A3" s="85" t="s">
        <v>270</v>
      </c>
      <c r="B3" s="16"/>
      <c r="C3" s="16"/>
      <c r="D3" s="16"/>
      <c r="E3" s="16"/>
      <c r="F3" s="16"/>
      <c r="G3" s="16"/>
      <c r="H3" s="16"/>
      <c r="I3" s="16"/>
      <c r="J3" s="16"/>
      <c r="K3" s="16"/>
      <c r="L3" s="256"/>
      <c r="M3" s="256" t="s">
        <v>166</v>
      </c>
      <c r="N3" s="523">
        <f>IF(補助金番号=0, "", 補助金番号)</f>
        <v>123</v>
      </c>
      <c r="O3" s="644"/>
      <c r="P3" s="277" t="s">
        <v>235</v>
      </c>
    </row>
    <row r="4" spans="1:24" ht="26.4" customHeight="1">
      <c r="A4" s="16"/>
      <c r="B4" s="16"/>
      <c r="C4" s="16"/>
      <c r="D4" s="16"/>
      <c r="E4" s="16"/>
      <c r="F4" s="16"/>
      <c r="G4" s="16"/>
      <c r="H4" s="16"/>
      <c r="I4" s="16"/>
      <c r="J4" s="16"/>
      <c r="K4" s="16"/>
      <c r="L4" s="34"/>
      <c r="M4" s="28" t="s">
        <v>72</v>
      </c>
      <c r="N4" s="523" t="str">
        <f>IF(法人名=0, "", 法人名)</f>
        <v>学校法人都庁</v>
      </c>
      <c r="O4" s="644"/>
      <c r="P4" s="644"/>
    </row>
    <row r="5" spans="1:24" ht="26.25" customHeight="1">
      <c r="A5" s="16"/>
      <c r="B5" s="659" t="s">
        <v>271</v>
      </c>
      <c r="C5" s="659"/>
      <c r="D5" s="659"/>
      <c r="E5" s="659"/>
      <c r="F5" s="659"/>
      <c r="G5" s="659"/>
      <c r="H5" s="659"/>
      <c r="I5" s="659"/>
      <c r="J5" s="659"/>
      <c r="K5" s="659"/>
      <c r="L5" s="659"/>
      <c r="M5" s="659"/>
      <c r="N5" s="659"/>
      <c r="O5" s="659"/>
      <c r="P5" s="659"/>
      <c r="Q5" s="278"/>
      <c r="R5" s="278"/>
      <c r="S5" s="278"/>
      <c r="T5" s="278"/>
      <c r="U5" s="1"/>
      <c r="V5" s="1"/>
      <c r="W5" s="1"/>
      <c r="X5" s="1"/>
    </row>
    <row r="6" spans="1:24" ht="21.75" customHeight="1">
      <c r="A6" s="16" t="s">
        <v>272</v>
      </c>
      <c r="B6" s="16"/>
      <c r="C6" s="16"/>
      <c r="D6" s="16"/>
      <c r="E6" s="16"/>
      <c r="F6" s="16"/>
      <c r="G6" s="16"/>
      <c r="H6" s="16"/>
      <c r="I6" s="16"/>
      <c r="J6" s="16"/>
      <c r="K6" s="16"/>
      <c r="L6" s="16"/>
      <c r="M6" s="16"/>
      <c r="N6" s="16"/>
      <c r="O6" s="16"/>
      <c r="P6" s="16"/>
    </row>
    <row r="7" spans="1:24" ht="24" customHeight="1">
      <c r="A7" s="16"/>
      <c r="B7" s="16"/>
      <c r="C7" s="16"/>
      <c r="D7" s="16"/>
      <c r="E7" s="16"/>
      <c r="F7" s="16"/>
      <c r="G7" s="16"/>
      <c r="H7" s="16"/>
      <c r="I7" s="16"/>
      <c r="J7" s="16"/>
      <c r="K7" s="16"/>
      <c r="L7" s="16"/>
      <c r="M7" s="16"/>
      <c r="N7" s="16"/>
      <c r="O7" s="16"/>
      <c r="P7" s="16"/>
    </row>
    <row r="8" spans="1:24" ht="42.6" customHeight="1">
      <c r="A8" s="16"/>
      <c r="B8" s="660" t="s">
        <v>273</v>
      </c>
      <c r="C8" s="661"/>
      <c r="D8" s="662">
        <f>$O$25+$D$31+$D$54+$D$77</f>
        <v>167200</v>
      </c>
      <c r="E8" s="663"/>
      <c r="F8" s="663"/>
      <c r="G8" s="663"/>
      <c r="H8" s="664"/>
      <c r="I8" s="279" t="s">
        <v>0</v>
      </c>
      <c r="J8" s="168"/>
      <c r="K8" s="168"/>
      <c r="L8" s="168"/>
      <c r="M8" s="168"/>
      <c r="N8" s="168"/>
      <c r="O8" s="168"/>
      <c r="P8" s="80"/>
    </row>
    <row r="9" spans="1:24" ht="40.200000000000003" customHeight="1">
      <c r="A9" s="16"/>
      <c r="B9" s="665" t="s">
        <v>274</v>
      </c>
      <c r="C9" s="666"/>
      <c r="D9" s="666"/>
      <c r="E9" s="666"/>
      <c r="F9" s="666"/>
      <c r="G9" s="666"/>
      <c r="H9" s="666"/>
      <c r="I9" s="667"/>
      <c r="J9" s="667"/>
      <c r="K9" s="667"/>
      <c r="L9" s="667"/>
      <c r="M9" s="667"/>
      <c r="N9" s="667"/>
      <c r="O9" s="667"/>
      <c r="P9" s="668"/>
    </row>
    <row r="10" spans="1:24" ht="29.25" customHeight="1">
      <c r="A10" s="16"/>
      <c r="B10" s="645" t="s">
        <v>275</v>
      </c>
      <c r="C10" s="646"/>
      <c r="D10" s="649" t="s">
        <v>276</v>
      </c>
      <c r="E10" s="651" t="s">
        <v>277</v>
      </c>
      <c r="F10" s="652"/>
      <c r="G10" s="652"/>
      <c r="H10" s="652"/>
      <c r="I10" s="652"/>
      <c r="J10" s="652"/>
      <c r="K10" s="652"/>
      <c r="L10" s="652"/>
      <c r="M10" s="652"/>
      <c r="N10" s="652"/>
      <c r="O10" s="652"/>
      <c r="P10" s="653"/>
    </row>
    <row r="11" spans="1:24" ht="36" customHeight="1">
      <c r="A11" s="16"/>
      <c r="B11" s="647"/>
      <c r="C11" s="648"/>
      <c r="D11" s="650"/>
      <c r="E11" s="654" t="s">
        <v>278</v>
      </c>
      <c r="F11" s="655"/>
      <c r="G11" s="656"/>
      <c r="H11" s="654" t="s">
        <v>279</v>
      </c>
      <c r="I11" s="655"/>
      <c r="J11" s="655"/>
      <c r="K11" s="655"/>
      <c r="L11" s="655"/>
      <c r="M11" s="656"/>
      <c r="N11" s="280" t="s">
        <v>280</v>
      </c>
      <c r="O11" s="657" t="s">
        <v>281</v>
      </c>
      <c r="P11" s="658"/>
    </row>
    <row r="12" spans="1:24" ht="25.5" customHeight="1">
      <c r="A12" s="16"/>
      <c r="B12" s="697" t="s">
        <v>407</v>
      </c>
      <c r="C12" s="698"/>
      <c r="D12" s="281">
        <v>1</v>
      </c>
      <c r="E12" s="678" t="s">
        <v>370</v>
      </c>
      <c r="F12" s="679"/>
      <c r="G12" s="680"/>
      <c r="H12" s="669" t="s">
        <v>371</v>
      </c>
      <c r="I12" s="670"/>
      <c r="J12" s="670"/>
      <c r="K12" s="670"/>
      <c r="L12" s="670"/>
      <c r="M12" s="671"/>
      <c r="N12" s="282" t="s">
        <v>287</v>
      </c>
      <c r="O12" s="701">
        <v>55000</v>
      </c>
      <c r="P12" s="702"/>
    </row>
    <row r="13" spans="1:24" ht="25.5" customHeight="1">
      <c r="A13" s="16"/>
      <c r="B13" s="697"/>
      <c r="C13" s="698"/>
      <c r="D13" s="283">
        <v>2</v>
      </c>
      <c r="E13" s="674" t="s">
        <v>370</v>
      </c>
      <c r="F13" s="675"/>
      <c r="G13" s="676"/>
      <c r="H13" s="669" t="s">
        <v>405</v>
      </c>
      <c r="I13" s="670"/>
      <c r="J13" s="670"/>
      <c r="K13" s="670"/>
      <c r="L13" s="670"/>
      <c r="M13" s="671"/>
      <c r="N13" s="282" t="s">
        <v>287</v>
      </c>
      <c r="O13" s="677">
        <v>33000</v>
      </c>
      <c r="P13" s="673"/>
    </row>
    <row r="14" spans="1:24" ht="25.5" customHeight="1">
      <c r="A14" s="16"/>
      <c r="B14" s="697"/>
      <c r="C14" s="698"/>
      <c r="D14" s="283">
        <v>3</v>
      </c>
      <c r="E14" s="674" t="s">
        <v>370</v>
      </c>
      <c r="F14" s="675"/>
      <c r="G14" s="676"/>
      <c r="H14" s="669" t="s">
        <v>406</v>
      </c>
      <c r="I14" s="670"/>
      <c r="J14" s="670"/>
      <c r="K14" s="670"/>
      <c r="L14" s="670"/>
      <c r="M14" s="671"/>
      <c r="N14" s="282" t="s">
        <v>287</v>
      </c>
      <c r="O14" s="677">
        <v>77220</v>
      </c>
      <c r="P14" s="673"/>
    </row>
    <row r="15" spans="1:24" ht="25.5" customHeight="1">
      <c r="A15" s="16"/>
      <c r="B15" s="697"/>
      <c r="C15" s="698"/>
      <c r="D15" s="283">
        <v>4</v>
      </c>
      <c r="E15" s="674" t="s">
        <v>372</v>
      </c>
      <c r="F15" s="675"/>
      <c r="G15" s="676"/>
      <c r="H15" s="669" t="s">
        <v>408</v>
      </c>
      <c r="I15" s="670"/>
      <c r="J15" s="670"/>
      <c r="K15" s="670"/>
      <c r="L15" s="670"/>
      <c r="M15" s="671"/>
      <c r="N15" s="282" t="s">
        <v>288</v>
      </c>
      <c r="O15" s="677">
        <v>1800</v>
      </c>
      <c r="P15" s="673"/>
    </row>
    <row r="16" spans="1:24" ht="25.5" customHeight="1">
      <c r="A16" s="16"/>
      <c r="B16" s="697"/>
      <c r="C16" s="698"/>
      <c r="D16" s="283">
        <v>4</v>
      </c>
      <c r="E16" s="678" t="s">
        <v>409</v>
      </c>
      <c r="F16" s="679"/>
      <c r="G16" s="680"/>
      <c r="H16" s="669" t="s">
        <v>428</v>
      </c>
      <c r="I16" s="670"/>
      <c r="J16" s="670"/>
      <c r="K16" s="670"/>
      <c r="L16" s="670"/>
      <c r="M16" s="671"/>
      <c r="N16" s="282" t="s">
        <v>280</v>
      </c>
      <c r="O16" s="672">
        <v>180</v>
      </c>
      <c r="P16" s="673"/>
    </row>
    <row r="17" spans="1:24" ht="25.5" customHeight="1">
      <c r="A17" s="16"/>
      <c r="B17" s="697"/>
      <c r="C17" s="698"/>
      <c r="D17" s="283"/>
      <c r="E17" s="669"/>
      <c r="F17" s="670"/>
      <c r="G17" s="671"/>
      <c r="H17" s="669"/>
      <c r="I17" s="670"/>
      <c r="J17" s="670"/>
      <c r="K17" s="670"/>
      <c r="L17" s="670"/>
      <c r="M17" s="671"/>
      <c r="N17" s="284"/>
      <c r="O17" s="672"/>
      <c r="P17" s="673"/>
    </row>
    <row r="18" spans="1:24" ht="25.5" customHeight="1">
      <c r="A18" s="16"/>
      <c r="B18" s="697"/>
      <c r="C18" s="698"/>
      <c r="D18" s="283"/>
      <c r="E18" s="669"/>
      <c r="F18" s="670"/>
      <c r="G18" s="671"/>
      <c r="H18" s="669"/>
      <c r="I18" s="670"/>
      <c r="J18" s="670"/>
      <c r="K18" s="670"/>
      <c r="L18" s="670"/>
      <c r="M18" s="671"/>
      <c r="N18" s="284"/>
      <c r="O18" s="672"/>
      <c r="P18" s="673"/>
    </row>
    <row r="19" spans="1:24" ht="25.5" customHeight="1">
      <c r="A19" s="16"/>
      <c r="B19" s="697"/>
      <c r="C19" s="698"/>
      <c r="D19" s="283"/>
      <c r="E19" s="669"/>
      <c r="F19" s="670"/>
      <c r="G19" s="671"/>
      <c r="H19" s="669"/>
      <c r="I19" s="670"/>
      <c r="J19" s="670"/>
      <c r="K19" s="670"/>
      <c r="L19" s="670"/>
      <c r="M19" s="671"/>
      <c r="N19" s="284"/>
      <c r="O19" s="672"/>
      <c r="P19" s="673"/>
    </row>
    <row r="20" spans="1:24" ht="25.5" customHeight="1">
      <c r="A20" s="16"/>
      <c r="B20" s="697"/>
      <c r="C20" s="698"/>
      <c r="D20" s="283"/>
      <c r="E20" s="669"/>
      <c r="F20" s="670"/>
      <c r="G20" s="671"/>
      <c r="H20" s="669"/>
      <c r="I20" s="670"/>
      <c r="J20" s="670"/>
      <c r="K20" s="670"/>
      <c r="L20" s="670"/>
      <c r="M20" s="671"/>
      <c r="N20" s="284"/>
      <c r="O20" s="672"/>
      <c r="P20" s="673"/>
    </row>
    <row r="21" spans="1:24" ht="25.5" customHeight="1">
      <c r="A21" s="16"/>
      <c r="B21" s="697"/>
      <c r="C21" s="698"/>
      <c r="D21" s="283"/>
      <c r="E21" s="669"/>
      <c r="F21" s="670"/>
      <c r="G21" s="671"/>
      <c r="H21" s="669"/>
      <c r="I21" s="670"/>
      <c r="J21" s="670"/>
      <c r="K21" s="670"/>
      <c r="L21" s="670"/>
      <c r="M21" s="671"/>
      <c r="N21" s="284"/>
      <c r="O21" s="672"/>
      <c r="P21" s="673"/>
    </row>
    <row r="22" spans="1:24" ht="25.5" customHeight="1">
      <c r="A22" s="16"/>
      <c r="B22" s="697"/>
      <c r="C22" s="698"/>
      <c r="D22" s="283"/>
      <c r="E22" s="669"/>
      <c r="F22" s="670"/>
      <c r="G22" s="671"/>
      <c r="H22" s="669"/>
      <c r="I22" s="670"/>
      <c r="J22" s="670"/>
      <c r="K22" s="670"/>
      <c r="L22" s="670"/>
      <c r="M22" s="671"/>
      <c r="N22" s="284"/>
      <c r="O22" s="672"/>
      <c r="P22" s="673"/>
    </row>
    <row r="23" spans="1:24" ht="25.5" customHeight="1">
      <c r="A23" s="16"/>
      <c r="B23" s="697"/>
      <c r="C23" s="698"/>
      <c r="D23" s="283"/>
      <c r="E23" s="669"/>
      <c r="F23" s="670"/>
      <c r="G23" s="671"/>
      <c r="H23" s="669"/>
      <c r="I23" s="670"/>
      <c r="J23" s="670"/>
      <c r="K23" s="670"/>
      <c r="L23" s="670"/>
      <c r="M23" s="671"/>
      <c r="N23" s="284"/>
      <c r="O23" s="672"/>
      <c r="P23" s="673"/>
    </row>
    <row r="24" spans="1:24" ht="25.5" customHeight="1">
      <c r="A24" s="16"/>
      <c r="B24" s="699"/>
      <c r="C24" s="700"/>
      <c r="D24" s="285"/>
      <c r="E24" s="689"/>
      <c r="F24" s="690"/>
      <c r="G24" s="691"/>
      <c r="H24" s="692"/>
      <c r="I24" s="693"/>
      <c r="J24" s="693"/>
      <c r="K24" s="693"/>
      <c r="L24" s="693"/>
      <c r="M24" s="694"/>
      <c r="N24" s="286"/>
      <c r="O24" s="695"/>
      <c r="P24" s="696"/>
    </row>
    <row r="25" spans="1:24" ht="49.2" customHeight="1">
      <c r="A25" s="16"/>
      <c r="B25" s="287"/>
      <c r="C25" s="287"/>
      <c r="D25" s="273"/>
      <c r="E25" s="681"/>
      <c r="F25" s="681"/>
      <c r="G25" s="681"/>
      <c r="H25" s="682" t="s">
        <v>282</v>
      </c>
      <c r="I25" s="683"/>
      <c r="J25" s="683"/>
      <c r="K25" s="683"/>
      <c r="L25" s="683"/>
      <c r="M25" s="684"/>
      <c r="N25" s="288"/>
      <c r="O25" s="685">
        <f>SUM(O12:P24)</f>
        <v>167200</v>
      </c>
      <c r="P25" s="686"/>
    </row>
    <row r="26" spans="1:24" ht="26.4" customHeight="1">
      <c r="A26" s="85" t="s">
        <v>270</v>
      </c>
      <c r="B26" s="16"/>
      <c r="C26" s="16"/>
      <c r="D26" s="16"/>
      <c r="E26" s="16"/>
      <c r="F26" s="16"/>
      <c r="G26" s="16"/>
      <c r="H26" s="16"/>
      <c r="I26" s="16"/>
      <c r="J26" s="16"/>
      <c r="K26" s="16"/>
      <c r="L26" s="256" t="s">
        <v>166</v>
      </c>
      <c r="M26" s="687">
        <f>IF(補助金番号=0, "", 補助金番号)</f>
        <v>123</v>
      </c>
      <c r="N26" s="687"/>
      <c r="O26" s="687"/>
      <c r="P26" s="289" t="s">
        <v>283</v>
      </c>
    </row>
    <row r="27" spans="1:24" ht="26.4" customHeight="1">
      <c r="A27" s="16"/>
      <c r="B27" s="16"/>
      <c r="C27" s="16"/>
      <c r="D27" s="16"/>
      <c r="E27" s="16"/>
      <c r="F27" s="16"/>
      <c r="G27" s="16"/>
      <c r="H27" s="16"/>
      <c r="I27" s="16"/>
      <c r="J27" s="16"/>
      <c r="K27" s="16"/>
      <c r="L27" s="34" t="s">
        <v>72</v>
      </c>
      <c r="M27" s="688" t="str">
        <f>IF(法人名=0, "", 法人名)</f>
        <v>学校法人都庁</v>
      </c>
      <c r="N27" s="688"/>
      <c r="O27" s="688"/>
      <c r="P27" s="688"/>
    </row>
    <row r="28" spans="1:24" ht="26.25" customHeight="1">
      <c r="A28" s="16"/>
      <c r="B28" s="659" t="s">
        <v>271</v>
      </c>
      <c r="C28" s="659"/>
      <c r="D28" s="659"/>
      <c r="E28" s="659"/>
      <c r="F28" s="659"/>
      <c r="G28" s="659"/>
      <c r="H28" s="659"/>
      <c r="I28" s="659"/>
      <c r="J28" s="659"/>
      <c r="K28" s="659"/>
      <c r="L28" s="659"/>
      <c r="M28" s="659"/>
      <c r="N28" s="659"/>
      <c r="O28" s="659"/>
      <c r="P28" s="659"/>
      <c r="Q28" s="278"/>
      <c r="R28" s="278"/>
      <c r="S28" s="278"/>
      <c r="T28" s="278"/>
      <c r="U28" s="1"/>
      <c r="V28" s="1"/>
      <c r="W28" s="1"/>
      <c r="X28" s="1"/>
    </row>
    <row r="29" spans="1:24" ht="21.75" customHeight="1">
      <c r="A29" s="16" t="s">
        <v>272</v>
      </c>
      <c r="B29" s="16"/>
      <c r="C29" s="16"/>
      <c r="D29" s="16"/>
      <c r="E29" s="16"/>
      <c r="F29" s="16"/>
      <c r="G29" s="16"/>
      <c r="H29" s="16"/>
      <c r="I29" s="16"/>
      <c r="J29" s="16"/>
      <c r="K29" s="16"/>
      <c r="L29" s="16"/>
      <c r="M29" s="16"/>
      <c r="N29" s="16"/>
      <c r="O29" s="16"/>
      <c r="P29" s="16"/>
    </row>
    <row r="30" spans="1:24" ht="24" customHeight="1">
      <c r="A30" s="16"/>
      <c r="B30" s="16"/>
      <c r="C30" s="16"/>
      <c r="D30" s="16"/>
      <c r="E30" s="16"/>
      <c r="F30" s="16"/>
      <c r="G30" s="16"/>
      <c r="H30" s="16"/>
      <c r="I30" s="16"/>
      <c r="J30" s="16"/>
      <c r="K30" s="16"/>
      <c r="L30" s="16"/>
      <c r="M30" s="16"/>
      <c r="N30" s="16"/>
      <c r="O30" s="16"/>
      <c r="P30" s="16"/>
    </row>
    <row r="31" spans="1:24" ht="33.75" customHeight="1">
      <c r="A31" s="16"/>
      <c r="B31" s="660" t="s">
        <v>284</v>
      </c>
      <c r="C31" s="661"/>
      <c r="D31" s="703">
        <f>O48</f>
        <v>0</v>
      </c>
      <c r="E31" s="704"/>
      <c r="F31" s="704"/>
      <c r="G31" s="704"/>
      <c r="H31" s="705"/>
      <c r="I31" s="279" t="s">
        <v>0</v>
      </c>
      <c r="J31" s="168"/>
      <c r="K31" s="168"/>
      <c r="L31" s="168"/>
      <c r="M31" s="168"/>
      <c r="N31" s="168"/>
      <c r="O31" s="168"/>
      <c r="P31" s="80"/>
    </row>
    <row r="32" spans="1:24" ht="40.200000000000003" customHeight="1">
      <c r="A32" s="16"/>
      <c r="B32" s="665" t="s">
        <v>274</v>
      </c>
      <c r="C32" s="666"/>
      <c r="D32" s="666"/>
      <c r="E32" s="666"/>
      <c r="F32" s="666"/>
      <c r="G32" s="666"/>
      <c r="H32" s="666"/>
      <c r="I32" s="667"/>
      <c r="J32" s="667"/>
      <c r="K32" s="667"/>
      <c r="L32" s="667"/>
      <c r="M32" s="667"/>
      <c r="N32" s="667"/>
      <c r="O32" s="667"/>
      <c r="P32" s="668"/>
    </row>
    <row r="33" spans="1:16" ht="29.25" customHeight="1">
      <c r="A33" s="16"/>
      <c r="B33" s="645" t="s">
        <v>275</v>
      </c>
      <c r="C33" s="646"/>
      <c r="D33" s="649" t="s">
        <v>276</v>
      </c>
      <c r="E33" s="651" t="s">
        <v>277</v>
      </c>
      <c r="F33" s="652"/>
      <c r="G33" s="652"/>
      <c r="H33" s="652"/>
      <c r="I33" s="652"/>
      <c r="J33" s="652"/>
      <c r="K33" s="652"/>
      <c r="L33" s="652"/>
      <c r="M33" s="652"/>
      <c r="N33" s="652"/>
      <c r="O33" s="652"/>
      <c r="P33" s="653"/>
    </row>
    <row r="34" spans="1:16" ht="36" customHeight="1">
      <c r="A34" s="16"/>
      <c r="B34" s="647"/>
      <c r="C34" s="648"/>
      <c r="D34" s="650"/>
      <c r="E34" s="654" t="s">
        <v>278</v>
      </c>
      <c r="F34" s="655"/>
      <c r="G34" s="656"/>
      <c r="H34" s="654" t="s">
        <v>279</v>
      </c>
      <c r="I34" s="655"/>
      <c r="J34" s="655"/>
      <c r="K34" s="655"/>
      <c r="L34" s="655"/>
      <c r="M34" s="656"/>
      <c r="N34" s="280" t="s">
        <v>280</v>
      </c>
      <c r="O34" s="657" t="s">
        <v>281</v>
      </c>
      <c r="P34" s="658"/>
    </row>
    <row r="35" spans="1:16" ht="29.4" customHeight="1">
      <c r="A35" s="16"/>
      <c r="B35" s="697"/>
      <c r="C35" s="698"/>
      <c r="D35" s="290"/>
      <c r="E35" s="707"/>
      <c r="F35" s="708"/>
      <c r="G35" s="709"/>
      <c r="H35" s="707"/>
      <c r="I35" s="708"/>
      <c r="J35" s="708"/>
      <c r="K35" s="708"/>
      <c r="L35" s="708"/>
      <c r="M35" s="709"/>
      <c r="N35" s="291"/>
      <c r="O35" s="710"/>
      <c r="P35" s="711"/>
    </row>
    <row r="36" spans="1:16" ht="25.5" customHeight="1">
      <c r="A36" s="16"/>
      <c r="B36" s="697"/>
      <c r="C36" s="698"/>
      <c r="D36" s="292"/>
      <c r="E36" s="669"/>
      <c r="F36" s="670"/>
      <c r="G36" s="671"/>
      <c r="H36" s="669"/>
      <c r="I36" s="670"/>
      <c r="J36" s="670"/>
      <c r="K36" s="670"/>
      <c r="L36" s="670"/>
      <c r="M36" s="671"/>
      <c r="N36" s="284"/>
      <c r="O36" s="672"/>
      <c r="P36" s="673"/>
    </row>
    <row r="37" spans="1:16" ht="25.5" customHeight="1">
      <c r="A37" s="16"/>
      <c r="B37" s="697"/>
      <c r="C37" s="698"/>
      <c r="D37" s="292"/>
      <c r="E37" s="669"/>
      <c r="F37" s="670"/>
      <c r="G37" s="671"/>
      <c r="H37" s="669"/>
      <c r="I37" s="670"/>
      <c r="J37" s="670"/>
      <c r="K37" s="670"/>
      <c r="L37" s="670"/>
      <c r="M37" s="671"/>
      <c r="N37" s="284"/>
      <c r="O37" s="672"/>
      <c r="P37" s="673"/>
    </row>
    <row r="38" spans="1:16" ht="25.5" customHeight="1">
      <c r="A38" s="16"/>
      <c r="B38" s="697"/>
      <c r="C38" s="698"/>
      <c r="D38" s="292"/>
      <c r="E38" s="669"/>
      <c r="F38" s="670"/>
      <c r="G38" s="671"/>
      <c r="H38" s="669"/>
      <c r="I38" s="670"/>
      <c r="J38" s="670"/>
      <c r="K38" s="670"/>
      <c r="L38" s="670"/>
      <c r="M38" s="671"/>
      <c r="N38" s="284"/>
      <c r="O38" s="672"/>
      <c r="P38" s="673"/>
    </row>
    <row r="39" spans="1:16" ht="25.5" customHeight="1">
      <c r="A39" s="16"/>
      <c r="B39" s="697"/>
      <c r="C39" s="698"/>
      <c r="D39" s="292"/>
      <c r="E39" s="669"/>
      <c r="F39" s="670"/>
      <c r="G39" s="671"/>
      <c r="H39" s="669"/>
      <c r="I39" s="670"/>
      <c r="J39" s="670"/>
      <c r="K39" s="670"/>
      <c r="L39" s="670"/>
      <c r="M39" s="671"/>
      <c r="N39" s="284"/>
      <c r="O39" s="672"/>
      <c r="P39" s="673"/>
    </row>
    <row r="40" spans="1:16" ht="25.5" customHeight="1">
      <c r="A40" s="16"/>
      <c r="B40" s="697"/>
      <c r="C40" s="698"/>
      <c r="D40" s="292"/>
      <c r="E40" s="669"/>
      <c r="F40" s="670"/>
      <c r="G40" s="671"/>
      <c r="H40" s="669"/>
      <c r="I40" s="670"/>
      <c r="J40" s="670"/>
      <c r="K40" s="670"/>
      <c r="L40" s="670"/>
      <c r="M40" s="671"/>
      <c r="N40" s="284"/>
      <c r="O40" s="672"/>
      <c r="P40" s="673"/>
    </row>
    <row r="41" spans="1:16" ht="25.5" customHeight="1">
      <c r="A41" s="16"/>
      <c r="B41" s="697"/>
      <c r="C41" s="698"/>
      <c r="D41" s="292"/>
      <c r="E41" s="669"/>
      <c r="F41" s="670"/>
      <c r="G41" s="671"/>
      <c r="H41" s="669"/>
      <c r="I41" s="670"/>
      <c r="J41" s="670"/>
      <c r="K41" s="670"/>
      <c r="L41" s="670"/>
      <c r="M41" s="671"/>
      <c r="N41" s="284"/>
      <c r="O41" s="672"/>
      <c r="P41" s="673"/>
    </row>
    <row r="42" spans="1:16" ht="25.5" customHeight="1">
      <c r="A42" s="16"/>
      <c r="B42" s="697"/>
      <c r="C42" s="698"/>
      <c r="D42" s="292"/>
      <c r="E42" s="669"/>
      <c r="F42" s="670"/>
      <c r="G42" s="671"/>
      <c r="H42" s="669"/>
      <c r="I42" s="670"/>
      <c r="J42" s="670"/>
      <c r="K42" s="670"/>
      <c r="L42" s="670"/>
      <c r="M42" s="671"/>
      <c r="N42" s="284"/>
      <c r="O42" s="672"/>
      <c r="P42" s="673"/>
    </row>
    <row r="43" spans="1:16" ht="25.5" customHeight="1">
      <c r="A43" s="16"/>
      <c r="B43" s="697"/>
      <c r="C43" s="698"/>
      <c r="D43" s="292"/>
      <c r="E43" s="669"/>
      <c r="F43" s="670"/>
      <c r="G43" s="671"/>
      <c r="H43" s="669"/>
      <c r="I43" s="670"/>
      <c r="J43" s="670"/>
      <c r="K43" s="670"/>
      <c r="L43" s="670"/>
      <c r="M43" s="671"/>
      <c r="N43" s="284"/>
      <c r="O43" s="672"/>
      <c r="P43" s="673"/>
    </row>
    <row r="44" spans="1:16" ht="25.5" customHeight="1">
      <c r="A44" s="16"/>
      <c r="B44" s="697"/>
      <c r="C44" s="698"/>
      <c r="D44" s="292"/>
      <c r="E44" s="669"/>
      <c r="F44" s="670"/>
      <c r="G44" s="671"/>
      <c r="H44" s="669"/>
      <c r="I44" s="670"/>
      <c r="J44" s="670"/>
      <c r="K44" s="670"/>
      <c r="L44" s="670"/>
      <c r="M44" s="671"/>
      <c r="N44" s="284"/>
      <c r="O44" s="672"/>
      <c r="P44" s="673"/>
    </row>
    <row r="45" spans="1:16" ht="25.5" customHeight="1">
      <c r="A45" s="16"/>
      <c r="B45" s="697"/>
      <c r="C45" s="698"/>
      <c r="D45" s="292"/>
      <c r="E45" s="669"/>
      <c r="F45" s="670"/>
      <c r="G45" s="671"/>
      <c r="H45" s="669"/>
      <c r="I45" s="670"/>
      <c r="J45" s="670"/>
      <c r="K45" s="670"/>
      <c r="L45" s="670"/>
      <c r="M45" s="671"/>
      <c r="N45" s="284"/>
      <c r="O45" s="672"/>
      <c r="P45" s="673"/>
    </row>
    <row r="46" spans="1:16" ht="25.5" customHeight="1">
      <c r="A46" s="16"/>
      <c r="B46" s="697"/>
      <c r="C46" s="698"/>
      <c r="D46" s="292"/>
      <c r="E46" s="669"/>
      <c r="F46" s="670"/>
      <c r="G46" s="671"/>
      <c r="H46" s="669"/>
      <c r="I46" s="670"/>
      <c r="J46" s="670"/>
      <c r="K46" s="670"/>
      <c r="L46" s="670"/>
      <c r="M46" s="671"/>
      <c r="N46" s="284"/>
      <c r="O46" s="672"/>
      <c r="P46" s="673"/>
    </row>
    <row r="47" spans="1:16" ht="25.5" customHeight="1">
      <c r="A47" s="16"/>
      <c r="B47" s="699"/>
      <c r="C47" s="700"/>
      <c r="D47" s="293"/>
      <c r="E47" s="669"/>
      <c r="F47" s="670"/>
      <c r="G47" s="671"/>
      <c r="H47" s="692"/>
      <c r="I47" s="693"/>
      <c r="J47" s="693"/>
      <c r="K47" s="693"/>
      <c r="L47" s="693"/>
      <c r="M47" s="694"/>
      <c r="N47" s="286"/>
      <c r="O47" s="706"/>
      <c r="P47" s="696"/>
    </row>
    <row r="48" spans="1:16" ht="49.2" customHeight="1">
      <c r="A48" s="16"/>
      <c r="B48" s="287"/>
      <c r="C48" s="287"/>
      <c r="D48" s="273"/>
      <c r="E48" s="681"/>
      <c r="F48" s="681"/>
      <c r="G48" s="681"/>
      <c r="H48" s="682" t="s">
        <v>282</v>
      </c>
      <c r="I48" s="683"/>
      <c r="J48" s="683"/>
      <c r="K48" s="683"/>
      <c r="L48" s="683"/>
      <c r="M48" s="684"/>
      <c r="N48" s="288"/>
      <c r="O48" s="685">
        <f>SUM(O35:P47)</f>
        <v>0</v>
      </c>
      <c r="P48" s="686"/>
    </row>
    <row r="49" spans="1:24" ht="26.4" customHeight="1">
      <c r="A49" s="85" t="s">
        <v>270</v>
      </c>
      <c r="B49" s="16"/>
      <c r="C49" s="16"/>
      <c r="D49" s="16"/>
      <c r="E49" s="16"/>
      <c r="F49" s="16"/>
      <c r="G49" s="16"/>
      <c r="H49" s="16"/>
      <c r="I49" s="16"/>
      <c r="J49" s="16"/>
      <c r="K49" s="16"/>
      <c r="L49" s="256" t="s">
        <v>166</v>
      </c>
      <c r="M49" s="687">
        <f>IF(補助金番号=0, "", 補助金番号)</f>
        <v>123</v>
      </c>
      <c r="N49" s="687"/>
      <c r="O49" s="687"/>
      <c r="P49" s="289" t="s">
        <v>285</v>
      </c>
    </row>
    <row r="50" spans="1:24" ht="26.4" customHeight="1">
      <c r="A50" s="16"/>
      <c r="B50" s="16"/>
      <c r="C50" s="16"/>
      <c r="D50" s="16"/>
      <c r="E50" s="16"/>
      <c r="F50" s="16"/>
      <c r="G50" s="16"/>
      <c r="H50" s="16"/>
      <c r="I50" s="16"/>
      <c r="J50" s="16"/>
      <c r="K50" s="16"/>
      <c r="L50" s="34" t="s">
        <v>72</v>
      </c>
      <c r="M50" s="688" t="str">
        <f>IF(法人名=0, "", 法人名)</f>
        <v>学校法人都庁</v>
      </c>
      <c r="N50" s="688"/>
      <c r="O50" s="688"/>
      <c r="P50" s="688"/>
    </row>
    <row r="51" spans="1:24" ht="26.25" customHeight="1">
      <c r="A51" s="16"/>
      <c r="B51" s="659" t="s">
        <v>271</v>
      </c>
      <c r="C51" s="659"/>
      <c r="D51" s="659"/>
      <c r="E51" s="659"/>
      <c r="F51" s="659"/>
      <c r="G51" s="659"/>
      <c r="H51" s="659"/>
      <c r="I51" s="659"/>
      <c r="J51" s="659"/>
      <c r="K51" s="659"/>
      <c r="L51" s="659"/>
      <c r="M51" s="659"/>
      <c r="N51" s="659"/>
      <c r="O51" s="659"/>
      <c r="P51" s="659"/>
      <c r="Q51" s="278"/>
      <c r="R51" s="278"/>
      <c r="S51" s="278"/>
      <c r="T51" s="278"/>
      <c r="U51" s="1"/>
      <c r="V51" s="1"/>
      <c r="W51" s="1"/>
      <c r="X51" s="1"/>
    </row>
    <row r="52" spans="1:24" ht="21.75" customHeight="1">
      <c r="A52" s="16" t="s">
        <v>272</v>
      </c>
      <c r="B52" s="16"/>
      <c r="C52" s="16"/>
      <c r="D52" s="16"/>
      <c r="E52" s="16"/>
      <c r="F52" s="16"/>
      <c r="G52" s="16"/>
      <c r="H52" s="16"/>
      <c r="I52" s="16"/>
      <c r="J52" s="16"/>
      <c r="K52" s="16"/>
      <c r="L52" s="16"/>
      <c r="M52" s="16"/>
      <c r="N52" s="16"/>
      <c r="O52" s="16"/>
      <c r="P52" s="16"/>
    </row>
    <row r="53" spans="1:24" ht="24" customHeight="1">
      <c r="A53" s="16"/>
      <c r="B53" s="16"/>
      <c r="C53" s="16"/>
      <c r="D53" s="16"/>
      <c r="E53" s="16"/>
      <c r="F53" s="16"/>
      <c r="G53" s="16"/>
      <c r="H53" s="16"/>
      <c r="I53" s="16"/>
      <c r="J53" s="16"/>
      <c r="K53" s="16"/>
      <c r="L53" s="16"/>
      <c r="M53" s="16"/>
      <c r="N53" s="16"/>
      <c r="O53" s="16"/>
      <c r="P53" s="16"/>
    </row>
    <row r="54" spans="1:24" ht="33.75" customHeight="1">
      <c r="A54" s="16"/>
      <c r="B54" s="660" t="s">
        <v>284</v>
      </c>
      <c r="C54" s="661"/>
      <c r="D54" s="703">
        <f>O71</f>
        <v>0</v>
      </c>
      <c r="E54" s="704"/>
      <c r="F54" s="704"/>
      <c r="G54" s="704"/>
      <c r="H54" s="705"/>
      <c r="I54" s="279" t="s">
        <v>0</v>
      </c>
      <c r="J54" s="168"/>
      <c r="K54" s="168"/>
      <c r="L54" s="168"/>
      <c r="M54" s="168"/>
      <c r="N54" s="168"/>
      <c r="O54" s="168"/>
      <c r="P54" s="80"/>
    </row>
    <row r="55" spans="1:24" ht="40.200000000000003" customHeight="1">
      <c r="A55" s="16"/>
      <c r="B55" s="712" t="s">
        <v>274</v>
      </c>
      <c r="C55" s="713"/>
      <c r="D55" s="713"/>
      <c r="E55" s="713"/>
      <c r="F55" s="713"/>
      <c r="G55" s="713"/>
      <c r="H55" s="713"/>
      <c r="I55" s="714"/>
      <c r="J55" s="714"/>
      <c r="K55" s="714"/>
      <c r="L55" s="714"/>
      <c r="M55" s="714"/>
      <c r="N55" s="714"/>
      <c r="O55" s="714"/>
      <c r="P55" s="715"/>
    </row>
    <row r="56" spans="1:24" ht="29.25" customHeight="1">
      <c r="A56" s="16"/>
      <c r="B56" s="645" t="s">
        <v>275</v>
      </c>
      <c r="C56" s="646"/>
      <c r="D56" s="649" t="s">
        <v>276</v>
      </c>
      <c r="E56" s="651" t="s">
        <v>277</v>
      </c>
      <c r="F56" s="652"/>
      <c r="G56" s="652"/>
      <c r="H56" s="652"/>
      <c r="I56" s="652"/>
      <c r="J56" s="652"/>
      <c r="K56" s="652"/>
      <c r="L56" s="652"/>
      <c r="M56" s="652"/>
      <c r="N56" s="652"/>
      <c r="O56" s="652"/>
      <c r="P56" s="653"/>
    </row>
    <row r="57" spans="1:24" ht="36" customHeight="1">
      <c r="A57" s="16"/>
      <c r="B57" s="647"/>
      <c r="C57" s="648"/>
      <c r="D57" s="650"/>
      <c r="E57" s="654" t="s">
        <v>278</v>
      </c>
      <c r="F57" s="655"/>
      <c r="G57" s="656"/>
      <c r="H57" s="654" t="s">
        <v>279</v>
      </c>
      <c r="I57" s="655"/>
      <c r="J57" s="655"/>
      <c r="K57" s="655"/>
      <c r="L57" s="655"/>
      <c r="M57" s="656"/>
      <c r="N57" s="280" t="s">
        <v>280</v>
      </c>
      <c r="O57" s="657" t="s">
        <v>281</v>
      </c>
      <c r="P57" s="658"/>
    </row>
    <row r="58" spans="1:24" ht="29.4" customHeight="1">
      <c r="A58" s="16"/>
      <c r="B58" s="697"/>
      <c r="C58" s="698"/>
      <c r="D58" s="290"/>
      <c r="E58" s="707"/>
      <c r="F58" s="708"/>
      <c r="G58" s="709"/>
      <c r="H58" s="707"/>
      <c r="I58" s="708"/>
      <c r="J58" s="708"/>
      <c r="K58" s="708"/>
      <c r="L58" s="708"/>
      <c r="M58" s="709"/>
      <c r="N58" s="291"/>
      <c r="O58" s="710"/>
      <c r="P58" s="711"/>
    </row>
    <row r="59" spans="1:24" ht="25.5" customHeight="1">
      <c r="A59" s="16"/>
      <c r="B59" s="697"/>
      <c r="C59" s="698"/>
      <c r="D59" s="292"/>
      <c r="E59" s="669"/>
      <c r="F59" s="670"/>
      <c r="G59" s="671"/>
      <c r="H59" s="669"/>
      <c r="I59" s="670"/>
      <c r="J59" s="670"/>
      <c r="K59" s="670"/>
      <c r="L59" s="670"/>
      <c r="M59" s="671"/>
      <c r="N59" s="284"/>
      <c r="O59" s="672"/>
      <c r="P59" s="673"/>
    </row>
    <row r="60" spans="1:24" ht="25.5" customHeight="1">
      <c r="A60" s="16"/>
      <c r="B60" s="697"/>
      <c r="C60" s="698"/>
      <c r="D60" s="292"/>
      <c r="E60" s="669"/>
      <c r="F60" s="670"/>
      <c r="G60" s="671"/>
      <c r="H60" s="669"/>
      <c r="I60" s="670"/>
      <c r="J60" s="670"/>
      <c r="K60" s="670"/>
      <c r="L60" s="670"/>
      <c r="M60" s="671"/>
      <c r="N60" s="284"/>
      <c r="O60" s="672"/>
      <c r="P60" s="673"/>
    </row>
    <row r="61" spans="1:24" ht="25.5" customHeight="1">
      <c r="A61" s="16"/>
      <c r="B61" s="697"/>
      <c r="C61" s="698"/>
      <c r="D61" s="292"/>
      <c r="E61" s="669"/>
      <c r="F61" s="670"/>
      <c r="G61" s="671"/>
      <c r="H61" s="669"/>
      <c r="I61" s="670"/>
      <c r="J61" s="670"/>
      <c r="K61" s="670"/>
      <c r="L61" s="670"/>
      <c r="M61" s="671"/>
      <c r="N61" s="284"/>
      <c r="O61" s="672"/>
      <c r="P61" s="673"/>
    </row>
    <row r="62" spans="1:24" ht="25.5" customHeight="1">
      <c r="A62" s="16"/>
      <c r="B62" s="697"/>
      <c r="C62" s="698"/>
      <c r="D62" s="292"/>
      <c r="E62" s="669"/>
      <c r="F62" s="670"/>
      <c r="G62" s="671"/>
      <c r="H62" s="669"/>
      <c r="I62" s="670"/>
      <c r="J62" s="670"/>
      <c r="K62" s="670"/>
      <c r="L62" s="670"/>
      <c r="M62" s="671"/>
      <c r="N62" s="284"/>
      <c r="O62" s="672"/>
      <c r="P62" s="673"/>
    </row>
    <row r="63" spans="1:24" ht="25.5" customHeight="1">
      <c r="A63" s="16"/>
      <c r="B63" s="697"/>
      <c r="C63" s="698"/>
      <c r="D63" s="292"/>
      <c r="E63" s="669"/>
      <c r="F63" s="670"/>
      <c r="G63" s="671"/>
      <c r="H63" s="669"/>
      <c r="I63" s="670"/>
      <c r="J63" s="670"/>
      <c r="K63" s="670"/>
      <c r="L63" s="670"/>
      <c r="M63" s="671"/>
      <c r="N63" s="284"/>
      <c r="O63" s="672"/>
      <c r="P63" s="673"/>
    </row>
    <row r="64" spans="1:24" ht="25.5" customHeight="1">
      <c r="A64" s="16"/>
      <c r="B64" s="697"/>
      <c r="C64" s="698"/>
      <c r="D64" s="292"/>
      <c r="E64" s="669"/>
      <c r="F64" s="670"/>
      <c r="G64" s="671"/>
      <c r="H64" s="669"/>
      <c r="I64" s="670"/>
      <c r="J64" s="670"/>
      <c r="K64" s="670"/>
      <c r="L64" s="670"/>
      <c r="M64" s="671"/>
      <c r="N64" s="284"/>
      <c r="O64" s="672"/>
      <c r="P64" s="673"/>
    </row>
    <row r="65" spans="1:16" ht="25.5" customHeight="1">
      <c r="A65" s="16"/>
      <c r="B65" s="697"/>
      <c r="C65" s="698"/>
      <c r="D65" s="292"/>
      <c r="E65" s="669"/>
      <c r="F65" s="670"/>
      <c r="G65" s="671"/>
      <c r="H65" s="669"/>
      <c r="I65" s="670"/>
      <c r="J65" s="670"/>
      <c r="K65" s="670"/>
      <c r="L65" s="670"/>
      <c r="M65" s="671"/>
      <c r="N65" s="284"/>
      <c r="O65" s="672"/>
      <c r="P65" s="673"/>
    </row>
    <row r="66" spans="1:16" ht="25.5" customHeight="1">
      <c r="A66" s="16"/>
      <c r="B66" s="697"/>
      <c r="C66" s="698"/>
      <c r="D66" s="292"/>
      <c r="E66" s="669"/>
      <c r="F66" s="670"/>
      <c r="G66" s="671"/>
      <c r="H66" s="669"/>
      <c r="I66" s="670"/>
      <c r="J66" s="670"/>
      <c r="K66" s="670"/>
      <c r="L66" s="670"/>
      <c r="M66" s="671"/>
      <c r="N66" s="284"/>
      <c r="O66" s="672"/>
      <c r="P66" s="673"/>
    </row>
    <row r="67" spans="1:16" ht="25.5" customHeight="1">
      <c r="A67" s="16"/>
      <c r="B67" s="697"/>
      <c r="C67" s="698"/>
      <c r="D67" s="292"/>
      <c r="E67" s="669"/>
      <c r="F67" s="670"/>
      <c r="G67" s="671"/>
      <c r="H67" s="669"/>
      <c r="I67" s="670"/>
      <c r="J67" s="670"/>
      <c r="K67" s="670"/>
      <c r="L67" s="670"/>
      <c r="M67" s="671"/>
      <c r="N67" s="284"/>
      <c r="O67" s="672"/>
      <c r="P67" s="673"/>
    </row>
    <row r="68" spans="1:16" ht="25.5" customHeight="1">
      <c r="A68" s="16"/>
      <c r="B68" s="697"/>
      <c r="C68" s="698"/>
      <c r="D68" s="292"/>
      <c r="E68" s="669"/>
      <c r="F68" s="670"/>
      <c r="G68" s="671"/>
      <c r="H68" s="669"/>
      <c r="I68" s="670"/>
      <c r="J68" s="670"/>
      <c r="K68" s="670"/>
      <c r="L68" s="670"/>
      <c r="M68" s="671"/>
      <c r="N68" s="284"/>
      <c r="O68" s="672"/>
      <c r="P68" s="673"/>
    </row>
    <row r="69" spans="1:16" ht="25.5" customHeight="1">
      <c r="A69" s="16"/>
      <c r="B69" s="697"/>
      <c r="C69" s="698"/>
      <c r="D69" s="292"/>
      <c r="E69" s="669"/>
      <c r="F69" s="670"/>
      <c r="G69" s="671"/>
      <c r="H69" s="669"/>
      <c r="I69" s="670"/>
      <c r="J69" s="670"/>
      <c r="K69" s="670"/>
      <c r="L69" s="670"/>
      <c r="M69" s="671"/>
      <c r="N69" s="284"/>
      <c r="O69" s="672"/>
      <c r="P69" s="673"/>
    </row>
    <row r="70" spans="1:16" ht="25.2" customHeight="1">
      <c r="A70" s="16"/>
      <c r="B70" s="699"/>
      <c r="C70" s="700"/>
      <c r="D70" s="293"/>
      <c r="E70" s="689"/>
      <c r="F70" s="690"/>
      <c r="G70" s="691"/>
      <c r="H70" s="692"/>
      <c r="I70" s="693"/>
      <c r="J70" s="693"/>
      <c r="K70" s="693"/>
      <c r="L70" s="693"/>
      <c r="M70" s="694"/>
      <c r="N70" s="286"/>
      <c r="O70" s="695"/>
      <c r="P70" s="696"/>
    </row>
    <row r="71" spans="1:16" ht="49.2" customHeight="1">
      <c r="A71" s="16"/>
      <c r="B71" s="287"/>
      <c r="C71" s="287"/>
      <c r="D71" s="273"/>
      <c r="E71" s="681"/>
      <c r="F71" s="681"/>
      <c r="G71" s="681"/>
      <c r="H71" s="682" t="s">
        <v>282</v>
      </c>
      <c r="I71" s="683"/>
      <c r="J71" s="683"/>
      <c r="K71" s="683"/>
      <c r="L71" s="683"/>
      <c r="M71" s="684"/>
      <c r="N71" s="288"/>
      <c r="O71" s="685">
        <f>SUM(O58:P70)</f>
        <v>0</v>
      </c>
      <c r="P71" s="686"/>
    </row>
    <row r="72" spans="1:16" ht="26.4" customHeight="1">
      <c r="A72" s="85" t="s">
        <v>270</v>
      </c>
      <c r="B72" s="16"/>
      <c r="C72" s="16"/>
      <c r="D72" s="16"/>
      <c r="E72" s="16"/>
      <c r="F72" s="16"/>
      <c r="G72" s="16"/>
      <c r="H72" s="16"/>
      <c r="I72" s="16"/>
      <c r="J72" s="16"/>
      <c r="K72" s="16"/>
      <c r="L72" s="256" t="s">
        <v>166</v>
      </c>
      <c r="M72" s="687">
        <f>IF(補助金番号=0, "", 補助金番号)</f>
        <v>123</v>
      </c>
      <c r="N72" s="687"/>
      <c r="O72" s="687"/>
      <c r="P72" s="289" t="s">
        <v>286</v>
      </c>
    </row>
    <row r="73" spans="1:16" ht="26.4" customHeight="1">
      <c r="A73" s="16"/>
      <c r="B73" s="16"/>
      <c r="C73" s="16"/>
      <c r="D73" s="16"/>
      <c r="E73" s="16"/>
      <c r="F73" s="16"/>
      <c r="G73" s="16"/>
      <c r="H73" s="16"/>
      <c r="I73" s="16"/>
      <c r="J73" s="16"/>
      <c r="K73" s="16"/>
      <c r="L73" s="34" t="s">
        <v>72</v>
      </c>
      <c r="M73" s="688" t="str">
        <f>IF(法人名=0, "", 法人名)</f>
        <v>学校法人都庁</v>
      </c>
      <c r="N73" s="688"/>
      <c r="O73" s="688"/>
      <c r="P73" s="688"/>
    </row>
    <row r="74" spans="1:16" ht="28.8">
      <c r="A74" s="16"/>
      <c r="B74" s="659" t="s">
        <v>271</v>
      </c>
      <c r="C74" s="659"/>
      <c r="D74" s="659"/>
      <c r="E74" s="659"/>
      <c r="F74" s="659"/>
      <c r="G74" s="659"/>
      <c r="H74" s="659"/>
      <c r="I74" s="659"/>
      <c r="J74" s="659"/>
      <c r="K74" s="659"/>
      <c r="L74" s="659"/>
      <c r="M74" s="659"/>
      <c r="N74" s="659"/>
      <c r="O74" s="659"/>
      <c r="P74" s="659"/>
    </row>
    <row r="75" spans="1:16" ht="18">
      <c r="A75" s="16" t="s">
        <v>272</v>
      </c>
      <c r="B75" s="16"/>
      <c r="C75" s="16"/>
      <c r="D75" s="16"/>
      <c r="E75" s="16"/>
      <c r="F75" s="16"/>
      <c r="G75" s="16"/>
      <c r="H75" s="16"/>
      <c r="I75" s="16"/>
      <c r="J75" s="16"/>
      <c r="K75" s="16"/>
      <c r="L75" s="16"/>
      <c r="M75" s="16"/>
      <c r="N75" s="16"/>
      <c r="O75" s="16"/>
      <c r="P75" s="16"/>
    </row>
    <row r="76" spans="1:16" ht="18">
      <c r="A76" s="16"/>
      <c r="B76" s="16"/>
      <c r="C76" s="16"/>
      <c r="D76" s="16"/>
      <c r="E76" s="16"/>
      <c r="F76" s="16"/>
      <c r="G76" s="16"/>
      <c r="H76" s="16"/>
      <c r="I76" s="16"/>
      <c r="J76" s="16"/>
      <c r="K76" s="16"/>
      <c r="L76" s="16"/>
      <c r="M76" s="16"/>
      <c r="N76" s="16"/>
      <c r="O76" s="16"/>
      <c r="P76" s="16"/>
    </row>
    <row r="77" spans="1:16" ht="33.6" customHeight="1">
      <c r="A77" s="16"/>
      <c r="B77" s="660" t="s">
        <v>284</v>
      </c>
      <c r="C77" s="661"/>
      <c r="D77" s="703">
        <f>O94</f>
        <v>0</v>
      </c>
      <c r="E77" s="704"/>
      <c r="F77" s="704"/>
      <c r="G77" s="704"/>
      <c r="H77" s="705"/>
      <c r="I77" s="279" t="s">
        <v>0</v>
      </c>
      <c r="J77" s="168"/>
      <c r="K77" s="168"/>
      <c r="L77" s="168"/>
      <c r="M77" s="168"/>
      <c r="N77" s="168"/>
      <c r="O77" s="168"/>
      <c r="P77" s="80"/>
    </row>
    <row r="78" spans="1:16" ht="40.200000000000003" customHeight="1">
      <c r="A78" s="16"/>
      <c r="B78" s="712" t="s">
        <v>274</v>
      </c>
      <c r="C78" s="713"/>
      <c r="D78" s="713"/>
      <c r="E78" s="713"/>
      <c r="F78" s="713"/>
      <c r="G78" s="713"/>
      <c r="H78" s="713"/>
      <c r="I78" s="714"/>
      <c r="J78" s="714"/>
      <c r="K78" s="714"/>
      <c r="L78" s="714"/>
      <c r="M78" s="714"/>
      <c r="N78" s="714"/>
      <c r="O78" s="714"/>
      <c r="P78" s="715"/>
    </row>
    <row r="79" spans="1:16" ht="29.25" customHeight="1">
      <c r="A79" s="16"/>
      <c r="B79" s="645" t="s">
        <v>275</v>
      </c>
      <c r="C79" s="646"/>
      <c r="D79" s="649" t="s">
        <v>276</v>
      </c>
      <c r="E79" s="651" t="s">
        <v>277</v>
      </c>
      <c r="F79" s="652"/>
      <c r="G79" s="652"/>
      <c r="H79" s="652"/>
      <c r="I79" s="652"/>
      <c r="J79" s="652"/>
      <c r="K79" s="652"/>
      <c r="L79" s="652"/>
      <c r="M79" s="652"/>
      <c r="N79" s="652"/>
      <c r="O79" s="652"/>
      <c r="P79" s="653"/>
    </row>
    <row r="80" spans="1:16" ht="36" customHeight="1">
      <c r="A80" s="16"/>
      <c r="B80" s="647"/>
      <c r="C80" s="648"/>
      <c r="D80" s="650"/>
      <c r="E80" s="654" t="s">
        <v>278</v>
      </c>
      <c r="F80" s="655"/>
      <c r="G80" s="656"/>
      <c r="H80" s="654" t="s">
        <v>279</v>
      </c>
      <c r="I80" s="655"/>
      <c r="J80" s="655"/>
      <c r="K80" s="655"/>
      <c r="L80" s="655"/>
      <c r="M80" s="656"/>
      <c r="N80" s="280" t="s">
        <v>280</v>
      </c>
      <c r="O80" s="657" t="s">
        <v>281</v>
      </c>
      <c r="P80" s="658"/>
    </row>
    <row r="81" spans="1:16" ht="29.4" customHeight="1">
      <c r="A81" s="16"/>
      <c r="B81" s="716"/>
      <c r="C81" s="717"/>
      <c r="D81" s="292"/>
      <c r="E81" s="669"/>
      <c r="F81" s="670"/>
      <c r="G81" s="671"/>
      <c r="H81" s="669"/>
      <c r="I81" s="670"/>
      <c r="J81" s="670"/>
      <c r="K81" s="670"/>
      <c r="L81" s="670"/>
      <c r="M81" s="671"/>
      <c r="N81" s="291"/>
      <c r="O81" s="672"/>
      <c r="P81" s="673"/>
    </row>
    <row r="82" spans="1:16" ht="29.4" customHeight="1">
      <c r="A82" s="16"/>
      <c r="B82" s="718"/>
      <c r="C82" s="719"/>
      <c r="D82" s="292"/>
      <c r="E82" s="669"/>
      <c r="F82" s="670"/>
      <c r="G82" s="671"/>
      <c r="H82" s="669"/>
      <c r="I82" s="670"/>
      <c r="J82" s="670"/>
      <c r="K82" s="670"/>
      <c r="L82" s="670"/>
      <c r="M82" s="671"/>
      <c r="N82" s="284"/>
      <c r="O82" s="672"/>
      <c r="P82" s="673"/>
    </row>
    <row r="83" spans="1:16" ht="29.4" customHeight="1">
      <c r="A83" s="16"/>
      <c r="B83" s="718"/>
      <c r="C83" s="719"/>
      <c r="D83" s="292"/>
      <c r="E83" s="669"/>
      <c r="F83" s="670"/>
      <c r="G83" s="671"/>
      <c r="H83" s="669"/>
      <c r="I83" s="670"/>
      <c r="J83" s="670"/>
      <c r="K83" s="670"/>
      <c r="L83" s="670"/>
      <c r="M83" s="671"/>
      <c r="N83" s="284"/>
      <c r="O83" s="672"/>
      <c r="P83" s="673"/>
    </row>
    <row r="84" spans="1:16" ht="29.4" customHeight="1">
      <c r="A84" s="16"/>
      <c r="B84" s="718"/>
      <c r="C84" s="719"/>
      <c r="D84" s="292"/>
      <c r="E84" s="669"/>
      <c r="F84" s="670"/>
      <c r="G84" s="671"/>
      <c r="H84" s="669"/>
      <c r="I84" s="670"/>
      <c r="J84" s="670"/>
      <c r="K84" s="670"/>
      <c r="L84" s="670"/>
      <c r="M84" s="671"/>
      <c r="N84" s="284"/>
      <c r="O84" s="672"/>
      <c r="P84" s="673"/>
    </row>
    <row r="85" spans="1:16" ht="29.4" customHeight="1">
      <c r="A85" s="16"/>
      <c r="B85" s="718"/>
      <c r="C85" s="719"/>
      <c r="D85" s="292"/>
      <c r="E85" s="669"/>
      <c r="F85" s="670"/>
      <c r="G85" s="671"/>
      <c r="H85" s="669"/>
      <c r="I85" s="670"/>
      <c r="J85" s="670"/>
      <c r="K85" s="670"/>
      <c r="L85" s="670"/>
      <c r="M85" s="671"/>
      <c r="N85" s="284"/>
      <c r="O85" s="672"/>
      <c r="P85" s="673"/>
    </row>
    <row r="86" spans="1:16" ht="29.4" customHeight="1">
      <c r="A86" s="16"/>
      <c r="B86" s="718"/>
      <c r="C86" s="719"/>
      <c r="D86" s="292"/>
      <c r="E86" s="669"/>
      <c r="F86" s="670"/>
      <c r="G86" s="671"/>
      <c r="H86" s="669"/>
      <c r="I86" s="670"/>
      <c r="J86" s="670"/>
      <c r="K86" s="670"/>
      <c r="L86" s="670"/>
      <c r="M86" s="671"/>
      <c r="N86" s="284"/>
      <c r="O86" s="672"/>
      <c r="P86" s="673"/>
    </row>
    <row r="87" spans="1:16" ht="29.4" customHeight="1">
      <c r="A87" s="16"/>
      <c r="B87" s="718"/>
      <c r="C87" s="719"/>
      <c r="D87" s="292"/>
      <c r="E87" s="669"/>
      <c r="F87" s="670"/>
      <c r="G87" s="671"/>
      <c r="H87" s="669"/>
      <c r="I87" s="670"/>
      <c r="J87" s="670"/>
      <c r="K87" s="670"/>
      <c r="L87" s="670"/>
      <c r="M87" s="671"/>
      <c r="N87" s="284"/>
      <c r="O87" s="672"/>
      <c r="P87" s="673"/>
    </row>
    <row r="88" spans="1:16" ht="29.4" customHeight="1">
      <c r="A88" s="16"/>
      <c r="B88" s="718"/>
      <c r="C88" s="719"/>
      <c r="D88" s="292"/>
      <c r="E88" s="669"/>
      <c r="F88" s="670"/>
      <c r="G88" s="671"/>
      <c r="H88" s="669"/>
      <c r="I88" s="670"/>
      <c r="J88" s="670"/>
      <c r="K88" s="670"/>
      <c r="L88" s="670"/>
      <c r="M88" s="671"/>
      <c r="N88" s="284"/>
      <c r="O88" s="672"/>
      <c r="P88" s="673"/>
    </row>
    <row r="89" spans="1:16" ht="29.4" customHeight="1">
      <c r="A89" s="16"/>
      <c r="B89" s="718"/>
      <c r="C89" s="719"/>
      <c r="D89" s="292"/>
      <c r="E89" s="669"/>
      <c r="F89" s="670"/>
      <c r="G89" s="671"/>
      <c r="H89" s="669"/>
      <c r="I89" s="670"/>
      <c r="J89" s="670"/>
      <c r="K89" s="670"/>
      <c r="L89" s="670"/>
      <c r="M89" s="671"/>
      <c r="N89" s="284"/>
      <c r="O89" s="672"/>
      <c r="P89" s="673"/>
    </row>
    <row r="90" spans="1:16" ht="29.4" customHeight="1">
      <c r="A90" s="16"/>
      <c r="B90" s="718"/>
      <c r="C90" s="719"/>
      <c r="D90" s="292"/>
      <c r="E90" s="669"/>
      <c r="F90" s="670"/>
      <c r="G90" s="671"/>
      <c r="H90" s="669"/>
      <c r="I90" s="670"/>
      <c r="J90" s="670"/>
      <c r="K90" s="670"/>
      <c r="L90" s="670"/>
      <c r="M90" s="671"/>
      <c r="N90" s="284"/>
      <c r="O90" s="672"/>
      <c r="P90" s="673"/>
    </row>
    <row r="91" spans="1:16" ht="29.4" customHeight="1">
      <c r="A91" s="16"/>
      <c r="B91" s="718"/>
      <c r="C91" s="719"/>
      <c r="D91" s="292"/>
      <c r="E91" s="669"/>
      <c r="F91" s="670"/>
      <c r="G91" s="671"/>
      <c r="H91" s="669"/>
      <c r="I91" s="670"/>
      <c r="J91" s="670"/>
      <c r="K91" s="670"/>
      <c r="L91" s="670"/>
      <c r="M91" s="671"/>
      <c r="N91" s="284"/>
      <c r="O91" s="672"/>
      <c r="P91" s="673"/>
    </row>
    <row r="92" spans="1:16" ht="29.4" customHeight="1">
      <c r="A92" s="16"/>
      <c r="B92" s="718"/>
      <c r="C92" s="719"/>
      <c r="D92" s="292"/>
      <c r="E92" s="669"/>
      <c r="F92" s="670"/>
      <c r="G92" s="671"/>
      <c r="H92" s="669"/>
      <c r="I92" s="670"/>
      <c r="J92" s="670"/>
      <c r="K92" s="670"/>
      <c r="L92" s="670"/>
      <c r="M92" s="671"/>
      <c r="N92" s="284"/>
      <c r="O92" s="672"/>
      <c r="P92" s="673"/>
    </row>
    <row r="93" spans="1:16" ht="29.4" customHeight="1">
      <c r="A93" s="16"/>
      <c r="B93" s="720"/>
      <c r="C93" s="721"/>
      <c r="D93" s="293"/>
      <c r="E93" s="689"/>
      <c r="F93" s="690"/>
      <c r="G93" s="691"/>
      <c r="H93" s="692"/>
      <c r="I93" s="693"/>
      <c r="J93" s="693"/>
      <c r="K93" s="693"/>
      <c r="L93" s="693"/>
      <c r="M93" s="694"/>
      <c r="N93" s="286"/>
      <c r="O93" s="695"/>
      <c r="P93" s="696"/>
    </row>
    <row r="94" spans="1:16" ht="49.2" customHeight="1">
      <c r="A94" s="16"/>
      <c r="B94" s="287"/>
      <c r="C94" s="287"/>
      <c r="D94" s="273"/>
      <c r="E94" s="681"/>
      <c r="F94" s="681"/>
      <c r="G94" s="681"/>
      <c r="H94" s="682" t="s">
        <v>282</v>
      </c>
      <c r="I94" s="683"/>
      <c r="J94" s="683"/>
      <c r="K94" s="683"/>
      <c r="L94" s="683"/>
      <c r="M94" s="684"/>
      <c r="N94" s="288"/>
      <c r="O94" s="685">
        <f>SUM(O81:P93)</f>
        <v>0</v>
      </c>
      <c r="P94" s="686"/>
    </row>
  </sheetData>
  <sheetProtection algorithmName="SHA-512" hashValue="syjBGGbHS/ERrDUnA3mUOLeqIrOeZhAhpK8bERSREUgZGbU3qif1BV28RrPBMbhjRHMFhlfzGSymxGxFmXQIxA==" saltValue="ZhAkKRLiD3lrlK6YnLllzg==" spinCount="100000" sheet="1" formatCells="0"/>
  <mergeCells count="220">
    <mergeCell ref="B81:C93"/>
    <mergeCell ref="E81:G81"/>
    <mergeCell ref="H81:M81"/>
    <mergeCell ref="O81:P81"/>
    <mergeCell ref="E82:G82"/>
    <mergeCell ref="H82:M82"/>
    <mergeCell ref="O82:P82"/>
    <mergeCell ref="E83:G83"/>
    <mergeCell ref="H83:M83"/>
    <mergeCell ref="O83:P83"/>
    <mergeCell ref="E90:G90"/>
    <mergeCell ref="H90:M90"/>
    <mergeCell ref="O90:P90"/>
    <mergeCell ref="E91:G91"/>
    <mergeCell ref="H91:M91"/>
    <mergeCell ref="O91:P91"/>
    <mergeCell ref="E88:G88"/>
    <mergeCell ref="H88:M88"/>
    <mergeCell ref="O88:P88"/>
    <mergeCell ref="E89:G89"/>
    <mergeCell ref="H89:M89"/>
    <mergeCell ref="O89:P89"/>
    <mergeCell ref="E86:G86"/>
    <mergeCell ref="H86:M86"/>
    <mergeCell ref="E94:G94"/>
    <mergeCell ref="H94:M94"/>
    <mergeCell ref="O94:P94"/>
    <mergeCell ref="E92:G92"/>
    <mergeCell ref="H92:M92"/>
    <mergeCell ref="O92:P92"/>
    <mergeCell ref="E93:G93"/>
    <mergeCell ref="H93:M93"/>
    <mergeCell ref="O93:P93"/>
    <mergeCell ref="O86:P86"/>
    <mergeCell ref="E87:G87"/>
    <mergeCell ref="H87:M87"/>
    <mergeCell ref="O87:P87"/>
    <mergeCell ref="E84:G84"/>
    <mergeCell ref="H84:M84"/>
    <mergeCell ref="O84:P84"/>
    <mergeCell ref="E85:G85"/>
    <mergeCell ref="H85:M85"/>
    <mergeCell ref="O85:P85"/>
    <mergeCell ref="B77:C77"/>
    <mergeCell ref="D77:H77"/>
    <mergeCell ref="B78:P78"/>
    <mergeCell ref="B79:C80"/>
    <mergeCell ref="D79:D80"/>
    <mergeCell ref="E79:P79"/>
    <mergeCell ref="E80:G80"/>
    <mergeCell ref="H80:M80"/>
    <mergeCell ref="O80:P80"/>
    <mergeCell ref="E71:G71"/>
    <mergeCell ref="H71:M71"/>
    <mergeCell ref="O71:P71"/>
    <mergeCell ref="M72:O72"/>
    <mergeCell ref="M73:P73"/>
    <mergeCell ref="B74:P74"/>
    <mergeCell ref="E69:G69"/>
    <mergeCell ref="H69:M69"/>
    <mergeCell ref="O69:P69"/>
    <mergeCell ref="E70:G70"/>
    <mergeCell ref="H70:M70"/>
    <mergeCell ref="O70:P70"/>
    <mergeCell ref="B58:C70"/>
    <mergeCell ref="E58:G58"/>
    <mergeCell ref="H58:M58"/>
    <mergeCell ref="O58:P58"/>
    <mergeCell ref="E59:G59"/>
    <mergeCell ref="H59:M59"/>
    <mergeCell ref="O59:P59"/>
    <mergeCell ref="E60:G60"/>
    <mergeCell ref="H60:M60"/>
    <mergeCell ref="O60:P60"/>
    <mergeCell ref="E67:G67"/>
    <mergeCell ref="H67:M67"/>
    <mergeCell ref="O67:P67"/>
    <mergeCell ref="E68:G68"/>
    <mergeCell ref="H68:M68"/>
    <mergeCell ref="O68:P68"/>
    <mergeCell ref="E65:G65"/>
    <mergeCell ref="H65:M65"/>
    <mergeCell ref="O65:P65"/>
    <mergeCell ref="E66:G66"/>
    <mergeCell ref="H66:M66"/>
    <mergeCell ref="O66:P66"/>
    <mergeCell ref="E63:G63"/>
    <mergeCell ref="H63:M63"/>
    <mergeCell ref="O63:P63"/>
    <mergeCell ref="E64:G64"/>
    <mergeCell ref="H64:M64"/>
    <mergeCell ref="O64:P64"/>
    <mergeCell ref="E61:G61"/>
    <mergeCell ref="H61:M61"/>
    <mergeCell ref="O61:P61"/>
    <mergeCell ref="E62:G62"/>
    <mergeCell ref="H62:M62"/>
    <mergeCell ref="O62:P62"/>
    <mergeCell ref="B54:C54"/>
    <mergeCell ref="D54:H54"/>
    <mergeCell ref="B55:P55"/>
    <mergeCell ref="B56:C57"/>
    <mergeCell ref="D56:D57"/>
    <mergeCell ref="E56:P56"/>
    <mergeCell ref="E57:G57"/>
    <mergeCell ref="H57:M57"/>
    <mergeCell ref="O57:P57"/>
    <mergeCell ref="E48:G48"/>
    <mergeCell ref="H48:M48"/>
    <mergeCell ref="O48:P48"/>
    <mergeCell ref="M49:O49"/>
    <mergeCell ref="M50:P50"/>
    <mergeCell ref="B51:P51"/>
    <mergeCell ref="E46:G46"/>
    <mergeCell ref="H46:M46"/>
    <mergeCell ref="O46:P46"/>
    <mergeCell ref="E47:G47"/>
    <mergeCell ref="H47:M47"/>
    <mergeCell ref="O47:P47"/>
    <mergeCell ref="B35:C47"/>
    <mergeCell ref="E35:G35"/>
    <mergeCell ref="H35:M35"/>
    <mergeCell ref="O35:P35"/>
    <mergeCell ref="E36:G36"/>
    <mergeCell ref="H36:M36"/>
    <mergeCell ref="O36:P36"/>
    <mergeCell ref="E37:G37"/>
    <mergeCell ref="H37:M37"/>
    <mergeCell ref="O37:P37"/>
    <mergeCell ref="E44:G44"/>
    <mergeCell ref="H44:M44"/>
    <mergeCell ref="O44:P44"/>
    <mergeCell ref="E45:G45"/>
    <mergeCell ref="H45:M45"/>
    <mergeCell ref="O45:P45"/>
    <mergeCell ref="E42:G42"/>
    <mergeCell ref="H42:M42"/>
    <mergeCell ref="O42:P42"/>
    <mergeCell ref="E43:G43"/>
    <mergeCell ref="H43:M43"/>
    <mergeCell ref="O43:P43"/>
    <mergeCell ref="E40:G40"/>
    <mergeCell ref="H40:M40"/>
    <mergeCell ref="O40:P40"/>
    <mergeCell ref="E41:G41"/>
    <mergeCell ref="H41:M41"/>
    <mergeCell ref="O41:P41"/>
    <mergeCell ref="E38:G38"/>
    <mergeCell ref="H38:M38"/>
    <mergeCell ref="O38:P38"/>
    <mergeCell ref="E39:G39"/>
    <mergeCell ref="H39:M39"/>
    <mergeCell ref="O39:P39"/>
    <mergeCell ref="B31:C31"/>
    <mergeCell ref="D31:H31"/>
    <mergeCell ref="B32:P32"/>
    <mergeCell ref="B33:C34"/>
    <mergeCell ref="D33:D34"/>
    <mergeCell ref="E33:P33"/>
    <mergeCell ref="E34:G34"/>
    <mergeCell ref="H34:M34"/>
    <mergeCell ref="O34:P34"/>
    <mergeCell ref="E25:G25"/>
    <mergeCell ref="H25:M25"/>
    <mergeCell ref="O25:P25"/>
    <mergeCell ref="M26:O26"/>
    <mergeCell ref="M27:P27"/>
    <mergeCell ref="B28:P28"/>
    <mergeCell ref="E23:G23"/>
    <mergeCell ref="H23:M23"/>
    <mergeCell ref="O23:P23"/>
    <mergeCell ref="E24:G24"/>
    <mergeCell ref="H24:M24"/>
    <mergeCell ref="O24:P24"/>
    <mergeCell ref="B12:C24"/>
    <mergeCell ref="E12:G12"/>
    <mergeCell ref="H12:M12"/>
    <mergeCell ref="O12:P12"/>
    <mergeCell ref="E13:G13"/>
    <mergeCell ref="H13:M13"/>
    <mergeCell ref="O13:P13"/>
    <mergeCell ref="E14:G14"/>
    <mergeCell ref="H14:M14"/>
    <mergeCell ref="O14:P14"/>
    <mergeCell ref="E21:G21"/>
    <mergeCell ref="H21:M21"/>
    <mergeCell ref="O21:P21"/>
    <mergeCell ref="E22:G22"/>
    <mergeCell ref="H22:M22"/>
    <mergeCell ref="O22:P22"/>
    <mergeCell ref="E19:G19"/>
    <mergeCell ref="H19:M19"/>
    <mergeCell ref="O19:P19"/>
    <mergeCell ref="E20:G20"/>
    <mergeCell ref="H20:M20"/>
    <mergeCell ref="O20:P20"/>
    <mergeCell ref="E17:G17"/>
    <mergeCell ref="H17:M17"/>
    <mergeCell ref="O17:P17"/>
    <mergeCell ref="E18:G18"/>
    <mergeCell ref="H18:M18"/>
    <mergeCell ref="O18:P18"/>
    <mergeCell ref="E15:G15"/>
    <mergeCell ref="H15:M15"/>
    <mergeCell ref="O15:P15"/>
    <mergeCell ref="E16:G16"/>
    <mergeCell ref="H16:M16"/>
    <mergeCell ref="O16:P16"/>
    <mergeCell ref="N4:P4"/>
    <mergeCell ref="N3:O3"/>
    <mergeCell ref="B10:C11"/>
    <mergeCell ref="D10:D11"/>
    <mergeCell ref="E10:P10"/>
    <mergeCell ref="E11:G11"/>
    <mergeCell ref="H11:M11"/>
    <mergeCell ref="O11:P11"/>
    <mergeCell ref="B5:P5"/>
    <mergeCell ref="B8:C8"/>
    <mergeCell ref="D8:H8"/>
    <mergeCell ref="B9:P9"/>
  </mergeCells>
  <phoneticPr fontId="5"/>
  <dataValidations xWindow="1420" yWindow="661" count="3">
    <dataValidation allowBlank="1" showErrorMessage="1" prompt="_x000a_" sqref="D77:H77" xr:uid="{20EBC50B-6100-490E-A6C4-1856C56FECAB}"/>
    <dataValidation allowBlank="1" showInputMessage="1" showErrorMessage="1" promptTitle="合計支出済額（D）" prompt="第9号様式の（D）欄と金額が同額です_x000a_" sqref="D8:H8" xr:uid="{448E99AA-93A2-4061-8C61-37DE78D71C25}"/>
    <dataValidation allowBlank="1" showErrorMessage="1" sqref="D31:H31 D54:H54" xr:uid="{AF1EC0D7-9500-4EFF-A4BB-FC030272F60E}"/>
  </dataValidations>
  <pageMargins left="0.59055118110236227" right="0.39370078740157483" top="0.59055118110236227" bottom="0.39370078740157483" header="0" footer="0"/>
  <pageSetup paperSize="9" scale="79" orientation="landscape" r:id="rId1"/>
  <headerFooter alignWithMargins="0"/>
  <rowBreaks count="3" manualBreakCount="3">
    <brk id="25" max="15" man="1"/>
    <brk id="48" max="15" man="1"/>
    <brk id="71" max="15" man="1"/>
  </rowBreaks>
  <colBreaks count="1" manualBreakCount="1">
    <brk id="24" max="1048575" man="1"/>
  </colBreaks>
  <drawing r:id="rId2"/>
  <legacyDrawing r:id="rId3"/>
  <extLst>
    <ext xmlns:x14="http://schemas.microsoft.com/office/spreadsheetml/2009/9/main" uri="{CCE6A557-97BC-4b89-ADB6-D9C93CAAB3DF}">
      <x14:dataValidations xmlns:xm="http://schemas.microsoft.com/office/excel/2006/main" xWindow="1420" yWindow="661" count="1">
        <x14:dataValidation type="list" allowBlank="1" showInputMessage="1" showErrorMessage="1" xr:uid="{11BE8E49-4C7B-41BF-A56C-BCC870228378}">
          <x14:formula1>
            <xm:f>リスト!$G$3:$G$5</xm:f>
          </x14:formula1>
          <xm:sqref>N35:N47 N58:N70 N81:N93 N12:N24</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51ABD-0E48-49C4-8700-365D63075D7B}">
  <dimension ref="A3:Q59"/>
  <sheetViews>
    <sheetView view="pageBreakPreview" topLeftCell="A3" zoomScaleNormal="100" zoomScaleSheetLayoutView="100" workbookViewId="0">
      <selection activeCell="R17" sqref="R17"/>
    </sheetView>
  </sheetViews>
  <sheetFormatPr defaultRowHeight="13.2"/>
  <cols>
    <col min="1" max="1" width="4.88671875" style="2" customWidth="1"/>
    <col min="2" max="2" width="9.77734375" style="2" customWidth="1"/>
    <col min="3" max="3" width="21.5546875" customWidth="1"/>
    <col min="4" max="4" width="24" customWidth="1"/>
    <col min="5" max="5" width="10.77734375" style="178" customWidth="1"/>
    <col min="6" max="6" width="4.5546875" style="178" customWidth="1"/>
    <col min="7" max="7" width="7.77734375" customWidth="1"/>
    <col min="8" max="8" width="11.77734375" customWidth="1"/>
    <col min="9" max="9" width="7.88671875" customWidth="1"/>
    <col min="10" max="10" width="11.33203125" customWidth="1"/>
    <col min="11" max="11" width="9.109375" customWidth="1"/>
    <col min="12" max="12" width="16" customWidth="1"/>
    <col min="13" max="13" width="3.44140625" style="2" customWidth="1"/>
    <col min="14" max="14" width="16" customWidth="1"/>
    <col min="15" max="16" width="8.88671875" hidden="1" customWidth="1"/>
    <col min="17" max="17" width="13.6640625" hidden="1" customWidth="1"/>
    <col min="18" max="18" width="40" customWidth="1"/>
  </cols>
  <sheetData>
    <row r="3" spans="1:17" ht="22.2" customHeight="1">
      <c r="A3" s="28" t="s">
        <v>268</v>
      </c>
      <c r="B3" s="28"/>
      <c r="C3" s="16"/>
      <c r="D3" s="16"/>
      <c r="E3" s="179"/>
      <c r="F3" s="179"/>
      <c r="G3" s="16"/>
      <c r="H3" s="16"/>
      <c r="I3" s="16"/>
      <c r="J3" s="202"/>
      <c r="K3" s="295" t="s">
        <v>166</v>
      </c>
      <c r="L3" s="296">
        <f>IF(補助金番号=0, "", 補助金番号)</f>
        <v>123</v>
      </c>
      <c r="M3" s="34"/>
      <c r="N3" s="16"/>
    </row>
    <row r="4" spans="1:17" ht="22.2">
      <c r="A4" s="210" t="s">
        <v>289</v>
      </c>
      <c r="B4" s="162"/>
      <c r="C4" s="162"/>
      <c r="D4" s="180"/>
      <c r="E4" s="181"/>
      <c r="F4" s="181"/>
      <c r="G4" s="162"/>
      <c r="H4" s="162"/>
      <c r="I4" s="162"/>
      <c r="J4" s="24"/>
      <c r="K4" s="24" t="s">
        <v>72</v>
      </c>
      <c r="L4" s="523" t="str">
        <f>IF(法人名=0, "", 法人名)</f>
        <v>学校法人都庁</v>
      </c>
      <c r="M4" s="644"/>
      <c r="N4" s="644"/>
    </row>
    <row r="5" spans="1:17" ht="18">
      <c r="A5" s="34"/>
      <c r="B5" s="34"/>
      <c r="C5" s="16"/>
      <c r="D5" s="16"/>
      <c r="E5" s="179"/>
      <c r="F5" s="179"/>
      <c r="G5" s="16"/>
      <c r="H5" s="16"/>
      <c r="I5" s="16"/>
      <c r="J5" s="16"/>
      <c r="K5" s="16"/>
      <c r="L5" s="16"/>
      <c r="M5" s="34"/>
      <c r="N5" s="16"/>
    </row>
    <row r="6" spans="1:17" ht="22.8" customHeight="1" thickBot="1">
      <c r="A6" s="28" t="s">
        <v>73</v>
      </c>
      <c r="B6" s="28"/>
      <c r="C6" s="16"/>
      <c r="D6" s="16"/>
      <c r="E6" s="179"/>
      <c r="F6" s="179"/>
      <c r="G6" s="16"/>
      <c r="H6" s="16"/>
      <c r="I6" s="16"/>
      <c r="J6" s="16"/>
      <c r="K6" s="16"/>
      <c r="L6" s="16"/>
      <c r="M6" s="34"/>
      <c r="N6" s="16"/>
    </row>
    <row r="7" spans="1:17" ht="19.2" customHeight="1">
      <c r="A7" s="739" t="s">
        <v>188</v>
      </c>
      <c r="B7" s="737" t="s">
        <v>202</v>
      </c>
      <c r="C7" s="735" t="s">
        <v>337</v>
      </c>
      <c r="D7" s="742" t="s">
        <v>217</v>
      </c>
      <c r="E7" s="231" t="s">
        <v>197</v>
      </c>
      <c r="F7" s="231"/>
      <c r="G7" s="232"/>
      <c r="H7" s="232"/>
      <c r="I7" s="232"/>
      <c r="J7" s="233"/>
      <c r="K7" s="234"/>
      <c r="L7" s="232" t="s">
        <v>196</v>
      </c>
      <c r="M7" s="232"/>
      <c r="N7" s="233"/>
    </row>
    <row r="8" spans="1:17" ht="19.8" customHeight="1">
      <c r="A8" s="740"/>
      <c r="B8" s="729"/>
      <c r="C8" s="732"/>
      <c r="D8" s="726"/>
      <c r="E8" s="182" t="s">
        <v>203</v>
      </c>
      <c r="F8" s="183"/>
      <c r="G8" s="235"/>
      <c r="H8" s="747" t="s">
        <v>340</v>
      </c>
      <c r="I8" s="220"/>
      <c r="J8" s="749" t="s">
        <v>201</v>
      </c>
      <c r="K8" s="220"/>
      <c r="L8" s="228"/>
      <c r="M8" s="229"/>
      <c r="N8" s="230" t="s">
        <v>193</v>
      </c>
    </row>
    <row r="9" spans="1:17" ht="21" customHeight="1" thickBot="1">
      <c r="A9" s="741"/>
      <c r="B9" s="738"/>
      <c r="C9" s="736"/>
      <c r="D9" s="743"/>
      <c r="E9" s="222" t="s">
        <v>199</v>
      </c>
      <c r="F9" s="223" t="s">
        <v>341</v>
      </c>
      <c r="G9" s="224"/>
      <c r="H9" s="748"/>
      <c r="I9" s="225" t="s">
        <v>198</v>
      </c>
      <c r="J9" s="746"/>
      <c r="K9" s="221" t="s">
        <v>198</v>
      </c>
      <c r="L9" s="226" t="s">
        <v>195</v>
      </c>
      <c r="M9" s="226" t="s">
        <v>190</v>
      </c>
      <c r="N9" s="227" t="s">
        <v>194</v>
      </c>
      <c r="P9" s="34" t="s">
        <v>144</v>
      </c>
      <c r="Q9">
        <f>SUMIF($H$10:$H$56, "1年生", $I$10:$I$62)</f>
        <v>155</v>
      </c>
    </row>
    <row r="10" spans="1:17" ht="25.05" customHeight="1">
      <c r="A10" s="191">
        <v>1</v>
      </c>
      <c r="B10" s="184" t="s">
        <v>127</v>
      </c>
      <c r="C10" s="269" t="s">
        <v>357</v>
      </c>
      <c r="D10" s="270" t="s">
        <v>360</v>
      </c>
      <c r="E10" s="187" t="s">
        <v>359</v>
      </c>
      <c r="F10" s="188">
        <v>4</v>
      </c>
      <c r="G10" s="204" t="s">
        <v>206</v>
      </c>
      <c r="H10" s="189" t="s">
        <v>144</v>
      </c>
      <c r="I10" s="236">
        <v>45</v>
      </c>
      <c r="J10" s="190"/>
      <c r="K10" s="237"/>
      <c r="L10" s="238">
        <v>45764</v>
      </c>
      <c r="M10" s="241" t="s">
        <v>190</v>
      </c>
      <c r="N10" s="239">
        <v>45765</v>
      </c>
      <c r="P10" t="s">
        <v>189</v>
      </c>
      <c r="Q10">
        <f>SUMIF($H$10:$H$56, "編入生※", $I$10:$I$56)</f>
        <v>5</v>
      </c>
    </row>
    <row r="11" spans="1:17" ht="25.05" customHeight="1">
      <c r="A11" s="205">
        <v>2</v>
      </c>
      <c r="B11" s="184" t="s">
        <v>127</v>
      </c>
      <c r="C11" s="269" t="s">
        <v>357</v>
      </c>
      <c r="D11" s="270" t="s">
        <v>361</v>
      </c>
      <c r="E11" s="187" t="s">
        <v>359</v>
      </c>
      <c r="F11" s="194">
        <v>4</v>
      </c>
      <c r="G11" s="204" t="s">
        <v>206</v>
      </c>
      <c r="H11" s="195" t="s">
        <v>189</v>
      </c>
      <c r="I11" s="236">
        <v>5</v>
      </c>
      <c r="J11" s="190"/>
      <c r="K11" s="236"/>
      <c r="L11" s="238">
        <v>45764</v>
      </c>
      <c r="M11" s="242" t="s">
        <v>190</v>
      </c>
      <c r="N11" s="239">
        <v>45765</v>
      </c>
      <c r="P11" t="s">
        <v>226</v>
      </c>
      <c r="Q11">
        <f>SUMIF($H$10:$H$56, "65歳以上", $I$10:$I$56)</f>
        <v>0</v>
      </c>
    </row>
    <row r="12" spans="1:17" ht="25.05" customHeight="1">
      <c r="A12" s="191">
        <v>3</v>
      </c>
      <c r="B12" s="184" t="s">
        <v>127</v>
      </c>
      <c r="C12" s="269" t="s">
        <v>364</v>
      </c>
      <c r="D12" s="270" t="s">
        <v>363</v>
      </c>
      <c r="E12" s="187" t="s">
        <v>359</v>
      </c>
      <c r="F12" s="194">
        <v>4</v>
      </c>
      <c r="G12" s="204" t="s">
        <v>206</v>
      </c>
      <c r="H12" s="195" t="s">
        <v>144</v>
      </c>
      <c r="I12" s="236">
        <v>30</v>
      </c>
      <c r="J12" s="190" t="s">
        <v>228</v>
      </c>
      <c r="K12" s="236">
        <v>2</v>
      </c>
      <c r="L12" s="219">
        <v>45762</v>
      </c>
      <c r="M12" s="242" t="s">
        <v>239</v>
      </c>
      <c r="N12" s="219">
        <v>45763</v>
      </c>
      <c r="P12" t="s">
        <v>232</v>
      </c>
      <c r="Q12">
        <f>SUM(Q9:Q11)</f>
        <v>160</v>
      </c>
    </row>
    <row r="13" spans="1:17" ht="25.05" customHeight="1">
      <c r="A13" s="205">
        <v>4</v>
      </c>
      <c r="B13" s="184" t="s">
        <v>127</v>
      </c>
      <c r="C13" s="269" t="s">
        <v>358</v>
      </c>
      <c r="D13" s="353" t="s">
        <v>365</v>
      </c>
      <c r="E13" s="187" t="s">
        <v>63</v>
      </c>
      <c r="F13" s="194">
        <v>3</v>
      </c>
      <c r="G13" s="204" t="s">
        <v>206</v>
      </c>
      <c r="H13" s="195" t="s">
        <v>144</v>
      </c>
      <c r="I13" s="236">
        <v>80</v>
      </c>
      <c r="J13" s="190"/>
      <c r="K13" s="236"/>
      <c r="L13" s="219">
        <v>45767</v>
      </c>
      <c r="M13" s="242" t="s">
        <v>239</v>
      </c>
      <c r="N13" s="219">
        <v>45771</v>
      </c>
    </row>
    <row r="14" spans="1:17" ht="25.05" customHeight="1">
      <c r="A14" s="191">
        <v>5</v>
      </c>
      <c r="B14" s="184"/>
      <c r="C14" s="269"/>
      <c r="D14" s="353"/>
      <c r="E14" s="187"/>
      <c r="F14" s="194"/>
      <c r="G14" s="204"/>
      <c r="H14" s="195"/>
      <c r="I14" s="236"/>
      <c r="J14" s="190"/>
      <c r="K14" s="236"/>
      <c r="L14" s="219"/>
      <c r="M14" s="242"/>
      <c r="N14" s="219"/>
    </row>
    <row r="15" spans="1:17" ht="25.05" customHeight="1">
      <c r="A15" s="205">
        <v>6</v>
      </c>
      <c r="B15" s="192"/>
      <c r="C15" s="236"/>
      <c r="D15" s="271"/>
      <c r="E15" s="187"/>
      <c r="F15" s="194"/>
      <c r="G15" s="204" t="s">
        <v>206</v>
      </c>
      <c r="H15" s="195"/>
      <c r="I15" s="236"/>
      <c r="J15" s="190"/>
      <c r="K15" s="236"/>
      <c r="L15" s="219"/>
      <c r="M15" s="242" t="s">
        <v>239</v>
      </c>
      <c r="N15" s="240"/>
    </row>
    <row r="16" spans="1:17" ht="25.05" customHeight="1">
      <c r="A16" s="191">
        <v>7</v>
      </c>
      <c r="B16" s="184"/>
      <c r="C16" s="236"/>
      <c r="D16" s="271"/>
      <c r="E16" s="187"/>
      <c r="F16" s="194"/>
      <c r="G16" s="204" t="s">
        <v>206</v>
      </c>
      <c r="H16" s="195"/>
      <c r="I16" s="236"/>
      <c r="J16" s="190"/>
      <c r="K16" s="236"/>
      <c r="L16" s="219"/>
      <c r="M16" s="242" t="s">
        <v>190</v>
      </c>
      <c r="N16" s="240"/>
    </row>
    <row r="17" spans="1:14" ht="25.05" customHeight="1">
      <c r="A17" s="205">
        <v>8</v>
      </c>
      <c r="B17" s="192"/>
      <c r="C17" s="236"/>
      <c r="D17" s="271"/>
      <c r="E17" s="187"/>
      <c r="F17" s="194"/>
      <c r="G17" s="204" t="s">
        <v>206</v>
      </c>
      <c r="H17" s="195"/>
      <c r="I17" s="236"/>
      <c r="J17" s="190"/>
      <c r="K17" s="236"/>
      <c r="L17" s="219"/>
      <c r="M17" s="242" t="s">
        <v>190</v>
      </c>
      <c r="N17" s="240"/>
    </row>
    <row r="18" spans="1:14" ht="25.05" customHeight="1">
      <c r="A18" s="191">
        <v>9</v>
      </c>
      <c r="B18" s="192"/>
      <c r="C18" s="236"/>
      <c r="D18" s="271"/>
      <c r="E18" s="187"/>
      <c r="F18" s="194"/>
      <c r="G18" s="204" t="s">
        <v>206</v>
      </c>
      <c r="H18" s="195"/>
      <c r="I18" s="236"/>
      <c r="J18" s="190"/>
      <c r="K18" s="236"/>
      <c r="L18" s="219"/>
      <c r="M18" s="242" t="s">
        <v>190</v>
      </c>
      <c r="N18" s="240"/>
    </row>
    <row r="19" spans="1:14" ht="25.05" customHeight="1">
      <c r="A19" s="205">
        <v>10</v>
      </c>
      <c r="B19" s="192"/>
      <c r="C19" s="236"/>
      <c r="D19" s="271"/>
      <c r="E19" s="187"/>
      <c r="F19" s="197"/>
      <c r="G19" s="204" t="s">
        <v>206</v>
      </c>
      <c r="H19" s="195"/>
      <c r="I19" s="236"/>
      <c r="J19" s="190"/>
      <c r="K19" s="236"/>
      <c r="L19" s="219"/>
      <c r="M19" s="242" t="s">
        <v>190</v>
      </c>
      <c r="N19" s="240"/>
    </row>
    <row r="20" spans="1:14" ht="30.6" customHeight="1">
      <c r="A20" s="246" t="s">
        <v>204</v>
      </c>
      <c r="B20" s="34"/>
      <c r="C20" s="16"/>
      <c r="D20" s="16"/>
      <c r="E20" s="179"/>
      <c r="F20" s="179"/>
      <c r="G20" s="16"/>
      <c r="H20" s="245" t="s">
        <v>362</v>
      </c>
      <c r="I20" s="200"/>
      <c r="J20" s="16"/>
      <c r="K20" s="16"/>
      <c r="L20" s="198"/>
      <c r="M20" s="34"/>
      <c r="N20" s="199"/>
    </row>
    <row r="21" spans="1:14" ht="46.2" customHeight="1" thickBot="1">
      <c r="A21" s="722"/>
      <c r="B21" s="723"/>
      <c r="C21" s="723"/>
      <c r="D21" s="723"/>
      <c r="E21" s="723"/>
      <c r="F21" s="723"/>
      <c r="G21" s="723"/>
      <c r="H21" s="723"/>
      <c r="I21" s="723"/>
      <c r="J21" s="744"/>
      <c r="K21" s="744"/>
      <c r="L21" s="744"/>
      <c r="M21" s="723"/>
      <c r="N21" s="724"/>
    </row>
    <row r="22" spans="1:14" ht="33" customHeight="1" thickBot="1">
      <c r="A22" s="175"/>
      <c r="B22" s="175"/>
      <c r="C22" s="175"/>
      <c r="D22" s="175"/>
      <c r="E22" s="175"/>
      <c r="F22" s="175"/>
      <c r="G22" s="175"/>
      <c r="H22" s="175"/>
      <c r="I22" s="175"/>
      <c r="J22" s="247" t="s">
        <v>233</v>
      </c>
      <c r="K22" s="248"/>
      <c r="L22" s="244">
        <f>$Q$12</f>
        <v>160</v>
      </c>
      <c r="M22" s="243" t="s">
        <v>234</v>
      </c>
      <c r="N22" s="175"/>
    </row>
    <row r="23" spans="1:14" ht="13.8" customHeight="1">
      <c r="A23" s="200" t="s">
        <v>205</v>
      </c>
      <c r="B23" s="201"/>
      <c r="C23" s="16"/>
      <c r="D23" s="16"/>
      <c r="E23" s="179"/>
      <c r="F23" s="179"/>
      <c r="G23" s="16"/>
      <c r="J23" s="16"/>
      <c r="K23" s="16"/>
      <c r="L23" s="203"/>
      <c r="M23" s="200"/>
      <c r="N23" s="200"/>
    </row>
    <row r="24" spans="1:14" ht="13.8" customHeight="1">
      <c r="A24" s="249" t="s">
        <v>210</v>
      </c>
      <c r="B24" s="49" t="s">
        <v>366</v>
      </c>
      <c r="C24" s="53"/>
      <c r="D24" s="53"/>
      <c r="E24" s="21"/>
      <c r="F24" s="21"/>
      <c r="G24" s="53"/>
      <c r="H24" s="53"/>
      <c r="I24" s="53"/>
      <c r="J24" s="53"/>
      <c r="K24" s="53"/>
      <c r="L24" s="250"/>
      <c r="M24" s="21"/>
      <c r="N24" s="53"/>
    </row>
    <row r="25" spans="1:14" ht="13.8" customHeight="1">
      <c r="A25" s="249" t="s">
        <v>211</v>
      </c>
      <c r="B25" s="49" t="s">
        <v>216</v>
      </c>
      <c r="C25" s="53"/>
      <c r="D25" s="53"/>
      <c r="E25" s="21"/>
      <c r="F25" s="21"/>
      <c r="G25" s="53"/>
      <c r="H25" s="53"/>
      <c r="I25" s="53"/>
      <c r="J25" s="53"/>
      <c r="K25" s="53"/>
      <c r="L25" s="53"/>
      <c r="M25" s="21"/>
      <c r="N25" s="53"/>
    </row>
    <row r="26" spans="1:14" ht="13.8" customHeight="1">
      <c r="A26" s="249" t="s">
        <v>212</v>
      </c>
      <c r="B26" s="49" t="s">
        <v>207</v>
      </c>
      <c r="C26" s="53"/>
      <c r="D26" s="53"/>
      <c r="E26" s="21"/>
      <c r="F26" s="21"/>
      <c r="G26" s="53"/>
      <c r="H26" s="53"/>
      <c r="I26" s="53"/>
      <c r="J26" s="53"/>
      <c r="K26" s="53"/>
      <c r="L26" s="53"/>
      <c r="M26" s="21"/>
      <c r="N26" s="53"/>
    </row>
    <row r="27" spans="1:14" ht="13.8" customHeight="1">
      <c r="A27" s="249" t="s">
        <v>213</v>
      </c>
      <c r="B27" s="49" t="s">
        <v>208</v>
      </c>
      <c r="C27" s="53"/>
      <c r="D27" s="53"/>
      <c r="E27" s="21"/>
      <c r="F27" s="21"/>
      <c r="G27" s="53"/>
      <c r="H27" s="53"/>
      <c r="I27" s="53"/>
      <c r="J27" s="53"/>
      <c r="K27" s="53"/>
      <c r="L27" s="53"/>
      <c r="M27" s="21"/>
      <c r="N27" s="53"/>
    </row>
    <row r="28" spans="1:14" ht="13.8" customHeight="1">
      <c r="A28" s="249" t="s">
        <v>214</v>
      </c>
      <c r="B28" s="49" t="s">
        <v>209</v>
      </c>
      <c r="C28" s="53"/>
      <c r="D28" s="53"/>
      <c r="E28" s="21"/>
      <c r="F28" s="21"/>
      <c r="G28" s="53"/>
      <c r="H28" s="53"/>
      <c r="I28" s="53"/>
      <c r="J28" s="53"/>
      <c r="K28" s="53"/>
      <c r="L28" s="53"/>
      <c r="M28" s="21"/>
      <c r="N28" s="251"/>
    </row>
    <row r="29" spans="1:14" ht="13.8" customHeight="1">
      <c r="A29" s="249" t="s">
        <v>215</v>
      </c>
      <c r="B29" s="49" t="s">
        <v>367</v>
      </c>
      <c r="C29" s="53"/>
      <c r="D29" s="53"/>
      <c r="E29" s="21"/>
      <c r="F29" s="21"/>
      <c r="G29" s="53"/>
      <c r="H29" s="53"/>
      <c r="I29" s="53"/>
      <c r="J29" s="53"/>
      <c r="K29" s="53"/>
      <c r="L29" s="53"/>
      <c r="M29" s="21"/>
      <c r="N29" s="251"/>
    </row>
    <row r="30" spans="1:14" ht="22.2" customHeight="1">
      <c r="A30" s="28" t="s">
        <v>142</v>
      </c>
      <c r="B30" s="28"/>
      <c r="C30" s="16"/>
      <c r="D30" s="16"/>
      <c r="E30" s="179"/>
      <c r="F30" s="179"/>
      <c r="G30" s="16"/>
      <c r="H30" s="16"/>
      <c r="I30" s="16"/>
      <c r="J30" s="202"/>
      <c r="K30" s="295" t="s">
        <v>166</v>
      </c>
      <c r="L30" s="34">
        <f>IF(補助金番号=0, "", 補助金番号)</f>
        <v>123</v>
      </c>
      <c r="M30" s="34"/>
      <c r="N30" s="16"/>
    </row>
    <row r="31" spans="1:14" ht="26.4" customHeight="1">
      <c r="A31" s="210" t="s">
        <v>290</v>
      </c>
      <c r="B31" s="162"/>
      <c r="C31" s="162"/>
      <c r="D31" s="180"/>
      <c r="E31" s="181"/>
      <c r="F31" s="181"/>
      <c r="G31" s="162"/>
      <c r="H31" s="162"/>
      <c r="I31" s="162"/>
      <c r="J31" s="24"/>
      <c r="K31" s="297" t="s">
        <v>72</v>
      </c>
      <c r="L31" s="523" t="str">
        <f>IF(法人名=0, "", 法人名)</f>
        <v>学校法人都庁</v>
      </c>
      <c r="M31" s="644"/>
      <c r="N31" s="644"/>
    </row>
    <row r="32" spans="1:14" ht="13.8" customHeight="1">
      <c r="A32" s="34"/>
      <c r="B32" s="34"/>
      <c r="C32" s="16"/>
      <c r="D32" s="16"/>
      <c r="E32" s="179"/>
      <c r="F32" s="179"/>
      <c r="G32" s="16"/>
      <c r="H32" s="16"/>
      <c r="I32" s="16"/>
      <c r="J32" s="16"/>
      <c r="K32" s="16"/>
      <c r="L32" s="16"/>
      <c r="M32" s="34"/>
      <c r="N32" s="16"/>
    </row>
    <row r="33" spans="1:16" ht="23.4" customHeight="1">
      <c r="A33" s="28" t="s">
        <v>73</v>
      </c>
      <c r="B33" s="28"/>
      <c r="C33" s="16"/>
      <c r="D33" s="16"/>
      <c r="E33" s="179"/>
      <c r="F33" s="179"/>
      <c r="G33" s="16"/>
      <c r="H33" s="16"/>
      <c r="I33" s="16"/>
      <c r="J33" s="16"/>
      <c r="K33" s="16"/>
      <c r="L33" s="16"/>
      <c r="M33" s="34"/>
      <c r="N33" s="16"/>
    </row>
    <row r="34" spans="1:16" ht="13.8" customHeight="1">
      <c r="A34" s="725" t="s">
        <v>188</v>
      </c>
      <c r="B34" s="728" t="s">
        <v>202</v>
      </c>
      <c r="C34" s="731" t="s">
        <v>191</v>
      </c>
      <c r="D34" s="734" t="s">
        <v>217</v>
      </c>
      <c r="E34" s="231" t="s">
        <v>197</v>
      </c>
      <c r="F34" s="231"/>
      <c r="G34" s="232"/>
      <c r="H34" s="232"/>
      <c r="I34" s="232"/>
      <c r="J34" s="233"/>
      <c r="K34" s="234"/>
      <c r="L34" s="232" t="s">
        <v>196</v>
      </c>
      <c r="M34" s="232"/>
      <c r="N34" s="233"/>
    </row>
    <row r="35" spans="1:16" ht="13.8" customHeight="1">
      <c r="A35" s="726"/>
      <c r="B35" s="729"/>
      <c r="C35" s="732"/>
      <c r="D35" s="726"/>
      <c r="E35" s="182" t="s">
        <v>203</v>
      </c>
      <c r="F35" s="183"/>
      <c r="G35" s="235"/>
      <c r="H35" s="745" t="s">
        <v>200</v>
      </c>
      <c r="I35" s="220"/>
      <c r="J35" s="745" t="s">
        <v>201</v>
      </c>
      <c r="K35" s="220"/>
      <c r="L35" s="228"/>
      <c r="M35" s="229"/>
      <c r="N35" s="230" t="s">
        <v>193</v>
      </c>
    </row>
    <row r="36" spans="1:16" ht="25.05" customHeight="1">
      <c r="A36" s="727"/>
      <c r="B36" s="730"/>
      <c r="C36" s="733"/>
      <c r="D36" s="727"/>
      <c r="E36" s="222" t="s">
        <v>199</v>
      </c>
      <c r="F36" s="223" t="s">
        <v>341</v>
      </c>
      <c r="G36" s="224"/>
      <c r="H36" s="746"/>
      <c r="I36" s="225" t="s">
        <v>198</v>
      </c>
      <c r="J36" s="746"/>
      <c r="K36" s="221" t="s">
        <v>198</v>
      </c>
      <c r="L36" s="226" t="s">
        <v>195</v>
      </c>
      <c r="M36" s="226" t="s">
        <v>190</v>
      </c>
      <c r="N36" s="227" t="s">
        <v>194</v>
      </c>
      <c r="P36" s="34"/>
    </row>
    <row r="37" spans="1:16" ht="25.05" customHeight="1">
      <c r="A37" s="191">
        <v>11</v>
      </c>
      <c r="B37" s="184"/>
      <c r="C37" s="185"/>
      <c r="D37" s="186"/>
      <c r="E37" s="187"/>
      <c r="F37" s="188"/>
      <c r="G37" s="204" t="s">
        <v>206</v>
      </c>
      <c r="H37" s="189"/>
      <c r="I37" s="189"/>
      <c r="J37" s="190"/>
      <c r="K37" s="190"/>
      <c r="L37" s="239"/>
      <c r="M37" s="241" t="s">
        <v>190</v>
      </c>
      <c r="N37" s="239"/>
      <c r="P37" s="34"/>
    </row>
    <row r="38" spans="1:16" ht="25.05" customHeight="1">
      <c r="A38" s="205">
        <v>12</v>
      </c>
      <c r="B38" s="192"/>
      <c r="C38" s="206"/>
      <c r="D38" s="193"/>
      <c r="E38" s="187"/>
      <c r="F38" s="194"/>
      <c r="G38" s="204" t="s">
        <v>206</v>
      </c>
      <c r="H38" s="195"/>
      <c r="I38" s="195"/>
      <c r="J38" s="190"/>
      <c r="K38" s="196"/>
      <c r="L38" s="240"/>
      <c r="M38" s="242" t="s">
        <v>190</v>
      </c>
      <c r="N38" s="240"/>
      <c r="P38" s="34"/>
    </row>
    <row r="39" spans="1:16" ht="18">
      <c r="A39" s="191">
        <v>13</v>
      </c>
      <c r="B39" s="192"/>
      <c r="C39" s="206"/>
      <c r="D39" s="193"/>
      <c r="E39" s="187"/>
      <c r="F39" s="194"/>
      <c r="G39" s="204" t="s">
        <v>206</v>
      </c>
      <c r="H39" s="195"/>
      <c r="I39" s="195"/>
      <c r="J39" s="190"/>
      <c r="K39" s="196"/>
      <c r="L39" s="240"/>
      <c r="M39" s="242" t="s">
        <v>190</v>
      </c>
      <c r="N39" s="240"/>
    </row>
    <row r="40" spans="1:16" ht="18">
      <c r="A40" s="205">
        <v>14</v>
      </c>
      <c r="B40" s="192"/>
      <c r="C40" s="206"/>
      <c r="D40" s="193"/>
      <c r="E40" s="187"/>
      <c r="F40" s="194"/>
      <c r="G40" s="204" t="s">
        <v>206</v>
      </c>
      <c r="H40" s="195"/>
      <c r="I40" s="195"/>
      <c r="J40" s="190"/>
      <c r="K40" s="196"/>
      <c r="L40" s="240"/>
      <c r="M40" s="242" t="s">
        <v>190</v>
      </c>
      <c r="N40" s="240"/>
    </row>
    <row r="41" spans="1:16" ht="18">
      <c r="A41" s="191">
        <v>15</v>
      </c>
      <c r="B41" s="192"/>
      <c r="C41" s="206"/>
      <c r="D41" s="193"/>
      <c r="E41" s="187"/>
      <c r="F41" s="194"/>
      <c r="G41" s="204" t="s">
        <v>206</v>
      </c>
      <c r="H41" s="195"/>
      <c r="I41" s="195"/>
      <c r="J41" s="190"/>
      <c r="K41" s="196"/>
      <c r="L41" s="240"/>
      <c r="M41" s="242" t="s">
        <v>190</v>
      </c>
      <c r="N41" s="240"/>
    </row>
    <row r="42" spans="1:16" ht="18">
      <c r="A42" s="205">
        <v>16</v>
      </c>
      <c r="B42" s="192"/>
      <c r="C42" s="206"/>
      <c r="D42" s="193"/>
      <c r="E42" s="187"/>
      <c r="F42" s="194"/>
      <c r="G42" s="204" t="s">
        <v>206</v>
      </c>
      <c r="H42" s="195"/>
      <c r="I42" s="195"/>
      <c r="J42" s="190"/>
      <c r="K42" s="196"/>
      <c r="L42" s="240"/>
      <c r="M42" s="242" t="s">
        <v>190</v>
      </c>
      <c r="N42" s="240"/>
    </row>
    <row r="43" spans="1:16" ht="18">
      <c r="A43" s="191">
        <v>17</v>
      </c>
      <c r="B43" s="192"/>
      <c r="C43" s="206"/>
      <c r="D43" s="193"/>
      <c r="E43" s="187"/>
      <c r="F43" s="194"/>
      <c r="G43" s="204" t="s">
        <v>206</v>
      </c>
      <c r="H43" s="195"/>
      <c r="I43" s="195"/>
      <c r="J43" s="190"/>
      <c r="K43" s="196"/>
      <c r="L43" s="240"/>
      <c r="M43" s="242" t="s">
        <v>190</v>
      </c>
      <c r="N43" s="240"/>
    </row>
    <row r="44" spans="1:16" ht="18">
      <c r="A44" s="205">
        <v>18</v>
      </c>
      <c r="B44" s="192"/>
      <c r="C44" s="206"/>
      <c r="D44" s="193"/>
      <c r="E44" s="187"/>
      <c r="F44" s="194"/>
      <c r="G44" s="204" t="s">
        <v>206</v>
      </c>
      <c r="H44" s="195"/>
      <c r="I44" s="195"/>
      <c r="J44" s="190"/>
      <c r="K44" s="196"/>
      <c r="L44" s="240"/>
      <c r="M44" s="242" t="s">
        <v>190</v>
      </c>
      <c r="N44" s="240"/>
    </row>
    <row r="45" spans="1:16" ht="18">
      <c r="A45" s="191">
        <v>19</v>
      </c>
      <c r="B45" s="192"/>
      <c r="C45" s="206"/>
      <c r="D45" s="193"/>
      <c r="E45" s="187"/>
      <c r="F45" s="194"/>
      <c r="G45" s="204" t="s">
        <v>206</v>
      </c>
      <c r="H45" s="195"/>
      <c r="I45" s="195"/>
      <c r="J45" s="190"/>
      <c r="K45" s="196"/>
      <c r="L45" s="240"/>
      <c r="M45" s="241" t="s">
        <v>190</v>
      </c>
      <c r="N45" s="240"/>
    </row>
    <row r="46" spans="1:16" ht="18">
      <c r="A46" s="205">
        <v>20</v>
      </c>
      <c r="B46" s="192"/>
      <c r="C46" s="206"/>
      <c r="D46" s="193"/>
      <c r="E46" s="187"/>
      <c r="F46" s="194"/>
      <c r="G46" s="204" t="s">
        <v>206</v>
      </c>
      <c r="H46" s="195"/>
      <c r="I46" s="195"/>
      <c r="J46" s="190"/>
      <c r="K46" s="196"/>
      <c r="L46" s="240"/>
      <c r="M46" s="242" t="s">
        <v>190</v>
      </c>
      <c r="N46" s="240"/>
    </row>
    <row r="47" spans="1:16" ht="18">
      <c r="A47" s="191">
        <v>21</v>
      </c>
      <c r="B47" s="192"/>
      <c r="C47" s="206"/>
      <c r="D47" s="193"/>
      <c r="E47" s="187"/>
      <c r="F47" s="194"/>
      <c r="G47" s="204" t="s">
        <v>206</v>
      </c>
      <c r="H47" s="195"/>
      <c r="I47" s="195"/>
      <c r="J47" s="190"/>
      <c r="K47" s="196"/>
      <c r="L47" s="240"/>
      <c r="M47" s="242" t="s">
        <v>190</v>
      </c>
      <c r="N47" s="240"/>
    </row>
    <row r="48" spans="1:16" ht="18">
      <c r="A48" s="205">
        <v>22</v>
      </c>
      <c r="B48" s="192"/>
      <c r="C48" s="206"/>
      <c r="D48" s="193"/>
      <c r="E48" s="187"/>
      <c r="F48" s="194"/>
      <c r="G48" s="204" t="s">
        <v>206</v>
      </c>
      <c r="H48" s="195"/>
      <c r="I48" s="195"/>
      <c r="J48" s="190"/>
      <c r="K48" s="196"/>
      <c r="L48" s="240"/>
      <c r="M48" s="242" t="s">
        <v>190</v>
      </c>
      <c r="N48" s="240"/>
    </row>
    <row r="49" spans="1:14" ht="18">
      <c r="A49" s="191">
        <v>23</v>
      </c>
      <c r="B49" s="192"/>
      <c r="C49" s="206"/>
      <c r="D49" s="193"/>
      <c r="E49" s="187"/>
      <c r="F49" s="194"/>
      <c r="G49" s="204" t="s">
        <v>206</v>
      </c>
      <c r="H49" s="195"/>
      <c r="I49" s="195"/>
      <c r="J49" s="190"/>
      <c r="K49" s="196"/>
      <c r="L49" s="240"/>
      <c r="M49" s="242" t="s">
        <v>190</v>
      </c>
      <c r="N49" s="240"/>
    </row>
    <row r="50" spans="1:14" ht="18">
      <c r="A50" s="205">
        <v>24</v>
      </c>
      <c r="B50" s="192"/>
      <c r="C50" s="206"/>
      <c r="D50" s="193"/>
      <c r="E50" s="187"/>
      <c r="F50" s="194"/>
      <c r="G50" s="204" t="s">
        <v>206</v>
      </c>
      <c r="H50" s="195"/>
      <c r="I50" s="195"/>
      <c r="J50" s="190"/>
      <c r="K50" s="196"/>
      <c r="L50" s="240"/>
      <c r="M50" s="242" t="s">
        <v>190</v>
      </c>
      <c r="N50" s="240"/>
    </row>
    <row r="51" spans="1:14" ht="18">
      <c r="A51" s="191">
        <v>25</v>
      </c>
      <c r="B51" s="192"/>
      <c r="C51" s="206"/>
      <c r="D51" s="193"/>
      <c r="E51" s="187"/>
      <c r="F51" s="194"/>
      <c r="G51" s="204" t="s">
        <v>206</v>
      </c>
      <c r="H51" s="195"/>
      <c r="I51" s="195"/>
      <c r="J51" s="190"/>
      <c r="K51" s="196"/>
      <c r="L51" s="240"/>
      <c r="M51" s="242" t="s">
        <v>190</v>
      </c>
      <c r="N51" s="240"/>
    </row>
    <row r="52" spans="1:14" ht="18">
      <c r="A52" s="205">
        <v>26</v>
      </c>
      <c r="B52" s="192"/>
      <c r="C52" s="206"/>
      <c r="D52" s="193"/>
      <c r="E52" s="187"/>
      <c r="F52" s="194"/>
      <c r="G52" s="204" t="s">
        <v>206</v>
      </c>
      <c r="H52" s="195"/>
      <c r="I52" s="195"/>
      <c r="J52" s="190"/>
      <c r="K52" s="196"/>
      <c r="L52" s="240"/>
      <c r="M52" s="242" t="s">
        <v>190</v>
      </c>
      <c r="N52" s="240"/>
    </row>
    <row r="53" spans="1:14" ht="18">
      <c r="A53" s="191">
        <v>27</v>
      </c>
      <c r="B53" s="192"/>
      <c r="C53" s="206"/>
      <c r="D53" s="193"/>
      <c r="E53" s="187"/>
      <c r="F53" s="194"/>
      <c r="G53" s="204" t="s">
        <v>206</v>
      </c>
      <c r="H53" s="195"/>
      <c r="I53" s="195"/>
      <c r="J53" s="190"/>
      <c r="K53" s="196"/>
      <c r="L53" s="240"/>
      <c r="M53" s="241" t="s">
        <v>190</v>
      </c>
      <c r="N53" s="240"/>
    </row>
    <row r="54" spans="1:14" ht="18">
      <c r="A54" s="205">
        <v>28</v>
      </c>
      <c r="B54" s="192"/>
      <c r="C54" s="206"/>
      <c r="D54" s="193"/>
      <c r="E54" s="187"/>
      <c r="F54" s="194"/>
      <c r="G54" s="204" t="s">
        <v>206</v>
      </c>
      <c r="H54" s="195"/>
      <c r="I54" s="195"/>
      <c r="J54" s="190"/>
      <c r="K54" s="196"/>
      <c r="L54" s="240"/>
      <c r="M54" s="242" t="s">
        <v>190</v>
      </c>
      <c r="N54" s="240"/>
    </row>
    <row r="55" spans="1:14" ht="18">
      <c r="A55" s="191">
        <v>29</v>
      </c>
      <c r="B55" s="192"/>
      <c r="C55" s="206"/>
      <c r="D55" s="193"/>
      <c r="E55" s="187"/>
      <c r="F55" s="194"/>
      <c r="G55" s="204" t="s">
        <v>206</v>
      </c>
      <c r="H55" s="195"/>
      <c r="I55" s="195"/>
      <c r="J55" s="190"/>
      <c r="K55" s="196"/>
      <c r="L55" s="240"/>
      <c r="M55" s="242" t="s">
        <v>190</v>
      </c>
      <c r="N55" s="240"/>
    </row>
    <row r="56" spans="1:14" ht="18">
      <c r="A56" s="205">
        <v>30</v>
      </c>
      <c r="B56" s="192"/>
      <c r="C56" s="206"/>
      <c r="D56" s="193"/>
      <c r="E56" s="187"/>
      <c r="F56" s="354"/>
      <c r="G56" s="204" t="s">
        <v>206</v>
      </c>
      <c r="H56" s="195"/>
      <c r="I56" s="195"/>
      <c r="J56" s="190"/>
      <c r="K56" s="196"/>
      <c r="L56" s="240"/>
      <c r="M56" s="242" t="s">
        <v>190</v>
      </c>
      <c r="N56" s="240"/>
    </row>
    <row r="57" spans="1:14" ht="18">
      <c r="A57" s="28" t="s">
        <v>204</v>
      </c>
      <c r="B57" s="34"/>
      <c r="C57" s="16"/>
      <c r="D57" s="16"/>
      <c r="E57" s="179"/>
      <c r="F57" s="179"/>
      <c r="G57" s="16"/>
      <c r="H57" s="200" t="s">
        <v>240</v>
      </c>
      <c r="I57" s="200"/>
      <c r="J57" s="16"/>
      <c r="K57" s="16"/>
      <c r="L57" s="198"/>
      <c r="M57" s="34"/>
      <c r="N57" s="199"/>
    </row>
    <row r="58" spans="1:14" ht="46.2" customHeight="1">
      <c r="A58" s="722"/>
      <c r="B58" s="723"/>
      <c r="C58" s="723"/>
      <c r="D58" s="723"/>
      <c r="E58" s="723"/>
      <c r="F58" s="723"/>
      <c r="G58" s="723"/>
      <c r="H58" s="723"/>
      <c r="I58" s="723"/>
      <c r="J58" s="723"/>
      <c r="K58" s="723"/>
      <c r="L58" s="723"/>
      <c r="M58" s="723"/>
      <c r="N58" s="724"/>
    </row>
    <row r="59" spans="1:14" ht="18" customHeight="1">
      <c r="A59" s="200"/>
      <c r="B59" s="201"/>
      <c r="C59" s="16"/>
      <c r="D59" s="16"/>
      <c r="E59" s="179"/>
      <c r="F59" s="179"/>
      <c r="G59" s="16"/>
      <c r="J59" s="16"/>
      <c r="K59" s="16"/>
      <c r="L59" s="203"/>
      <c r="M59" s="200"/>
      <c r="N59" s="200"/>
    </row>
  </sheetData>
  <sheetProtection algorithmName="SHA-512" hashValue="OlW3M+KyB4/1NI++JROWcrcIUrlsbgEa+2m8ZJbEdJIZ3zf/zi7kZgzIRhKsaXTuMoHKtkGCe6oQBxaO3kiaYw==" saltValue="H8fgsjMX6QJzzfEVCIGLKw==" spinCount="100000" sheet="1" objects="1" scenarios="1"/>
  <mergeCells count="16">
    <mergeCell ref="A58:N58"/>
    <mergeCell ref="L4:N4"/>
    <mergeCell ref="L31:N31"/>
    <mergeCell ref="A34:A36"/>
    <mergeCell ref="B34:B36"/>
    <mergeCell ref="C34:C36"/>
    <mergeCell ref="D34:D36"/>
    <mergeCell ref="C7:C9"/>
    <mergeCell ref="B7:B9"/>
    <mergeCell ref="A7:A9"/>
    <mergeCell ref="D7:D9"/>
    <mergeCell ref="A21:N21"/>
    <mergeCell ref="H35:H36"/>
    <mergeCell ref="J35:J36"/>
    <mergeCell ref="H8:H9"/>
    <mergeCell ref="J8:J9"/>
  </mergeCells>
  <phoneticPr fontId="5"/>
  <pageMargins left="0.62992125984251968" right="0.23622047244094491" top="0.74803149606299213" bottom="0.35433070866141736" header="0.31496062992125984" footer="0.31496062992125984"/>
  <pageSetup paperSize="9" scale="87" orientation="landscape" r:id="rId1"/>
  <rowBreaks count="1" manualBreakCount="1">
    <brk id="29" max="13" man="1"/>
  </rowBreaks>
  <colBreaks count="1" manualBreakCount="1">
    <brk id="14" min="2" max="98" man="1"/>
  </colBreaks>
  <ignoredErrors>
    <ignoredError sqref="A24:A29" numberStoredAsText="1"/>
  </ignoredError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060D3DC9-A575-467F-967F-522F17A3036D}">
          <x14:formula1>
            <xm:f>リスト!$E$3:$E$6</xm:f>
          </x14:formula1>
          <xm:sqref>H37:H56 H10:H19</xm:sqref>
        </x14:dataValidation>
        <x14:dataValidation type="list" allowBlank="1" showInputMessage="1" showErrorMessage="1" xr:uid="{85C52181-DD71-4B65-8C62-E354D458C708}">
          <x14:formula1>
            <xm:f>リスト!$B$4:$B$5</xm:f>
          </x14:formula1>
          <xm:sqref>B37:B56 B10:B19</xm:sqref>
        </x14:dataValidation>
        <x14:dataValidation type="list" allowBlank="1" showInputMessage="1" showErrorMessage="1" xr:uid="{BBDE1D70-D4BF-4561-8F1B-29BAFEBAC131}">
          <x14:formula1>
            <xm:f>リスト!$C$4:$C$12</xm:f>
          </x14:formula1>
          <xm:sqref>E37:E56 E10:E19</xm:sqref>
        </x14:dataValidation>
        <x14:dataValidation type="list" allowBlank="1" showInputMessage="1" showErrorMessage="1" xr:uid="{2AB089A7-5B5B-4047-9BD4-7A3E8204C247}">
          <x14:formula1>
            <xm:f>リスト!$F$3:$F$11</xm:f>
          </x14:formula1>
          <xm:sqref>J37:J56 J10:J19</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36"/>
  <sheetViews>
    <sheetView view="pageBreakPreview" zoomScaleNormal="100" zoomScaleSheetLayoutView="100" workbookViewId="0">
      <pane ySplit="2" topLeftCell="A13" activePane="bottomLeft" state="frozen"/>
      <selection activeCell="H40" sqref="H40"/>
      <selection pane="bottomLeft" activeCell="G19" sqref="G19"/>
    </sheetView>
  </sheetViews>
  <sheetFormatPr defaultColWidth="9" defaultRowHeight="13.2"/>
  <cols>
    <col min="1" max="1" width="2.6640625" customWidth="1"/>
    <col min="2" max="2" width="21.21875" bestFit="1" customWidth="1"/>
    <col min="3" max="3" width="13.21875" customWidth="1"/>
    <col min="4" max="4" width="3.77734375" customWidth="1"/>
    <col min="5" max="5" width="12.44140625" customWidth="1"/>
    <col min="6" max="6" width="4.33203125" customWidth="1"/>
    <col min="7" max="7" width="29.44140625" customWidth="1"/>
    <col min="8" max="8" width="4.33203125" customWidth="1"/>
  </cols>
  <sheetData>
    <row r="1" spans="1:10" ht="14.4">
      <c r="A1" s="73"/>
      <c r="B1" s="74"/>
      <c r="C1" s="15"/>
      <c r="D1" s="15"/>
      <c r="E1" s="15"/>
    </row>
    <row r="2" spans="1:10" ht="14.4">
      <c r="A2" s="75"/>
      <c r="B2" s="76"/>
      <c r="C2" s="76"/>
      <c r="D2" s="101"/>
      <c r="E2" s="101"/>
    </row>
    <row r="3" spans="1:10" ht="18">
      <c r="A3" s="16" t="s">
        <v>291</v>
      </c>
      <c r="B3" s="16"/>
      <c r="C3" s="16"/>
      <c r="D3" s="16"/>
      <c r="E3" s="16"/>
      <c r="F3" s="16"/>
      <c r="G3" s="16"/>
      <c r="H3" s="16"/>
    </row>
    <row r="4" spans="1:10" ht="28.8">
      <c r="A4" s="659" t="s">
        <v>292</v>
      </c>
      <c r="B4" s="659"/>
      <c r="C4" s="659"/>
      <c r="D4" s="659"/>
      <c r="E4" s="659"/>
      <c r="F4" s="659"/>
      <c r="G4" s="659"/>
      <c r="H4" s="659"/>
      <c r="I4" s="3"/>
    </row>
    <row r="5" spans="1:10" ht="25.5" customHeight="1">
      <c r="A5" s="16"/>
      <c r="B5" s="16"/>
      <c r="C5" s="16"/>
      <c r="D5" s="16"/>
      <c r="E5" s="16"/>
      <c r="F5" s="16"/>
      <c r="G5" s="16"/>
      <c r="H5" s="16"/>
      <c r="I5" s="1"/>
    </row>
    <row r="6" spans="1:10" ht="24.75" customHeight="1">
      <c r="A6" s="29" t="s">
        <v>22</v>
      </c>
      <c r="B6" s="16"/>
      <c r="C6" s="16"/>
      <c r="D6" s="16"/>
      <c r="E6" s="16"/>
      <c r="F6" s="16"/>
      <c r="G6" s="16"/>
      <c r="H6" s="16"/>
      <c r="I6" s="102"/>
    </row>
    <row r="7" spans="1:10" ht="13.5" customHeight="1">
      <c r="A7" s="16"/>
      <c r="B7" s="16"/>
      <c r="C7" s="16"/>
      <c r="D7" s="16"/>
      <c r="E7" s="16"/>
      <c r="F7" s="16"/>
      <c r="G7" s="16"/>
      <c r="H7" s="16"/>
      <c r="I7" s="102"/>
    </row>
    <row r="8" spans="1:10" ht="24.75" customHeight="1">
      <c r="A8" s="16"/>
      <c r="B8" s="77" t="s">
        <v>23</v>
      </c>
      <c r="C8" s="660" t="s">
        <v>24</v>
      </c>
      <c r="D8" s="758"/>
      <c r="E8" s="758"/>
      <c r="F8" s="758"/>
      <c r="G8" s="758"/>
      <c r="H8" s="661"/>
      <c r="I8" s="102"/>
    </row>
    <row r="9" spans="1:10" ht="15.75" customHeight="1">
      <c r="A9" s="16"/>
      <c r="B9" s="78" t="s">
        <v>65</v>
      </c>
      <c r="C9" s="759" t="s">
        <v>25</v>
      </c>
      <c r="D9" s="760"/>
      <c r="E9" s="760"/>
      <c r="F9" s="761"/>
      <c r="G9" s="765">
        <f>'支出済額調書（第9・10号）'!D9</f>
        <v>0</v>
      </c>
      <c r="H9" s="84" t="s">
        <v>0</v>
      </c>
    </row>
    <row r="10" spans="1:10" ht="9.75" customHeight="1">
      <c r="A10" s="16"/>
      <c r="B10" s="766">
        <f>'支出済額調書（第9・10号）'!C9</f>
        <v>300000</v>
      </c>
      <c r="C10" s="762"/>
      <c r="D10" s="763"/>
      <c r="E10" s="763"/>
      <c r="F10" s="764"/>
      <c r="G10" s="609"/>
      <c r="H10" s="79"/>
    </row>
    <row r="11" spans="1:10" ht="24.75" customHeight="1">
      <c r="A11" s="16"/>
      <c r="B11" s="766"/>
      <c r="C11" s="768" t="s">
        <v>71</v>
      </c>
      <c r="D11" s="769"/>
      <c r="E11" s="769"/>
      <c r="F11" s="770"/>
      <c r="G11" s="265">
        <f>'支出済額調書（第9・10号）'!P9</f>
        <v>53973</v>
      </c>
      <c r="H11" s="80"/>
      <c r="I11" s="3"/>
    </row>
    <row r="12" spans="1:10" ht="24.75" customHeight="1">
      <c r="A12" s="16"/>
      <c r="B12" s="767"/>
      <c r="C12" s="768" t="s">
        <v>70</v>
      </c>
      <c r="D12" s="771"/>
      <c r="E12" s="771"/>
      <c r="F12" s="772"/>
      <c r="G12" s="265">
        <f>B10-G9-G11</f>
        <v>246027</v>
      </c>
      <c r="H12" s="80"/>
    </row>
    <row r="13" spans="1:10" ht="24.75" customHeight="1">
      <c r="A13" s="16"/>
      <c r="B13" s="16"/>
      <c r="C13" s="16"/>
      <c r="D13" s="16"/>
      <c r="E13" s="16"/>
      <c r="F13" s="16"/>
      <c r="G13" s="81" t="str">
        <f>IF(G11="","",IF('支出済額調書（第9・10号）'!P9='決算書抄本（第12号）'!G11,"","（Ｃ）欄が第３号様式（Ｈ）欄と合致していません。"))</f>
        <v/>
      </c>
      <c r="H13" s="16"/>
      <c r="J13" s="2"/>
    </row>
    <row r="14" spans="1:10" ht="24.75" customHeight="1">
      <c r="A14" s="16"/>
      <c r="B14" s="16"/>
      <c r="C14" s="16"/>
      <c r="D14" s="16"/>
      <c r="E14" s="16"/>
      <c r="F14" s="16"/>
      <c r="G14" s="16"/>
      <c r="H14" s="16"/>
    </row>
    <row r="15" spans="1:10" ht="24.75" customHeight="1">
      <c r="A15" s="29" t="s">
        <v>294</v>
      </c>
      <c r="B15" s="16"/>
      <c r="C15" s="16"/>
      <c r="D15" s="16"/>
      <c r="E15" s="16"/>
      <c r="F15" s="16"/>
      <c r="G15" s="16"/>
      <c r="H15" s="16"/>
    </row>
    <row r="16" spans="1:10" ht="12.75" customHeight="1">
      <c r="A16" s="16"/>
      <c r="B16" s="16"/>
      <c r="C16" s="16"/>
      <c r="D16" s="16"/>
      <c r="E16" s="16"/>
      <c r="F16" s="16"/>
      <c r="G16" s="16"/>
      <c r="H16" s="16"/>
    </row>
    <row r="17" spans="1:16" ht="24.75" customHeight="1" thickBot="1">
      <c r="A17" s="16"/>
      <c r="B17" s="77" t="s">
        <v>26</v>
      </c>
      <c r="C17" s="750" t="s">
        <v>293</v>
      </c>
      <c r="D17" s="751"/>
      <c r="E17" s="751"/>
      <c r="F17" s="661"/>
      <c r="G17" s="750" t="s">
        <v>27</v>
      </c>
      <c r="H17" s="661"/>
      <c r="I17" s="752"/>
      <c r="J17" s="753"/>
      <c r="K17" s="753"/>
      <c r="L17" s="753"/>
    </row>
    <row r="18" spans="1:16" ht="24.6" customHeight="1" thickTop="1" thickBot="1">
      <c r="A18" s="16"/>
      <c r="B18" s="355" t="s">
        <v>77</v>
      </c>
      <c r="C18" s="755">
        <v>300000</v>
      </c>
      <c r="D18" s="756"/>
      <c r="E18" s="757"/>
      <c r="F18" s="356" t="s">
        <v>0</v>
      </c>
      <c r="G18" s="358">
        <v>167200</v>
      </c>
      <c r="H18" s="105" t="s">
        <v>0</v>
      </c>
      <c r="I18" s="754"/>
      <c r="J18" s="753"/>
      <c r="K18" s="753"/>
      <c r="L18" s="753"/>
    </row>
    <row r="19" spans="1:16" ht="24.75" customHeight="1" thickTop="1">
      <c r="A19" s="16"/>
      <c r="B19" s="96"/>
      <c r="C19" s="787"/>
      <c r="D19" s="788"/>
      <c r="E19" s="788"/>
      <c r="F19" s="93"/>
      <c r="G19" s="357"/>
      <c r="H19" s="93"/>
      <c r="I19" s="752"/>
      <c r="J19" s="773"/>
      <c r="K19" s="773"/>
      <c r="L19" s="773"/>
    </row>
    <row r="20" spans="1:16" ht="24.75" customHeight="1" thickBot="1">
      <c r="A20" s="16"/>
      <c r="B20" s="97"/>
      <c r="C20" s="780"/>
      <c r="D20" s="781"/>
      <c r="E20" s="781"/>
      <c r="F20" s="94"/>
      <c r="G20" s="95"/>
      <c r="H20" s="94"/>
    </row>
    <row r="21" spans="1:16" ht="28.2" customHeight="1" thickTop="1">
      <c r="A21" s="16"/>
      <c r="B21" s="82" t="s">
        <v>28</v>
      </c>
      <c r="C21" s="782">
        <f>'支出済額調書（第9・10号）'!C9</f>
        <v>300000</v>
      </c>
      <c r="D21" s="783"/>
      <c r="E21" s="783"/>
      <c r="F21" s="108" t="s">
        <v>128</v>
      </c>
      <c r="G21" s="264">
        <f>'支出済額調書（第9・10号）'!対象経費</f>
        <v>167200</v>
      </c>
      <c r="H21" s="108" t="s">
        <v>129</v>
      </c>
      <c r="I21" s="3"/>
      <c r="P21" s="15" t="str">
        <f>IF(G21=0,"",IF('支出済額調書（第9・10号）'!H9='決算書抄本（第12号）'!G21,"","第３号様式（Ｄ）欄と合致していません。"))</f>
        <v/>
      </c>
    </row>
    <row r="22" spans="1:16" ht="37.200000000000003" customHeight="1">
      <c r="A22" s="16"/>
      <c r="B22" s="60"/>
      <c r="C22" s="784" t="str">
        <f>IF(OR(B10&lt;&gt;C21, B10&lt;&gt;E23, C21&lt;&gt;E23), "黄色いセルの入力額と　　　　(I)の額と一致させて下さい", "")</f>
        <v/>
      </c>
      <c r="D22" s="785"/>
      <c r="E22" s="785"/>
      <c r="F22" s="16"/>
      <c r="G22" s="107" t="str">
        <f>IF(OR('支出済額調書（第9・10号）'!H9&lt;&gt;G21, '支出済額調書（第9・10号）'!H9&lt;&gt;G23, G21&lt;&gt;G23), "黄色いセルの入力額と　　　　(J)の額と一致させて下さい", "")</f>
        <v/>
      </c>
      <c r="H22" s="16"/>
      <c r="I22" s="3"/>
    </row>
    <row r="23" spans="1:16" ht="24.75" customHeight="1">
      <c r="A23" s="16"/>
      <c r="B23" s="16"/>
      <c r="C23" s="81" t="str">
        <f>IF(C21=0,"",IF(B10=C21,"","上記事業予算額（Ａ）欄と合致していません。"))</f>
        <v/>
      </c>
      <c r="D23" s="81"/>
      <c r="E23" s="106">
        <f>C18+C19+C20</f>
        <v>300000</v>
      </c>
      <c r="F23" s="16"/>
      <c r="G23" s="106">
        <f>G18+G19+G20</f>
        <v>167200</v>
      </c>
      <c r="H23" s="16"/>
      <c r="I23" s="3"/>
    </row>
    <row r="24" spans="1:16" ht="24.75" customHeight="1">
      <c r="A24" s="16"/>
      <c r="B24" s="29" t="s">
        <v>29</v>
      </c>
      <c r="C24" s="16"/>
      <c r="D24" s="16"/>
      <c r="E24" s="16"/>
      <c r="F24" s="16"/>
      <c r="G24" s="16"/>
      <c r="H24" s="16"/>
    </row>
    <row r="25" spans="1:16" ht="24.75" customHeight="1">
      <c r="A25" s="16"/>
      <c r="B25" s="16"/>
      <c r="C25" s="16"/>
      <c r="D25" s="16"/>
      <c r="E25" s="16"/>
      <c r="F25" s="16"/>
      <c r="G25" s="16"/>
      <c r="H25" s="16"/>
    </row>
    <row r="26" spans="1:16" ht="24.75" customHeight="1">
      <c r="A26" s="16"/>
      <c r="B26" s="776">
        <f>'実績報告書（第８号）'!O4</f>
        <v>45966</v>
      </c>
      <c r="C26" s="777"/>
      <c r="D26" s="100"/>
      <c r="E26" s="100"/>
      <c r="F26" s="16"/>
      <c r="G26" s="16"/>
      <c r="H26" s="16"/>
      <c r="I26" s="3"/>
    </row>
    <row r="27" spans="1:16" ht="24.75" customHeight="1">
      <c r="A27" s="16"/>
      <c r="B27" s="16"/>
      <c r="C27" s="16"/>
      <c r="D27" s="16"/>
      <c r="E27" s="16"/>
      <c r="F27" s="16"/>
      <c r="G27" s="16"/>
      <c r="H27" s="16"/>
    </row>
    <row r="28" spans="1:16" ht="24.75" customHeight="1">
      <c r="A28" s="16"/>
      <c r="B28" s="86" t="s">
        <v>76</v>
      </c>
      <c r="C28" s="99" t="str">
        <f>基本情報入力シート!B7</f>
        <v>東京都</v>
      </c>
      <c r="D28" s="778" t="str">
        <f>IF(法人所在地=0, "", 法人所在地)</f>
        <v>新宿区西新宿１－２－３</v>
      </c>
      <c r="E28" s="779"/>
      <c r="F28" s="779"/>
      <c r="G28" s="779"/>
      <c r="H28" s="16"/>
      <c r="I28" s="3"/>
    </row>
    <row r="29" spans="1:16" ht="24.75" customHeight="1">
      <c r="A29" s="16"/>
      <c r="B29" s="86"/>
      <c r="C29" s="99"/>
      <c r="D29" s="779"/>
      <c r="E29" s="779"/>
      <c r="F29" s="779"/>
      <c r="G29" s="779"/>
      <c r="H29" s="16"/>
    </row>
    <row r="30" spans="1:16" ht="24.75" customHeight="1">
      <c r="A30" s="16"/>
      <c r="B30" s="28" t="s">
        <v>50</v>
      </c>
      <c r="C30" s="774" t="str">
        <f>IF(法人名=0, "", 法人名)</f>
        <v>学校法人都庁</v>
      </c>
      <c r="D30" s="774"/>
      <c r="E30" s="774"/>
      <c r="F30" s="774"/>
      <c r="G30" s="774"/>
      <c r="H30" s="16"/>
    </row>
    <row r="31" spans="1:16" ht="23.25" customHeight="1">
      <c r="A31" s="16"/>
      <c r="B31" s="28" t="s">
        <v>64</v>
      </c>
      <c r="C31" s="86" t="str">
        <f>IF(代表者職=0, "", 代表者職)</f>
        <v>理事長</v>
      </c>
      <c r="D31" s="786" t="str">
        <f>IF(代表者名=0, "", 代表者名)</f>
        <v>東京　花子</v>
      </c>
      <c r="E31" s="786"/>
      <c r="F31" s="786"/>
      <c r="G31" s="786"/>
      <c r="H31" s="83"/>
      <c r="I31" s="3"/>
    </row>
    <row r="32" spans="1:16" ht="18">
      <c r="A32" s="16"/>
      <c r="B32" s="16"/>
      <c r="C32" s="16"/>
      <c r="D32" s="16"/>
      <c r="E32" s="16"/>
      <c r="F32" s="16"/>
      <c r="G32" s="16"/>
      <c r="H32" s="16"/>
    </row>
    <row r="33" spans="1:8" ht="18">
      <c r="A33" s="16"/>
      <c r="B33" s="16"/>
      <c r="C33" s="16"/>
      <c r="D33" s="16"/>
      <c r="E33" s="16"/>
      <c r="F33" s="16"/>
      <c r="G33" s="16"/>
      <c r="H33" s="16"/>
    </row>
    <row r="35" spans="1:8">
      <c r="A35" s="775"/>
      <c r="B35" s="775"/>
      <c r="C35" s="775"/>
      <c r="D35" s="775"/>
      <c r="E35" s="775"/>
      <c r="F35" s="775"/>
      <c r="G35" s="775"/>
      <c r="H35" s="775"/>
    </row>
    <row r="36" spans="1:8">
      <c r="A36" s="775"/>
      <c r="B36" s="775"/>
      <c r="C36" s="775"/>
      <c r="D36" s="775"/>
      <c r="E36" s="775"/>
      <c r="F36" s="775"/>
      <c r="G36" s="775"/>
      <c r="H36" s="775"/>
    </row>
  </sheetData>
  <sheetProtection algorithmName="SHA-512" hashValue="JTPio3Rl6d8mVzsg5rNekNzqmiV7NuDGGZ9cvf7BDfWKo04c4zHllyKJsw9547Ktj1SalqUATwCJ+ERrLXRdsg==" saltValue="FBe4YGqX2kXd2vgdsH9z/A==" spinCount="100000" sheet="1" objects="1" scenarios="1"/>
  <mergeCells count="21">
    <mergeCell ref="I19:L19"/>
    <mergeCell ref="C30:G30"/>
    <mergeCell ref="A35:H36"/>
    <mergeCell ref="B26:C26"/>
    <mergeCell ref="D28:G29"/>
    <mergeCell ref="C20:E20"/>
    <mergeCell ref="C21:E21"/>
    <mergeCell ref="C22:E22"/>
    <mergeCell ref="D31:G31"/>
    <mergeCell ref="C19:E19"/>
    <mergeCell ref="C17:F17"/>
    <mergeCell ref="G17:H17"/>
    <mergeCell ref="I17:L18"/>
    <mergeCell ref="C18:E18"/>
    <mergeCell ref="A4:H4"/>
    <mergeCell ref="C8:H8"/>
    <mergeCell ref="C9:F10"/>
    <mergeCell ref="G9:G10"/>
    <mergeCell ref="B10:B12"/>
    <mergeCell ref="C11:F11"/>
    <mergeCell ref="C12:F12"/>
  </mergeCells>
  <phoneticPr fontId="5"/>
  <conditionalFormatting sqref="C22:E22">
    <cfRule type="expression" dxfId="0" priority="1">
      <formula>IF(OR(B10&lt;&gt;C21, B10&lt;&gt;C23, C21&lt;&gt;C23), "金額がい一致していません", "")</formula>
    </cfRule>
  </conditionalFormatting>
  <dataValidations xWindow="722" yWindow="482" count="3">
    <dataValidation allowBlank="1" showInputMessage="1" showErrorMessage="1" prompt="第3号様式の（A）と同じ金額となります。" sqref="B10:B12" xr:uid="{00000000-0002-0000-0400-000000000000}"/>
    <dataValidation allowBlank="1" showInputMessage="1" showErrorMessage="1" promptTitle="『総事業経費の』の合計（I)" prompt="第9号様式の（A)と同額となります" sqref="C21:E21" xr:uid="{28EDD44B-72DB-4241-9874-0F724123B4EC}"/>
    <dataValidation allowBlank="1" showInputMessage="1" showErrorMessage="1" promptTitle="『対象経費』の合計（J)" prompt="第9号様式の（D)と同額となります" sqref="G21" xr:uid="{56E66DB8-4533-44DF-8BC3-44CE22B67976}"/>
  </dataValidations>
  <pageMargins left="0.75" right="0.75" top="1" bottom="1" header="0.51200000000000001" footer="0.51200000000000001"/>
  <pageSetup paperSize="9" scale="96" orientation="portrait" r:id="rId1"/>
  <headerFooter alignWithMargins="0"/>
  <ignoredErrors>
    <ignoredError sqref="G23" emptyCellReference="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21</vt:i4>
      </vt:variant>
    </vt:vector>
  </HeadingPairs>
  <TitlesOfParts>
    <vt:vector size="33" baseType="lpstr">
      <vt:lpstr>領収書等（例）</vt:lpstr>
      <vt:lpstr>提出前確認事項</vt:lpstr>
      <vt:lpstr>提出前確認事項 (郵送の場合のみ)</vt:lpstr>
      <vt:lpstr>基本情報入力シート</vt:lpstr>
      <vt:lpstr>実績報告書（第８号）</vt:lpstr>
      <vt:lpstr>支出済額調書（第9・10号）</vt:lpstr>
      <vt:lpstr>支出額内訳書（１0号の2）</vt:lpstr>
      <vt:lpstr>実施件数内訳書（第11号）</vt:lpstr>
      <vt:lpstr>決算書抄本（第12号）</vt:lpstr>
      <vt:lpstr>支払口座振替依頼書</vt:lpstr>
      <vt:lpstr>集計シート</vt:lpstr>
      <vt:lpstr>リスト</vt:lpstr>
      <vt:lpstr>基本情報入力シート!Print_Area</vt:lpstr>
      <vt:lpstr>'決算書抄本（第12号）'!Print_Area</vt:lpstr>
      <vt:lpstr>'支出額内訳書（１0号の2）'!Print_Area</vt:lpstr>
      <vt:lpstr>'支出済額調書（第9・10号）'!Print_Area</vt:lpstr>
      <vt:lpstr>支払口座振替依頼書!Print_Area</vt:lpstr>
      <vt:lpstr>'実施件数内訳書（第11号）'!Print_Area</vt:lpstr>
      <vt:lpstr>'実績報告書（第８号）'!Print_Area</vt:lpstr>
      <vt:lpstr>提出前確認事項!Print_Area</vt:lpstr>
      <vt:lpstr>'提出前確認事項 (郵送の場合のみ)'!Print_Area</vt:lpstr>
      <vt:lpstr>学校_区分</vt:lpstr>
      <vt:lpstr>'支出済額調書（第9・10号）'!総事業費</vt:lpstr>
      <vt:lpstr>'支出済額調書（第9・10号）'!対象経費</vt:lpstr>
      <vt:lpstr>代表者職</vt:lpstr>
      <vt:lpstr>代表者名</vt:lpstr>
      <vt:lpstr>都道府県</vt:lpstr>
      <vt:lpstr>'支出済額調書（第9・10号）'!都補助所要額</vt:lpstr>
      <vt:lpstr>日付</vt:lpstr>
      <vt:lpstr>補助金番号</vt:lpstr>
      <vt:lpstr>法人所在地</vt:lpstr>
      <vt:lpstr>法人番号</vt:lpstr>
      <vt:lpstr>法人名</vt:lpstr>
    </vt:vector>
  </TitlesOfParts>
  <Company>東京都</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TAIMSuser</dc:creator>
  <cp:lastModifiedBy>柳川　昌平</cp:lastModifiedBy>
  <cp:lastPrinted>2025-10-20T06:54:34Z</cp:lastPrinted>
  <dcterms:created xsi:type="dcterms:W3CDTF">2003-03-03T05:20:18Z</dcterms:created>
  <dcterms:modified xsi:type="dcterms:W3CDTF">2025-10-27T00:26:46Z</dcterms:modified>
</cp:coreProperties>
</file>