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28.2\感染症対策部\部共有\05　結核係\○39_結核予防費補助金（私立学校等）\R6\20_消費税の仕入れ税額控除\"/>
    </mc:Choice>
  </mc:AlternateContent>
  <xr:revisionPtr revIDLastSave="0" documentId="13_ncr:1_{EEA60277-ADFC-4508-AC8F-E86EB1A3A1B4}" xr6:coauthVersionLast="47" xr6:coauthVersionMax="47" xr10:uidLastSave="{00000000-0000-0000-0000-000000000000}"/>
  <bookViews>
    <workbookView xWindow="4905" yWindow="1065" windowWidth="23970" windowHeight="11850" tabRatio="732" xr2:uid="{00000000-000D-0000-FFFF-FFFF00000000}"/>
  </bookViews>
  <sheets>
    <sheet name="提出方法" sheetId="2" r:id="rId1"/>
    <sheet name="基本情報入力シート" sheetId="6" r:id="rId2"/>
    <sheet name="確認用シート" sheetId="8" r:id="rId3"/>
    <sheet name="第13号様式" sheetId="4" r:id="rId4"/>
    <sheet name="集計シート" sheetId="9" state="hidden" r:id="rId5"/>
    <sheet name="リスト" sheetId="7" state="hidden" r:id="rId6"/>
    <sheet name="確認用シー" sheetId="3" state="hidden" r:id="rId7"/>
  </sheets>
  <externalReferences>
    <externalReference r:id="rId8"/>
  </externalReferences>
  <definedNames>
    <definedName name="_xlnm.Print_Area" localSheetId="6">確認用シー!$A$1:$AH$84</definedName>
    <definedName name="_xlnm.Print_Area" localSheetId="2">確認用シート!$A$1:$AF$62</definedName>
    <definedName name="_xlnm.Print_Area" localSheetId="1">基本情報入力シート!$A$2:$F$22</definedName>
    <definedName name="_xlnm.Print_Area" localSheetId="3">第13号様式!$A$1:$L$36</definedName>
    <definedName name="_xlnm.Print_Area" localSheetId="0">提出方法!$A$1:$L$49</definedName>
    <definedName name="メールアドレス">基本情報入力シート!$D$18</definedName>
    <definedName name="担当者氏名">基本情報入力シート!$B$17</definedName>
    <definedName name="担当部署名">基本情報入力シート!$D$17</definedName>
    <definedName name="提出日">基本情報入力シート!$B$7</definedName>
    <definedName name="都道府県">[1]リスト!$D$3:$D$50</definedName>
    <definedName name="都補助所要額">'[1]支出済額調書（第9・10号）'!$P$9</definedName>
    <definedName name="補助金確定額">基本情報入力シート!$B$13</definedName>
    <definedName name="補助金番号">基本情報入力シート!$D$7</definedName>
    <definedName name="法人所在地">基本情報入力シート!$H$10</definedName>
    <definedName name="法人名">基本情報入力シート!$B$8</definedName>
    <definedName name="連絡先">基本情報入力シート!$B$18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4" l="1"/>
  <c r="H20" i="6"/>
  <c r="K20" i="6" s="1"/>
  <c r="F5" i="8"/>
  <c r="E33" i="4" l="1"/>
  <c r="I28" i="8"/>
  <c r="R57" i="8" l="1"/>
  <c r="O57" i="8"/>
  <c r="L57" i="8"/>
  <c r="I57" i="8"/>
  <c r="U55" i="8"/>
  <c r="U54" i="8"/>
  <c r="L43" i="8" l="1"/>
  <c r="I43" i="8"/>
  <c r="O41" i="8"/>
  <c r="O42" i="8"/>
  <c r="Q3" i="9" l="1"/>
  <c r="P3" i="9"/>
  <c r="O3" i="9"/>
  <c r="N3" i="9"/>
  <c r="M3" i="9"/>
  <c r="L3" i="9"/>
  <c r="K3" i="9"/>
  <c r="I3" i="9"/>
  <c r="H3" i="9"/>
  <c r="G3" i="9"/>
  <c r="F3" i="9"/>
  <c r="E3" i="9"/>
  <c r="C3" i="9"/>
  <c r="B3" i="9"/>
  <c r="A3" i="9"/>
  <c r="E32" i="4"/>
  <c r="E31" i="4"/>
  <c r="E30" i="4"/>
  <c r="E35" i="4"/>
  <c r="I30" i="4"/>
  <c r="E29" i="4"/>
  <c r="F10" i="8" l="1"/>
  <c r="U56" i="8"/>
  <c r="U57" i="8" s="1"/>
  <c r="O40" i="8"/>
  <c r="O43" i="8" s="1"/>
  <c r="AA34" i="8" l="1"/>
  <c r="AA62" i="8"/>
  <c r="K1" i="4"/>
  <c r="H4" i="4"/>
  <c r="B12" i="4"/>
  <c r="F8" i="8"/>
  <c r="F12" i="4"/>
  <c r="C18" i="4"/>
  <c r="G7" i="4"/>
  <c r="M9" i="8"/>
  <c r="H10" i="6"/>
  <c r="D3" i="9" s="1"/>
  <c r="J9" i="6"/>
  <c r="H9" i="6"/>
  <c r="F6" i="8"/>
  <c r="AC1" i="8"/>
  <c r="G6" i="4" l="1"/>
  <c r="AA47" i="8"/>
  <c r="B14" i="6" s="1"/>
  <c r="K9" i="6"/>
  <c r="G8" i="4" s="1"/>
  <c r="C22" i="4" l="1"/>
  <c r="J3" i="9"/>
  <c r="F7" i="8"/>
  <c r="J36" i="3"/>
  <c r="AB75" i="3" l="1"/>
  <c r="AE73" i="3"/>
  <c r="AB42" i="3" l="1"/>
  <c r="W85" i="3" l="1"/>
  <c r="B27" i="4" l="1"/>
  <c r="B26" i="4" l="1"/>
  <c r="B25" i="4"/>
  <c r="Y75" i="3" l="1"/>
  <c r="V75" i="3"/>
  <c r="S75" i="3"/>
  <c r="P75" i="3"/>
  <c r="M75" i="3"/>
  <c r="J75" i="3"/>
  <c r="AE74" i="3"/>
  <c r="AE72" i="3"/>
  <c r="AE71" i="3"/>
  <c r="AE70" i="3"/>
  <c r="AE69" i="3"/>
  <c r="AE68" i="3"/>
  <c r="P56" i="3"/>
  <c r="M56" i="3"/>
  <c r="J56" i="3"/>
  <c r="S55" i="3"/>
  <c r="S54" i="3"/>
  <c r="S53" i="3"/>
  <c r="S52" i="3"/>
  <c r="S51" i="3"/>
  <c r="S50" i="3"/>
  <c r="S49" i="3"/>
  <c r="AI21" i="3"/>
  <c r="AE75" i="3" l="1"/>
  <c r="AB80" i="3" s="1"/>
  <c r="S56" i="3"/>
  <c r="AB60" i="3" s="1"/>
</calcChain>
</file>

<file path=xl/sharedStrings.xml><?xml version="1.0" encoding="utf-8"?>
<sst xmlns="http://schemas.openxmlformats.org/spreadsheetml/2006/main" count="393" uniqueCount="300">
  <si>
    <t>金</t>
    <rPh sb="0" eb="1">
      <t>キン</t>
    </rPh>
    <phoneticPr fontId="6"/>
  </si>
  <si>
    <t>　円</t>
    <phoneticPr fontId="6"/>
  </si>
  <si>
    <t>２　消費税及び地方消費税の申告により確定した消費税及び地方消費税に係る</t>
    <phoneticPr fontId="5"/>
  </si>
  <si>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</si>
  <si>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</si>
  <si>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</si>
  <si>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</si>
  <si>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</si>
  <si>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</si>
  <si>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</si>
  <si>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</si>
  <si>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</si>
  <si>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</si>
  <si>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</si>
  <si>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</si>
  <si>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</si>
  <si>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</si>
  <si>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</si>
  <si>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</si>
  <si>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</si>
  <si>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</si>
  <si>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</si>
  <si>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</si>
  <si>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</si>
  <si>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</si>
  <si>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</si>
  <si>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</si>
  <si>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</si>
  <si>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</si>
  <si>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</si>
  <si>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</si>
  <si>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</si>
  <si>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</si>
  <si>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</si>
  <si>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</si>
  <si>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</si>
  <si>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</si>
  <si>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</si>
  <si>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</si>
  <si>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</si>
  <si>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</si>
  <si>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</si>
  <si>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</si>
  <si>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</si>
  <si>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</si>
  <si>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</si>
  <si>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</si>
  <si>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</si>
  <si>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</si>
  <si>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</si>
  <si>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</si>
  <si>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</si>
  <si>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</si>
  <si>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</si>
  <si>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</si>
  <si>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</si>
  <si>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</si>
  <si>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</si>
  <si>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</si>
  <si>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</si>
  <si>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</si>
  <si>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</si>
  <si>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</si>
  <si>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</si>
  <si>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</si>
  <si>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</si>
  <si>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</si>
  <si>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　　仕入控除税額（要補助金返還相当額）</t>
    <rPh sb="10" eb="13">
      <t>ホジョキン</t>
    </rPh>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</si>
  <si>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</si>
  <si>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</si>
  <si>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</si>
  <si>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</si>
  <si>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</si>
  <si>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</si>
  <si>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</si>
  <si>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</si>
  <si>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</si>
  <si>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</si>
  <si>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</si>
  <si>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</si>
  <si>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医療機関名</t>
    <rPh sb="0" eb="2">
      <t>イリョウ</t>
    </rPh>
    <rPh sb="2" eb="4">
      <t>キカン</t>
    </rPh>
    <rPh sb="4" eb="5">
      <t>メイ</t>
    </rPh>
    <phoneticPr fontId="6"/>
  </si>
  <si>
    <t>医療機関番号（１０桁）</t>
    <rPh sb="0" eb="2">
      <t>イリョウ</t>
    </rPh>
    <rPh sb="2" eb="4">
      <t>キカン</t>
    </rPh>
    <rPh sb="4" eb="6">
      <t>バンゴウ</t>
    </rPh>
    <rPh sb="9" eb="10">
      <t>ケタ</t>
    </rPh>
    <phoneticPr fontId="6"/>
  </si>
  <si>
    <t>管理者名</t>
    <rPh sb="0" eb="3">
      <t>カンリシャ</t>
    </rPh>
    <rPh sb="3" eb="4">
      <t>メイ</t>
    </rPh>
    <phoneticPr fontId="6"/>
  </si>
  <si>
    <t>補助金確定額（額の確定額）</t>
    <rPh sb="0" eb="3">
      <t>ホジョキン</t>
    </rPh>
    <rPh sb="3" eb="5">
      <t>カクテイ</t>
    </rPh>
    <rPh sb="5" eb="6">
      <t>ガク</t>
    </rPh>
    <rPh sb="7" eb="8">
      <t>ガク</t>
    </rPh>
    <rPh sb="9" eb="11">
      <t>カクテイ</t>
    </rPh>
    <rPh sb="11" eb="12">
      <t>ガク</t>
    </rPh>
    <rPh sb="12" eb="13">
      <t>サンガク</t>
    </rPh>
    <phoneticPr fontId="6"/>
  </si>
  <si>
    <t>連絡先住所</t>
    <rPh sb="0" eb="3">
      <t>レンラクサキ</t>
    </rPh>
    <rPh sb="3" eb="5">
      <t>ジュウショ</t>
    </rPh>
    <phoneticPr fontId="6"/>
  </si>
  <si>
    <t>連絡先電話番号</t>
    <rPh sb="0" eb="3">
      <t>レンラクサキ</t>
    </rPh>
    <rPh sb="3" eb="5">
      <t>デンワ</t>
    </rPh>
    <rPh sb="5" eb="7">
      <t>バンゴウ</t>
    </rPh>
    <phoneticPr fontId="6"/>
  </si>
  <si>
    <t>連絡先メールアドレス</t>
    <rPh sb="0" eb="3">
      <t>レンラクサキ</t>
    </rPh>
    <phoneticPr fontId="6"/>
  </si>
  <si>
    <t>医療機関所在地</t>
    <rPh sb="0" eb="2">
      <t>イリョウ</t>
    </rPh>
    <rPh sb="2" eb="4">
      <t>キカン</t>
    </rPh>
    <rPh sb="4" eb="7">
      <t>ショザイチ</t>
    </rPh>
    <phoneticPr fontId="6"/>
  </si>
  <si>
    <t>（全角）</t>
    <rPh sb="1" eb="3">
      <t>ゼンカク</t>
    </rPh>
    <phoneticPr fontId="4"/>
  </si>
  <si>
    <t>（半角）</t>
    <rPh sb="1" eb="2">
      <t>ハン</t>
    </rPh>
    <phoneticPr fontId="4"/>
  </si>
  <si>
    <t>開設者名</t>
    <rPh sb="0" eb="2">
      <t>カイセツ</t>
    </rPh>
    <rPh sb="2" eb="3">
      <t>シャ</t>
    </rPh>
    <rPh sb="3" eb="4">
      <t>メイ</t>
    </rPh>
    <phoneticPr fontId="6"/>
  </si>
  <si>
    <t>（東京都診療検査医療機関設備整備費補助金）</t>
    <phoneticPr fontId="4"/>
  </si>
  <si>
    <t>診療・検査医療機関設備整備費補助事業</t>
    <rPh sb="0" eb="2">
      <t>シンリョウ</t>
    </rPh>
    <rPh sb="3" eb="5">
      <t>ケンサ</t>
    </rPh>
    <rPh sb="5" eb="7">
      <t>イリョウ</t>
    </rPh>
    <rPh sb="7" eb="9">
      <t>キカン</t>
    </rPh>
    <rPh sb="9" eb="11">
      <t>セツビ</t>
    </rPh>
    <rPh sb="11" eb="13">
      <t>セイビ</t>
    </rPh>
    <rPh sb="13" eb="14">
      <t>ヒ</t>
    </rPh>
    <rPh sb="14" eb="16">
      <t>ホジョ</t>
    </rPh>
    <rPh sb="16" eb="18">
      <t>ジギョウ</t>
    </rPh>
    <phoneticPr fontId="4"/>
  </si>
  <si>
    <t>事業者名</t>
    <rPh sb="0" eb="3">
      <t>ジギョウシャ</t>
    </rPh>
    <rPh sb="3" eb="4">
      <t>メイ</t>
    </rPh>
    <phoneticPr fontId="4"/>
  </si>
  <si>
    <t>仕入控除税額（返還額）</t>
    <rPh sb="0" eb="2">
      <t>シイレ</t>
    </rPh>
    <rPh sb="2" eb="4">
      <t>コウジョ</t>
    </rPh>
    <rPh sb="4" eb="6">
      <t>ゼイガク</t>
    </rPh>
    <rPh sb="7" eb="9">
      <t>ヘンカン</t>
    </rPh>
    <rPh sb="9" eb="10">
      <t>ガク</t>
    </rPh>
    <phoneticPr fontId="4"/>
  </si>
  <si>
    <t>代表者職・氏名</t>
    <rPh sb="0" eb="2">
      <t>ダイヒョウ</t>
    </rPh>
    <rPh sb="2" eb="3">
      <t>シャ</t>
    </rPh>
    <rPh sb="3" eb="4">
      <t>ショク</t>
    </rPh>
    <rPh sb="5" eb="7">
      <t>シメイ</t>
    </rPh>
    <phoneticPr fontId="6"/>
  </si>
  <si>
    <t>代表者職・氏名</t>
    <rPh sb="0" eb="3">
      <t>ダイヒョウシャ</t>
    </rPh>
    <rPh sb="3" eb="4">
      <t>ショク</t>
    </rPh>
    <rPh sb="5" eb="7">
      <t>シメイ</t>
    </rPh>
    <phoneticPr fontId="6"/>
  </si>
  <si>
    <t>消費税等の確定申告書（簡易課税用）の写し</t>
    <phoneticPr fontId="6"/>
  </si>
  <si>
    <t>消費税等の確定申告書の写し・特定収入割合の計算表の写し</t>
    <phoneticPr fontId="6"/>
  </si>
  <si>
    <t>消費税等の確定申告書の写し</t>
    <phoneticPr fontId="6"/>
  </si>
  <si>
    <t>※黄色い網掛け部分を記載してください（⑥～⑧は、該当するものにプルダウンで「○」を選択してください）</t>
    <rPh sb="1" eb="3">
      <t>キイロ</t>
    </rPh>
    <rPh sb="4" eb="6">
      <t>アミカ</t>
    </rPh>
    <rPh sb="7" eb="9">
      <t>ブブン</t>
    </rPh>
    <rPh sb="10" eb="12">
      <t>キサイ</t>
    </rPh>
    <rPh sb="24" eb="26">
      <t>ガイトウ</t>
    </rPh>
    <rPh sb="41" eb="43">
      <t>センタク</t>
    </rPh>
    <phoneticPr fontId="6"/>
  </si>
  <si>
    <t>　⑥課税売上割合が９５％以上かつ課税売上高が５億円以下の法人等の場合</t>
    <phoneticPr fontId="6"/>
  </si>
  <si>
    <t>　⑦一括比例配分方式により消費税の申告を行っている場合</t>
    <rPh sb="2" eb="4">
      <t>イッカツ</t>
    </rPh>
    <rPh sb="4" eb="6">
      <t>ヒレイ</t>
    </rPh>
    <rPh sb="6" eb="8">
      <t>ハイブン</t>
    </rPh>
    <rPh sb="8" eb="10">
      <t>ホウシキ</t>
    </rPh>
    <phoneticPr fontId="6"/>
  </si>
  <si>
    <t>　⑧個別対応方式により消費税の申告を行っている場合</t>
    <phoneticPr fontId="6"/>
  </si>
  <si>
    <t>　</t>
    <phoneticPr fontId="6"/>
  </si>
  <si>
    <t>４福保感事</t>
    <phoneticPr fontId="4"/>
  </si>
  <si>
    <t>○</t>
  </si>
  <si>
    <t>年度/補助金事業名</t>
    <rPh sb="0" eb="2">
      <t>ネンド</t>
    </rPh>
    <rPh sb="3" eb="5">
      <t>ホジョ</t>
    </rPh>
    <rPh sb="5" eb="6">
      <t>キン</t>
    </rPh>
    <rPh sb="6" eb="8">
      <t>ジギョウ</t>
    </rPh>
    <rPh sb="8" eb="9">
      <t>メイ</t>
    </rPh>
    <phoneticPr fontId="6"/>
  </si>
  <si>
    <t>結核予防費都費補助金
私立学校等結核予防費都費補助事業</t>
    <rPh sb="0" eb="2">
      <t>ケッカク</t>
    </rPh>
    <rPh sb="2" eb="4">
      <t>ヨボウ</t>
    </rPh>
    <rPh sb="4" eb="5">
      <t>ヒ</t>
    </rPh>
    <rPh sb="5" eb="6">
      <t>ト</t>
    </rPh>
    <rPh sb="6" eb="7">
      <t>ヒ</t>
    </rPh>
    <rPh sb="7" eb="10">
      <t>ホジョキン</t>
    </rPh>
    <phoneticPr fontId="19"/>
  </si>
  <si>
    <t>担当者氏名</t>
    <rPh sb="0" eb="3">
      <t>ふりがな</t>
    </rPh>
    <phoneticPr fontId="19" type="Hiragana"/>
  </si>
  <si>
    <t>担当部署名</t>
    <rPh sb="0" eb="2">
      <t>タントウ</t>
    </rPh>
    <rPh sb="2" eb="4">
      <t>ブショ</t>
    </rPh>
    <rPh sb="4" eb="5">
      <t>メイ</t>
    </rPh>
    <phoneticPr fontId="19"/>
  </si>
  <si>
    <t>メールアドレス</t>
    <phoneticPr fontId="19"/>
  </si>
  <si>
    <t xml:space="preserve">書類郵送先
宛　名　　　  </t>
    <rPh sb="0" eb="2">
      <t>ショルイ</t>
    </rPh>
    <rPh sb="2" eb="4">
      <t>ユウソウ</t>
    </rPh>
    <rPh sb="4" eb="5">
      <t>サキ</t>
    </rPh>
    <rPh sb="6" eb="7">
      <t>アテ</t>
    </rPh>
    <rPh sb="8" eb="9">
      <t>ナ</t>
    </rPh>
    <phoneticPr fontId="19"/>
  </si>
  <si>
    <t>（※東京都 結核予防費都費補助金）</t>
    <rPh sb="6" eb="8">
      <t>ケッカク</t>
    </rPh>
    <rPh sb="8" eb="10">
      <t>ヨボウ</t>
    </rPh>
    <rPh sb="10" eb="11">
      <t>ヒ</t>
    </rPh>
    <rPh sb="11" eb="12">
      <t>ト</t>
    </rPh>
    <rPh sb="12" eb="13">
      <t>ヒ</t>
    </rPh>
    <rPh sb="13" eb="16">
      <t>ホジョキン</t>
    </rPh>
    <phoneticPr fontId="4"/>
  </si>
  <si>
    <t>消費税及び地方消費税に係る仕入控除税額報告書</t>
  </si>
  <si>
    <t>報告書名</t>
    <rPh sb="0" eb="3">
      <t>ホウコクショ</t>
    </rPh>
    <rPh sb="3" eb="4">
      <t>メイ</t>
    </rPh>
    <phoneticPr fontId="4"/>
  </si>
  <si>
    <t>東京都</t>
  </si>
  <si>
    <t>神奈川県</t>
  </si>
  <si>
    <t>千葉県</t>
  </si>
  <si>
    <t>埼玉県</t>
  </si>
  <si>
    <t>茨城県</t>
  </si>
  <si>
    <t>栃木県</t>
  </si>
  <si>
    <t>群馬県</t>
  </si>
  <si>
    <t>北海道</t>
  </si>
  <si>
    <t>青森県</t>
  </si>
  <si>
    <t>岩手県</t>
  </si>
  <si>
    <t>宮城県</t>
  </si>
  <si>
    <t>秋田県</t>
  </si>
  <si>
    <t>山形県</t>
  </si>
  <si>
    <t>福島県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</si>
  <si>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</si>
  <si>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</si>
  <si>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</si>
  <si>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</si>
  <si>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</si>
  <si>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</si>
  <si>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</si>
  <si>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</si>
  <si>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</si>
  <si>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</si>
  <si>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</si>
  <si>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</si>
  <si>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</si>
  <si>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</si>
  <si>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</si>
  <si>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</si>
  <si>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</si>
  <si>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</si>
  <si>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</si>
  <si>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</si>
  <si>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</si>
  <si>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</si>
  <si>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</si>
  <si>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</si>
  <si>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</si>
  <si>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</si>
  <si>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</si>
  <si>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</si>
  <si>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</si>
  <si>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</si>
  <si>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</si>
  <si>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</si>
  <si>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</si>
  <si>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▼選択して下さい</t>
    <rPh sb="1" eb="3">
      <t>センタク</t>
    </rPh>
    <rPh sb="5" eb="6">
      <t>クダ</t>
    </rPh>
    <phoneticPr fontId="19"/>
  </si>
  <si>
    <t>◆基本情報</t>
    <rPh sb="1" eb="3">
      <t>キホン</t>
    </rPh>
    <rPh sb="3" eb="5">
      <t>ジョウホウ</t>
    </rPh>
    <phoneticPr fontId="19"/>
  </si>
  <si>
    <r>
      <t>申請書は、必ず</t>
    </r>
    <r>
      <rPr>
        <b/>
        <u/>
        <sz val="10"/>
        <color theme="0"/>
        <rFont val="メイリオ"/>
        <family val="3"/>
        <charset val="128"/>
      </rPr>
      <t>白黒印刷</t>
    </r>
    <r>
      <rPr>
        <sz val="10"/>
        <color theme="0"/>
        <rFont val="メイリオ"/>
        <family val="3"/>
        <charset val="128"/>
      </rPr>
      <t>にてご提出ください</t>
    </r>
    <rPh sb="0" eb="3">
      <t>シンセイショ</t>
    </rPh>
    <rPh sb="5" eb="6">
      <t>カナラ</t>
    </rPh>
    <rPh sb="7" eb="9">
      <t>シロクロ</t>
    </rPh>
    <rPh sb="9" eb="11">
      <t>インサツ</t>
    </rPh>
    <rPh sb="14" eb="16">
      <t>テイシュツ</t>
    </rPh>
    <phoneticPr fontId="19"/>
  </si>
  <si>
    <t>第</t>
    <rPh sb="0" eb="1">
      <t>ダイ</t>
    </rPh>
    <phoneticPr fontId="4"/>
  </si>
  <si>
    <t>号</t>
  </si>
  <si>
    <t>号</t>
    <rPh sb="0" eb="1">
      <t>ゴウ</t>
    </rPh>
    <phoneticPr fontId="4"/>
  </si>
  <si>
    <t>複数選択不可</t>
  </si>
  <si>
    <t>円</t>
  </si>
  <si>
    <t>円</t>
    <rPh sb="0" eb="1">
      <t>エン</t>
    </rPh>
    <phoneticPr fontId="4"/>
  </si>
  <si>
    <t>交付決定日</t>
  </si>
  <si>
    <t>①</t>
  </si>
  <si>
    <t>②</t>
  </si>
  <si>
    <t>③</t>
  </si>
  <si>
    <t>％</t>
  </si>
  <si>
    <t>④</t>
  </si>
  <si>
    <t>補助対象経費にかかる消費税を、個別対応方式において、「非課税売上のみに要するもの」として申告している</t>
  </si>
  <si>
    <t>⑤</t>
  </si>
  <si>
    <t>補助対象経費が人件費等の非課税仕入となっている</t>
  </si>
  <si>
    <t>（課税売上割合）</t>
  </si>
  <si>
    <t>････　ａ</t>
  </si>
  <si>
    <t>････　ｂ</t>
  </si>
  <si>
    <t>課税売上割合　ａ／ｂ＝</t>
  </si>
  <si>
    <t>　　（注：申告書に記載された％をそのまま入力するわけではありません）</t>
  </si>
  <si>
    <t>消費税の申告義務がない</t>
    <phoneticPr fontId="4"/>
  </si>
  <si>
    <t>簡易課税方式により申告している</t>
    <phoneticPr fontId="4"/>
  </si>
  <si>
    <t>公益法人等であって、特定収入割合が５％を超えている</t>
    <phoneticPr fontId="4"/>
  </si>
  <si>
    <t>補助金番号</t>
    <rPh sb="0" eb="3">
      <t>ホジョキン</t>
    </rPh>
    <rPh sb="3" eb="5">
      <t>バンゴウ</t>
    </rPh>
    <phoneticPr fontId="4"/>
  </si>
  <si>
    <t>交付決定文書番号</t>
    <rPh sb="4" eb="6">
      <t>ブンショ</t>
    </rPh>
    <phoneticPr fontId="4"/>
  </si>
  <si>
    <t>補助金確定額</t>
    <phoneticPr fontId="4"/>
  </si>
  <si>
    <t>保</t>
    <rPh sb="0" eb="1">
      <t>ホ</t>
    </rPh>
    <phoneticPr fontId="4"/>
  </si>
  <si>
    <t>医</t>
    <rPh sb="0" eb="1">
      <t>イ</t>
    </rPh>
    <phoneticPr fontId="4"/>
  </si>
  <si>
    <t>防</t>
    <rPh sb="0" eb="1">
      <t>ボウ</t>
    </rPh>
    <phoneticPr fontId="4"/>
  </si>
  <si>
    <t>感</t>
    <rPh sb="0" eb="1">
      <t>カン</t>
    </rPh>
    <phoneticPr fontId="4"/>
  </si>
  <si>
    <t>　</t>
    <phoneticPr fontId="4"/>
  </si>
  <si>
    <t>提　出　日</t>
    <phoneticPr fontId="4"/>
  </si>
  <si>
    <t>代 表 者 名</t>
    <rPh sb="0" eb="1">
      <t>ヨ</t>
    </rPh>
    <rPh sb="2" eb="3">
      <t>オモテ</t>
    </rPh>
    <rPh sb="4" eb="5">
      <t>モノ</t>
    </rPh>
    <rPh sb="6" eb="7">
      <t>メイ</t>
    </rPh>
    <phoneticPr fontId="4"/>
  </si>
  <si>
    <t>〇</t>
    <phoneticPr fontId="4"/>
  </si>
  <si>
    <t>基本情報（自動反映）</t>
    <rPh sb="5" eb="7">
      <t>ジドウ</t>
    </rPh>
    <rPh sb="7" eb="9">
      <t>ハンエイ</t>
    </rPh>
    <phoneticPr fontId="4"/>
  </si>
  <si>
    <t>《確認用シート》</t>
    <rPh sb="1" eb="3">
      <t>カクニン</t>
    </rPh>
    <phoneticPr fontId="4"/>
  </si>
  <si>
    <t>････　c</t>
    <phoneticPr fontId="4"/>
  </si>
  <si>
    <t>令和6年度</t>
    <rPh sb="0" eb="2">
      <t>レイワ</t>
    </rPh>
    <rPh sb="3" eb="5">
      <t>ネンド</t>
    </rPh>
    <phoneticPr fontId="4"/>
  </si>
  <si>
    <t>＝</t>
    <phoneticPr fontId="4"/>
  </si>
  <si>
    <t>e</t>
    <phoneticPr fontId="6"/>
  </si>
  <si>
    <t>（補助金確定額（精算額）×１０／１１０×ｃ×(ｄ／e))</t>
    <phoneticPr fontId="6"/>
  </si>
  <si>
    <t>※①～⑤のうち該当するものをプルダウンで「○」を選択してください（①、③の場合、黄緑色も記載してください）</t>
    <rPh sb="40" eb="42">
      <t>キミドリ</t>
    </rPh>
    <rPh sb="42" eb="43">
      <t>イロ</t>
    </rPh>
    <phoneticPr fontId="4"/>
  </si>
  <si>
    <t>h</t>
    <phoneticPr fontId="6"/>
  </si>
  <si>
    <t>（補助金確定額（精算額）×１０／１１０×(f／h))＋（補助金確定額（精算額）×１０／１１０×ｃ×（g／h））=</t>
    <rPh sb="28" eb="31">
      <t>ホジョキン</t>
    </rPh>
    <rPh sb="31" eb="34">
      <t>カクテイガク</t>
    </rPh>
    <rPh sb="35" eb="38">
      <t>セイサンガク</t>
    </rPh>
    <phoneticPr fontId="6"/>
  </si>
  <si>
    <t>法人名（機関名）</t>
    <rPh sb="0" eb="2">
      <t>ホウジン</t>
    </rPh>
    <rPh sb="2" eb="3">
      <t>メイ</t>
    </rPh>
    <rPh sb="4" eb="6">
      <t>キカン</t>
    </rPh>
    <rPh sb="6" eb="7">
      <t>メイ</t>
    </rPh>
    <phoneticPr fontId="6"/>
  </si>
  <si>
    <t>法人名（機関名）</t>
    <rPh sb="0" eb="2">
      <t>ホウジン</t>
    </rPh>
    <rPh sb="2" eb="3">
      <t>メイ</t>
    </rPh>
    <rPh sb="4" eb="6">
      <t>キカン</t>
    </rPh>
    <rPh sb="6" eb="7">
      <t>メイ</t>
    </rPh>
    <phoneticPr fontId="4"/>
  </si>
  <si>
    <t>法人名（機関名）</t>
    <rPh sb="0" eb="1">
      <t>ホウ</t>
    </rPh>
    <rPh sb="1" eb="2">
      <t>ヒト</t>
    </rPh>
    <rPh sb="2" eb="3">
      <t>ナ</t>
    </rPh>
    <rPh sb="4" eb="6">
      <t>キカン</t>
    </rPh>
    <rPh sb="6" eb="7">
      <t>メイ</t>
    </rPh>
    <phoneticPr fontId="4"/>
  </si>
  <si>
    <t>消費税等の確定申告書　写し</t>
    <phoneticPr fontId="4"/>
  </si>
  <si>
    <t>消費税等の課税売上割合・控除対象仕入税額等の計算書　写し</t>
    <phoneticPr fontId="4"/>
  </si>
  <si>
    <r>
      <rPr>
        <b/>
        <sz val="11"/>
        <color rgb="FF3333FF"/>
        <rFont val="游ゴシック"/>
        <family val="3"/>
        <charset val="128"/>
      </rPr>
      <t>黄色のセルに入力してください（他のシートも基本同様です）</t>
    </r>
    <r>
      <rPr>
        <b/>
        <sz val="11"/>
        <color rgb="FF002060"/>
        <rFont val="游ゴシック"/>
        <family val="3"/>
        <charset val="128"/>
      </rPr>
      <t xml:space="preserve">
</t>
    </r>
    <rPh sb="0" eb="2">
      <t>キイロ</t>
    </rPh>
    <rPh sb="6" eb="8">
      <t>ニュウリョク</t>
    </rPh>
    <rPh sb="15" eb="16">
      <t>タ</t>
    </rPh>
    <rPh sb="21" eb="23">
      <t>キホン</t>
    </rPh>
    <rPh sb="23" eb="25">
      <t>ドウヨウ</t>
    </rPh>
    <phoneticPr fontId="19"/>
  </si>
  <si>
    <t>仕入控除税額</t>
    <rPh sb="0" eb="2">
      <t>シイレ</t>
    </rPh>
    <rPh sb="2" eb="4">
      <t>コウジョ</t>
    </rPh>
    <rPh sb="4" eb="6">
      <t>ゼイガク</t>
    </rPh>
    <phoneticPr fontId="4"/>
  </si>
  <si>
    <t>法人所在地</t>
    <rPh sb="0" eb="2">
      <t>ホウジン</t>
    </rPh>
    <rPh sb="2" eb="5">
      <t>ショザイチ</t>
    </rPh>
    <phoneticPr fontId="4"/>
  </si>
  <si>
    <t>申請者</t>
    <rPh sb="0" eb="3">
      <t>シンセイシャ</t>
    </rPh>
    <phoneticPr fontId="4"/>
  </si>
  <si>
    <t>号より交付決定があった結核予防費都費</t>
    <rPh sb="0" eb="1">
      <t>ゴウ</t>
    </rPh>
    <rPh sb="11" eb="13">
      <t>ケッカク</t>
    </rPh>
    <rPh sb="13" eb="15">
      <t>ヨボウ</t>
    </rPh>
    <rPh sb="15" eb="16">
      <t>ヒ</t>
    </rPh>
    <rPh sb="16" eb="17">
      <t>ト</t>
    </rPh>
    <rPh sb="17" eb="18">
      <t>ヒ</t>
    </rPh>
    <phoneticPr fontId="4"/>
  </si>
  <si>
    <t>記</t>
    <rPh sb="0" eb="1">
      <t>キ</t>
    </rPh>
    <phoneticPr fontId="4"/>
  </si>
  <si>
    <t>１　事業実績報告による交付確定額</t>
    <rPh sb="11" eb="13">
      <t>コウフ</t>
    </rPh>
    <rPh sb="13" eb="15">
      <t>カクテイ</t>
    </rPh>
    <phoneticPr fontId="5"/>
  </si>
  <si>
    <t>３　添付書類（２の金額の精算の内訳等わかる疎明資料）</t>
    <rPh sb="9" eb="11">
      <t>キンガク</t>
    </rPh>
    <rPh sb="12" eb="14">
      <t>セイサン</t>
    </rPh>
    <rPh sb="15" eb="17">
      <t>ウチワケ</t>
    </rPh>
    <rPh sb="17" eb="18">
      <t>トウ</t>
    </rPh>
    <rPh sb="21" eb="23">
      <t>ソメイ</t>
    </rPh>
    <rPh sb="23" eb="25">
      <t>シリョウ</t>
    </rPh>
    <phoneticPr fontId="4"/>
  </si>
  <si>
    <t>補助金について、私立学校等結核予防費補助金交付要綱第１１の３の規定により、下記の</t>
    <phoneticPr fontId="4"/>
  </si>
  <si>
    <t>通り報告します。</t>
    <phoneticPr fontId="4"/>
  </si>
  <si>
    <t>※印鑑登録証明書記載の住所を全角にてご入力ください</t>
    <rPh sb="14" eb="16">
      <t>ゼンカク</t>
    </rPh>
    <phoneticPr fontId="4"/>
  </si>
  <si>
    <r>
      <t>法人所在地</t>
    </r>
    <r>
      <rPr>
        <sz val="9"/>
        <color rgb="FF002060"/>
        <rFont val="游ゴシック"/>
        <family val="3"/>
        <charset val="128"/>
      </rPr>
      <t>（全角）</t>
    </r>
    <r>
      <rPr>
        <sz val="10"/>
        <color rgb="FF002060"/>
        <rFont val="游ゴシック"/>
        <family val="3"/>
        <charset val="128"/>
      </rPr>
      <t xml:space="preserve">
※都道府県 必須</t>
    </r>
    <rPh sb="0" eb="2">
      <t>ホウジン</t>
    </rPh>
    <rPh sb="2" eb="5">
      <t>ショザイチ</t>
    </rPh>
    <rPh sb="6" eb="8">
      <t>ゼンカク</t>
    </rPh>
    <rPh sb="11" eb="15">
      <t>トドウフケン</t>
    </rPh>
    <rPh sb="16" eb="18">
      <t>ヒッス</t>
    </rPh>
    <phoneticPr fontId="19"/>
  </si>
  <si>
    <r>
      <t>連絡先</t>
    </r>
    <r>
      <rPr>
        <sz val="9"/>
        <color rgb="FF002060"/>
        <rFont val="游ゴシック"/>
        <family val="3"/>
        <charset val="128"/>
      </rPr>
      <t>（半角）</t>
    </r>
    <rPh sb="0" eb="3">
      <t>レンラクサキ</t>
    </rPh>
    <rPh sb="4" eb="6">
      <t>ハンカク</t>
    </rPh>
    <phoneticPr fontId="19"/>
  </si>
  <si>
    <r>
      <t>郵便番号</t>
    </r>
    <r>
      <rPr>
        <sz val="9"/>
        <color rgb="FF002060"/>
        <rFont val="游ゴシック"/>
        <family val="3"/>
        <charset val="128"/>
      </rPr>
      <t>（半角）</t>
    </r>
    <r>
      <rPr>
        <sz val="10"/>
        <color rgb="FF002060"/>
        <rFont val="游ゴシック"/>
        <family val="3"/>
        <charset val="128"/>
      </rPr>
      <t>　　　　　</t>
    </r>
    <rPh sb="0" eb="4">
      <t>ユウビンバンゴウ</t>
    </rPh>
    <rPh sb="5" eb="7">
      <t>ハンカク</t>
    </rPh>
    <phoneticPr fontId="19"/>
  </si>
  <si>
    <r>
      <t>書類郵送先</t>
    </r>
    <r>
      <rPr>
        <sz val="9"/>
        <color rgb="FF002060"/>
        <rFont val="游ゴシック"/>
        <family val="3"/>
        <charset val="128"/>
      </rPr>
      <t>（全角）</t>
    </r>
    <r>
      <rPr>
        <sz val="10"/>
        <color rgb="FF002060"/>
        <rFont val="游ゴシック"/>
        <family val="3"/>
        <charset val="128"/>
      </rPr>
      <t xml:space="preserve">
※都道府県必須　　  </t>
    </r>
    <rPh sb="0" eb="2">
      <t>ショルイ</t>
    </rPh>
    <rPh sb="2" eb="4">
      <t>ユウソウ</t>
    </rPh>
    <rPh sb="4" eb="5">
      <t>サキ</t>
    </rPh>
    <rPh sb="6" eb="8">
      <t>ゼンカク</t>
    </rPh>
    <rPh sb="11" eb="15">
      <t>トドウフケン</t>
    </rPh>
    <rPh sb="15" eb="17">
      <t>ヒッス</t>
    </rPh>
    <phoneticPr fontId="19"/>
  </si>
  <si>
    <t>⑥（仕入控除税額（返還額））</t>
    <phoneticPr fontId="6"/>
  </si>
  <si>
    <t>⑦（仕入控除税額（返還額））</t>
    <phoneticPr fontId="6"/>
  </si>
  <si>
    <t>⑧（仕入控除税額（返還額））</t>
    <phoneticPr fontId="6"/>
  </si>
  <si>
    <t>※黄色い部分を記載してください（①～③は、該当するものにプルダウンで「○」を選択してください）</t>
    <phoneticPr fontId="4"/>
  </si>
  <si>
    <t>氏名</t>
    <rPh sb="0" eb="2">
      <t>シメイ</t>
    </rPh>
    <phoneticPr fontId="4"/>
  </si>
  <si>
    <t>連絡先</t>
    <rPh sb="0" eb="3">
      <t>レンラクサキ</t>
    </rPh>
    <phoneticPr fontId="4"/>
  </si>
  <si>
    <t>〒</t>
    <phoneticPr fontId="4"/>
  </si>
  <si>
    <t>書類郵送先住所</t>
    <rPh sb="0" eb="2">
      <t>ショルイ</t>
    </rPh>
    <rPh sb="2" eb="4">
      <t>ユウソウ</t>
    </rPh>
    <rPh sb="4" eb="5">
      <t>サキ</t>
    </rPh>
    <rPh sb="5" eb="7">
      <t>ジュウショ</t>
    </rPh>
    <phoneticPr fontId="4"/>
  </si>
  <si>
    <t>宛　名</t>
    <rPh sb="0" eb="1">
      <t>アテ</t>
    </rPh>
    <rPh sb="2" eb="3">
      <t>ナ</t>
    </rPh>
    <phoneticPr fontId="4"/>
  </si>
  <si>
    <t>氏　名</t>
    <rPh sb="0" eb="1">
      <t>シ</t>
    </rPh>
    <rPh sb="2" eb="3">
      <t>ナ</t>
    </rPh>
    <phoneticPr fontId="4"/>
  </si>
  <si>
    <t>メールアドレス</t>
    <phoneticPr fontId="4"/>
  </si>
  <si>
    <t>メ ー ル ア ド レ ス</t>
    <phoneticPr fontId="4"/>
  </si>
  <si>
    <t>し め い</t>
    <phoneticPr fontId="4"/>
  </si>
  <si>
    <t>連 絡 先</t>
    <rPh sb="0" eb="1">
      <t>レン</t>
    </rPh>
    <rPh sb="2" eb="3">
      <t>ラク</t>
    </rPh>
    <rPh sb="4" eb="5">
      <t>サキ</t>
    </rPh>
    <phoneticPr fontId="4"/>
  </si>
  <si>
    <t>所 属 部 署</t>
    <rPh sb="0" eb="1">
      <t>ショ</t>
    </rPh>
    <rPh sb="2" eb="3">
      <t>ゾク</t>
    </rPh>
    <rPh sb="4" eb="5">
      <t>ブショ</t>
    </rPh>
    <phoneticPr fontId="4"/>
  </si>
  <si>
    <t xml:space="preserve"> 東京都知事　　殿</t>
    <rPh sb="1" eb="4">
      <t>トウキョウト</t>
    </rPh>
    <rPh sb="4" eb="6">
      <t>チジ</t>
    </rPh>
    <phoneticPr fontId="4"/>
  </si>
  <si>
    <t>作 成 者</t>
    <rPh sb="0" eb="1">
      <t>サク</t>
    </rPh>
    <rPh sb="2" eb="3">
      <t>シゲル</t>
    </rPh>
    <rPh sb="4" eb="5">
      <t>モノ</t>
    </rPh>
    <phoneticPr fontId="4"/>
  </si>
  <si>
    <t>本 報 告 書</t>
    <rPh sb="0" eb="1">
      <t>ホン</t>
    </rPh>
    <rPh sb="2" eb="3">
      <t>ホウ</t>
    </rPh>
    <rPh sb="4" eb="5">
      <t>コク</t>
    </rPh>
    <rPh sb="6" eb="7">
      <t>ショ</t>
    </rPh>
    <phoneticPr fontId="4"/>
  </si>
  <si>
    <t>問合せ先</t>
    <rPh sb="0" eb="1">
      <t>ト</t>
    </rPh>
    <rPh sb="1" eb="2">
      <t>ア</t>
    </rPh>
    <rPh sb="3" eb="4">
      <t>サキ</t>
    </rPh>
    <phoneticPr fontId="4"/>
  </si>
  <si>
    <t>法人名</t>
    <rPh sb="0" eb="2">
      <t>ホウジン</t>
    </rPh>
    <rPh sb="2" eb="3">
      <t>メイ</t>
    </rPh>
    <phoneticPr fontId="4"/>
  </si>
  <si>
    <t>印鑑登録住所</t>
    <rPh sb="0" eb="2">
      <t>インカン</t>
    </rPh>
    <rPh sb="2" eb="4">
      <t>トウロク</t>
    </rPh>
    <rPh sb="4" eb="6">
      <t>ジュウショ</t>
    </rPh>
    <phoneticPr fontId="4"/>
  </si>
  <si>
    <t>提出日</t>
    <rPh sb="0" eb="2">
      <t>テイシュツ</t>
    </rPh>
    <rPh sb="2" eb="3">
      <t>ビ</t>
    </rPh>
    <phoneticPr fontId="4"/>
  </si>
  <si>
    <t>代表者職</t>
    <rPh sb="0" eb="3">
      <t>ダイヒョウシャ</t>
    </rPh>
    <rPh sb="3" eb="4">
      <t>ショク</t>
    </rPh>
    <phoneticPr fontId="4"/>
  </si>
  <si>
    <t>交付決定日</t>
    <rPh sb="0" eb="2">
      <t>コウフ</t>
    </rPh>
    <rPh sb="2" eb="4">
      <t>ケッテイ</t>
    </rPh>
    <rPh sb="4" eb="5">
      <t>ビ</t>
    </rPh>
    <phoneticPr fontId="4"/>
  </si>
  <si>
    <t>交付決定番号</t>
    <rPh sb="0" eb="2">
      <t>コウフ</t>
    </rPh>
    <rPh sb="2" eb="4">
      <t>ケッテイ</t>
    </rPh>
    <rPh sb="4" eb="6">
      <t>バンゴウ</t>
    </rPh>
    <phoneticPr fontId="4"/>
  </si>
  <si>
    <r>
      <t>交付確定額</t>
    </r>
    <r>
      <rPr>
        <sz val="9"/>
        <color rgb="FF002060"/>
        <rFont val="游ゴシック"/>
        <family val="3"/>
        <charset val="128"/>
      </rPr>
      <t xml:space="preserve">（半角）   </t>
    </r>
    <r>
      <rPr>
        <sz val="10"/>
        <color rgb="FF002060"/>
        <rFont val="游ゴシック"/>
        <family val="3"/>
        <charset val="128"/>
      </rPr>
      <t xml:space="preserve">                  </t>
    </r>
    <rPh sb="0" eb="2">
      <t>コウフ</t>
    </rPh>
    <rPh sb="2" eb="4">
      <t>カクテイ</t>
    </rPh>
    <rPh sb="4" eb="5">
      <t>ガク</t>
    </rPh>
    <rPh sb="6" eb="8">
      <t>ハンカク</t>
    </rPh>
    <phoneticPr fontId="4"/>
  </si>
  <si>
    <t>交付決定額</t>
    <rPh sb="0" eb="2">
      <t>コウフ</t>
    </rPh>
    <rPh sb="2" eb="4">
      <t>ケッテイ</t>
    </rPh>
    <rPh sb="4" eb="5">
      <t>ガク</t>
    </rPh>
    <phoneticPr fontId="4"/>
  </si>
  <si>
    <t>担当者名</t>
    <rPh sb="0" eb="3">
      <t>タントウシャ</t>
    </rPh>
    <rPh sb="3" eb="4">
      <t>メイ</t>
    </rPh>
    <phoneticPr fontId="4"/>
  </si>
  <si>
    <t>担当者部署</t>
    <rPh sb="0" eb="3">
      <t>タントウシャ</t>
    </rPh>
    <rPh sb="3" eb="5">
      <t>ブショ</t>
    </rPh>
    <phoneticPr fontId="4"/>
  </si>
  <si>
    <t>郵送先住所</t>
    <rPh sb="0" eb="2">
      <t>ユウソウ</t>
    </rPh>
    <rPh sb="2" eb="3">
      <t>サキ</t>
    </rPh>
    <rPh sb="3" eb="5">
      <t>ジュウショ</t>
    </rPh>
    <phoneticPr fontId="4"/>
  </si>
  <si>
    <t>郵送先宛名</t>
    <rPh sb="0" eb="2">
      <t>ユウソウ</t>
    </rPh>
    <rPh sb="2" eb="3">
      <t>サキ</t>
    </rPh>
    <rPh sb="3" eb="5">
      <t>アテナ</t>
    </rPh>
    <phoneticPr fontId="4"/>
  </si>
  <si>
    <t>提 出 方 法</t>
    <phoneticPr fontId="6"/>
  </si>
  <si>
    <t>【ご提出いただくもの】</t>
    <rPh sb="2" eb="4">
      <t>テイシュツ</t>
    </rPh>
    <phoneticPr fontId="4"/>
  </si>
  <si>
    <t>　　　  ・『基本情報入力シート』に入力すると一部自動にて転記されます</t>
    <rPh sb="7" eb="9">
      <t>キホン</t>
    </rPh>
    <rPh sb="9" eb="11">
      <t>ジョウホウ</t>
    </rPh>
    <rPh sb="11" eb="13">
      <t>ニュウリョク</t>
    </rPh>
    <rPh sb="18" eb="20">
      <t>ニュウリョク</t>
    </rPh>
    <rPh sb="23" eb="25">
      <t>イチブ</t>
    </rPh>
    <rPh sb="25" eb="27">
      <t>ジドウ</t>
    </rPh>
    <rPh sb="29" eb="31">
      <t>テンキ</t>
    </rPh>
    <phoneticPr fontId="4"/>
  </si>
  <si>
    <t>　　② 消費税等の確定申告書　写し</t>
    <phoneticPr fontId="4"/>
  </si>
  <si>
    <t>　　③ 消費税等の課税売上割合・控除対象仕入税額等の計算書　写し</t>
    <phoneticPr fontId="4"/>
  </si>
  <si>
    <t>　　  　・シート名：『基本情報入力シート』『確認用シート』『第13号様式』</t>
    <rPh sb="9" eb="10">
      <t>メイ</t>
    </rPh>
    <rPh sb="12" eb="14">
      <t>キホン</t>
    </rPh>
    <rPh sb="14" eb="16">
      <t>ジョウホウ</t>
    </rPh>
    <rPh sb="16" eb="18">
      <t>ニュウリョク</t>
    </rPh>
    <rPh sb="23" eb="26">
      <t>カクニンヨウ</t>
    </rPh>
    <rPh sb="31" eb="32">
      <t>ダイ</t>
    </rPh>
    <rPh sb="34" eb="35">
      <t>ゴウ</t>
    </rPh>
    <rPh sb="35" eb="37">
      <t>ヨウシキ</t>
    </rPh>
    <phoneticPr fontId="4"/>
  </si>
  <si>
    <t>　　　　・精算額の内訳が分かる疎明資料等</t>
    <rPh sb="5" eb="8">
      <t>セイサンガク</t>
    </rPh>
    <rPh sb="9" eb="11">
      <t>ウチワケ</t>
    </rPh>
    <rPh sb="12" eb="13">
      <t>ワ</t>
    </rPh>
    <rPh sb="15" eb="17">
      <t>ソメイ</t>
    </rPh>
    <rPh sb="17" eb="19">
      <t>シリョウ</t>
    </rPh>
    <rPh sb="19" eb="20">
      <t>トウ</t>
    </rPh>
    <phoneticPr fontId="4"/>
  </si>
  <si>
    <t>　　　kekkaku.tokyo.jyushin@section.metro.tokyo.jp</t>
    <phoneticPr fontId="4"/>
  </si>
  <si>
    <t>【ご提出期限】</t>
    <rPh sb="2" eb="4">
      <t>テイシュツ</t>
    </rPh>
    <rPh sb="4" eb="6">
      <t>キゲン</t>
    </rPh>
    <phoneticPr fontId="4"/>
  </si>
  <si>
    <t>　　　東京都保健医療局　感染症対策部　防疫課　結核担当</t>
    <rPh sb="3" eb="5">
      <t>トウキョウ</t>
    </rPh>
    <rPh sb="5" eb="6">
      <t>ト</t>
    </rPh>
    <rPh sb="6" eb="8">
      <t>ホケン</t>
    </rPh>
    <rPh sb="8" eb="10">
      <t>イリョウ</t>
    </rPh>
    <rPh sb="10" eb="11">
      <t>キョク</t>
    </rPh>
    <rPh sb="12" eb="15">
      <t>カンセンショウ</t>
    </rPh>
    <rPh sb="15" eb="17">
      <t>タイサク</t>
    </rPh>
    <rPh sb="17" eb="18">
      <t>ブ</t>
    </rPh>
    <rPh sb="19" eb="21">
      <t>ボウエキ</t>
    </rPh>
    <rPh sb="21" eb="22">
      <t>カ</t>
    </rPh>
    <rPh sb="23" eb="25">
      <t>ケッカク</t>
    </rPh>
    <rPh sb="25" eb="27">
      <t>タントウ</t>
    </rPh>
    <phoneticPr fontId="4"/>
  </si>
  <si>
    <t>　　　〒163-8001</t>
    <phoneticPr fontId="4"/>
  </si>
  <si>
    <t>　　　　東京都新宿区西新宿２－８－１</t>
    <rPh sb="4" eb="6">
      <t>トウキョウ</t>
    </rPh>
    <rPh sb="6" eb="7">
      <t>ト</t>
    </rPh>
    <rPh sb="7" eb="10">
      <t>シンジュクク</t>
    </rPh>
    <rPh sb="10" eb="13">
      <t>ニシシンジュク</t>
    </rPh>
    <phoneticPr fontId="4"/>
  </si>
  <si>
    <t>【ご提出先】※受信専用アドレス</t>
    <rPh sb="2" eb="4">
      <t>テイシュツ</t>
    </rPh>
    <rPh sb="4" eb="5">
      <t>サキ</t>
    </rPh>
    <rPh sb="7" eb="9">
      <t>ジュシン</t>
    </rPh>
    <rPh sb="9" eb="11">
      <t>センヨウ</t>
    </rPh>
    <phoneticPr fontId="4"/>
  </si>
  <si>
    <t>　　　　03-5320-4483</t>
    <phoneticPr fontId="4"/>
  </si>
  <si>
    <t>提出日/補助金番号</t>
    <rPh sb="0" eb="2">
      <t>テイシュツ</t>
    </rPh>
    <rPh sb="2" eb="3">
      <t>ビ</t>
    </rPh>
    <rPh sb="4" eb="7">
      <t>ホジョキン</t>
    </rPh>
    <rPh sb="7" eb="9">
      <t>バンゴウ</t>
    </rPh>
    <phoneticPr fontId="6"/>
  </si>
  <si>
    <t>代表者職/氏名</t>
    <rPh sb="0" eb="3">
      <t>ダイヒョウシャ</t>
    </rPh>
    <rPh sb="3" eb="4">
      <t>ショク</t>
    </rPh>
    <rPh sb="5" eb="7">
      <t>シメイ</t>
    </rPh>
    <rPh sb="6" eb="7">
      <t>メイ</t>
    </rPh>
    <phoneticPr fontId="6"/>
  </si>
  <si>
    <r>
      <t>交付決定日./　　　　交付決定番号</t>
    </r>
    <r>
      <rPr>
        <sz val="8"/>
        <color rgb="FF002060"/>
        <rFont val="游ゴシック"/>
        <family val="3"/>
        <charset val="128"/>
      </rPr>
      <t>（半角）</t>
    </r>
    <rPh sb="0" eb="2">
      <t>コウフ</t>
    </rPh>
    <rPh sb="2" eb="4">
      <t>ケッテイ</t>
    </rPh>
    <rPh sb="4" eb="5">
      <t>ビ</t>
    </rPh>
    <rPh sb="11" eb="13">
      <t>コウフ</t>
    </rPh>
    <rPh sb="13" eb="15">
      <t>ケッテイ</t>
    </rPh>
    <rPh sb="15" eb="17">
      <t>バンゴウ</t>
    </rPh>
    <rPh sb="18" eb="20">
      <t>ハンカク</t>
    </rPh>
    <phoneticPr fontId="4"/>
  </si>
  <si>
    <r>
      <t>◆申請担当者情報　</t>
    </r>
    <r>
      <rPr>
        <sz val="11"/>
        <rFont val="游ゴシック"/>
        <family val="3"/>
        <charset val="128"/>
      </rPr>
      <t>※第13号様式に自動反映されるため、内容を必ずご確認お願いします</t>
    </r>
    <rPh sb="1" eb="3">
      <t>シンセイ</t>
    </rPh>
    <rPh sb="3" eb="5">
      <t>タントウ</t>
    </rPh>
    <rPh sb="5" eb="6">
      <t>シャ</t>
    </rPh>
    <rPh sb="6" eb="8">
      <t>ジョウホウ</t>
    </rPh>
    <rPh sb="10" eb="11">
      <t>ダイ</t>
    </rPh>
    <rPh sb="13" eb="14">
      <t>ゴウ</t>
    </rPh>
    <rPh sb="14" eb="16">
      <t>ヨウシキ</t>
    </rPh>
    <rPh sb="17" eb="19">
      <t>ジドウ</t>
    </rPh>
    <rPh sb="19" eb="21">
      <t>ハンエイ</t>
    </rPh>
    <rPh sb="27" eb="29">
      <t>ナイヨウ</t>
    </rPh>
    <rPh sb="30" eb="31">
      <t>カナラ</t>
    </rPh>
    <rPh sb="33" eb="35">
      <t>カクニン</t>
    </rPh>
    <rPh sb="36" eb="37">
      <t>ネガ</t>
    </rPh>
    <phoneticPr fontId="19"/>
  </si>
  <si>
    <r>
      <t>※返納がある場合、</t>
    </r>
    <r>
      <rPr>
        <b/>
        <sz val="10"/>
        <rFont val="游ゴシック"/>
        <family val="3"/>
        <charset val="128"/>
      </rPr>
      <t>納付書</t>
    </r>
    <r>
      <rPr>
        <sz val="10"/>
        <rFont val="游ゴシック"/>
        <family val="3"/>
        <charset val="128"/>
      </rPr>
      <t>をこちらから郵送いたしますので　郵送先を</t>
    </r>
    <r>
      <rPr>
        <sz val="10"/>
        <color rgb="FFC00000"/>
        <rFont val="游ゴシック"/>
        <family val="3"/>
        <charset val="128"/>
      </rPr>
      <t>必ずご記載</t>
    </r>
    <r>
      <rPr>
        <sz val="10"/>
        <rFont val="游ゴシック"/>
        <family val="3"/>
        <charset val="128"/>
      </rPr>
      <t>ください。</t>
    </r>
    <rPh sb="1" eb="3">
      <t>へんのう</t>
    </rPh>
    <rPh sb="6" eb="8">
      <t>ばあい</t>
    </rPh>
    <rPh sb="9" eb="12">
      <t>のうふしょ</t>
    </rPh>
    <rPh sb="18" eb="20">
      <t>ゆうそう</t>
    </rPh>
    <rPh sb="28" eb="30">
      <t>ゆうそう</t>
    </rPh>
    <rPh sb="30" eb="31">
      <t>さき</t>
    </rPh>
    <rPh sb="32" eb="33">
      <t>かなら</t>
    </rPh>
    <rPh sb="35" eb="37">
      <t>きさい</t>
    </rPh>
    <phoneticPr fontId="4" type="Hiragana"/>
  </si>
  <si>
    <r>
      <t>　　　  ・</t>
    </r>
    <r>
      <rPr>
        <sz val="12"/>
        <color theme="1"/>
        <rFont val="游ゴシック"/>
        <family val="3"/>
        <charset val="128"/>
        <scheme val="minor"/>
      </rPr>
      <t>黄色もしくは黄緑色に着色されているセルにご入力してください</t>
    </r>
    <rPh sb="6" eb="8">
      <t>キイロ</t>
    </rPh>
    <rPh sb="12" eb="14">
      <t>キミドリ</t>
    </rPh>
    <rPh sb="14" eb="15">
      <t>イロ</t>
    </rPh>
    <rPh sb="16" eb="18">
      <t>チャクショク</t>
    </rPh>
    <rPh sb="27" eb="29">
      <t>ニュウリョク</t>
    </rPh>
    <phoneticPr fontId="4"/>
  </si>
  <si>
    <r>
      <rPr>
        <sz val="11"/>
        <rFont val="游ゴシック"/>
        <family val="3"/>
        <charset val="128"/>
      </rPr>
      <t>※万が一上記変更が生じた場合は、</t>
    </r>
    <r>
      <rPr>
        <sz val="11"/>
        <color rgb="FFC00000"/>
        <rFont val="游ゴシック"/>
        <family val="3"/>
        <charset val="128"/>
      </rPr>
      <t>必ず担当者までご連絡</t>
    </r>
    <r>
      <rPr>
        <sz val="11"/>
        <rFont val="游ゴシック"/>
        <family val="3"/>
        <charset val="128"/>
      </rPr>
      <t>お願いします</t>
    </r>
    <rPh sb="1" eb="2">
      <t>マン</t>
    </rPh>
    <rPh sb="3" eb="4">
      <t>イチ</t>
    </rPh>
    <rPh sb="4" eb="6">
      <t>ジョウキ</t>
    </rPh>
    <rPh sb="6" eb="8">
      <t>ヘンコウ</t>
    </rPh>
    <rPh sb="9" eb="10">
      <t>ショウ</t>
    </rPh>
    <rPh sb="12" eb="14">
      <t>バアイ</t>
    </rPh>
    <rPh sb="16" eb="17">
      <t>カナラ</t>
    </rPh>
    <rPh sb="18" eb="21">
      <t>タントウシャ</t>
    </rPh>
    <rPh sb="24" eb="26">
      <t>レンラク</t>
    </rPh>
    <rPh sb="27" eb="28">
      <t>ネガ</t>
    </rPh>
    <phoneticPr fontId="19"/>
  </si>
  <si>
    <t>←</t>
    <phoneticPr fontId="4" type="Hiragana"/>
  </si>
  <si>
    <t>返納がある場合、納付書をこちらから郵送いたしますので、郵送先を必ずご記載ください。</t>
    <rPh sb="0" eb="2">
      <t>へんのう</t>
    </rPh>
    <rPh sb="5" eb="7">
      <t>ばあい</t>
    </rPh>
    <phoneticPr fontId="4" type="Hiragana"/>
  </si>
  <si>
    <r>
      <rPr>
        <b/>
        <sz val="12"/>
        <color rgb="FF3333FF"/>
        <rFont val="游ゴシック"/>
        <family val="3"/>
        <charset val="128"/>
        <scheme val="minor"/>
      </rPr>
      <t>　　① 消費税及び地方消費税に係る仕入控除税額報告書（本Excelファイル全て）</t>
    </r>
    <r>
      <rPr>
        <b/>
        <sz val="12"/>
        <color theme="1"/>
        <rFont val="游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6"/>
  </si>
  <si>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4"/>
  </si>
  <si>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4"/>
  </si>
  <si>
    <t>委託料</t>
    <rPh sb="0" eb="3">
      <t>イタクリョウ</t>
    </rPh>
    <phoneticPr fontId="4"/>
  </si>
  <si>
    <t>　　　消費税の確定申告後、速やかに行ってください。（概ね２か月以内）</t>
    <phoneticPr fontId="4"/>
  </si>
  <si>
    <t>　　　本報告書の提出はメールのみで結構です（郵送やjgrantsでの提出は不要）。</t>
    <rPh sb="3" eb="4">
      <t>ホン</t>
    </rPh>
    <rPh sb="4" eb="7">
      <t>ホウコクショ</t>
    </rPh>
    <rPh sb="8" eb="10">
      <t>テイシュツ</t>
    </rPh>
    <rPh sb="17" eb="19">
      <t>ケッコウ</t>
    </rPh>
    <rPh sb="22" eb="24">
      <t>ユウソウ</t>
    </rPh>
    <rPh sb="34" eb="36">
      <t>テイシュツ</t>
    </rPh>
    <rPh sb="37" eb="39">
      <t>フヨウ</t>
    </rPh>
    <phoneticPr fontId="4"/>
  </si>
  <si>
    <t>　※自動で計算されますが、税額控除の計算で端数処理している場合には、端数処理した割合を直接入力してください</t>
    <rPh sb="40" eb="42">
      <t>ワリアイ</t>
    </rPh>
    <phoneticPr fontId="4"/>
  </si>
  <si>
    <t>　　※消費税の確定申告を行っていない法人の場合は、②、③、④の提出は不要です。</t>
    <rPh sb="3" eb="6">
      <t>ショウヒゼイ</t>
    </rPh>
    <rPh sb="7" eb="9">
      <t>カクテイ</t>
    </rPh>
    <rPh sb="9" eb="11">
      <t>シンコク</t>
    </rPh>
    <rPh sb="12" eb="13">
      <t>オコナ</t>
    </rPh>
    <rPh sb="18" eb="20">
      <t>ホウジン</t>
    </rPh>
    <rPh sb="21" eb="23">
      <t>バアイ</t>
    </rPh>
    <rPh sb="31" eb="33">
      <t>テイシュツ</t>
    </rPh>
    <rPh sb="34" eb="36">
      <t>フヨウ</t>
    </rPh>
    <phoneticPr fontId="4"/>
  </si>
  <si>
    <t>　　④ 特定収入割合の計算表　写し</t>
    <phoneticPr fontId="4"/>
  </si>
  <si>
    <t>　　　仕入控除税額（返還額）がないと回答した法人のみご提出ください。</t>
    <rPh sb="18" eb="20">
      <t>カイトウ</t>
    </rPh>
    <phoneticPr fontId="4"/>
  </si>
  <si>
    <t>付６保医感防第</t>
    <rPh sb="0" eb="1">
      <t>ヅケ</t>
    </rPh>
    <rPh sb="2" eb="3">
      <t>ホ</t>
    </rPh>
    <rPh sb="3" eb="4">
      <t>イ</t>
    </rPh>
    <rPh sb="4" eb="5">
      <t>カン</t>
    </rPh>
    <rPh sb="5" eb="6">
      <t>ボウ</t>
    </rPh>
    <rPh sb="6" eb="7">
      <t>ダイ</t>
    </rPh>
    <phoneticPr fontId="4"/>
  </si>
  <si>
    <t>　　←交付申請を行った年度になっているかを確認してください。</t>
    <rPh sb="3" eb="5">
      <t>こうふ</t>
    </rPh>
    <rPh sb="5" eb="7">
      <t>しんせい</t>
    </rPh>
    <rPh sb="8" eb="9">
      <t>おこな</t>
    </rPh>
    <rPh sb="11" eb="13">
      <t>ねんど</t>
    </rPh>
    <rPh sb="21" eb="23">
      <t>かくにん</t>
    </rPh>
    <phoneticPr fontId="4" type="Hiragana"/>
  </si>
  <si>
    <t>　第13 号様式</t>
    <rPh sb="1" eb="2">
      <t>ダイ</t>
    </rPh>
    <rPh sb="5" eb="6">
      <t>ゴウ</t>
    </rPh>
    <rPh sb="6" eb="8">
      <t>ヨウシキ</t>
    </rPh>
    <phoneticPr fontId="4"/>
  </si>
  <si>
    <r>
      <t>　　※④については、「公益法人等</t>
    </r>
    <r>
      <rPr>
        <b/>
        <vertAlign val="superscript"/>
        <sz val="12"/>
        <color theme="5"/>
        <rFont val="游ゴシック"/>
        <family val="3"/>
        <charset val="128"/>
        <scheme val="minor"/>
      </rPr>
      <t>注</t>
    </r>
    <r>
      <rPr>
        <b/>
        <sz val="12"/>
        <color theme="5"/>
        <rFont val="游ゴシック"/>
        <family val="3"/>
        <charset val="128"/>
        <scheme val="minor"/>
      </rPr>
      <t>であって、特定収入割合が５％を超えている」ため、</t>
    </r>
    <rPh sb="16" eb="17">
      <t>チュウ</t>
    </rPh>
    <phoneticPr fontId="4"/>
  </si>
  <si>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4"/>
  </si>
  <si>
    <t>　　　　　「個別法で消費税法別表第三に記載の法人とみなすと規定されている法人」などが該当します。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</si>
</sst>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0\-0000"/>
    <numFmt numFmtId="178" formatCode="[$]ggge&quot;年&quot;m&quot;月&quot;d&quot;日&quot;;@" x16r2:formatCode16="[$-ja-JP-x-gannen]ggge&quot;年&quot;m&quot;月&quot;d&quot;日&quot;;@"/>
    <numFmt numFmtId="179" formatCode="[$-411]ggge&quot;年&quot;m&quot;月&quot;d&quot;日&quot;;@"/>
    <numFmt numFmtId="180" formatCode="0.0%"/>
    <numFmt numFmtId="181" formatCode="[&lt;=999]000;[&lt;=9999]000\-00;000\-0000"/>
  </numFmts>
  <fonts count="97">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2"/>
      <color rgb="FF3333FF"/>
      <name val="游ゴシック"/>
      <family val="3"/>
      <charset val="128"/>
      <scheme val="minor"/>
    </font>
    <font>
      <b/>
      <sz val="11"/>
      <color rgb="FF3333FF"/>
      <name val="游ゴシック"/>
      <family val="3"/>
      <charset val="128"/>
      <scheme val="minor"/>
    </font>
    <font>
      <u/>
      <sz val="11"/>
      <color theme="10"/>
      <name val="游ゴシック"/>
      <family val="2"/>
      <charset val="128"/>
      <scheme val="minor"/>
    </font>
    <font>
      <sz val="8.5"/>
      <color theme="1"/>
      <name val="游ゴシック"/>
      <family val="2"/>
      <charset val="128"/>
      <scheme val="minor"/>
    </font>
    <font>
      <sz val="8.5"/>
      <color theme="1"/>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2060"/>
      <name val="游ゴシック"/>
      <family val="3"/>
      <charset val="128"/>
    </font>
    <font>
      <b/>
      <sz val="11"/>
      <color rgb="FF002060"/>
      <name val="游ゴシック"/>
      <family val="3"/>
      <charset val="128"/>
    </font>
    <font>
      <sz val="11"/>
      <name val="游ゴシック"/>
      <family val="3"/>
      <charset val="128"/>
    </font>
    <font>
      <b/>
      <sz val="14"/>
      <color theme="1"/>
      <name val="游ゴシック"/>
      <family val="3"/>
      <charset val="128"/>
    </font>
    <font>
      <sz val="12"/>
      <color theme="1"/>
      <name val="游ゴシック"/>
      <family val="3"/>
      <charset val="128"/>
    </font>
    <font>
      <b/>
      <sz val="14"/>
      <name val="游ゴシック"/>
      <family val="3"/>
      <charset val="128"/>
    </font>
    <font>
      <sz val="14"/>
      <name val="游ゴシック"/>
      <family val="3"/>
      <charset val="128"/>
    </font>
    <font>
      <sz val="12"/>
      <color rgb="FFFF0000"/>
      <name val="游ゴシック"/>
      <family val="3"/>
      <charset val="128"/>
    </font>
    <font>
      <sz val="11"/>
      <color theme="0"/>
      <name val="ＭＳ Ｐゴシック"/>
      <family val="3"/>
      <charset val="128"/>
    </font>
    <font>
      <sz val="11"/>
      <color theme="0"/>
      <name val="游ゴシック"/>
      <family val="3"/>
      <charset val="128"/>
    </font>
    <font>
      <b/>
      <sz val="10"/>
      <name val="游ゴシック"/>
      <family val="3"/>
      <charset val="128"/>
    </font>
    <font>
      <sz val="9"/>
      <name val="游ゴシック"/>
      <family val="3"/>
      <charset val="128"/>
    </font>
    <font>
      <sz val="11"/>
      <color rgb="FFFF0000"/>
      <name val="ＭＳ 明朝"/>
      <family val="1"/>
      <charset val="128"/>
    </font>
    <font>
      <sz val="11"/>
      <name val="ＭＳ 明朝"/>
      <family val="1"/>
      <charset val="128"/>
    </font>
    <font>
      <sz val="11"/>
      <color rgb="FFC00000"/>
      <name val="游ゴシック"/>
      <family val="3"/>
      <charset val="128"/>
    </font>
    <font>
      <sz val="12"/>
      <name val="游ゴシック"/>
      <family val="3"/>
      <charset val="128"/>
    </font>
    <font>
      <sz val="11"/>
      <color theme="0"/>
      <name val="ＭＳ 明朝"/>
      <family val="1"/>
      <charset val="128"/>
    </font>
    <font>
      <sz val="10"/>
      <name val="游ゴシック"/>
      <family val="3"/>
      <charset val="128"/>
    </font>
    <font>
      <sz val="11"/>
      <color theme="1"/>
      <name val="游ゴシック"/>
      <family val="3"/>
      <charset val="128"/>
    </font>
    <font>
      <b/>
      <sz val="11"/>
      <name val="ＭＳ Ｐゴシック"/>
      <family val="3"/>
      <charset val="128"/>
    </font>
    <font>
      <sz val="12"/>
      <color rgb="FF3333FF"/>
      <name val="游ゴシック"/>
      <family val="3"/>
      <charset val="128"/>
      <scheme val="minor"/>
    </font>
    <font>
      <b/>
      <sz val="16"/>
      <color rgb="FF3333FF"/>
      <name val="游ゴシック"/>
      <family val="3"/>
      <charset val="128"/>
      <scheme val="minor"/>
    </font>
    <font>
      <b/>
      <sz val="11"/>
      <color rgb="FF3333FF"/>
      <name val="游ゴシック"/>
      <family val="3"/>
      <charset val="128"/>
    </font>
    <font>
      <b/>
      <sz val="12"/>
      <name val="游ゴシック"/>
      <family val="3"/>
      <charset val="128"/>
    </font>
    <font>
      <b/>
      <sz val="12"/>
      <color rgb="FF002060"/>
      <name val="游ゴシック"/>
      <family val="3"/>
      <charset val="128"/>
    </font>
    <font>
      <sz val="10"/>
      <color theme="0"/>
      <name val="メイリオ"/>
      <family val="3"/>
      <charset val="128"/>
    </font>
    <font>
      <b/>
      <u/>
      <sz val="10"/>
      <color theme="0"/>
      <name val="メイリオ"/>
      <family val="3"/>
      <charset val="128"/>
    </font>
    <font>
      <b/>
      <sz val="10"/>
      <color rgb="FF002060"/>
      <name val="游ゴシック"/>
      <family val="3"/>
      <charset val="128"/>
    </font>
    <font>
      <sz val="10"/>
      <color rgb="FF002060"/>
      <name val="游ゴシック"/>
      <family val="3"/>
      <charset val="128"/>
    </font>
    <font>
      <sz val="10"/>
      <color theme="1"/>
      <name val="游ゴシック"/>
      <family val="3"/>
      <charset val="128"/>
    </font>
    <font>
      <b/>
      <sz val="10"/>
      <name val="ＭＳ Ｐゴシック"/>
      <family val="3"/>
      <charset val="128"/>
    </font>
    <font>
      <sz val="10"/>
      <color theme="0"/>
      <name val="ＭＳ Ｐゴシック"/>
      <family val="3"/>
      <charset val="128"/>
    </font>
    <font>
      <sz val="10"/>
      <name val="ＭＳ Ｐゴシック"/>
      <family val="3"/>
      <charset val="128"/>
    </font>
    <font>
      <sz val="11"/>
      <color rgb="FF000000"/>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rgb="FF3333FF"/>
      <name val="游ゴシック"/>
      <family val="3"/>
      <charset val="128"/>
      <scheme val="minor"/>
    </font>
    <font>
      <sz val="11"/>
      <name val="游ゴシック"/>
      <family val="3"/>
      <charset val="128"/>
      <scheme val="minor"/>
    </font>
    <font>
      <sz val="12"/>
      <color rgb="FFC00000"/>
      <name val="游ゴシック"/>
      <family val="3"/>
      <charset val="128"/>
    </font>
    <font>
      <sz val="12"/>
      <color rgb="FFC00000"/>
      <name val="游ゴシック"/>
      <family val="3"/>
      <charset val="128"/>
      <scheme val="minor"/>
    </font>
    <font>
      <sz val="20"/>
      <name val="游ゴシック"/>
      <family val="3"/>
      <charset val="128"/>
    </font>
    <font>
      <sz val="20"/>
      <color theme="1"/>
      <name val="游ゴシック"/>
      <family val="3"/>
      <charset val="128"/>
      <scheme val="minor"/>
    </font>
    <font>
      <b/>
      <sz val="22"/>
      <color rgb="FF002060"/>
      <name val="游ゴシック"/>
      <family val="3"/>
      <charset val="128"/>
    </font>
    <font>
      <b/>
      <sz val="22"/>
      <color rgb="FF002060"/>
      <name val="游ゴシック"/>
      <family val="3"/>
      <charset val="128"/>
      <scheme val="minor"/>
    </font>
    <font>
      <sz val="14"/>
      <name val="游ゴシック"/>
      <family val="3"/>
      <charset val="128"/>
      <scheme val="minor"/>
    </font>
    <font>
      <sz val="9"/>
      <color rgb="FF002060"/>
      <name val="游ゴシック"/>
      <family val="3"/>
      <charset val="128"/>
    </font>
    <font>
      <sz val="8"/>
      <color rgb="FF002060"/>
      <name val="游ゴシック"/>
      <family val="3"/>
      <charset val="128"/>
    </font>
    <font>
      <sz val="12"/>
      <color theme="1"/>
      <name val="Meiryo UI"/>
      <family val="3"/>
      <charset val="128"/>
    </font>
    <font>
      <sz val="11"/>
      <color theme="0" tint="-0.499984740745262"/>
      <name val="Meiryo UI"/>
      <family val="3"/>
      <charset val="128"/>
    </font>
    <font>
      <sz val="11"/>
      <color theme="1"/>
      <name val="Meiryo UI"/>
      <family val="3"/>
      <charset val="128"/>
    </font>
    <font>
      <b/>
      <sz val="11"/>
      <name val="Meiryo UI"/>
      <family val="3"/>
      <charset val="128"/>
    </font>
    <font>
      <sz val="14"/>
      <color theme="1"/>
      <name val="Meiryo UI"/>
      <family val="3"/>
      <charset val="128"/>
    </font>
    <font>
      <sz val="16"/>
      <color theme="1"/>
      <name val="Meiryo UI"/>
      <family val="3"/>
      <charset val="128"/>
    </font>
    <font>
      <sz val="18"/>
      <color theme="1"/>
      <name val="Meiryo UI"/>
      <family val="3"/>
      <charset val="128"/>
    </font>
    <font>
      <strike/>
      <sz val="12"/>
      <color theme="1"/>
      <name val="Meiryo UI"/>
      <family val="3"/>
      <charset val="128"/>
    </font>
    <font>
      <b/>
      <sz val="14"/>
      <color theme="0" tint="-0.249977111117893"/>
      <name val="Meiryo UI"/>
      <family val="3"/>
      <charset val="128"/>
    </font>
    <font>
      <sz val="12"/>
      <color theme="1"/>
      <name val="游ゴシック"/>
      <family val="2"/>
      <charset val="128"/>
      <scheme val="minor"/>
    </font>
    <font>
      <sz val="12"/>
      <name val="游ゴシック"/>
      <family val="3"/>
      <charset val="128"/>
      <scheme val="minor"/>
    </font>
    <font>
      <sz val="16"/>
      <name val="游ゴシック"/>
      <family val="3"/>
      <charset val="128"/>
    </font>
    <font>
      <sz val="16"/>
      <color theme="1"/>
      <name val="游ゴシック"/>
      <family val="3"/>
      <charset val="128"/>
    </font>
    <font>
      <sz val="10"/>
      <color rgb="FFC00000"/>
      <name val="游ゴシック"/>
      <family val="3"/>
      <charset val="128"/>
    </font>
    <font>
      <b/>
      <sz val="20"/>
      <color rgb="FF000000"/>
      <name val="游ゴシック"/>
      <family val="3"/>
      <charset val="128"/>
      <scheme val="minor"/>
    </font>
    <font>
      <b/>
      <sz val="20"/>
      <name val="游ゴシック"/>
      <family val="3"/>
      <charset val="128"/>
      <scheme val="minor"/>
    </font>
    <font>
      <b/>
      <u/>
      <sz val="20"/>
      <color rgb="FFFF0000"/>
      <name val="游ゴシック"/>
      <family val="3"/>
      <charset val="128"/>
      <scheme val="minor"/>
    </font>
    <font>
      <b/>
      <sz val="12"/>
      <color theme="5"/>
      <name val="游ゴシック"/>
      <family val="3"/>
      <charset val="128"/>
      <scheme val="minor"/>
    </font>
    <font>
      <sz val="12"/>
      <color rgb="FF000000"/>
      <name val="游ゴシック"/>
      <family val="3"/>
      <charset val="128"/>
      <scheme val="minor"/>
    </font>
    <font>
      <sz val="14"/>
      <color rgb="FF000000"/>
      <name val="游ゴシック"/>
      <family val="3"/>
      <charset val="128"/>
      <scheme val="minor"/>
    </font>
    <font>
      <sz val="14"/>
      <color rgb="FF002060"/>
      <name val="游ゴシック"/>
      <family val="3"/>
      <charset val="128"/>
      <scheme val="minor"/>
    </font>
    <font>
      <sz val="14"/>
      <color rgb="FF3333FF"/>
      <name val="游ゴシック"/>
      <family val="3"/>
      <charset val="128"/>
      <scheme val="minor"/>
    </font>
    <font>
      <b/>
      <sz val="16"/>
      <name val="游ゴシック"/>
      <family val="3"/>
      <charset val="128"/>
      <scheme val="minor"/>
    </font>
    <font>
      <b/>
      <sz val="16"/>
      <color rgb="FF002060"/>
      <name val="游ゴシック"/>
      <family val="3"/>
      <charset val="128"/>
      <scheme val="minor"/>
    </font>
    <font>
      <sz val="9"/>
      <color theme="0" tint="-0.249977111117893"/>
      <name val="Meiryo UI"/>
      <family val="3"/>
      <charset val="128"/>
    </font>
    <font>
      <b/>
      <vertAlign val="superscript"/>
      <sz val="12"/>
      <color theme="5"/>
      <name val="游ゴシック"/>
      <family val="3"/>
      <charset val="128"/>
      <scheme val="minor"/>
    </font>
    <font>
      <b/>
      <sz val="10"/>
      <color theme="9"/>
      <name val="游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4" tint="0.79998168889431442"/>
        <bgColor rgb="FF000000"/>
      </patternFill>
    </fill>
    <fill>
      <patternFill patternType="solid">
        <fgColor rgb="FFCCFFCC"/>
        <bgColor rgb="FF000000"/>
      </patternFill>
    </fill>
    <fill>
      <patternFill patternType="solid">
        <fgColor theme="6" tint="0.79998168889431442"/>
        <bgColor rgb="FF000000"/>
      </patternFill>
    </fill>
    <fill>
      <patternFill patternType="solid">
        <fgColor theme="5" tint="0.79998168889431442"/>
        <bgColor rgb="FF000000"/>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15" fillId="0" borderId="0" applyNumberFormat="0" applyFill="0" applyBorder="0" applyAlignment="0" applyProtection="0">
      <alignment vertical="center"/>
    </xf>
    <xf numFmtId="0" fontId="18" fillId="0" borderId="0">
      <alignment vertical="center"/>
    </xf>
    <xf numFmtId="0" fontId="1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54">
    <xf numFmtId="0" fontId="0" fillId="0" borderId="0" xfId="0">
      <alignment vertical="center"/>
    </xf>
    <xf numFmtId="0" fontId="3" fillId="0" borderId="0" xfId="2" applyFont="1" applyAlignment="1">
      <alignment vertical="center"/>
    </xf>
    <xf numFmtId="0" fontId="0" fillId="0" borderId="0" xfId="0" applyAlignment="1"/>
    <xf numFmtId="0" fontId="8" fillId="0" borderId="0" xfId="0" applyFont="1" applyAlignment="1"/>
    <xf numFmtId="0" fontId="7" fillId="0" borderId="0" xfId="0" applyFont="1" applyAlignment="1"/>
    <xf numFmtId="0" fontId="9" fillId="0" borderId="0" xfId="0" applyFont="1" applyAlignment="1"/>
    <xf numFmtId="0" fontId="0" fillId="0" borderId="7" xfId="0" applyBorder="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7" fillId="0" borderId="0" xfId="0" applyFont="1" applyAlignment="1">
      <alignment wrapText="1"/>
    </xf>
    <xf numFmtId="0" fontId="0" fillId="0" borderId="0" xfId="0" applyAlignment="1">
      <alignment horizontal="left" vertical="center"/>
    </xf>
    <xf numFmtId="0" fontId="11" fillId="0" borderId="0" xfId="0" applyFont="1">
      <alignment vertical="center"/>
    </xf>
    <xf numFmtId="0" fontId="0" fillId="0" borderId="8" xfId="0" applyBorder="1">
      <alignment vertical="center"/>
    </xf>
    <xf numFmtId="0" fontId="12" fillId="0" borderId="6" xfId="0" applyFont="1" applyBorder="1">
      <alignment vertical="center"/>
    </xf>
    <xf numFmtId="0" fontId="10" fillId="0" borderId="0" xfId="0" applyFont="1" applyAlignment="1">
      <alignment horizontal="right" vertical="center"/>
    </xf>
    <xf numFmtId="0" fontId="9" fillId="0" borderId="0" xfId="0" applyFont="1" applyAlignment="1">
      <alignment horizontal="center" vertical="center"/>
    </xf>
    <xf numFmtId="38" fontId="0" fillId="0" borderId="0" xfId="1" applyFont="1" applyFill="1" applyBorder="1" applyAlignment="1">
      <alignment vertical="center"/>
    </xf>
    <xf numFmtId="0" fontId="0" fillId="4" borderId="20" xfId="0" applyFill="1" applyBorder="1" applyAlignment="1" applyProtection="1">
      <alignment horizontal="center" vertical="center"/>
      <protection locked="0"/>
    </xf>
    <xf numFmtId="0" fontId="13" fillId="0" borderId="0" xfId="0" applyFont="1" applyAlignment="1"/>
    <xf numFmtId="0" fontId="7"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4" borderId="0" xfId="0" applyFill="1">
      <alignment vertical="center"/>
    </xf>
    <xf numFmtId="0" fontId="0" fillId="5" borderId="0" xfId="0" applyFill="1">
      <alignment vertical="center"/>
    </xf>
    <xf numFmtId="20" fontId="0" fillId="0" borderId="0" xfId="0" applyNumberFormat="1">
      <alignment vertical="center"/>
    </xf>
    <xf numFmtId="0" fontId="15" fillId="0" borderId="0" xfId="3">
      <alignment vertical="center"/>
    </xf>
    <xf numFmtId="0" fontId="0" fillId="0" borderId="0" xfId="0" applyAlignment="1">
      <alignment vertical="center" shrinkToFit="1"/>
    </xf>
    <xf numFmtId="0" fontId="9" fillId="0" borderId="0" xfId="0" applyFont="1">
      <alignment vertical="center"/>
    </xf>
    <xf numFmtId="0" fontId="0" fillId="7" borderId="24" xfId="0" applyFill="1" applyBorder="1" applyAlignment="1">
      <alignment horizontal="center" vertical="center"/>
    </xf>
    <xf numFmtId="0" fontId="0" fillId="7" borderId="27" xfId="0" applyFill="1" applyBorder="1" applyAlignment="1">
      <alignment horizontal="center" vertical="center"/>
    </xf>
    <xf numFmtId="0" fontId="0" fillId="7" borderId="29" xfId="0" applyFill="1" applyBorder="1">
      <alignment vertical="center"/>
    </xf>
    <xf numFmtId="0" fontId="0" fillId="7" borderId="28" xfId="0" applyFill="1" applyBorder="1">
      <alignment vertical="center"/>
    </xf>
    <xf numFmtId="0" fontId="0" fillId="7" borderId="28" xfId="0" applyFill="1" applyBorder="1" applyAlignment="1">
      <alignment horizontal="center" vertical="center"/>
    </xf>
    <xf numFmtId="0" fontId="0" fillId="7" borderId="30" xfId="0" applyFill="1" applyBorder="1" applyAlignment="1">
      <alignment horizontal="center" vertical="center"/>
    </xf>
    <xf numFmtId="0" fontId="18" fillId="0" borderId="0" xfId="4">
      <alignment vertical="center"/>
    </xf>
    <xf numFmtId="0" fontId="20" fillId="0" borderId="0" xfId="4" applyFont="1">
      <alignment vertical="center"/>
    </xf>
    <xf numFmtId="0" fontId="23" fillId="0" borderId="0" xfId="4" applyFont="1">
      <alignment vertical="center"/>
    </xf>
    <xf numFmtId="0" fontId="21" fillId="0" borderId="0" xfId="4" applyFont="1" applyAlignment="1">
      <alignment horizontal="center" vertical="center"/>
    </xf>
    <xf numFmtId="0" fontId="24" fillId="0" borderId="0" xfId="5" applyFont="1" applyAlignment="1">
      <alignment vertical="center"/>
    </xf>
    <xf numFmtId="0" fontId="25" fillId="0" borderId="0" xfId="5" applyFont="1" applyAlignment="1">
      <alignment vertical="center" shrinkToFit="1"/>
    </xf>
    <xf numFmtId="0" fontId="26" fillId="0" borderId="0" xfId="4" applyFont="1">
      <alignment vertical="center"/>
    </xf>
    <xf numFmtId="0" fontId="23" fillId="0" borderId="0" xfId="4" applyFont="1" applyAlignment="1">
      <alignment horizontal="center" vertical="center"/>
    </xf>
    <xf numFmtId="0" fontId="28" fillId="0" borderId="0" xfId="4" applyFont="1" applyAlignment="1">
      <alignment horizontal="left" vertical="center"/>
    </xf>
    <xf numFmtId="0" fontId="29" fillId="0" borderId="0" xfId="4" applyFont="1">
      <alignment vertical="center"/>
    </xf>
    <xf numFmtId="0" fontId="30" fillId="0" borderId="0" xfId="4" applyFont="1" applyProtection="1">
      <alignment vertical="center"/>
      <protection locked="0"/>
    </xf>
    <xf numFmtId="0" fontId="31" fillId="0" borderId="0" xfId="4" applyFont="1" applyAlignment="1">
      <alignment horizontal="left" vertical="center" wrapText="1"/>
    </xf>
    <xf numFmtId="0" fontId="32" fillId="0" borderId="0" xfId="4" applyFont="1" applyAlignment="1">
      <alignment horizontal="left" vertical="center" wrapText="1"/>
    </xf>
    <xf numFmtId="0" fontId="33" fillId="0" borderId="0" xfId="4" applyFont="1">
      <alignment vertical="center"/>
    </xf>
    <xf numFmtId="0" fontId="34" fillId="0" borderId="0" xfId="4" applyFont="1">
      <alignment vertical="center"/>
    </xf>
    <xf numFmtId="0" fontId="23" fillId="0" borderId="18" xfId="4" applyFont="1" applyBorder="1">
      <alignment vertical="center"/>
    </xf>
    <xf numFmtId="177" fontId="23" fillId="8" borderId="6" xfId="4" applyNumberFormat="1" applyFont="1" applyFill="1" applyBorder="1" applyAlignment="1" applyProtection="1">
      <alignment horizontal="center" vertical="center"/>
      <protection locked="0"/>
    </xf>
    <xf numFmtId="0" fontId="23" fillId="0" borderId="0" xfId="4" applyFont="1" applyAlignment="1">
      <alignment horizontal="right" vertical="center"/>
    </xf>
    <xf numFmtId="0" fontId="40" fillId="0" borderId="0" xfId="4" applyFont="1">
      <alignment vertical="center"/>
    </xf>
    <xf numFmtId="0" fontId="41" fillId="0" borderId="0" xfId="0" applyFont="1" applyAlignment="1"/>
    <xf numFmtId="0" fontId="27" fillId="0" borderId="6" xfId="5" applyFont="1" applyBorder="1" applyAlignment="1">
      <alignment horizontal="center" vertical="center"/>
    </xf>
    <xf numFmtId="0" fontId="44" fillId="0" borderId="0" xfId="4" applyFont="1">
      <alignment vertical="center"/>
    </xf>
    <xf numFmtId="0" fontId="45" fillId="9" borderId="5" xfId="5" applyFont="1" applyFill="1" applyBorder="1" applyAlignment="1">
      <alignment horizontal="center" vertical="center" wrapText="1"/>
    </xf>
    <xf numFmtId="0" fontId="46" fillId="0" borderId="0" xfId="4" applyFont="1">
      <alignment vertical="center"/>
    </xf>
    <xf numFmtId="0" fontId="48" fillId="0" borderId="0" xfId="5" applyFont="1" applyAlignment="1">
      <alignment vertical="center"/>
    </xf>
    <xf numFmtId="0" fontId="49" fillId="9" borderId="5" xfId="5" applyFont="1" applyFill="1" applyBorder="1" applyAlignment="1">
      <alignment horizontal="center" vertical="center"/>
    </xf>
    <xf numFmtId="0" fontId="49" fillId="9" borderId="5" xfId="5" applyFont="1" applyFill="1" applyBorder="1" applyAlignment="1">
      <alignment horizontal="center" vertical="center" wrapText="1"/>
    </xf>
    <xf numFmtId="0" fontId="50" fillId="0" borderId="0" xfId="5" applyFont="1" applyAlignment="1">
      <alignment vertical="center"/>
    </xf>
    <xf numFmtId="0" fontId="49" fillId="9" borderId="5" xfId="4" applyFont="1" applyFill="1" applyBorder="1" applyAlignment="1">
      <alignment horizontal="center" vertical="center"/>
    </xf>
    <xf numFmtId="0" fontId="49" fillId="9" borderId="5" xfId="4" applyFont="1" applyFill="1" applyBorder="1" applyAlignment="1">
      <alignment horizontal="center" vertical="center" wrapText="1"/>
    </xf>
    <xf numFmtId="0" fontId="38" fillId="0" borderId="0" xfId="4" applyFont="1">
      <alignment vertical="center"/>
    </xf>
    <xf numFmtId="0" fontId="51" fillId="0" borderId="0" xfId="4" applyFont="1">
      <alignment vertical="center"/>
    </xf>
    <xf numFmtId="0" fontId="52" fillId="0" borderId="0" xfId="4" applyFont="1">
      <alignment vertical="center"/>
    </xf>
    <xf numFmtId="0" fontId="53" fillId="0" borderId="0" xfId="4" applyFont="1">
      <alignment vertical="center"/>
    </xf>
    <xf numFmtId="0" fontId="23" fillId="0" borderId="8" xfId="4" applyFont="1" applyBorder="1" applyAlignment="1">
      <alignment horizontal="center" vertical="center"/>
    </xf>
    <xf numFmtId="178" fontId="0" fillId="0" borderId="7" xfId="0" applyNumberFormat="1" applyBorder="1" applyAlignment="1">
      <alignment horizontal="center" vertical="center"/>
    </xf>
    <xf numFmtId="0" fontId="0" fillId="0" borderId="8" xfId="0" applyBorder="1" applyAlignment="1">
      <alignment horizontal="center" vertical="center" shrinkToFit="1"/>
    </xf>
    <xf numFmtId="0" fontId="27" fillId="0" borderId="7" xfId="4" applyFont="1" applyBorder="1" applyAlignment="1">
      <alignment horizontal="left"/>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0" borderId="42" xfId="0" applyFont="1" applyBorder="1" applyAlignment="1">
      <alignment horizontal="center" vertical="center"/>
    </xf>
    <xf numFmtId="0" fontId="27" fillId="8" borderId="5" xfId="5" applyFont="1" applyFill="1" applyBorder="1" applyAlignment="1" applyProtection="1">
      <alignment horizontal="center" vertical="center"/>
      <protection locked="0"/>
    </xf>
    <xf numFmtId="0" fontId="27" fillId="8" borderId="5" xfId="5" applyFont="1" applyFill="1" applyBorder="1" applyAlignment="1" applyProtection="1">
      <alignment horizontal="center" vertical="center" shrinkToFit="1"/>
      <protection locked="0"/>
    </xf>
    <xf numFmtId="38" fontId="54" fillId="0" borderId="42" xfId="1" applyFont="1" applyFill="1" applyBorder="1" applyAlignment="1">
      <alignment horizontal="left" vertical="center"/>
    </xf>
    <xf numFmtId="0" fontId="0" fillId="8" borderId="20" xfId="0" applyFill="1" applyBorder="1" applyAlignment="1" applyProtection="1">
      <alignment horizontal="center" vertical="center"/>
      <protection locked="0"/>
    </xf>
    <xf numFmtId="0" fontId="27" fillId="0" borderId="13" xfId="4" applyFont="1" applyBorder="1" applyAlignment="1">
      <alignment horizontal="left"/>
    </xf>
    <xf numFmtId="0" fontId="23" fillId="0" borderId="13" xfId="4" applyFont="1" applyBorder="1" applyAlignment="1">
      <alignment horizontal="center" vertical="center"/>
    </xf>
    <xf numFmtId="0" fontId="23" fillId="8" borderId="6" xfId="4" applyFont="1" applyFill="1" applyBorder="1" applyAlignment="1" applyProtection="1">
      <alignment horizontal="center" vertical="center"/>
      <protection locked="0"/>
    </xf>
    <xf numFmtId="0" fontId="39" fillId="8" borderId="6" xfId="4" applyFont="1" applyFill="1" applyBorder="1" applyAlignment="1" applyProtection="1">
      <alignment horizontal="center" vertical="center"/>
      <protection locked="0"/>
    </xf>
    <xf numFmtId="0" fontId="36" fillId="8" borderId="5" xfId="4" applyFont="1" applyFill="1" applyBorder="1" applyAlignment="1" applyProtection="1">
      <alignment horizontal="center" vertical="center"/>
      <protection locked="0"/>
    </xf>
    <xf numFmtId="0" fontId="70" fillId="0" borderId="0" xfId="2" applyFont="1" applyAlignment="1">
      <alignment vertical="center"/>
    </xf>
    <xf numFmtId="0" fontId="71" fillId="0" borderId="0" xfId="0" applyFont="1" applyAlignment="1">
      <alignment horizontal="center" vertical="center"/>
    </xf>
    <xf numFmtId="0" fontId="70" fillId="0" borderId="0" xfId="2" applyFont="1" applyAlignment="1">
      <alignment horizontal="right" vertical="center"/>
    </xf>
    <xf numFmtId="0" fontId="72" fillId="0" borderId="0" xfId="0" applyFont="1">
      <alignment vertical="center"/>
    </xf>
    <xf numFmtId="179" fontId="72" fillId="0" borderId="0" xfId="0" applyNumberFormat="1" applyFont="1" applyAlignment="1">
      <alignment horizontal="center" vertical="center" shrinkToFit="1"/>
    </xf>
    <xf numFmtId="0" fontId="70" fillId="0" borderId="0" xfId="2" applyFont="1" applyAlignment="1">
      <alignment horizontal="left" vertical="center"/>
    </xf>
    <xf numFmtId="0" fontId="72" fillId="0" borderId="0" xfId="2" applyFont="1" applyAlignment="1">
      <alignment horizontal="left" vertical="center"/>
    </xf>
    <xf numFmtId="0" fontId="73" fillId="0" borderId="0" xfId="0" applyFont="1" applyAlignment="1">
      <alignment horizontal="center" vertical="center"/>
    </xf>
    <xf numFmtId="0" fontId="75" fillId="0" borderId="0" xfId="2" applyFont="1" applyAlignment="1">
      <alignment horizontal="centerContinuous" vertical="center"/>
    </xf>
    <xf numFmtId="0" fontId="76" fillId="0" borderId="0" xfId="2" applyFont="1" applyAlignment="1">
      <alignment horizontal="centerContinuous" vertical="center"/>
    </xf>
    <xf numFmtId="0" fontId="70" fillId="0" borderId="0" xfId="2" applyFont="1" applyAlignment="1">
      <alignment horizontal="centerContinuous" vertical="center"/>
    </xf>
    <xf numFmtId="0" fontId="70" fillId="0" borderId="0" xfId="2" applyFont="1" applyAlignment="1">
      <alignment horizontal="center" vertical="center"/>
    </xf>
    <xf numFmtId="0" fontId="72" fillId="0" borderId="0" xfId="0" applyFont="1" applyAlignment="1">
      <alignment horizontal="center" vertical="center" wrapText="1"/>
    </xf>
    <xf numFmtId="0" fontId="77" fillId="0" borderId="0" xfId="2" applyFont="1" applyAlignment="1">
      <alignment vertical="center"/>
    </xf>
    <xf numFmtId="0" fontId="72" fillId="0" borderId="0" xfId="2" applyFont="1" applyAlignment="1">
      <alignment horizontal="right" vertical="center"/>
    </xf>
    <xf numFmtId="0" fontId="70" fillId="0" borderId="0" xfId="2" applyFont="1" applyAlignment="1">
      <alignment horizontal="left" vertical="top"/>
    </xf>
    <xf numFmtId="0" fontId="78" fillId="0" borderId="0" xfId="0" applyFont="1" applyAlignment="1">
      <alignment horizontal="center" vertical="center"/>
    </xf>
    <xf numFmtId="0" fontId="70" fillId="0" borderId="13" xfId="2" applyFont="1" applyBorder="1" applyAlignment="1">
      <alignment vertical="center"/>
    </xf>
    <xf numFmtId="0" fontId="72" fillId="0" borderId="15" xfId="0" applyFont="1" applyBorder="1">
      <alignment vertical="center"/>
    </xf>
    <xf numFmtId="0" fontId="70" fillId="0" borderId="7" xfId="2" applyFont="1" applyBorder="1" applyAlignment="1">
      <alignment vertical="center"/>
    </xf>
    <xf numFmtId="0" fontId="72" fillId="0" borderId="8" xfId="0" applyFont="1" applyBorder="1">
      <alignment vertical="center"/>
    </xf>
    <xf numFmtId="0" fontId="0" fillId="0" borderId="0" xfId="0" applyAlignment="1">
      <alignment horizontal="left" vertical="center" wrapText="1" shrinkToFit="1"/>
    </xf>
    <xf numFmtId="0" fontId="70" fillId="0" borderId="6" xfId="2" applyFont="1" applyBorder="1" applyAlignment="1">
      <alignment horizontal="centerContinuous" vertical="center"/>
    </xf>
    <xf numFmtId="0" fontId="70" fillId="0" borderId="17" xfId="2" applyFont="1" applyBorder="1" applyAlignment="1">
      <alignment horizontal="centerContinuous" vertical="center"/>
    </xf>
    <xf numFmtId="0" fontId="70" fillId="0" borderId="14" xfId="2" applyFont="1" applyBorder="1" applyAlignment="1">
      <alignment horizontal="centerContinuous" vertical="center"/>
    </xf>
    <xf numFmtId="0" fontId="74" fillId="0" borderId="6" xfId="2" applyFont="1" applyBorder="1" applyAlignment="1">
      <alignment horizontal="centerContinuous" vertical="center"/>
    </xf>
    <xf numFmtId="0" fontId="70" fillId="0" borderId="15" xfId="2" applyFont="1" applyBorder="1" applyAlignment="1">
      <alignment horizontal="centerContinuous" vertical="center"/>
    </xf>
    <xf numFmtId="0" fontId="70" fillId="0" borderId="19" xfId="2" applyFont="1" applyBorder="1" applyAlignment="1">
      <alignment horizontal="centerContinuous" vertical="center"/>
    </xf>
    <xf numFmtId="0" fontId="70" fillId="0" borderId="8" xfId="2" applyFont="1" applyBorder="1" applyAlignment="1">
      <alignment horizontal="centerContinuous" vertical="center"/>
    </xf>
    <xf numFmtId="14" fontId="70" fillId="0" borderId="8" xfId="2" applyNumberFormat="1" applyFont="1" applyBorder="1" applyAlignment="1">
      <alignment horizontal="centerContinuous" vertical="center"/>
    </xf>
    <xf numFmtId="0" fontId="0" fillId="0" borderId="8" xfId="0" applyBorder="1" applyAlignment="1">
      <alignment horizontal="centerContinuous" vertical="center"/>
    </xf>
    <xf numFmtId="0" fontId="72" fillId="0" borderId="0" xfId="0" applyFont="1" applyAlignment="1">
      <alignment horizontal="centerContinuous" vertical="center"/>
    </xf>
    <xf numFmtId="0" fontId="0" fillId="0" borderId="0" xfId="0" applyAlignment="1">
      <alignment horizontal="centerContinuous" vertical="center"/>
    </xf>
    <xf numFmtId="178" fontId="0" fillId="0" borderId="0" xfId="0" applyNumberFormat="1" applyAlignment="1">
      <alignment horizontal="center" vertical="center"/>
    </xf>
    <xf numFmtId="38" fontId="0" fillId="0" borderId="0" xfId="1" applyFont="1" applyAlignment="1">
      <alignment horizontal="right" vertical="center"/>
    </xf>
    <xf numFmtId="14" fontId="0" fillId="0" borderId="0" xfId="0" applyNumberFormat="1" applyAlignment="1">
      <alignment horizontal="center" vertical="center"/>
    </xf>
    <xf numFmtId="0" fontId="79" fillId="0" borderId="0" xfId="0" applyFont="1" applyAlignment="1"/>
    <xf numFmtId="0" fontId="80" fillId="0" borderId="0" xfId="0" applyFont="1" applyAlignment="1"/>
    <xf numFmtId="0" fontId="60" fillId="0" borderId="0" xfId="0" applyFont="1" applyAlignment="1"/>
    <xf numFmtId="0" fontId="57" fillId="0" borderId="0" xfId="0" applyFont="1" applyAlignment="1"/>
    <xf numFmtId="0" fontId="70" fillId="0" borderId="18" xfId="2" applyFont="1" applyBorder="1" applyAlignment="1">
      <alignment vertical="center"/>
    </xf>
    <xf numFmtId="0" fontId="87" fillId="0" borderId="0" xfId="0" applyFont="1" applyAlignment="1"/>
    <xf numFmtId="0" fontId="12" fillId="0" borderId="0" xfId="0" applyFont="1" applyAlignment="1"/>
    <xf numFmtId="0" fontId="54" fillId="12" borderId="5" xfId="0" applyFont="1" applyFill="1" applyBorder="1" applyAlignment="1" applyProtection="1">
      <alignment horizontal="center" vertical="center"/>
      <protection locked="0"/>
    </xf>
    <xf numFmtId="0" fontId="54" fillId="10" borderId="5" xfId="0" applyFont="1" applyFill="1" applyBorder="1" applyAlignment="1" applyProtection="1">
      <alignment horizontal="center" vertical="center"/>
      <protection locked="0"/>
    </xf>
    <xf numFmtId="0" fontId="49" fillId="0" borderId="7" xfId="5" applyFont="1" applyBorder="1" applyAlignment="1">
      <alignment horizontal="center" vertical="center" wrapText="1"/>
    </xf>
    <xf numFmtId="0" fontId="27" fillId="0" borderId="7" xfId="5" applyFont="1" applyBorder="1" applyAlignment="1">
      <alignment horizontal="center" vertical="center" shrinkToFit="1"/>
    </xf>
    <xf numFmtId="0" fontId="30" fillId="0" borderId="0" xfId="4" applyFont="1">
      <alignment vertical="center"/>
    </xf>
    <xf numFmtId="0" fontId="37" fillId="0" borderId="0" xfId="4" applyFont="1">
      <alignment vertical="center"/>
    </xf>
    <xf numFmtId="0" fontId="89" fillId="0" borderId="42" xfId="0" applyFont="1" applyBorder="1" applyAlignment="1">
      <alignment horizontal="center" vertical="center"/>
    </xf>
    <xf numFmtId="0" fontId="89" fillId="0" borderId="42" xfId="0" applyFont="1" applyBorder="1">
      <alignment vertical="center"/>
    </xf>
    <xf numFmtId="0" fontId="8" fillId="0" borderId="0" xfId="0" applyFont="1" applyAlignment="1">
      <alignment vertical="center" shrinkToFit="1"/>
    </xf>
    <xf numFmtId="0" fontId="88" fillId="0" borderId="0" xfId="0" applyFont="1">
      <alignment vertical="center"/>
    </xf>
    <xf numFmtId="0" fontId="88" fillId="0" borderId="8" xfId="0" applyFont="1" applyBorder="1" applyAlignment="1">
      <alignment horizontal="center" vertical="center"/>
    </xf>
    <xf numFmtId="0" fontId="79" fillId="0" borderId="0" xfId="0" applyFont="1">
      <alignment vertical="center"/>
    </xf>
    <xf numFmtId="0" fontId="58" fillId="0" borderId="0" xfId="0" applyFont="1">
      <alignment vertical="center"/>
    </xf>
    <xf numFmtId="0" fontId="8" fillId="0" borderId="0" xfId="0" applyFont="1">
      <alignment vertical="center"/>
    </xf>
    <xf numFmtId="0" fontId="57" fillId="0" borderId="0" xfId="0" applyFont="1">
      <alignment vertical="center"/>
    </xf>
    <xf numFmtId="0" fontId="12" fillId="0" borderId="0" xfId="0" applyFont="1">
      <alignment vertical="center"/>
    </xf>
    <xf numFmtId="0" fontId="58" fillId="0" borderId="0" xfId="0" applyFont="1" applyAlignment="1">
      <alignment horizontal="center" vertical="center"/>
    </xf>
    <xf numFmtId="0" fontId="72" fillId="0" borderId="13" xfId="2" applyFont="1" applyBorder="1" applyAlignment="1">
      <alignment horizontal="centerContinuous" vertical="center"/>
    </xf>
    <xf numFmtId="0" fontId="58" fillId="4" borderId="7" xfId="0" applyFont="1" applyFill="1" applyBorder="1" applyAlignment="1">
      <alignment horizontal="center" vertical="center"/>
    </xf>
    <xf numFmtId="0" fontId="34" fillId="0" borderId="0" xfId="4" applyFont="1" applyAlignment="1">
      <alignment horizontal="left" vertical="center"/>
    </xf>
    <xf numFmtId="0" fontId="40" fillId="0" borderId="0" xfId="4" applyFont="1" applyAlignment="1">
      <alignment horizontal="center" vertical="center"/>
    </xf>
    <xf numFmtId="0" fontId="42"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7" fillId="0" borderId="4" xfId="0" applyFont="1" applyBorder="1" applyAlignment="1">
      <alignment horizontal="right"/>
    </xf>
    <xf numFmtId="0" fontId="8" fillId="0" borderId="4" xfId="0" applyFont="1" applyBorder="1" applyAlignment="1">
      <alignment horizontal="right"/>
    </xf>
    <xf numFmtId="0" fontId="0" fillId="0" borderId="0" xfId="0" applyAlignment="1">
      <alignment vertical="justify" shrinkToFit="1"/>
    </xf>
    <xf numFmtId="0" fontId="8" fillId="0" borderId="0" xfId="0" applyFont="1" applyAlignment="1">
      <alignment shrinkToFit="1"/>
    </xf>
    <xf numFmtId="0" fontId="10" fillId="0" borderId="0" xfId="0" applyFont="1" applyAlignment="1">
      <alignment shrinkToFit="1"/>
    </xf>
    <xf numFmtId="0" fontId="0" fillId="0" borderId="0" xfId="0" applyAlignment="1">
      <alignment shrinkToFit="1"/>
    </xf>
    <xf numFmtId="0" fontId="22" fillId="0" borderId="0" xfId="4" applyFont="1" applyAlignment="1">
      <alignment vertical="top" wrapText="1"/>
    </xf>
    <xf numFmtId="0" fontId="21" fillId="0" borderId="0" xfId="4" applyFont="1" applyAlignment="1">
      <alignment vertical="top" wrapText="1"/>
    </xf>
    <xf numFmtId="0" fontId="27" fillId="0" borderId="7" xfId="4" applyFont="1" applyBorder="1" applyAlignment="1">
      <alignment horizontal="left" vertical="center" wrapText="1" shrinkToFit="1"/>
    </xf>
    <xf numFmtId="0" fontId="27" fillId="0" borderId="8" xfId="4" applyFont="1" applyBorder="1" applyAlignment="1">
      <alignment horizontal="left" vertical="center" shrinkToFit="1"/>
    </xf>
    <xf numFmtId="49" fontId="27" fillId="8" borderId="6" xfId="5" applyNumberFormat="1" applyFont="1" applyFill="1" applyBorder="1" applyAlignment="1" applyProtection="1">
      <alignment horizontal="center" vertical="center" shrinkToFit="1"/>
      <protection locked="0"/>
    </xf>
    <xf numFmtId="49" fontId="27" fillId="8" borderId="7" xfId="4" applyNumberFormat="1" applyFont="1" applyFill="1" applyBorder="1" applyAlignment="1" applyProtection="1">
      <alignment horizontal="center" vertical="center" shrinkToFit="1"/>
      <protection locked="0"/>
    </xf>
    <xf numFmtId="49" fontId="27" fillId="8" borderId="8" xfId="4" applyNumberFormat="1" applyFont="1" applyFill="1" applyBorder="1" applyAlignment="1" applyProtection="1">
      <alignment horizontal="center" vertical="center" shrinkToFit="1"/>
      <protection locked="0"/>
    </xf>
    <xf numFmtId="0" fontId="27" fillId="8" borderId="7" xfId="4" applyFont="1" applyFill="1" applyBorder="1" applyAlignment="1" applyProtection="1">
      <alignment horizontal="center" vertical="center" shrinkToFit="1"/>
      <protection locked="0"/>
    </xf>
    <xf numFmtId="0" fontId="67" fillId="0" borderId="7" xfId="0" applyFont="1" applyBorder="1" applyAlignment="1" applyProtection="1">
      <alignment horizontal="center" vertical="center" shrinkToFit="1"/>
      <protection locked="0"/>
    </xf>
    <xf numFmtId="0" fontId="67" fillId="0" borderId="8" xfId="0" applyFont="1" applyBorder="1" applyAlignment="1" applyProtection="1">
      <alignment horizontal="center" vertical="center" shrinkToFit="1"/>
      <protection locked="0"/>
    </xf>
    <xf numFmtId="14" fontId="36" fillId="8" borderId="6" xfId="4" applyNumberFormat="1" applyFont="1" applyFill="1" applyBorder="1" applyAlignment="1" applyProtection="1">
      <alignment horizontal="left" vertical="center" wrapText="1"/>
      <protection locked="0"/>
    </xf>
    <xf numFmtId="0" fontId="36" fillId="8" borderId="7" xfId="4" applyFont="1" applyFill="1" applyBorder="1" applyAlignment="1" applyProtection="1">
      <alignment horizontal="left" vertical="center" wrapText="1"/>
      <protection locked="0"/>
    </xf>
    <xf numFmtId="0" fontId="36" fillId="8" borderId="8" xfId="4" applyFont="1" applyFill="1" applyBorder="1" applyAlignment="1" applyProtection="1">
      <alignment horizontal="left" vertical="center" wrapText="1"/>
      <protection locked="0"/>
    </xf>
    <xf numFmtId="0" fontId="38" fillId="0" borderId="6" xfId="4" applyFont="1" applyBorder="1" applyAlignment="1">
      <alignment horizontal="left" vertical="center" wrapText="1"/>
    </xf>
    <xf numFmtId="0" fontId="38" fillId="0" borderId="7" xfId="4" applyFont="1" applyBorder="1" applyAlignment="1">
      <alignment horizontal="left" vertical="center" wrapText="1"/>
    </xf>
    <xf numFmtId="0" fontId="38" fillId="0" borderId="8" xfId="4" applyFont="1" applyBorder="1" applyAlignment="1">
      <alignment horizontal="left" vertical="center" wrapText="1"/>
    </xf>
    <xf numFmtId="0" fontId="35" fillId="0" borderId="13" xfId="4" applyFont="1" applyBorder="1" applyAlignment="1">
      <alignment horizontal="left" vertical="center" shrinkToFit="1"/>
    </xf>
    <xf numFmtId="0" fontId="35" fillId="0" borderId="13" xfId="4" applyFont="1" applyBorder="1" applyAlignment="1">
      <alignment vertical="center" shrinkToFit="1"/>
    </xf>
    <xf numFmtId="0" fontId="81" fillId="0" borderId="6" xfId="4" applyFont="1" applyBorder="1" applyAlignment="1">
      <alignment horizontal="center" vertical="center" shrinkToFit="1"/>
    </xf>
    <xf numFmtId="0" fontId="82" fillId="0" borderId="7" xfId="0" applyFont="1" applyBorder="1" applyAlignment="1">
      <alignment horizontal="center" vertical="center" shrinkToFit="1"/>
    </xf>
    <xf numFmtId="0" fontId="82" fillId="0" borderId="8" xfId="0" applyFont="1" applyBorder="1" applyAlignment="1">
      <alignment horizontal="center" vertical="center" shrinkToFit="1"/>
    </xf>
    <xf numFmtId="0" fontId="27" fillId="8" borderId="6" xfId="4" applyFont="1" applyFill="1" applyBorder="1" applyAlignment="1" applyProtection="1">
      <alignment horizontal="center" vertical="center" shrinkToFit="1"/>
      <protection locked="0"/>
    </xf>
    <xf numFmtId="0" fontId="57" fillId="0" borderId="8" xfId="0" applyFont="1" applyBorder="1" applyAlignment="1" applyProtection="1">
      <alignment horizontal="center" vertical="center" shrinkToFit="1"/>
      <protection locked="0"/>
    </xf>
    <xf numFmtId="0" fontId="27" fillId="8" borderId="6" xfId="4" applyFont="1" applyFill="1" applyBorder="1" applyAlignment="1" applyProtection="1">
      <alignment horizontal="left" vertical="center" shrinkToFit="1"/>
      <protection locked="0"/>
    </xf>
    <xf numFmtId="0" fontId="27" fillId="8" borderId="7" xfId="4" applyFont="1" applyFill="1" applyBorder="1" applyAlignment="1" applyProtection="1">
      <alignment horizontal="left" vertical="center" shrinkToFit="1"/>
      <protection locked="0"/>
    </xf>
    <xf numFmtId="0" fontId="57" fillId="0" borderId="8" xfId="0" applyFont="1" applyBorder="1" applyAlignment="1" applyProtection="1">
      <alignment horizontal="left" vertical="center" shrinkToFit="1"/>
      <protection locked="0"/>
    </xf>
    <xf numFmtId="178" fontId="27" fillId="4" borderId="6" xfId="5" applyNumberFormat="1" applyFont="1" applyFill="1" applyBorder="1" applyAlignment="1">
      <alignment horizontal="center" vertical="center"/>
    </xf>
    <xf numFmtId="178" fontId="57" fillId="4" borderId="8" xfId="0" applyNumberFormat="1" applyFont="1" applyFill="1" applyBorder="1" applyAlignment="1">
      <alignment horizontal="center" vertical="center"/>
    </xf>
    <xf numFmtId="178" fontId="27" fillId="8" borderId="6" xfId="5" applyNumberFormat="1" applyFont="1" applyFill="1" applyBorder="1" applyAlignment="1" applyProtection="1">
      <alignment horizontal="center" vertical="center" shrinkToFit="1"/>
      <protection locked="0"/>
    </xf>
    <xf numFmtId="178" fontId="57" fillId="0" borderId="8" xfId="0" applyNumberFormat="1" applyFont="1" applyBorder="1" applyAlignment="1" applyProtection="1">
      <alignment horizontal="center" vertical="center" shrinkToFit="1"/>
      <protection locked="0"/>
    </xf>
    <xf numFmtId="0" fontId="21" fillId="8" borderId="6" xfId="4" applyFont="1" applyFill="1" applyBorder="1" applyAlignment="1" applyProtection="1">
      <alignment horizontal="center" vertical="center" shrinkToFit="1"/>
      <protection locked="0"/>
    </xf>
    <xf numFmtId="0" fontId="0" fillId="8" borderId="7" xfId="0" applyFill="1" applyBorder="1" applyAlignment="1" applyProtection="1">
      <alignment vertical="center" shrinkToFit="1"/>
      <protection locked="0"/>
    </xf>
    <xf numFmtId="0" fontId="0" fillId="8" borderId="8" xfId="0" applyFill="1" applyBorder="1" applyAlignment="1" applyProtection="1">
      <alignment vertical="center" shrinkToFit="1"/>
      <protection locked="0"/>
    </xf>
    <xf numFmtId="0" fontId="15" fillId="8" borderId="6" xfId="3" applyFill="1" applyBorder="1" applyAlignment="1" applyProtection="1">
      <alignment horizontal="left" vertical="center" shrinkToFit="1"/>
      <protection locked="0"/>
    </xf>
    <xf numFmtId="0" fontId="0" fillId="8" borderId="7" xfId="0" applyFill="1" applyBorder="1" applyAlignment="1" applyProtection="1">
      <alignment horizontal="left" vertical="center" shrinkToFit="1"/>
      <protection locked="0"/>
    </xf>
    <xf numFmtId="0" fontId="0" fillId="8" borderId="8" xfId="0" applyFill="1" applyBorder="1" applyAlignment="1" applyProtection="1">
      <alignment horizontal="left" vertical="center" shrinkToFit="1"/>
      <protection locked="0"/>
    </xf>
    <xf numFmtId="0" fontId="61" fillId="0" borderId="7" xfId="4" applyFont="1" applyBorder="1" applyAlignment="1">
      <alignment horizontal="right" vertical="center" shrinkToFit="1"/>
    </xf>
    <xf numFmtId="0" fontId="62" fillId="0" borderId="7" xfId="0" applyFont="1" applyBorder="1" applyAlignment="1">
      <alignment horizontal="right" vertical="center" shrinkToFit="1"/>
    </xf>
    <xf numFmtId="0" fontId="62" fillId="0" borderId="8" xfId="0" applyFont="1" applyBorder="1" applyAlignment="1">
      <alignment horizontal="right" vertical="center" shrinkToFit="1"/>
    </xf>
    <xf numFmtId="38" fontId="63" fillId="8" borderId="6" xfId="1" applyFont="1" applyFill="1" applyBorder="1" applyAlignment="1" applyProtection="1">
      <alignment horizontal="right" vertical="center" shrinkToFit="1"/>
      <protection locked="0"/>
    </xf>
    <xf numFmtId="0" fontId="64" fillId="0" borderId="8" xfId="0" applyFont="1" applyBorder="1" applyAlignment="1" applyProtection="1">
      <alignment horizontal="right" vertical="center" shrinkToFit="1"/>
      <protection locked="0"/>
    </xf>
    <xf numFmtId="38" fontId="65" fillId="4" borderId="6" xfId="1" applyFont="1" applyFill="1" applyBorder="1" applyAlignment="1" applyProtection="1">
      <alignment vertical="center" shrinkToFit="1"/>
    </xf>
    <xf numFmtId="38" fontId="66" fillId="4" borderId="8" xfId="1" applyFont="1" applyFill="1" applyBorder="1" applyAlignment="1">
      <alignment vertical="center" shrinkToFit="1"/>
    </xf>
    <xf numFmtId="0" fontId="35" fillId="0" borderId="13" xfId="5" applyFont="1" applyBorder="1" applyAlignment="1">
      <alignment horizontal="right" vertical="center" shrinkToFit="1"/>
    </xf>
    <xf numFmtId="0" fontId="35" fillId="0" borderId="13" xfId="4" applyFont="1" applyBorder="1" applyAlignment="1">
      <alignment horizontal="right" vertical="center" shrinkToFit="1"/>
    </xf>
    <xf numFmtId="0" fontId="36" fillId="8" borderId="6" xfId="4" applyFont="1" applyFill="1" applyBorder="1" applyAlignment="1" applyProtection="1">
      <alignment horizontal="left" vertical="center"/>
      <protection locked="0"/>
    </xf>
    <xf numFmtId="0" fontId="36" fillId="8" borderId="7" xfId="4" applyFont="1" applyFill="1" applyBorder="1" applyAlignment="1" applyProtection="1">
      <alignment horizontal="left" vertical="center"/>
      <protection locked="0"/>
    </xf>
    <xf numFmtId="0" fontId="36" fillId="8" borderId="8" xfId="4" applyFont="1" applyFill="1" applyBorder="1" applyAlignment="1" applyProtection="1">
      <alignment horizontal="left" vertical="center"/>
      <protection locked="0"/>
    </xf>
    <xf numFmtId="0" fontId="57" fillId="8" borderId="6" xfId="0" applyFont="1" applyFill="1" applyBorder="1" applyProtection="1">
      <alignment vertical="center"/>
      <protection locked="0"/>
    </xf>
    <xf numFmtId="0" fontId="57" fillId="8" borderId="7" xfId="0" applyFont="1" applyFill="1" applyBorder="1" applyProtection="1">
      <alignment vertical="center"/>
      <protection locked="0"/>
    </xf>
    <xf numFmtId="0" fontId="57" fillId="8" borderId="8" xfId="0" applyFont="1" applyFill="1" applyBorder="1" applyProtection="1">
      <alignment vertical="center"/>
      <protection locked="0"/>
    </xf>
    <xf numFmtId="38" fontId="57" fillId="8" borderId="5" xfId="1" applyFont="1" applyFill="1" applyBorder="1" applyAlignment="1" applyProtection="1">
      <alignment vertical="center"/>
      <protection locked="0"/>
    </xf>
    <xf numFmtId="38" fontId="57" fillId="9" borderId="6" xfId="1" applyFont="1" applyFill="1" applyBorder="1" applyAlignment="1">
      <alignment vertical="center"/>
    </xf>
    <xf numFmtId="38" fontId="57" fillId="9" borderId="7" xfId="1" applyFont="1" applyFill="1" applyBorder="1" applyAlignment="1">
      <alignment vertical="center"/>
    </xf>
    <xf numFmtId="38" fontId="57" fillId="9" borderId="8" xfId="1" applyFont="1" applyFill="1" applyBorder="1" applyAlignment="1">
      <alignment vertical="center"/>
    </xf>
    <xf numFmtId="0" fontId="54" fillId="0" borderId="40" xfId="0" applyFont="1" applyBorder="1">
      <alignment vertical="center"/>
    </xf>
    <xf numFmtId="0" fontId="54" fillId="0" borderId="0" xfId="0" applyFont="1">
      <alignment vertical="center"/>
    </xf>
    <xf numFmtId="0" fontId="54" fillId="0" borderId="4" xfId="0" applyFont="1" applyBorder="1" applyAlignment="1">
      <alignment horizontal="right" vertical="center"/>
    </xf>
    <xf numFmtId="0" fontId="89" fillId="0" borderId="0" xfId="0" applyFont="1" applyAlignment="1">
      <alignment horizontal="left" vertical="center"/>
    </xf>
    <xf numFmtId="0" fontId="89" fillId="0" borderId="42" xfId="0" applyFont="1" applyBorder="1" applyAlignment="1">
      <alignment horizontal="left" vertical="center"/>
    </xf>
    <xf numFmtId="0" fontId="84" fillId="13" borderId="1" xfId="0" applyFont="1" applyFill="1" applyBorder="1" applyAlignment="1">
      <alignment horizontal="center" vertical="center"/>
    </xf>
    <xf numFmtId="0" fontId="84" fillId="13" borderId="2" xfId="0" applyFont="1" applyFill="1" applyBorder="1" applyAlignment="1">
      <alignment horizontal="center" vertical="center"/>
    </xf>
    <xf numFmtId="0" fontId="54" fillId="0" borderId="4" xfId="0" applyFont="1" applyBorder="1">
      <alignment vertical="center"/>
    </xf>
    <xf numFmtId="0" fontId="59" fillId="0" borderId="0" xfId="0" applyFont="1" applyAlignment="1">
      <alignment vertical="center" shrinkToFit="1"/>
    </xf>
    <xf numFmtId="0" fontId="84" fillId="14" borderId="1" xfId="0" applyFont="1" applyFill="1" applyBorder="1" applyAlignment="1">
      <alignment horizontal="center" vertical="center"/>
    </xf>
    <xf numFmtId="0" fontId="84" fillId="14" borderId="2" xfId="0" applyFont="1" applyFill="1" applyBorder="1" applyAlignment="1">
      <alignment horizontal="center" vertical="center"/>
    </xf>
    <xf numFmtId="0" fontId="54" fillId="0" borderId="16" xfId="0" applyFont="1" applyBorder="1">
      <alignment vertical="center"/>
    </xf>
    <xf numFmtId="0" fontId="88" fillId="0" borderId="0" xfId="0" applyFont="1">
      <alignment vertical="center"/>
    </xf>
    <xf numFmtId="0" fontId="54" fillId="0" borderId="18" xfId="0" applyFont="1" applyBorder="1">
      <alignment vertical="center"/>
    </xf>
    <xf numFmtId="0" fontId="54" fillId="12" borderId="6" xfId="0" applyFont="1" applyFill="1" applyBorder="1" applyProtection="1">
      <alignment vertical="center"/>
      <protection locked="0"/>
    </xf>
    <xf numFmtId="0" fontId="54" fillId="12" borderId="7" xfId="0" applyFont="1" applyFill="1" applyBorder="1" applyProtection="1">
      <alignment vertical="center"/>
      <protection locked="0"/>
    </xf>
    <xf numFmtId="0" fontId="54" fillId="0" borderId="7" xfId="0" applyFont="1" applyBorder="1">
      <alignment vertical="center"/>
    </xf>
    <xf numFmtId="0" fontId="85" fillId="11" borderId="1" xfId="0" applyFont="1" applyFill="1" applyBorder="1" applyAlignment="1">
      <alignment horizontal="center" vertical="center"/>
    </xf>
    <xf numFmtId="0" fontId="85" fillId="11" borderId="2" xfId="0" applyFont="1" applyFill="1" applyBorder="1" applyAlignment="1">
      <alignment horizontal="center" vertical="center"/>
    </xf>
    <xf numFmtId="0" fontId="91" fillId="0" borderId="40" xfId="0" applyFont="1" applyBorder="1" applyAlignment="1">
      <alignment vertical="center" shrinkToFit="1"/>
    </xf>
    <xf numFmtId="38" fontId="89" fillId="10" borderId="6" xfId="1" applyFont="1" applyFill="1" applyBorder="1" applyProtection="1">
      <alignment vertical="center"/>
      <protection locked="0"/>
    </xf>
    <xf numFmtId="38" fontId="89" fillId="10" borderId="7" xfId="1" applyFont="1" applyFill="1" applyBorder="1" applyProtection="1">
      <alignment vertical="center"/>
      <protection locked="0"/>
    </xf>
    <xf numFmtId="0" fontId="88" fillId="0" borderId="16" xfId="0" applyFont="1" applyBorder="1">
      <alignment vertical="center"/>
    </xf>
    <xf numFmtId="0" fontId="54" fillId="0" borderId="28" xfId="0" applyFont="1" applyBorder="1">
      <alignment vertical="center"/>
    </xf>
    <xf numFmtId="0" fontId="88" fillId="0" borderId="0" xfId="0" applyFont="1" applyAlignment="1">
      <alignment horizontal="left" vertical="center" shrinkToFit="1"/>
    </xf>
    <xf numFmtId="0" fontId="8" fillId="0" borderId="0" xfId="0" applyFont="1" applyAlignment="1">
      <alignment vertical="center" shrinkToFit="1"/>
    </xf>
    <xf numFmtId="0" fontId="88" fillId="0" borderId="0" xfId="0" applyFont="1" applyAlignment="1">
      <alignment vertical="center" shrinkToFit="1"/>
    </xf>
    <xf numFmtId="0" fontId="89" fillId="0" borderId="0" xfId="0" applyFont="1">
      <alignment vertical="center"/>
    </xf>
    <xf numFmtId="0" fontId="89" fillId="0" borderId="0" xfId="0" applyFont="1" applyAlignment="1">
      <alignment vertical="center" shrinkToFit="1"/>
    </xf>
    <xf numFmtId="0" fontId="57" fillId="0" borderId="0" xfId="0" applyFont="1" applyAlignment="1">
      <alignment vertical="center" shrinkToFit="1"/>
    </xf>
    <xf numFmtId="180" fontId="54" fillId="10" borderId="1" xfId="7" applyNumberFormat="1" applyFont="1" applyFill="1" applyBorder="1" applyProtection="1">
      <alignment vertical="center"/>
      <protection locked="0"/>
    </xf>
    <xf numFmtId="180" fontId="54" fillId="10" borderId="2" xfId="7" applyNumberFormat="1" applyFont="1" applyFill="1" applyBorder="1" applyProtection="1">
      <alignment vertical="center"/>
      <protection locked="0"/>
    </xf>
    <xf numFmtId="180" fontId="54" fillId="10" borderId="3" xfId="7" applyNumberFormat="1" applyFont="1" applyFill="1" applyBorder="1" applyProtection="1">
      <alignment vertical="center"/>
      <protection locked="0"/>
    </xf>
    <xf numFmtId="0" fontId="91" fillId="0" borderId="0" xfId="0" applyFont="1" applyAlignment="1">
      <alignment vertical="center" shrinkToFit="1"/>
    </xf>
    <xf numFmtId="0" fontId="0" fillId="0" borderId="0" xfId="0" applyAlignment="1">
      <alignment vertical="center" shrinkToFit="1"/>
    </xf>
    <xf numFmtId="0" fontId="55" fillId="0" borderId="0" xfId="0" applyFont="1" applyAlignment="1">
      <alignment horizontal="right" vertical="center" shrinkToFit="1"/>
    </xf>
    <xf numFmtId="0" fontId="56" fillId="0" borderId="0" xfId="0" applyFont="1" applyAlignment="1">
      <alignment horizontal="right" vertical="center" shrinkToFit="1"/>
    </xf>
    <xf numFmtId="0" fontId="89" fillId="0" borderId="42" xfId="0" applyFont="1" applyBorder="1" applyAlignment="1">
      <alignment horizontal="center" vertical="center" shrinkToFit="1"/>
    </xf>
    <xf numFmtId="0" fontId="57" fillId="0" borderId="42" xfId="0" applyFont="1" applyBorder="1" applyAlignment="1">
      <alignment horizontal="center" vertical="center" shrinkToFit="1"/>
    </xf>
    <xf numFmtId="3" fontId="89" fillId="0" borderId="42" xfId="1" applyNumberFormat="1" applyFont="1" applyFill="1" applyBorder="1" applyAlignment="1">
      <alignment horizontal="right" vertical="center" shrinkToFit="1"/>
    </xf>
    <xf numFmtId="3" fontId="57" fillId="0" borderId="42" xfId="1" applyNumberFormat="1" applyFont="1" applyFill="1" applyBorder="1" applyAlignment="1">
      <alignment horizontal="right" vertical="center" shrinkToFit="1"/>
    </xf>
    <xf numFmtId="179" fontId="89" fillId="0" borderId="41" xfId="0" applyNumberFormat="1" applyFont="1" applyBorder="1" applyAlignment="1">
      <alignment horizontal="left" vertical="center" shrinkToFit="1"/>
    </xf>
    <xf numFmtId="179" fontId="57" fillId="0" borderId="41" xfId="0" applyNumberFormat="1" applyFont="1" applyBorder="1" applyAlignment="1">
      <alignment horizontal="left" vertical="center" shrinkToFit="1"/>
    </xf>
    <xf numFmtId="178" fontId="90" fillId="0" borderId="42" xfId="0" applyNumberFormat="1" applyFont="1" applyBorder="1" applyAlignment="1">
      <alignment horizontal="left" vertical="center" shrinkToFit="1"/>
    </xf>
    <xf numFmtId="0" fontId="54" fillId="0" borderId="13" xfId="0" applyFont="1" applyBorder="1">
      <alignment vertical="center"/>
    </xf>
    <xf numFmtId="0" fontId="88" fillId="0" borderId="0" xfId="0" applyFont="1" applyAlignment="1">
      <alignment horizontal="right" vertical="center"/>
    </xf>
    <xf numFmtId="0" fontId="88" fillId="0" borderId="9" xfId="0" applyFont="1" applyBorder="1" applyAlignment="1">
      <alignment horizontal="right" vertical="center"/>
    </xf>
    <xf numFmtId="38" fontId="89" fillId="12" borderId="6" xfId="1" applyFont="1" applyFill="1" applyBorder="1" applyProtection="1">
      <alignment vertical="center"/>
      <protection locked="0"/>
    </xf>
    <xf numFmtId="38" fontId="89" fillId="12" borderId="7" xfId="1" applyFont="1" applyFill="1" applyBorder="1" applyProtection="1">
      <alignment vertical="center"/>
      <protection locked="0"/>
    </xf>
    <xf numFmtId="38" fontId="57" fillId="9" borderId="5" xfId="1" applyFont="1" applyFill="1" applyBorder="1" applyAlignment="1">
      <alignment vertical="center"/>
    </xf>
    <xf numFmtId="38" fontId="57" fillId="8" borderId="6" xfId="1" applyFont="1" applyFill="1" applyBorder="1" applyAlignment="1" applyProtection="1">
      <alignment vertical="center"/>
      <protection locked="0"/>
    </xf>
    <xf numFmtId="38" fontId="57" fillId="8" borderId="7" xfId="1" applyFont="1" applyFill="1" applyBorder="1" applyAlignment="1" applyProtection="1">
      <alignment vertical="center"/>
      <protection locked="0"/>
    </xf>
    <xf numFmtId="38" fontId="57" fillId="8" borderId="8" xfId="1" applyFont="1" applyFill="1" applyBorder="1" applyAlignment="1" applyProtection="1">
      <alignment vertical="center"/>
      <protection locked="0"/>
    </xf>
    <xf numFmtId="38" fontId="92" fillId="4" borderId="43" xfId="1" applyFont="1" applyFill="1" applyBorder="1" applyAlignment="1">
      <alignment horizontal="right" vertical="center"/>
    </xf>
    <xf numFmtId="38" fontId="92" fillId="4" borderId="44" xfId="1" applyFont="1" applyFill="1" applyBorder="1" applyAlignment="1">
      <alignment horizontal="right" vertical="center"/>
    </xf>
    <xf numFmtId="38" fontId="92" fillId="4" borderId="45" xfId="1" applyFont="1" applyFill="1" applyBorder="1" applyAlignment="1">
      <alignment horizontal="right" vertical="center"/>
    </xf>
    <xf numFmtId="0" fontId="57"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57" fillId="0" borderId="5" xfId="0" applyFont="1" applyBorder="1" applyAlignment="1">
      <alignment horizontal="center" vertical="center" wrapText="1"/>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67" fillId="0" borderId="13" xfId="0" applyFont="1" applyBorder="1" applyAlignment="1">
      <alignment horizontal="center" vertical="center"/>
    </xf>
    <xf numFmtId="0" fontId="57" fillId="0" borderId="13" xfId="0" applyFont="1" applyBorder="1" applyAlignment="1">
      <alignment horizontal="center" vertical="center"/>
    </xf>
    <xf numFmtId="38" fontId="93" fillId="4" borderId="43" xfId="1" applyFont="1" applyFill="1" applyBorder="1" applyAlignment="1">
      <alignment horizontal="right" vertical="center"/>
    </xf>
    <xf numFmtId="38" fontId="93" fillId="4" borderId="44" xfId="1" applyFont="1" applyFill="1" applyBorder="1" applyAlignment="1">
      <alignment horizontal="right" vertical="center"/>
    </xf>
    <xf numFmtId="38" fontId="93" fillId="4" borderId="45" xfId="1" applyFont="1" applyFill="1" applyBorder="1" applyAlignment="1">
      <alignment horizontal="right" vertical="center"/>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57" fillId="0" borderId="16" xfId="0" applyFont="1" applyBorder="1" applyAlignment="1">
      <alignment horizontal="center" vertical="center"/>
    </xf>
    <xf numFmtId="0" fontId="57" fillId="0" borderId="0" xfId="0" applyFont="1" applyAlignment="1">
      <alignment horizontal="center" vertical="center"/>
    </xf>
    <xf numFmtId="0" fontId="57" fillId="0" borderId="9" xfId="0" applyFont="1" applyBorder="1" applyAlignment="1">
      <alignment horizontal="center" vertical="center"/>
    </xf>
    <xf numFmtId="0" fontId="57" fillId="0" borderId="17" xfId="0" applyFont="1" applyBorder="1" applyAlignment="1">
      <alignment horizontal="center" vertical="center"/>
    </xf>
    <xf numFmtId="0" fontId="57" fillId="0" borderId="18" xfId="0" applyFont="1" applyBorder="1" applyAlignment="1">
      <alignment horizontal="center" vertical="center"/>
    </xf>
    <xf numFmtId="0" fontId="57" fillId="0" borderId="19" xfId="0" applyFont="1" applyBorder="1" applyAlignment="1">
      <alignment horizontal="center" vertical="center"/>
    </xf>
    <xf numFmtId="0" fontId="70" fillId="0" borderId="6" xfId="2" applyFont="1" applyBorder="1" applyAlignment="1">
      <alignment horizontal="center" vertical="center" shrinkToFit="1"/>
    </xf>
    <xf numFmtId="0" fontId="0" fillId="0" borderId="8" xfId="0" applyBorder="1" applyAlignment="1">
      <alignment horizontal="center" vertical="center" shrinkToFit="1"/>
    </xf>
    <xf numFmtId="0" fontId="70" fillId="0" borderId="7" xfId="2" applyFont="1" applyBorder="1" applyAlignment="1">
      <alignment vertical="center" shrinkToFit="1"/>
    </xf>
    <xf numFmtId="0" fontId="72" fillId="0" borderId="7" xfId="0" applyFont="1" applyBorder="1" applyAlignment="1">
      <alignment vertical="center" shrinkToFit="1"/>
    </xf>
    <xf numFmtId="0" fontId="72" fillId="0" borderId="8" xfId="0" applyFont="1" applyBorder="1" applyAlignment="1">
      <alignment vertical="center" shrinkToFit="1"/>
    </xf>
    <xf numFmtId="0" fontId="74" fillId="0" borderId="0" xfId="2" applyFont="1" applyAlignment="1">
      <alignment vertical="top" wrapText="1"/>
    </xf>
    <xf numFmtId="0" fontId="0" fillId="0" borderId="0" xfId="0" applyAlignment="1">
      <alignment vertical="top" wrapText="1"/>
    </xf>
    <xf numFmtId="0" fontId="74" fillId="0" borderId="0" xfId="2" applyFont="1" applyAlignment="1">
      <alignment horizontal="left" vertical="top" wrapText="1"/>
    </xf>
    <xf numFmtId="0" fontId="72" fillId="0" borderId="18" xfId="2" applyFont="1" applyBorder="1" applyAlignment="1">
      <alignment horizontal="center" vertical="center" shrinkToFit="1"/>
    </xf>
    <xf numFmtId="0" fontId="72" fillId="0" borderId="18" xfId="0" applyFont="1" applyBorder="1" applyAlignment="1">
      <alignment horizontal="center" vertical="center" shrinkToFit="1"/>
    </xf>
    <xf numFmtId="0" fontId="72" fillId="0" borderId="19" xfId="0" applyFont="1" applyBorder="1" applyAlignment="1">
      <alignment horizontal="center" vertical="center" shrinkToFit="1"/>
    </xf>
    <xf numFmtId="0" fontId="70" fillId="0" borderId="7" xfId="2" applyFont="1" applyBorder="1" applyAlignment="1">
      <alignment horizontal="left" vertical="center" wrapText="1" shrinkToFit="1"/>
    </xf>
    <xf numFmtId="0" fontId="72" fillId="0" borderId="7" xfId="0" applyFont="1" applyBorder="1" applyAlignment="1">
      <alignment horizontal="left" vertical="center" wrapText="1" shrinkToFit="1"/>
    </xf>
    <xf numFmtId="0" fontId="72" fillId="0" borderId="8" xfId="0" applyFont="1" applyBorder="1" applyAlignment="1">
      <alignment horizontal="left" vertical="center" wrapText="1" shrinkToFit="1"/>
    </xf>
    <xf numFmtId="181" fontId="70" fillId="0" borderId="6" xfId="0" applyNumberFormat="1" applyFont="1" applyBorder="1" applyAlignment="1">
      <alignment horizontal="center" vertical="center" shrinkToFit="1"/>
    </xf>
    <xf numFmtId="181" fontId="79" fillId="0" borderId="7" xfId="0" applyNumberFormat="1" applyFont="1" applyBorder="1" applyAlignment="1">
      <alignment horizontal="center" vertical="center" shrinkToFit="1"/>
    </xf>
    <xf numFmtId="0" fontId="70" fillId="0" borderId="6" xfId="0" applyFont="1" applyBorder="1" applyAlignment="1">
      <alignment horizontal="center" vertical="center" shrinkToFit="1"/>
    </xf>
    <xf numFmtId="0" fontId="0" fillId="0" borderId="7" xfId="0" applyBorder="1" applyAlignment="1">
      <alignment horizontal="center" vertical="center" shrinkToFit="1"/>
    </xf>
    <xf numFmtId="49" fontId="72" fillId="0" borderId="6" xfId="0" applyNumberFormat="1" applyFont="1" applyBorder="1" applyAlignment="1">
      <alignment horizontal="left" vertical="center" shrinkToFit="1"/>
    </xf>
    <xf numFmtId="49" fontId="0" fillId="0" borderId="7" xfId="0" applyNumberFormat="1" applyBorder="1" applyAlignment="1">
      <alignment horizontal="left" vertical="center" shrinkToFit="1"/>
    </xf>
    <xf numFmtId="49" fontId="0" fillId="0" borderId="8" xfId="0" applyNumberFormat="1" applyBorder="1" applyAlignment="1">
      <alignment horizontal="left" vertical="center" shrinkToFit="1"/>
    </xf>
    <xf numFmtId="0" fontId="94" fillId="0" borderId="0" xfId="2" applyFont="1" applyAlignment="1">
      <alignment horizontal="right" vertical="center" shrinkToFit="1"/>
    </xf>
    <xf numFmtId="0" fontId="94" fillId="0" borderId="0" xfId="0" applyFont="1" applyAlignment="1">
      <alignment horizontal="right" vertical="center" shrinkToFit="1"/>
    </xf>
    <xf numFmtId="38" fontId="76" fillId="9" borderId="18" xfId="1" applyFont="1" applyFill="1" applyBorder="1" applyAlignment="1">
      <alignment vertical="center" shrinkToFit="1"/>
    </xf>
    <xf numFmtId="0" fontId="70" fillId="0" borderId="0" xfId="2" applyFont="1" applyAlignment="1">
      <alignment horizontal="left" vertical="center" shrinkToFit="1"/>
    </xf>
    <xf numFmtId="0" fontId="72" fillId="0" borderId="0" xfId="0" applyFont="1" applyAlignment="1">
      <alignment horizontal="left" vertical="center" shrinkToFit="1"/>
    </xf>
    <xf numFmtId="179" fontId="74" fillId="0" borderId="0" xfId="2" applyNumberFormat="1" applyFont="1" applyAlignment="1">
      <alignment horizontal="center" vertical="center" shrinkToFit="1"/>
    </xf>
    <xf numFmtId="179" fontId="74" fillId="0" borderId="0" xfId="0" applyNumberFormat="1" applyFont="1" applyAlignment="1">
      <alignment horizontal="center" vertical="center" shrinkToFit="1"/>
    </xf>
    <xf numFmtId="0" fontId="74" fillId="8" borderId="0" xfId="2" applyFont="1" applyFill="1" applyAlignment="1" applyProtection="1">
      <alignment horizontal="right" vertical="center" shrinkToFit="1"/>
      <protection locked="0"/>
    </xf>
    <xf numFmtId="0" fontId="74" fillId="8" borderId="0" xfId="0" applyFont="1" applyFill="1" applyAlignment="1" applyProtection="1">
      <alignment horizontal="right" vertical="center" shrinkToFit="1"/>
      <protection locked="0"/>
    </xf>
    <xf numFmtId="0" fontId="70" fillId="0" borderId="0" xfId="2" applyFont="1" applyAlignment="1">
      <alignment horizontal="center" vertical="center" wrapText="1"/>
    </xf>
    <xf numFmtId="0" fontId="72" fillId="0" borderId="0" xfId="0" applyFont="1" applyAlignment="1">
      <alignment horizontal="center" vertical="center" wrapText="1"/>
    </xf>
    <xf numFmtId="0" fontId="3" fillId="0" borderId="0" xfId="2" applyFont="1" applyAlignment="1">
      <alignment horizontal="left" vertical="center" wrapText="1"/>
    </xf>
    <xf numFmtId="0" fontId="72" fillId="0" borderId="0" xfId="2" applyFont="1" applyAlignment="1">
      <alignment horizontal="left" vertical="center" shrinkToFit="1"/>
    </xf>
    <xf numFmtId="178" fontId="70" fillId="0" borderId="0" xfId="2" applyNumberFormat="1" applyFont="1" applyAlignment="1">
      <alignment horizontal="center" vertical="center" shrinkToFit="1"/>
    </xf>
    <xf numFmtId="178" fontId="72" fillId="0" borderId="0" xfId="0" applyNumberFormat="1" applyFont="1" applyAlignment="1">
      <alignment horizontal="center" vertical="center" shrinkToFit="1"/>
    </xf>
    <xf numFmtId="0" fontId="70" fillId="0" borderId="0" xfId="2" applyFont="1" applyAlignment="1">
      <alignment horizontal="distributed" vertical="center" shrinkToFit="1"/>
    </xf>
    <xf numFmtId="0" fontId="72" fillId="0" borderId="0" xfId="0" applyFont="1" applyAlignment="1">
      <alignment horizontal="distributed" vertical="center" shrinkToFit="1"/>
    </xf>
    <xf numFmtId="0" fontId="74" fillId="0" borderId="0" xfId="2" applyFont="1" applyAlignment="1">
      <alignment horizontal="left" vertical="center" wrapText="1"/>
    </xf>
    <xf numFmtId="0" fontId="74" fillId="0" borderId="0" xfId="0" applyFont="1" applyAlignment="1">
      <alignment horizontal="left" vertical="center" wrapText="1"/>
    </xf>
    <xf numFmtId="0" fontId="14" fillId="0" borderId="4" xfId="0" applyFont="1" applyBorder="1" applyAlignment="1">
      <alignment horizontal="right" vertical="center"/>
    </xf>
    <xf numFmtId="0" fontId="14"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pplyProtection="1">
      <alignment horizontal="center" vertical="center"/>
      <protection locked="0"/>
    </xf>
    <xf numFmtId="0" fontId="0" fillId="7" borderId="35" xfId="0" applyFill="1" applyBorder="1" applyAlignment="1">
      <alignment horizontal="left" vertical="center"/>
    </xf>
    <xf numFmtId="0" fontId="0" fillId="7" borderId="36" xfId="0" applyFill="1" applyBorder="1" applyAlignment="1">
      <alignment horizontal="left" vertical="center"/>
    </xf>
    <xf numFmtId="0" fontId="0" fillId="7" borderId="28" xfId="0"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0" borderId="31" xfId="0" applyBorder="1" applyAlignment="1">
      <alignment horizontal="left" vertical="center"/>
    </xf>
    <xf numFmtId="0" fontId="0" fillId="0" borderId="32"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38" fontId="0" fillId="4" borderId="22"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2" xfId="0" applyFill="1" applyBorder="1" applyAlignment="1">
      <alignment horizontal="left" vertical="center"/>
    </xf>
    <xf numFmtId="0" fontId="0" fillId="7" borderId="26" xfId="0" applyFill="1" applyBorder="1" applyAlignment="1">
      <alignment horizontal="center" vertical="center"/>
    </xf>
    <xf numFmtId="0" fontId="0" fillId="7" borderId="24" xfId="0" applyFill="1"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4" borderId="29"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0" borderId="33" xfId="0" applyBorder="1" applyAlignment="1">
      <alignment horizontal="left" vertical="center"/>
    </xf>
    <xf numFmtId="0" fontId="0" fillId="0" borderId="5" xfId="0" applyBorder="1" applyAlignment="1">
      <alignment horizontal="left" vertical="center"/>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38" fontId="0" fillId="4" borderId="26" xfId="1" applyFont="1" applyFill="1" applyBorder="1" applyAlignment="1" applyProtection="1">
      <alignment horizontal="left" vertical="center"/>
      <protection locked="0"/>
    </xf>
    <xf numFmtId="38" fontId="0" fillId="4" borderId="24" xfId="1" applyFont="1" applyFill="1" applyBorder="1" applyAlignment="1" applyProtection="1">
      <alignment horizontal="left" vertical="center"/>
      <protection locked="0"/>
    </xf>
    <xf numFmtId="0" fontId="0" fillId="0" borderId="27" xfId="0" applyBorder="1" applyAlignment="1">
      <alignment horizontal="left" vertical="center"/>
    </xf>
    <xf numFmtId="38" fontId="0" fillId="4" borderId="6" xfId="1" applyFont="1" applyFill="1" applyBorder="1" applyAlignment="1" applyProtection="1">
      <alignment horizontal="left" vertical="center"/>
      <protection locked="0"/>
    </xf>
    <xf numFmtId="38" fontId="0" fillId="4" borderId="7" xfId="1" applyFont="1" applyFill="1" applyBorder="1" applyAlignment="1" applyProtection="1">
      <alignment horizontal="left" vertical="center"/>
      <protection locked="0"/>
    </xf>
    <xf numFmtId="0" fontId="0" fillId="0" borderId="34" xfId="0" applyBorder="1" applyAlignment="1">
      <alignment horizontal="left" vertical="center"/>
    </xf>
    <xf numFmtId="38" fontId="15" fillId="4" borderId="29" xfId="3" applyNumberFormat="1" applyFill="1" applyBorder="1" applyAlignment="1" applyProtection="1">
      <alignment horizontal="left" vertical="center"/>
      <protection locked="0"/>
    </xf>
    <xf numFmtId="38" fontId="0" fillId="4" borderId="28" xfId="1" applyFont="1" applyFill="1" applyBorder="1" applyAlignment="1" applyProtection="1">
      <alignment horizontal="left" vertical="center"/>
      <protection locked="0"/>
    </xf>
    <xf numFmtId="0" fontId="0" fillId="0" borderId="30" xfId="0" applyBorder="1" applyAlignment="1">
      <alignment horizontal="left" vertical="center"/>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38" fontId="0" fillId="4" borderId="10" xfId="1" applyFont="1" applyFill="1" applyBorder="1" applyAlignment="1">
      <alignment vertical="center"/>
    </xf>
    <xf numFmtId="38" fontId="0" fillId="4" borderId="11" xfId="1" applyFont="1" applyFill="1" applyBorder="1" applyAlignment="1">
      <alignment vertical="center"/>
    </xf>
    <xf numFmtId="38" fontId="0" fillId="4" borderId="12" xfId="1" applyFont="1" applyFill="1"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6" borderId="5" xfId="0" applyFill="1" applyBorder="1" applyAlignment="1">
      <alignment horizontal="center" vertical="center" wrapText="1"/>
    </xf>
    <xf numFmtId="0" fontId="0" fillId="6" borderId="5" xfId="0" applyFill="1" applyBorder="1" applyAlignment="1">
      <alignment horizontal="center" vertical="center"/>
    </xf>
    <xf numFmtId="0" fontId="10" fillId="0" borderId="5" xfId="0" applyFont="1" applyBorder="1" applyAlignment="1">
      <alignment horizontal="center" vertical="center"/>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0" fillId="4" borderId="6" xfId="1" applyFont="1" applyFill="1" applyBorder="1" applyAlignment="1" applyProtection="1">
      <alignment vertical="center"/>
      <protection locked="0"/>
    </xf>
    <xf numFmtId="38" fontId="0" fillId="4" borderId="7" xfId="1" applyFont="1" applyFill="1" applyBorder="1" applyAlignment="1" applyProtection="1">
      <alignment vertical="center"/>
      <protection locked="0"/>
    </xf>
    <xf numFmtId="0" fontId="0" fillId="6" borderId="6" xfId="0" applyFill="1" applyBorder="1" applyProtection="1">
      <alignment vertical="center"/>
      <protection locked="0"/>
    </xf>
    <xf numFmtId="0" fontId="0" fillId="6" borderId="7" xfId="0" applyFill="1" applyBorder="1" applyProtection="1">
      <alignment vertical="center"/>
      <protection locked="0"/>
    </xf>
    <xf numFmtId="0" fontId="0" fillId="6" borderId="8" xfId="0" applyFill="1" applyBorder="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38" fontId="0" fillId="0" borderId="8" xfId="1" applyFont="1" applyFill="1" applyBorder="1" applyAlignment="1" applyProtection="1">
      <alignment vertical="center"/>
      <protection locked="0"/>
    </xf>
    <xf numFmtId="38" fontId="0" fillId="6" borderId="5" xfId="1" applyFont="1" applyFill="1" applyBorder="1" applyAlignment="1">
      <alignment vertical="center"/>
    </xf>
    <xf numFmtId="0" fontId="16" fillId="4" borderId="6" xfId="0" applyFont="1" applyFill="1" applyBorder="1" applyProtection="1">
      <alignment vertical="center"/>
      <protection locked="0"/>
    </xf>
    <xf numFmtId="0" fontId="17" fillId="4" borderId="7" xfId="0" applyFont="1" applyFill="1" applyBorder="1" applyProtection="1">
      <alignment vertical="center"/>
      <protection locked="0"/>
    </xf>
    <xf numFmtId="0" fontId="17" fillId="4" borderId="8" xfId="0" applyFont="1" applyFill="1" applyBorder="1" applyProtection="1">
      <alignment vertical="center"/>
      <protection locked="0"/>
    </xf>
    <xf numFmtId="38" fontId="0" fillId="4" borderId="8" xfId="1" applyFont="1" applyFill="1" applyBorder="1" applyAlignment="1" applyProtection="1">
      <alignment vertical="center"/>
      <protection locked="0"/>
    </xf>
    <xf numFmtId="38" fontId="0" fillId="0" borderId="5" xfId="1" applyFont="1" applyBorder="1" applyAlignment="1">
      <alignment vertical="center"/>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0" borderId="5" xfId="1" applyFont="1" applyFill="1"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5" xfId="1" applyFont="1" applyFill="1" applyBorder="1" applyAlignment="1" applyProtection="1">
      <alignment vertical="center"/>
      <protection locked="0"/>
    </xf>
    <xf numFmtId="38" fontId="0" fillId="6" borderId="6" xfId="1" applyFont="1" applyFill="1" applyBorder="1" applyAlignment="1">
      <alignment vertical="center"/>
    </xf>
    <xf numFmtId="38" fontId="0" fillId="6" borderId="7" xfId="1" applyFont="1" applyFill="1" applyBorder="1" applyAlignment="1">
      <alignment vertical="center"/>
    </xf>
    <xf numFmtId="38" fontId="0" fillId="6" borderId="8" xfId="1" applyFont="1" applyFill="1" applyBorder="1" applyAlignment="1">
      <alignment vertical="center"/>
    </xf>
    <xf numFmtId="38" fontId="0" fillId="6" borderId="5"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14" fillId="0" borderId="0" xfId="0" applyFont="1" applyAlignment="1">
      <alignment horizontal="righ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0" fontId="96" fillId="0" borderId="0" xfId="0" applyFont="1" applyAlignment="1"/>
  </cellXfs>
  <cellStyles count="8">
    <cellStyle name="パーセント" xfId="7" builtinId="5"/>
    <cellStyle name="ハイパーリンク" xfId="3" builtinId="8"/>
    <cellStyle name="桁区切り" xfId="1" builtinId="6"/>
    <cellStyle name="桁区切り 3" xfId="6" xr:uid="{9D9FEB2C-3320-41C4-A971-E32C37BFAD7E}"/>
    <cellStyle name="標準" xfId="0" builtinId="0"/>
    <cellStyle name="標準 2" xfId="2" xr:uid="{00000000-0005-0000-0000-000003000000}"/>
    <cellStyle name="標準 2 2" xfId="5" xr:uid="{A39C0655-7ABC-48C8-B993-CD6443FCD2CA}"/>
    <cellStyle name="標準 3" xfId="4" xr:uid="{1CA1A337-2C72-42E3-9CA6-5F3D9D0B5642}"/>
  </cellStyles>
  <dxfs count="2">
    <dxf>
      <font>
        <color theme="7" tint="0.79998168889431442"/>
      </font>
    </dxf>
    <dxf>
      <font>
        <color theme="7" tint="0.79998168889431442"/>
      </font>
    </dxf>
  </dxfs>
  <tableStyles count="0" defaultTableStyle="TableStyleMedium2" defaultPivotStyle="PivotStyleLight16"/>
  <colors>
    <mruColors>
      <color rgb="FFFFFFCC"/>
      <color rgb="FF3333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93344</xdr:colOff>
      <xdr:row>30</xdr:row>
      <xdr:rowOff>26670</xdr:rowOff>
    </xdr:from>
    <xdr:to>
      <xdr:col>11</xdr:col>
      <xdr:colOff>706754</xdr:colOff>
      <xdr:row>48</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3344" y="7856220"/>
          <a:ext cx="7785735" cy="4411980"/>
        </a:xfrm>
        <a:prstGeom prst="roundRect">
          <a:avLst>
            <a:gd name="adj" fmla="val 6354"/>
          </a:avLst>
        </a:prstGeom>
        <a:noFill/>
        <a:ln w="3810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rgbClr val="3333FF"/>
              </a:solidFill>
              <a:effectLst/>
              <a:latin typeface="+mn-lt"/>
              <a:ea typeface="+mn-ea"/>
              <a:cs typeface="+mn-cs"/>
            </a:rPr>
            <a:t>（１）仕入控除税額（返還額）がある場合</a:t>
          </a:r>
          <a:endParaRPr kumimoji="1" lang="en-US" altLang="ja-JP" sz="1100" b="1" u="none">
            <a:solidFill>
              <a:srgbClr val="3333FF"/>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a:t>
          </a:r>
          <a:r>
            <a:rPr kumimoji="1" lang="en-US"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twoCellAnchor>
    <xdr:from>
      <xdr:col>0</xdr:col>
      <xdr:colOff>38100</xdr:colOff>
      <xdr:row>24</xdr:row>
      <xdr:rowOff>209550</xdr:rowOff>
    </xdr:from>
    <xdr:to>
      <xdr:col>11</xdr:col>
      <xdr:colOff>750570</xdr:colOff>
      <xdr:row>24</xdr:row>
      <xdr:rowOff>217170</xdr:rowOff>
    </xdr:to>
    <xdr:cxnSp macro="">
      <xdr:nvCxnSpPr>
        <xdr:cNvPr id="4" name="直線コネクタ 3">
          <a:extLst>
            <a:ext uri="{FF2B5EF4-FFF2-40B4-BE49-F238E27FC236}">
              <a16:creationId xmlns:a16="http://schemas.microsoft.com/office/drawing/2014/main" id="{137874CE-8B07-A06D-6F89-3AD4C98D13CD}"/>
            </a:ext>
          </a:extLst>
        </xdr:cNvPr>
        <xdr:cNvCxnSpPr/>
      </xdr:nvCxnSpPr>
      <xdr:spPr>
        <a:xfrm>
          <a:off x="38100" y="4895850"/>
          <a:ext cx="8046720" cy="762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116205</xdr:colOff>
      <xdr:row>26</xdr:row>
      <xdr:rowOff>16946</xdr:rowOff>
    </xdr:from>
    <xdr:to>
      <xdr:col>10</xdr:col>
      <xdr:colOff>401955</xdr:colOff>
      <xdr:row>29</xdr:row>
      <xdr:rowOff>226314</xdr:rowOff>
    </xdr:to>
    <xdr:pic>
      <xdr:nvPicPr>
        <xdr:cNvPr id="3" name="図 2">
          <a:extLst>
            <a:ext uri="{FF2B5EF4-FFF2-40B4-BE49-F238E27FC236}">
              <a16:creationId xmlns:a16="http://schemas.microsoft.com/office/drawing/2014/main" id="{03E9021A-9C30-6D88-5B78-E01E15275728}"/>
            </a:ext>
          </a:extLst>
        </xdr:cNvPr>
        <xdr:cNvPicPr>
          <a:picLocks noChangeAspect="1"/>
        </xdr:cNvPicPr>
      </xdr:nvPicPr>
      <xdr:blipFill>
        <a:blip xmlns:r="http://schemas.openxmlformats.org/officeDocument/2006/relationships" r:embed="rId1"/>
        <a:stretch>
          <a:fillRect/>
        </a:stretch>
      </xdr:blipFill>
      <xdr:spPr>
        <a:xfrm>
          <a:off x="6116955" y="6284396"/>
          <a:ext cx="960120" cy="952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123825</xdr:colOff>
      <xdr:row>10</xdr:row>
      <xdr:rowOff>215266</xdr:rowOff>
    </xdr:from>
    <xdr:to>
      <xdr:col>22</xdr:col>
      <xdr:colOff>548640</xdr:colOff>
      <xdr:row>11</xdr:row>
      <xdr:rowOff>361950</xdr:rowOff>
    </xdr:to>
    <xdr:sp macro="" textlink="">
      <xdr:nvSpPr>
        <xdr:cNvPr id="2" name="テキスト ボックス 1">
          <a:extLst>
            <a:ext uri="{FF2B5EF4-FFF2-40B4-BE49-F238E27FC236}">
              <a16:creationId xmlns:a16="http://schemas.microsoft.com/office/drawing/2014/main" id="{1C89D979-A3E7-4554-B86B-CD1E2F26D671}"/>
            </a:ext>
          </a:extLst>
        </xdr:cNvPr>
        <xdr:cNvSpPr txBox="1"/>
      </xdr:nvSpPr>
      <xdr:spPr>
        <a:xfrm>
          <a:off x="6657975" y="3958591"/>
          <a:ext cx="6349365" cy="3848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　交付決定日、交付決定番号は事前に入力しています。原則は変更不要です。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101237</xdr:rowOff>
    </xdr:from>
    <xdr:to>
      <xdr:col>1</xdr:col>
      <xdr:colOff>56151</xdr:colOff>
      <xdr:row>49</xdr:row>
      <xdr:rowOff>215901</xdr:rowOff>
    </xdr:to>
    <xdr:sp macro="" textlink="">
      <xdr:nvSpPr>
        <xdr:cNvPr id="2" name="角丸四角形 5">
          <a:extLst>
            <a:ext uri="{FF2B5EF4-FFF2-40B4-BE49-F238E27FC236}">
              <a16:creationId xmlns:a16="http://schemas.microsoft.com/office/drawing/2014/main" id="{BE45667E-B1D3-498C-AAD1-0675418FBBD9}"/>
            </a:ext>
          </a:extLst>
        </xdr:cNvPr>
        <xdr:cNvSpPr/>
      </xdr:nvSpPr>
      <xdr:spPr>
        <a:xfrm>
          <a:off x="0" y="8302262"/>
          <a:ext cx="532401" cy="5362939"/>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122463</xdr:colOff>
      <xdr:row>37</xdr:row>
      <xdr:rowOff>38420</xdr:rowOff>
    </xdr:from>
    <xdr:to>
      <xdr:col>42</xdr:col>
      <xdr:colOff>353786</xdr:colOff>
      <xdr:row>40</xdr:row>
      <xdr:rowOff>108857</xdr:rowOff>
    </xdr:to>
    <xdr:sp macro="" textlink="">
      <xdr:nvSpPr>
        <xdr:cNvPr id="4" name="テキスト ボックス 3">
          <a:extLst>
            <a:ext uri="{FF2B5EF4-FFF2-40B4-BE49-F238E27FC236}">
              <a16:creationId xmlns:a16="http://schemas.microsoft.com/office/drawing/2014/main" id="{75AC2543-C335-439B-8986-4161C625927E}"/>
            </a:ext>
          </a:extLst>
        </xdr:cNvPr>
        <xdr:cNvSpPr txBox="1"/>
      </xdr:nvSpPr>
      <xdr:spPr>
        <a:xfrm>
          <a:off x="11987892" y="10951349"/>
          <a:ext cx="5157108"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　</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138792</xdr:colOff>
      <xdr:row>41</xdr:row>
      <xdr:rowOff>27536</xdr:rowOff>
    </xdr:from>
    <xdr:to>
      <xdr:col>42</xdr:col>
      <xdr:colOff>340179</xdr:colOff>
      <xdr:row>44</xdr:row>
      <xdr:rowOff>122465</xdr:rowOff>
    </xdr:to>
    <xdr:sp macro="" textlink="">
      <xdr:nvSpPr>
        <xdr:cNvPr id="7" name="テキスト ボックス 6">
          <a:extLst>
            <a:ext uri="{FF2B5EF4-FFF2-40B4-BE49-F238E27FC236}">
              <a16:creationId xmlns:a16="http://schemas.microsoft.com/office/drawing/2014/main" id="{760DCBA3-3BB1-4E46-848D-A40A200A549C}"/>
            </a:ext>
          </a:extLst>
        </xdr:cNvPr>
        <xdr:cNvSpPr txBox="1"/>
      </xdr:nvSpPr>
      <xdr:spPr>
        <a:xfrm>
          <a:off x="12004221" y="12029036"/>
          <a:ext cx="5127172"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　（見込）書抄本の記載と合わせてください。 </a:t>
          </a:r>
          <a:endParaRPr kumimoji="1" lang="en-US" altLang="ja-JP" sz="1600" b="1"/>
        </a:p>
      </xdr:txBody>
    </xdr:sp>
    <xdr:clientData/>
  </xdr:twoCellAnchor>
  <xdr:twoCellAnchor>
    <xdr:from>
      <xdr:col>32</xdr:col>
      <xdr:colOff>149678</xdr:colOff>
      <xdr:row>50</xdr:row>
      <xdr:rowOff>13607</xdr:rowOff>
    </xdr:from>
    <xdr:to>
      <xdr:col>42</xdr:col>
      <xdr:colOff>340179</xdr:colOff>
      <xdr:row>53</xdr:row>
      <xdr:rowOff>84044</xdr:rowOff>
    </xdr:to>
    <xdr:sp macro="" textlink="">
      <xdr:nvSpPr>
        <xdr:cNvPr id="8" name="テキスト ボックス 7">
          <a:extLst>
            <a:ext uri="{FF2B5EF4-FFF2-40B4-BE49-F238E27FC236}">
              <a16:creationId xmlns:a16="http://schemas.microsoft.com/office/drawing/2014/main" id="{58F40603-883E-4BC3-9615-0EEA4AF5A77B}"/>
            </a:ext>
          </a:extLst>
        </xdr:cNvPr>
        <xdr:cNvSpPr txBox="1"/>
      </xdr:nvSpPr>
      <xdr:spPr>
        <a:xfrm>
          <a:off x="12015107" y="14736536"/>
          <a:ext cx="5116286"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　</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166007</xdr:colOff>
      <xdr:row>54</xdr:row>
      <xdr:rowOff>2723</xdr:rowOff>
    </xdr:from>
    <xdr:to>
      <xdr:col>42</xdr:col>
      <xdr:colOff>353786</xdr:colOff>
      <xdr:row>57</xdr:row>
      <xdr:rowOff>97652</xdr:rowOff>
    </xdr:to>
    <xdr:sp macro="" textlink="">
      <xdr:nvSpPr>
        <xdr:cNvPr id="9" name="テキスト ボックス 8">
          <a:extLst>
            <a:ext uri="{FF2B5EF4-FFF2-40B4-BE49-F238E27FC236}">
              <a16:creationId xmlns:a16="http://schemas.microsoft.com/office/drawing/2014/main" id="{93AF4780-F7CF-4DFC-BEF6-982331159A81}"/>
            </a:ext>
          </a:extLst>
        </xdr:cNvPr>
        <xdr:cNvSpPr txBox="1"/>
      </xdr:nvSpPr>
      <xdr:spPr>
        <a:xfrm>
          <a:off x="12031436" y="15814223"/>
          <a:ext cx="5113564"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　（見込）書抄本の記載と合わせてください。 </a:t>
          </a:r>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50801</xdr:colOff>
      <xdr:row>38</xdr:row>
      <xdr:rowOff>108857</xdr:rowOff>
    </xdr:from>
    <xdr:to>
      <xdr:col>2</xdr:col>
      <xdr:colOff>108857</xdr:colOff>
      <xdr:row>63</xdr:row>
      <xdr:rowOff>223521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0801" y="7261497"/>
          <a:ext cx="891176" cy="6180184"/>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34110</xdr:colOff>
      <xdr:row>33</xdr:row>
      <xdr:rowOff>116112</xdr:rowOff>
    </xdr:from>
    <xdr:to>
      <xdr:col>46</xdr:col>
      <xdr:colOff>312058</xdr:colOff>
      <xdr:row>61</xdr:row>
      <xdr:rowOff>54429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974253" y="5950855"/>
          <a:ext cx="7331891" cy="529408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400" b="1" i="0" baseline="0">
              <a:solidFill>
                <a:srgbClr val="FF0000"/>
              </a:solidFill>
              <a:effectLst/>
              <a:latin typeface="+mn-lt"/>
              <a:ea typeface="+mn-ea"/>
              <a:cs typeface="+mn-cs"/>
            </a:rPr>
            <a:t>★記入方法の</a:t>
          </a:r>
          <a:r>
            <a:rPr kumimoji="1" lang="ja-JP" altLang="en-US" sz="2400" b="1" i="0" baseline="0">
              <a:solidFill>
                <a:srgbClr val="FF0000"/>
              </a:solidFill>
              <a:effectLst/>
              <a:latin typeface="+mn-lt"/>
              <a:ea typeface="+mn-ea"/>
              <a:cs typeface="+mn-cs"/>
            </a:rPr>
            <a:t>ご</a:t>
          </a:r>
          <a:r>
            <a:rPr kumimoji="1" lang="ja-JP" altLang="ja-JP" sz="2400" b="1" i="0" baseline="0">
              <a:solidFill>
                <a:srgbClr val="FF0000"/>
              </a:solidFill>
              <a:effectLst/>
              <a:latin typeface="+mn-lt"/>
              <a:ea typeface="+mn-ea"/>
              <a:cs typeface="+mn-cs"/>
            </a:rPr>
            <a:t>説明★</a:t>
          </a:r>
          <a:endParaRPr lang="ja-JP" altLang="ja-JP" sz="4400">
            <a:solidFill>
              <a:srgbClr val="FF0000"/>
            </a:solidFill>
            <a:effectLst/>
          </a:endParaRPr>
        </a:p>
        <a:p>
          <a:pPr eaLnBrk="1" fontAlgn="auto" latinLnBrk="0" hangingPunct="1"/>
          <a:r>
            <a:rPr kumimoji="1" lang="en-US" altLang="ja-JP" sz="2000" b="1" i="0" baseline="0">
              <a:solidFill>
                <a:schemeClr val="tx1"/>
              </a:solidFill>
              <a:effectLst/>
              <a:latin typeface="+mn-lt"/>
              <a:ea typeface="+mn-ea"/>
              <a:cs typeface="+mn-cs"/>
            </a:rPr>
            <a:t>【</a:t>
          </a:r>
          <a:r>
            <a:rPr kumimoji="1" lang="ja-JP" altLang="ja-JP" sz="2000" b="1" i="0" baseline="0">
              <a:solidFill>
                <a:schemeClr val="tx1"/>
              </a:solidFill>
              <a:effectLst/>
              <a:latin typeface="+mn-lt"/>
              <a:ea typeface="+mn-ea"/>
              <a:cs typeface="+mn-cs"/>
            </a:rPr>
            <a:t>仕入控除税額の内訳</a:t>
          </a:r>
          <a:r>
            <a:rPr kumimoji="1" lang="en-US" altLang="ja-JP" sz="2000" b="1" i="0" baseline="0">
              <a:solidFill>
                <a:schemeClr val="tx1"/>
              </a:solidFill>
              <a:effectLst/>
              <a:latin typeface="+mn-lt"/>
              <a:ea typeface="+mn-ea"/>
              <a:cs typeface="+mn-cs"/>
            </a:rPr>
            <a:t>】</a:t>
          </a:r>
        </a:p>
        <a:p>
          <a:pPr eaLnBrk="1" fontAlgn="auto" latinLnBrk="0" hangingPunct="1"/>
          <a:endParaRPr kumimoji="1" lang="en-US" altLang="ja-JP" sz="1200" b="1">
            <a:solidFill>
              <a:schemeClr val="tx1"/>
            </a:solidFill>
            <a:effectLst/>
            <a:latin typeface="+mn-lt"/>
            <a:ea typeface="+mn-ea"/>
            <a:cs typeface="+mn-cs"/>
          </a:endParaRPr>
        </a:p>
        <a:p>
          <a:r>
            <a:rPr kumimoji="1" lang="ja-JP" altLang="ja-JP" sz="1200" b="1">
              <a:solidFill>
                <a:schemeClr val="tx1"/>
              </a:solidFill>
              <a:effectLst/>
              <a:latin typeface="+mn-lt"/>
              <a:ea typeface="+mn-ea"/>
              <a:cs typeface="+mn-cs"/>
            </a:rPr>
            <a:t>１</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事業別対象経費の内訳について</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・すべての補助対象事業者が記入してください。</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・本事業で交付された補助金確定額を記入してください。</a:t>
          </a:r>
          <a:endParaRPr lang="ja-JP" altLang="ja-JP" sz="2000">
            <a:solidFill>
              <a:schemeClr val="tx1"/>
            </a:solidFill>
            <a:effectLst/>
          </a:endParaRPr>
        </a:p>
        <a:p>
          <a:pPr eaLnBrk="1" fontAlgn="auto" latinLnBrk="0" hangingPunct="1"/>
          <a:endParaRPr kumimoji="1" lang="en-US" altLang="ja-JP" sz="2000" b="1" i="0" baseline="0">
            <a:solidFill>
              <a:schemeClr val="tx1"/>
            </a:solidFill>
            <a:effectLst/>
            <a:latin typeface="+mn-lt"/>
            <a:ea typeface="+mn-ea"/>
            <a:cs typeface="+mn-cs"/>
          </a:endParaRPr>
        </a:p>
        <a:p>
          <a:pPr eaLnBrk="1" fontAlgn="auto" latinLnBrk="0" hangingPunct="1"/>
          <a:r>
            <a:rPr kumimoji="1" lang="ja-JP" altLang="en-US" sz="1200" b="1">
              <a:solidFill>
                <a:schemeClr val="tx1"/>
              </a:solidFill>
              <a:effectLst/>
              <a:latin typeface="+mn-lt"/>
              <a:ea typeface="+mn-ea"/>
              <a:cs typeface="+mn-cs"/>
            </a:rPr>
            <a:t>２　</a:t>
          </a:r>
          <a:r>
            <a:rPr kumimoji="1" lang="ja-JP" altLang="ja-JP" sz="1200" b="1">
              <a:solidFill>
                <a:schemeClr val="tx1"/>
              </a:solidFill>
              <a:effectLst/>
              <a:latin typeface="+mn-lt"/>
              <a:ea typeface="+mn-ea"/>
              <a:cs typeface="+mn-cs"/>
            </a:rPr>
            <a:t>課税売上割合について</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消費税仕入税額控除の届出</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にて、⑦・⑧を選択した医療機関のみ記入してください</a:t>
          </a:r>
          <a:r>
            <a:rPr lang="ja-JP" altLang="ja-JP" sz="1200">
              <a:solidFill>
                <a:schemeClr val="tx1"/>
              </a:solidFill>
              <a:effectLst/>
              <a:latin typeface="+mn-lt"/>
              <a:ea typeface="+mn-ea"/>
              <a:cs typeface="+mn-cs"/>
            </a:rPr>
            <a:t>。</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ja-JP" altLang="ja-JP" sz="1200" b="1" baseline="0">
              <a:solidFill>
                <a:schemeClr val="tx1"/>
              </a:solidFill>
              <a:effectLst/>
              <a:latin typeface="+mn-lt"/>
              <a:ea typeface="+mn-ea"/>
              <a:cs typeface="+mn-cs"/>
            </a:rPr>
            <a:t> 消費税の</a:t>
          </a:r>
          <a:r>
            <a:rPr kumimoji="1" lang="ja-JP" altLang="ja-JP" sz="1200" b="1">
              <a:solidFill>
                <a:schemeClr val="tx1"/>
              </a:solidFill>
              <a:effectLst/>
              <a:latin typeface="+mn-lt"/>
              <a:ea typeface="+mn-ea"/>
              <a:cs typeface="+mn-cs"/>
            </a:rPr>
            <a:t>確定申告書　第一表　</a:t>
          </a:r>
          <a:endParaRPr lang="ja-JP" altLang="ja-JP" sz="2400">
            <a:solidFill>
              <a:schemeClr val="tx1"/>
            </a:solidFill>
            <a:effectLst/>
          </a:endParaRPr>
        </a:p>
        <a:p>
          <a:r>
            <a:rPr kumimoji="1" lang="ja-JP" altLang="ja-JP" sz="1200" b="1">
              <a:solidFill>
                <a:schemeClr val="tx1"/>
              </a:solidFill>
              <a:effectLst/>
              <a:latin typeface="+mn-lt"/>
              <a:ea typeface="+mn-ea"/>
              <a:cs typeface="+mn-cs"/>
            </a:rPr>
            <a:t>　　　課税売上割合　課税資産の譲渡等の対価の額　⑮</a:t>
          </a:r>
          <a:endParaRPr lang="ja-JP" altLang="ja-JP" sz="2400">
            <a:solidFill>
              <a:schemeClr val="tx1"/>
            </a:solidFill>
            <a:effectLst/>
          </a:endParaRPr>
        </a:p>
        <a:p>
          <a:r>
            <a:rPr kumimoji="1" lang="ja-JP" altLang="ja-JP" sz="1200" b="1">
              <a:solidFill>
                <a:schemeClr val="tx1"/>
              </a:solidFill>
              <a:effectLst/>
              <a:latin typeface="+mn-lt"/>
              <a:ea typeface="+mn-ea"/>
              <a:cs typeface="+mn-cs"/>
            </a:rPr>
            <a:t>　　　　　　　　　　資産の譲渡等の対価の額　　　⑯　　　　　　　　</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ja-JP" sz="1200" b="1" baseline="0">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を基に記入してください。</a:t>
          </a:r>
          <a:endParaRPr lang="ja-JP" altLang="ja-JP" sz="2400">
            <a:solidFill>
              <a:schemeClr val="tx1"/>
            </a:solidFill>
            <a:effectLst/>
          </a:endParaRPr>
        </a:p>
      </xdr:txBody>
    </xdr:sp>
    <xdr:clientData/>
  </xdr:twoCellAnchor>
  <xdr:twoCellAnchor>
    <xdr:from>
      <xdr:col>34</xdr:col>
      <xdr:colOff>21772</xdr:colOff>
      <xdr:row>0</xdr:row>
      <xdr:rowOff>65314</xdr:rowOff>
    </xdr:from>
    <xdr:to>
      <xdr:col>45</xdr:col>
      <xdr:colOff>462280</xdr:colOff>
      <xdr:row>30</xdr:row>
      <xdr:rowOff>88537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961915" y="65314"/>
          <a:ext cx="6819536" cy="517216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2400" b="1" i="0" baseline="0">
              <a:solidFill>
                <a:srgbClr val="FF0000"/>
              </a:solidFill>
              <a:effectLst/>
              <a:latin typeface="+mn-lt"/>
              <a:ea typeface="+mn-ea"/>
              <a:cs typeface="+mn-cs"/>
            </a:rPr>
            <a:t>★記入方法のご説明★</a:t>
          </a:r>
          <a:endParaRPr kumimoji="1" lang="en-US" altLang="ja-JP" sz="2400" b="1" i="0" baseline="0">
            <a:solidFill>
              <a:srgbClr val="FF0000"/>
            </a:solidFill>
            <a:effectLst/>
            <a:latin typeface="+mn-lt"/>
            <a:ea typeface="+mn-ea"/>
            <a:cs typeface="+mn-cs"/>
          </a:endParaRP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en-US" altLang="ja-JP" sz="1800" b="1" i="0" baseline="0">
              <a:solidFill>
                <a:schemeClr val="tx1"/>
              </a:solidFill>
              <a:effectLst/>
              <a:latin typeface="+mn-lt"/>
              <a:ea typeface="+mn-ea"/>
              <a:cs typeface="+mn-cs"/>
            </a:rPr>
            <a:t>【</a:t>
          </a:r>
          <a:r>
            <a:rPr kumimoji="1" lang="ja-JP" altLang="ja-JP" sz="1800" b="1" i="0" baseline="0">
              <a:solidFill>
                <a:schemeClr val="tx1"/>
              </a:solidFill>
              <a:effectLst/>
              <a:latin typeface="+mn-lt"/>
              <a:ea typeface="+mn-ea"/>
              <a:cs typeface="+mn-cs"/>
            </a:rPr>
            <a:t>基本情報</a:t>
          </a:r>
          <a:r>
            <a:rPr kumimoji="1" lang="en-US" altLang="ja-JP" sz="1800" b="1" i="0" baseline="0">
              <a:solidFill>
                <a:schemeClr val="tx1"/>
              </a:solidFill>
              <a:effectLst/>
              <a:latin typeface="+mn-lt"/>
              <a:ea typeface="+mn-ea"/>
              <a:cs typeface="+mn-cs"/>
            </a:rPr>
            <a:t>】</a:t>
          </a: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ja-JP" sz="2000" b="1" i="0" baseline="0">
              <a:solidFill>
                <a:schemeClr val="tx1"/>
              </a:solidFill>
              <a:effectLst/>
              <a:latin typeface="+mn-lt"/>
              <a:ea typeface="+mn-ea"/>
              <a:cs typeface="+mn-cs"/>
            </a:rPr>
            <a:t>事業者名</a:t>
          </a:r>
          <a:r>
            <a:rPr kumimoji="1" lang="ja-JP" altLang="en-US" sz="1800" b="1" i="0" baseline="0">
              <a:solidFill>
                <a:schemeClr val="tx1"/>
              </a:solidFill>
              <a:effectLst/>
              <a:latin typeface="+mn-lt"/>
              <a:ea typeface="+mn-ea"/>
              <a:cs typeface="+mn-cs"/>
            </a:rPr>
            <a:t>」</a:t>
          </a:r>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en-US" sz="1800" b="0" i="0" baseline="0">
              <a:solidFill>
                <a:schemeClr val="tx1"/>
              </a:solidFill>
              <a:effectLst/>
              <a:latin typeface="+mn-lt"/>
              <a:ea typeface="+mn-ea"/>
              <a:cs typeface="+mn-cs"/>
            </a:rPr>
            <a:t>　法人の場合：法人名（例）医療法人社団○○　等</a:t>
          </a:r>
          <a:endParaRPr kumimoji="1" lang="en-US" altLang="ja-JP" sz="1800" b="0" i="0" baseline="0">
            <a:solidFill>
              <a:schemeClr val="tx1"/>
            </a:solidFill>
            <a:effectLst/>
            <a:latin typeface="+mn-lt"/>
            <a:ea typeface="+mn-ea"/>
            <a:cs typeface="+mn-cs"/>
          </a:endParaRPr>
        </a:p>
        <a:p>
          <a:pPr eaLnBrk="1" fontAlgn="auto" latinLnBrk="0" hangingPunct="1"/>
          <a:r>
            <a:rPr kumimoji="1" lang="ja-JP" altLang="en-US" sz="1800" b="0" i="0" baseline="0">
              <a:solidFill>
                <a:schemeClr val="tx1"/>
              </a:solidFill>
              <a:effectLst/>
              <a:latin typeface="+mn-lt"/>
              <a:ea typeface="+mn-ea"/>
              <a:cs typeface="+mn-cs"/>
            </a:rPr>
            <a:t>　　個人開設の場合：診療所、クリニック名</a:t>
          </a:r>
          <a:endParaRPr kumimoji="1" lang="en-US" altLang="ja-JP" sz="1800" b="0" i="0" baseline="0">
            <a:solidFill>
              <a:schemeClr val="tx1"/>
            </a:solidFill>
            <a:effectLst/>
            <a:latin typeface="+mn-lt"/>
            <a:ea typeface="+mn-ea"/>
            <a:cs typeface="+mn-cs"/>
          </a:endParaRPr>
        </a:p>
        <a:p>
          <a:pPr eaLnBrk="1" fontAlgn="auto" latinLnBrk="0" hangingPunct="1"/>
          <a:r>
            <a:rPr lang="ja-JP" altLang="en-US" sz="2000" b="1">
              <a:solidFill>
                <a:schemeClr val="tx1"/>
              </a:solidFill>
              <a:effectLst/>
            </a:rPr>
            <a:t>　「代表者職・氏名」</a:t>
          </a:r>
          <a:endParaRPr lang="en-US" altLang="ja-JP" sz="2000" b="1">
            <a:solidFill>
              <a:schemeClr val="tx1"/>
            </a:solidFill>
            <a:effectLst/>
          </a:endParaRPr>
        </a:p>
        <a:p>
          <a:pPr eaLnBrk="1" fontAlgn="auto" latinLnBrk="0" hangingPunct="1"/>
          <a:r>
            <a:rPr lang="ja-JP" altLang="en-US" sz="2000" b="0">
              <a:solidFill>
                <a:schemeClr val="tx1"/>
              </a:solidFill>
              <a:effectLst/>
            </a:rPr>
            <a:t>　</a:t>
          </a:r>
          <a:r>
            <a:rPr lang="ja-JP" altLang="en-US" sz="1800" b="0">
              <a:solidFill>
                <a:schemeClr val="tx1"/>
              </a:solidFill>
              <a:effectLst/>
            </a:rPr>
            <a:t>　法人の場合</a:t>
          </a:r>
          <a:r>
            <a:rPr kumimoji="1" lang="ja-JP" altLang="ja-JP" sz="1800" b="0" i="0" baseline="0">
              <a:solidFill>
                <a:schemeClr val="tx1"/>
              </a:solidFill>
              <a:effectLst/>
              <a:latin typeface="+mn-lt"/>
              <a:ea typeface="+mn-ea"/>
              <a:cs typeface="+mn-cs"/>
            </a:rPr>
            <a:t>：</a:t>
          </a:r>
          <a:r>
            <a:rPr lang="ja-JP" altLang="en-US" sz="1800" b="0">
              <a:solidFill>
                <a:schemeClr val="tx1"/>
              </a:solidFill>
              <a:effectLst/>
            </a:rPr>
            <a:t>例）理事長○○△△　</a:t>
          </a:r>
          <a:endParaRPr lang="en-US" altLang="ja-JP" sz="1800" b="0">
            <a:solidFill>
              <a:schemeClr val="tx1"/>
            </a:solidFill>
            <a:effectLst/>
          </a:endParaRPr>
        </a:p>
        <a:p>
          <a:pPr eaLnBrk="1" fontAlgn="auto" latinLnBrk="0" hangingPunct="1"/>
          <a:r>
            <a:rPr lang="ja-JP" altLang="en-US" sz="1800" b="0">
              <a:solidFill>
                <a:schemeClr val="tx1"/>
              </a:solidFill>
              <a:effectLst/>
            </a:rPr>
            <a:t>　　個人開設の場合</a:t>
          </a:r>
          <a:r>
            <a:rPr kumimoji="1" lang="ja-JP" altLang="ja-JP" sz="1800" b="0" i="0" baseline="0">
              <a:solidFill>
                <a:schemeClr val="tx1"/>
              </a:solidFill>
              <a:effectLst/>
              <a:latin typeface="+mn-lt"/>
              <a:ea typeface="+mn-ea"/>
              <a:cs typeface="+mn-cs"/>
            </a:rPr>
            <a:t>：</a:t>
          </a:r>
          <a:r>
            <a:rPr kumimoji="1" lang="ja-JP" altLang="en-US" sz="1800" b="0" i="0" baseline="0">
              <a:solidFill>
                <a:schemeClr val="tx1"/>
              </a:solidFill>
              <a:effectLst/>
              <a:latin typeface="+mn-lt"/>
              <a:ea typeface="+mn-ea"/>
              <a:cs typeface="+mn-cs"/>
            </a:rPr>
            <a:t>氏名</a:t>
          </a:r>
          <a:endParaRPr lang="ja-JP" altLang="ja-JP" sz="1800" b="0">
            <a:solidFill>
              <a:schemeClr val="tx1"/>
            </a:solidFill>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abSelected="1" view="pageBreakPreview" zoomScaleNormal="100" zoomScaleSheetLayoutView="100" workbookViewId="0">
      <selection activeCell="A6" sqref="A6"/>
    </sheetView>
  </sheetViews>
  <sheetFormatPr defaultRowHeight="18.75"/>
  <cols>
    <col min="1" max="10" width="8.75" style="2"/>
    <col min="11" max="11" width="6.625" style="2" customWidth="1"/>
    <col min="12" max="12" width="10.125" style="2" customWidth="1"/>
  </cols>
  <sheetData>
    <row r="1" spans="1:19" ht="28.9" customHeight="1" thickBot="1">
      <c r="H1" s="156" t="s">
        <v>113</v>
      </c>
      <c r="I1" s="157"/>
      <c r="J1" s="157"/>
      <c r="K1" s="157"/>
      <c r="L1" s="157"/>
    </row>
    <row r="2" spans="1:19" ht="33" customHeight="1" thickBot="1">
      <c r="A2" s="153" t="s">
        <v>261</v>
      </c>
      <c r="B2" s="154"/>
      <c r="C2" s="154"/>
      <c r="D2" s="154"/>
      <c r="E2" s="154"/>
      <c r="F2" s="154"/>
      <c r="G2" s="154"/>
      <c r="H2" s="154"/>
      <c r="I2" s="154"/>
      <c r="J2" s="154"/>
      <c r="K2" s="154"/>
      <c r="L2" s="155"/>
    </row>
    <row r="3" spans="1:19" ht="19.5">
      <c r="A3" s="3"/>
      <c r="B3" s="3"/>
      <c r="C3" s="3"/>
      <c r="D3" s="3"/>
      <c r="E3" s="3"/>
      <c r="F3" s="3"/>
      <c r="G3" s="3"/>
      <c r="H3" s="3"/>
      <c r="I3" s="3"/>
      <c r="J3" s="3"/>
      <c r="K3" s="3"/>
      <c r="L3" s="3"/>
    </row>
    <row r="4" spans="1:19" ht="19.5">
      <c r="A4" s="3" t="s">
        <v>262</v>
      </c>
      <c r="B4" s="3"/>
      <c r="C4" s="3"/>
      <c r="D4" s="3"/>
      <c r="E4" s="3"/>
      <c r="F4" s="3"/>
      <c r="G4" s="3"/>
      <c r="H4" s="3"/>
      <c r="I4" s="3"/>
      <c r="J4" s="3"/>
      <c r="K4" s="3"/>
      <c r="L4" s="3"/>
    </row>
    <row r="5" spans="1:19" ht="19.5">
      <c r="A5" s="4" t="s">
        <v>284</v>
      </c>
      <c r="B5" s="3"/>
      <c r="C5" s="3"/>
      <c r="D5" s="3"/>
      <c r="E5" s="3"/>
      <c r="F5" s="3"/>
      <c r="G5" s="3"/>
      <c r="H5" s="3"/>
      <c r="I5" s="3"/>
      <c r="J5" s="3"/>
      <c r="K5" s="3"/>
      <c r="L5" s="3"/>
    </row>
    <row r="6" spans="1:19" ht="19.5">
      <c r="A6" s="125" t="s">
        <v>266</v>
      </c>
      <c r="B6" s="56"/>
      <c r="C6" s="3"/>
      <c r="D6" s="3"/>
      <c r="E6" s="3"/>
      <c r="F6" s="3"/>
      <c r="G6" s="3"/>
      <c r="H6" s="3"/>
      <c r="I6" s="3"/>
      <c r="J6" s="3"/>
      <c r="K6" s="3"/>
      <c r="L6" s="3"/>
    </row>
    <row r="7" spans="1:19" ht="19.5">
      <c r="A7" s="3" t="s">
        <v>263</v>
      </c>
      <c r="B7" s="3"/>
      <c r="C7" s="3"/>
      <c r="D7" s="3"/>
      <c r="E7" s="3"/>
      <c r="F7" s="3"/>
      <c r="G7" s="3"/>
      <c r="H7" s="3"/>
      <c r="I7" s="3"/>
      <c r="J7" s="3"/>
      <c r="K7" s="3"/>
      <c r="L7" s="3"/>
    </row>
    <row r="8" spans="1:19" ht="19.5">
      <c r="A8" s="20" t="s">
        <v>280</v>
      </c>
      <c r="B8" s="3"/>
      <c r="C8" s="3"/>
      <c r="D8" s="3"/>
      <c r="E8" s="3"/>
      <c r="F8" s="3"/>
      <c r="G8" s="3"/>
      <c r="H8" s="3"/>
      <c r="I8" s="3"/>
      <c r="J8" s="3"/>
      <c r="K8" s="3"/>
      <c r="L8" s="3"/>
    </row>
    <row r="9" spans="1:19" ht="19.5">
      <c r="A9" s="20" t="s">
        <v>264</v>
      </c>
      <c r="B9" s="56"/>
      <c r="C9" s="56"/>
      <c r="D9" s="56"/>
      <c r="E9" s="3"/>
      <c r="F9" s="3"/>
      <c r="G9" s="3"/>
      <c r="H9" s="3"/>
      <c r="I9" s="3"/>
      <c r="J9" s="3"/>
      <c r="K9" s="3"/>
      <c r="L9" s="3"/>
    </row>
    <row r="10" spans="1:19" ht="19.5">
      <c r="A10" s="20" t="s">
        <v>265</v>
      </c>
      <c r="J10" s="21"/>
      <c r="K10" s="21"/>
      <c r="L10" s="21"/>
      <c r="N10" s="28"/>
      <c r="S10" s="12"/>
    </row>
    <row r="11" spans="1:19" ht="19.899999999999999" customHeight="1">
      <c r="A11" s="126" t="s">
        <v>267</v>
      </c>
      <c r="B11" s="127"/>
      <c r="C11" s="127"/>
      <c r="J11" s="11"/>
      <c r="K11" s="11"/>
      <c r="L11" s="3"/>
    </row>
    <row r="12" spans="1:19" ht="19.899999999999999" customHeight="1">
      <c r="A12" s="20" t="s">
        <v>292</v>
      </c>
      <c r="B12" s="127"/>
      <c r="C12" s="127"/>
      <c r="J12" s="11"/>
      <c r="K12" s="11"/>
      <c r="L12" s="3"/>
    </row>
    <row r="13" spans="1:19" ht="19.899999999999999" customHeight="1">
      <c r="A13" s="130" t="s">
        <v>291</v>
      </c>
      <c r="B13" s="127"/>
      <c r="C13" s="127"/>
      <c r="J13" s="11"/>
      <c r="K13" s="11"/>
      <c r="L13" s="3"/>
    </row>
    <row r="14" spans="1:19" ht="19.899999999999999" customHeight="1">
      <c r="A14" s="130" t="s">
        <v>297</v>
      </c>
      <c r="B14" s="127"/>
      <c r="C14" s="127"/>
      <c r="J14" s="11"/>
      <c r="K14" s="11"/>
      <c r="L14" s="3"/>
    </row>
    <row r="15" spans="1:19" ht="19.899999999999999" customHeight="1">
      <c r="A15" s="130" t="s">
        <v>293</v>
      </c>
      <c r="J15" s="11"/>
      <c r="K15" s="11"/>
      <c r="L15" s="3"/>
    </row>
    <row r="16" spans="1:19" ht="19.899999999999999" customHeight="1">
      <c r="A16" s="453" t="s">
        <v>298</v>
      </c>
      <c r="J16" s="11"/>
      <c r="K16" s="11"/>
      <c r="L16" s="3"/>
    </row>
    <row r="17" spans="1:12" ht="19.899999999999999" customHeight="1">
      <c r="A17" s="453" t="s">
        <v>299</v>
      </c>
      <c r="J17" s="11"/>
      <c r="K17" s="11"/>
      <c r="L17" s="3"/>
    </row>
    <row r="18" spans="1:12" ht="19.899999999999999" customHeight="1">
      <c r="A18" s="11"/>
      <c r="J18" s="11"/>
      <c r="K18" s="11"/>
      <c r="L18" s="3"/>
    </row>
    <row r="19" spans="1:12" ht="19.899999999999999" customHeight="1">
      <c r="A19" s="159" t="s">
        <v>273</v>
      </c>
      <c r="B19" s="160"/>
      <c r="C19" s="160"/>
      <c r="D19" s="161"/>
      <c r="E19" s="161"/>
      <c r="F19" s="161"/>
      <c r="J19" s="11"/>
      <c r="K19" s="11"/>
      <c r="L19" s="3"/>
    </row>
    <row r="20" spans="1:12" ht="24">
      <c r="A20" s="128" t="s">
        <v>268</v>
      </c>
    </row>
    <row r="21" spans="1:12" ht="19.5">
      <c r="A21" s="3" t="s">
        <v>289</v>
      </c>
    </row>
    <row r="22" spans="1:12">
      <c r="A22" s="5"/>
    </row>
    <row r="23" spans="1:12" ht="19.5">
      <c r="A23" s="125" t="s">
        <v>269</v>
      </c>
      <c r="B23" s="3"/>
    </row>
    <row r="24" spans="1:12" ht="26.25" customHeight="1">
      <c r="A24" s="131" t="s">
        <v>288</v>
      </c>
      <c r="B24" s="128"/>
      <c r="C24" s="128"/>
      <c r="D24" s="128"/>
      <c r="E24" s="128"/>
      <c r="F24" s="128"/>
      <c r="G24" s="128"/>
    </row>
    <row r="27" spans="1:12" ht="19.5">
      <c r="A27" s="125" t="s">
        <v>270</v>
      </c>
      <c r="B27" s="125"/>
      <c r="C27" s="125"/>
      <c r="D27" s="125"/>
      <c r="E27" s="125"/>
      <c r="J27" s="158"/>
      <c r="K27" s="158"/>
    </row>
    <row r="28" spans="1:12" ht="19.5">
      <c r="A28" s="125" t="s">
        <v>271</v>
      </c>
      <c r="B28" s="125"/>
      <c r="C28" s="125"/>
      <c r="D28" s="125"/>
      <c r="E28" s="125"/>
      <c r="J28" s="158"/>
      <c r="K28" s="158"/>
    </row>
    <row r="29" spans="1:12" ht="19.5">
      <c r="A29" s="125" t="s">
        <v>272</v>
      </c>
      <c r="B29" s="125"/>
      <c r="C29" s="125"/>
      <c r="D29" s="125"/>
      <c r="E29" s="125"/>
      <c r="J29" s="158"/>
      <c r="K29" s="158"/>
    </row>
    <row r="30" spans="1:12" ht="19.5">
      <c r="A30" s="125" t="s">
        <v>274</v>
      </c>
      <c r="B30" s="125"/>
      <c r="C30" s="125"/>
      <c r="D30" s="125"/>
      <c r="E30" s="125"/>
      <c r="J30" s="158"/>
      <c r="K30" s="158"/>
    </row>
  </sheetData>
  <sheetProtection algorithmName="SHA-512" hashValue="TV6Jqjt8FpsVq/+oDl30d65F2pzU5UaEquiZFbk/OGY4w1yOTOmQey/TSxNR5ZHq4kp3q0nsnWLSWr7fsYUXVw==" saltValue="2rdQsWMHFShJDZaauCfSqg==" spinCount="100000" sheet="1" objects="1" scenarios="1"/>
  <mergeCells count="4">
    <mergeCell ref="A2:L2"/>
    <mergeCell ref="H1:L1"/>
    <mergeCell ref="J27:K30"/>
    <mergeCell ref="A19:F19"/>
  </mergeCells>
  <phoneticPr fontId="4"/>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7397-A3A8-4512-86E9-294AB4FD2F73}">
  <dimension ref="A1:Q103"/>
  <sheetViews>
    <sheetView view="pageBreakPreview" zoomScaleNormal="100" zoomScaleSheetLayoutView="100" workbookViewId="0">
      <selection activeCell="N5" sqref="N5"/>
    </sheetView>
  </sheetViews>
  <sheetFormatPr defaultColWidth="8" defaultRowHeight="13.5"/>
  <cols>
    <col min="1" max="1" width="16.625" style="70" customWidth="1"/>
    <col min="2" max="2" width="17.25" style="37" customWidth="1"/>
    <col min="3" max="3" width="18.375" style="37" customWidth="1"/>
    <col min="4" max="4" width="6.25" style="37" customWidth="1"/>
    <col min="5" max="5" width="15.75" style="37" customWidth="1"/>
    <col min="6" max="6" width="5.75" style="37" customWidth="1"/>
    <col min="7" max="7" width="5.75" style="37" hidden="1" customWidth="1"/>
    <col min="8" max="8" width="12.375" style="37" hidden="1" customWidth="1"/>
    <col min="9" max="9" width="5.75" style="38" hidden="1" customWidth="1"/>
    <col min="10" max="11" width="13.75" style="37" hidden="1" customWidth="1"/>
    <col min="12" max="13" width="5.75" style="37" customWidth="1"/>
    <col min="14" max="16384" width="8" style="37"/>
  </cols>
  <sheetData>
    <row r="1" spans="1:11" ht="28.15" customHeight="1">
      <c r="A1" s="60" t="s">
        <v>165</v>
      </c>
    </row>
    <row r="3" spans="1:11" ht="21.6" customHeight="1">
      <c r="A3" s="162" t="s">
        <v>215</v>
      </c>
      <c r="B3" s="163"/>
      <c r="C3" s="163"/>
      <c r="D3" s="163"/>
      <c r="E3" s="163"/>
      <c r="F3" s="163"/>
      <c r="G3" s="39"/>
      <c r="H3" s="40"/>
    </row>
    <row r="4" spans="1:11" ht="19.899999999999999" customHeight="1">
      <c r="A4" s="61" t="s">
        <v>164</v>
      </c>
      <c r="B4" s="41"/>
      <c r="C4" s="41"/>
      <c r="D4" s="41"/>
      <c r="E4" s="41"/>
      <c r="F4" s="42"/>
      <c r="G4" s="43"/>
      <c r="H4" s="39"/>
    </row>
    <row r="5" spans="1:11" ht="34.15" customHeight="1">
      <c r="A5" s="62" t="s">
        <v>115</v>
      </c>
      <c r="B5" s="180" t="s">
        <v>114</v>
      </c>
      <c r="C5" s="181"/>
      <c r="D5" s="181"/>
      <c r="E5" s="181"/>
      <c r="F5" s="182"/>
      <c r="G5" s="44"/>
      <c r="H5" s="45"/>
      <c r="I5" s="46"/>
    </row>
    <row r="6" spans="1:11" ht="45" customHeight="1">
      <c r="A6" s="62" t="s">
        <v>107</v>
      </c>
      <c r="B6" s="57" t="s">
        <v>203</v>
      </c>
      <c r="C6" s="164" t="s">
        <v>108</v>
      </c>
      <c r="D6" s="164"/>
      <c r="E6" s="164"/>
      <c r="F6" s="165"/>
      <c r="G6" s="39" t="s">
        <v>295</v>
      </c>
      <c r="H6" s="48"/>
    </row>
    <row r="7" spans="1:11" ht="26.45" customHeight="1">
      <c r="A7" s="62" t="s">
        <v>275</v>
      </c>
      <c r="B7" s="190"/>
      <c r="C7" s="191"/>
      <c r="D7" s="169"/>
      <c r="E7" s="170"/>
      <c r="F7" s="171"/>
      <c r="G7" s="47"/>
      <c r="H7" s="49"/>
      <c r="I7" s="50"/>
      <c r="J7" s="51"/>
      <c r="K7" s="51"/>
    </row>
    <row r="8" spans="1:11" ht="34.9" customHeight="1">
      <c r="A8" s="62" t="s">
        <v>211</v>
      </c>
      <c r="B8" s="166"/>
      <c r="C8" s="167"/>
      <c r="D8" s="167"/>
      <c r="E8" s="167"/>
      <c r="F8" s="168"/>
      <c r="G8" s="47"/>
      <c r="H8" s="49"/>
      <c r="I8" s="50"/>
      <c r="J8" s="51"/>
      <c r="K8" s="51"/>
    </row>
    <row r="9" spans="1:11" ht="32.450000000000003" customHeight="1">
      <c r="A9" s="62" t="s">
        <v>276</v>
      </c>
      <c r="B9" s="80"/>
      <c r="C9" s="183"/>
      <c r="D9" s="169"/>
      <c r="E9" s="169"/>
      <c r="F9" s="184"/>
      <c r="G9" s="47"/>
      <c r="H9" s="48">
        <f>B9</f>
        <v>0</v>
      </c>
      <c r="I9" s="50" t="s">
        <v>196</v>
      </c>
      <c r="J9" s="151">
        <f>C9</f>
        <v>0</v>
      </c>
      <c r="K9" s="51" t="str">
        <f>H9&amp;I9&amp;J9</f>
        <v>0　0</v>
      </c>
    </row>
    <row r="10" spans="1:11" ht="39" customHeight="1">
      <c r="A10" s="63" t="s">
        <v>226</v>
      </c>
      <c r="B10" s="81"/>
      <c r="C10" s="185"/>
      <c r="D10" s="186"/>
      <c r="E10" s="186"/>
      <c r="F10" s="187"/>
      <c r="G10" s="136"/>
      <c r="H10" s="48" t="str">
        <f>B10&amp;C10</f>
        <v/>
      </c>
      <c r="I10" s="50"/>
      <c r="J10" s="51"/>
      <c r="K10" s="51"/>
    </row>
    <row r="11" spans="1:11" ht="18.600000000000001" customHeight="1">
      <c r="A11" s="134"/>
      <c r="B11" s="135"/>
      <c r="C11" s="198" t="s">
        <v>225</v>
      </c>
      <c r="D11" s="199"/>
      <c r="E11" s="199"/>
      <c r="F11" s="200"/>
      <c r="G11" s="136"/>
      <c r="H11" s="48"/>
      <c r="I11" s="50"/>
      <c r="J11" s="51"/>
      <c r="K11" s="51"/>
    </row>
    <row r="12" spans="1:11" ht="32.450000000000003" customHeight="1">
      <c r="A12" s="63" t="s">
        <v>277</v>
      </c>
      <c r="B12" s="188">
        <v>45607</v>
      </c>
      <c r="C12" s="189"/>
      <c r="D12" s="72" t="s">
        <v>166</v>
      </c>
      <c r="E12" s="150">
        <v>679</v>
      </c>
      <c r="F12" s="73" t="s">
        <v>168</v>
      </c>
      <c r="G12" s="136"/>
      <c r="H12" s="48"/>
      <c r="I12" s="50"/>
      <c r="J12" s="51"/>
      <c r="K12" s="51"/>
    </row>
    <row r="13" spans="1:11" ht="30" customHeight="1">
      <c r="A13" s="63" t="s">
        <v>255</v>
      </c>
      <c r="B13" s="201"/>
      <c r="C13" s="202"/>
      <c r="D13" s="74" t="s">
        <v>171</v>
      </c>
      <c r="E13" s="74"/>
      <c r="F13" s="71"/>
      <c r="G13" s="44"/>
      <c r="H13" s="45"/>
      <c r="I13" s="137"/>
      <c r="J13" s="51"/>
      <c r="K13" s="51"/>
    </row>
    <row r="14" spans="1:11" ht="38.450000000000003" customHeight="1">
      <c r="A14" s="59" t="s">
        <v>94</v>
      </c>
      <c r="B14" s="203" t="str">
        <f>IF(OR(確認用シート!AA34&lt;&gt;"", 確認用シート!AA47&lt;&gt;"", 確認用シート!AA62&lt;&gt;""), IF(確認用シート!AA34&lt;&gt;"",確認用シート!AA34, IF(確認用シート!AA47&lt;&gt;"", 確認用シート!AA47, 確認用シート!AA62)), "")</f>
        <v/>
      </c>
      <c r="C14" s="204"/>
      <c r="D14" s="74" t="s">
        <v>171</v>
      </c>
      <c r="E14" s="84"/>
      <c r="F14" s="85"/>
      <c r="G14" s="44"/>
      <c r="H14" s="45"/>
      <c r="I14" s="137"/>
      <c r="J14" s="51"/>
      <c r="K14" s="51"/>
    </row>
    <row r="15" spans="1:11" ht="33.6" customHeight="1">
      <c r="A15" s="64"/>
      <c r="B15" s="205"/>
      <c r="C15" s="206"/>
      <c r="D15" s="206"/>
      <c r="E15" s="206"/>
      <c r="F15" s="206"/>
      <c r="G15" s="47"/>
      <c r="H15" s="48"/>
      <c r="I15" s="50"/>
      <c r="J15" s="51"/>
      <c r="K15" s="51"/>
    </row>
    <row r="16" spans="1:11" ht="34.9" customHeight="1">
      <c r="A16" s="58" t="s">
        <v>278</v>
      </c>
      <c r="B16" s="43"/>
      <c r="C16" s="43"/>
      <c r="D16" s="43"/>
      <c r="E16" s="43"/>
      <c r="F16" s="52"/>
      <c r="G16" s="47"/>
      <c r="H16" s="48"/>
      <c r="I16" s="50"/>
      <c r="J16" s="51"/>
      <c r="K16" s="51"/>
    </row>
    <row r="17" spans="1:17" ht="34.9" customHeight="1">
      <c r="A17" s="65" t="s" ph="1">
        <v>109</v>
      </c>
      <c r="B17" s="87" ph="1"/>
      <c r="C17" s="65" t="s">
        <v>110</v>
      </c>
      <c r="D17" s="192"/>
      <c r="E17" s="193"/>
      <c r="F17" s="194"/>
      <c r="G17" s="47"/>
      <c r="H17" s="48"/>
      <c r="I17" s="50"/>
      <c r="J17" s="51"/>
      <c r="K17" s="51"/>
    </row>
    <row r="18" spans="1:17" ht="34.9" customHeight="1">
      <c r="A18" s="65" t="s">
        <v>227</v>
      </c>
      <c r="B18" s="86"/>
      <c r="C18" s="65" t="s">
        <v>111</v>
      </c>
      <c r="D18" s="195"/>
      <c r="E18" s="196"/>
      <c r="F18" s="197"/>
      <c r="G18" s="47"/>
      <c r="H18" s="48"/>
      <c r="I18" s="50"/>
      <c r="J18" s="51"/>
      <c r="K18" s="51"/>
    </row>
    <row r="19" spans="1:17" ht="34.9" customHeight="1">
      <c r="A19" s="66" t="s">
        <v>228</v>
      </c>
      <c r="B19" s="53"/>
      <c r="C19" s="175" t="s">
        <v>279</v>
      </c>
      <c r="D19" s="176"/>
      <c r="E19" s="176"/>
      <c r="F19" s="177"/>
      <c r="G19" s="47"/>
      <c r="H19" s="48"/>
      <c r="I19" s="50"/>
      <c r="J19" s="51"/>
      <c r="K19" s="51"/>
    </row>
    <row r="20" spans="1:17" ht="46.15" customHeight="1">
      <c r="A20" s="66" t="s">
        <v>229</v>
      </c>
      <c r="B20" s="88"/>
      <c r="C20" s="207"/>
      <c r="D20" s="208"/>
      <c r="E20" s="208"/>
      <c r="F20" s="209"/>
      <c r="G20" s="54" t="s">
        <v>282</v>
      </c>
      <c r="H20" s="39" t="str">
        <f>B20&amp;C20</f>
        <v/>
      </c>
      <c r="I20" s="50"/>
      <c r="J20" s="51"/>
      <c r="K20" s="51" t="str">
        <f>H20</f>
        <v/>
      </c>
      <c r="M20" s="152" t="s">
        <v>282</v>
      </c>
      <c r="N20" s="55" t="s">
        <v>283</v>
      </c>
      <c r="O20" s="55"/>
      <c r="P20" s="55"/>
      <c r="Q20" s="55"/>
    </row>
    <row r="21" spans="1:17" ht="54.6" customHeight="1">
      <c r="A21" s="66" t="s">
        <v>112</v>
      </c>
      <c r="B21" s="172"/>
      <c r="C21" s="173"/>
      <c r="D21" s="173"/>
      <c r="E21" s="173"/>
      <c r="F21" s="174"/>
      <c r="G21" s="39"/>
      <c r="H21" s="39"/>
      <c r="I21" s="50"/>
      <c r="J21" s="51"/>
      <c r="K21" s="51"/>
    </row>
    <row r="22" spans="1:17" ht="34.9" customHeight="1">
      <c r="A22" s="67"/>
      <c r="B22" s="178" t="s">
        <v>281</v>
      </c>
      <c r="C22" s="179"/>
      <c r="D22" s="179"/>
      <c r="E22" s="179"/>
      <c r="F22" s="179"/>
      <c r="G22" s="39"/>
    </row>
    <row r="23" spans="1:17" ht="34.9" customHeight="1">
      <c r="A23" s="68"/>
      <c r="B23" s="55"/>
      <c r="C23" s="55"/>
      <c r="D23" s="55"/>
      <c r="E23" s="55"/>
    </row>
    <row r="24" spans="1:17" ht="34.9" customHeight="1">
      <c r="A24" s="69"/>
      <c r="B24" s="46"/>
      <c r="C24" s="46"/>
      <c r="D24" s="46"/>
      <c r="E24" s="46"/>
    </row>
    <row r="25" spans="1:17" ht="34.9" customHeight="1">
      <c r="A25" s="69"/>
      <c r="B25" s="46"/>
      <c r="C25" s="46"/>
      <c r="D25" s="46"/>
      <c r="E25" s="46"/>
    </row>
    <row r="26" spans="1:17" ht="34.9" customHeight="1">
      <c r="A26" s="69"/>
      <c r="B26" s="46"/>
      <c r="C26" s="46"/>
      <c r="D26" s="46"/>
      <c r="E26" s="46"/>
    </row>
    <row r="27" spans="1:17" ht="34.9" customHeight="1">
      <c r="A27" s="69"/>
      <c r="B27" s="46"/>
      <c r="C27" s="46"/>
      <c r="D27" s="46"/>
      <c r="E27" s="46"/>
    </row>
    <row r="28" spans="1:17" ht="34.9" customHeight="1">
      <c r="A28" s="69"/>
      <c r="B28" s="46"/>
      <c r="C28" s="46"/>
      <c r="D28" s="46"/>
      <c r="E28" s="46"/>
    </row>
    <row r="29" spans="1:17" ht="34.9" customHeight="1">
      <c r="A29" s="69"/>
      <c r="B29" s="46"/>
      <c r="C29" s="46"/>
      <c r="D29" s="46"/>
      <c r="E29" s="46"/>
    </row>
    <row r="30" spans="1:17" ht="34.9" customHeight="1"/>
    <row r="31" spans="1:17" ht="34.9" customHeight="1"/>
    <row r="32" spans="1:17" ht="34.9" customHeight="1"/>
    <row r="33" ht="34.9" customHeight="1"/>
    <row r="34" ht="34.9" customHeight="1"/>
    <row r="35" ht="34.9" customHeight="1"/>
    <row r="36" ht="34.9" customHeight="1"/>
    <row r="37" ht="34.9" customHeight="1"/>
    <row r="38" ht="34.9" customHeight="1"/>
    <row r="39" ht="34.9" customHeight="1"/>
    <row r="40" ht="34.9" customHeight="1"/>
    <row r="41" ht="34.9" customHeight="1"/>
    <row r="42" ht="34.9" customHeight="1"/>
    <row r="43" ht="34.9" customHeight="1"/>
    <row r="44" ht="34.9" customHeight="1"/>
    <row r="45" ht="34.9" customHeight="1"/>
    <row r="46" ht="34.9" customHeight="1"/>
    <row r="47" ht="34.9" customHeight="1"/>
    <row r="48" ht="34.9" customHeight="1"/>
    <row r="49" ht="34.9" customHeight="1"/>
    <row r="50" ht="34.9" customHeight="1"/>
    <row r="51" ht="34.9" customHeight="1"/>
    <row r="52" ht="34.9" customHeight="1"/>
    <row r="53" ht="34.9" customHeight="1"/>
    <row r="54" ht="34.9" customHeight="1"/>
    <row r="55" ht="34.9" customHeight="1"/>
    <row r="56" ht="34.9" customHeight="1"/>
    <row r="57" ht="34.9" customHeight="1"/>
    <row r="58" ht="34.9" customHeight="1"/>
    <row r="59" ht="34.9" customHeight="1"/>
    <row r="60" ht="34.9" customHeight="1"/>
    <row r="61" ht="34.9" customHeight="1"/>
    <row r="62" ht="34.9" customHeight="1"/>
    <row r="63" ht="34.9" customHeight="1"/>
    <row r="64" ht="34.9" customHeight="1"/>
    <row r="65" ht="34.9" customHeight="1"/>
    <row r="66" ht="34.9" customHeight="1"/>
    <row r="67" ht="34.9" customHeight="1"/>
    <row r="68" ht="34.9" customHeight="1"/>
    <row r="69" ht="34.9" customHeight="1"/>
    <row r="70" ht="34.9" customHeight="1"/>
    <row r="71" ht="34.9" customHeight="1"/>
    <row r="72" ht="34.9" customHeight="1"/>
    <row r="73" ht="34.9" customHeight="1"/>
    <row r="74" ht="34.9" customHeight="1"/>
    <row r="75" ht="25.15" customHeight="1"/>
    <row r="76" ht="25.15" customHeight="1"/>
    <row r="77" ht="25.15" customHeight="1"/>
    <row r="78" ht="25.15" customHeight="1"/>
    <row r="79" ht="25.15" customHeight="1"/>
    <row r="80" ht="25.15" customHeight="1"/>
    <row r="81" ht="25.15" customHeight="1"/>
    <row r="82" ht="25.15" customHeight="1"/>
    <row r="83" ht="25.15" customHeight="1"/>
    <row r="84" ht="25.15" customHeight="1"/>
    <row r="85" ht="25.15" customHeight="1"/>
    <row r="86" ht="25.15" customHeight="1"/>
    <row r="87" ht="25.15" customHeight="1"/>
    <row r="88" ht="25.15" customHeight="1"/>
    <row r="89" ht="25.15" customHeight="1"/>
    <row r="90" ht="25.15" customHeight="1"/>
    <row r="91" ht="25.15" customHeight="1"/>
    <row r="92" ht="25.15" customHeight="1"/>
    <row r="93" ht="25.15" customHeight="1"/>
    <row r="94" ht="25.15" customHeight="1"/>
    <row r="95" ht="25.15" customHeight="1"/>
    <row r="96" ht="25.15" customHeight="1"/>
    <row r="97" ht="25.15" customHeight="1"/>
    <row r="98" ht="25.15" customHeight="1"/>
    <row r="99" ht="25.15" customHeight="1"/>
    <row r="100" ht="25.15" customHeight="1"/>
    <row r="101" ht="25.15" customHeight="1"/>
    <row r="102" ht="25.15" customHeight="1"/>
    <row r="103" ht="25.15" customHeight="1"/>
  </sheetData>
  <sheetProtection algorithmName="SHA-512" hashValue="DMizQDax9m0dZIR3TglX0o2Oz723FKcivmMh0T1MADgHDqi4aidmK7ESG6+8Jbc8Zw/B9+DVwKb39CwBa6sKMw==" saltValue="nKjY7hlK6cRwYCNouxpUXA==" spinCount="100000" sheet="1" objects="1" scenarios="1"/>
  <mergeCells count="19">
    <mergeCell ref="B22:F22"/>
    <mergeCell ref="B5:F5"/>
    <mergeCell ref="C9:F9"/>
    <mergeCell ref="C10:F10"/>
    <mergeCell ref="B12:C12"/>
    <mergeCell ref="B7:C7"/>
    <mergeCell ref="D17:F17"/>
    <mergeCell ref="D18:F18"/>
    <mergeCell ref="C11:F11"/>
    <mergeCell ref="B13:C13"/>
    <mergeCell ref="B14:C14"/>
    <mergeCell ref="B15:F15"/>
    <mergeCell ref="C20:F20"/>
    <mergeCell ref="A3:F3"/>
    <mergeCell ref="C6:F6"/>
    <mergeCell ref="B8:F8"/>
    <mergeCell ref="D7:F7"/>
    <mergeCell ref="B21:F21"/>
    <mergeCell ref="C19:F19"/>
  </mergeCells>
  <phoneticPr fontId="4" type="Hiragana"/>
  <dataValidations xWindow="743" yWindow="360" count="8">
    <dataValidation allowBlank="1" showInputMessage="1" showErrorMessage="1" promptTitle="書類　郵送先宛名" prompt="担当部署名 および 担当者名をご記入下さい" sqref="B21:F21" xr:uid="{1667827F-1427-408F-A586-AD5E8F06C1F0}"/>
    <dataValidation allowBlank="1" showInputMessage="1" showErrorMessage="1" promptTitle="郵便番号" prompt="半角入力にてお願いします" sqref="B19" xr:uid="{E807DE1D-F766-4E8C-8E39-D364BFF9C895}"/>
    <dataValidation allowBlank="1" showInputMessage="1" showErrorMessage="1" promptTitle="連絡先（直通）" prompt="半角およびハイフン含めて入力して下さい_x000a_例）03-0000-0000" sqref="B18" xr:uid="{FE857117-79E1-424D-863D-C44F6877CEBD}"/>
    <dataValidation type="textLength" operator="lessThanOrEqual" allowBlank="1" showInputMessage="1" showErrorMessage="1" promptTitle="補助金番号" prompt="交付確定通知に記載されている４桁以下の番号を記入ください_x000a_" sqref="D7" xr:uid="{A165C772-CC07-4004-84C0-CECE2DE382FF}">
      <formula1>4</formula1>
    </dataValidation>
    <dataValidation allowBlank="1" showInputMessage="1" showErrorMessage="1" promptTitle="書類　郵送先住所" prompt="市区町村より全角数字にてご記入ください。（例：○○区▲▲１－２－３）" sqref="C20" xr:uid="{41073E6C-762E-482D-A3FB-A507284E9E73}"/>
    <dataValidation allowBlank="1" showInputMessage="1" showErrorMessage="1" promptTitle="法人名" prompt="空白不要です。そのまま詰めてご入力お願いします。" sqref="B8:F8" xr:uid="{D2942D0A-3E0D-4A55-B5AF-ADFC65578E9B}"/>
    <dataValidation allowBlank="1" showInputMessage="1" showErrorMessage="1" promptTitle="法人所在地" prompt="都道府県以下よりご入力お願いします。_x000a_全角数字にて入力お願いします。_x000a_例）〇〇区△△１－２－３" sqref="C10:C11 D10:F10 F12" xr:uid="{FB6CC23D-93BE-46C8-8D79-051CD13C5954}"/>
    <dataValidation allowBlank="1" showInputMessage="1" showErrorMessage="1" promptTitle="交付決定日" prompt="和暦にて表示されます。_x000a_例）2024/12/12と入力_x000a_　⇒令和6年12月12日" sqref="B12:C12" xr:uid="{D46F12C4-991C-49B3-8053-1B94F54B0F73}"/>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743" yWindow="360" count="2">
        <x14:dataValidation type="list" allowBlank="1" showInputMessage="1" showErrorMessage="1" xr:uid="{A1751B82-7943-48C2-970A-6585184E88AC}">
          <x14:formula1>
            <xm:f>リスト!$C$2:$C$49</xm:f>
          </x14:formula1>
          <xm:sqref>B11 B10</xm:sqref>
        </x14:dataValidation>
        <x14:dataValidation type="list" allowBlank="1" showInputMessage="1" showErrorMessage="1" promptTitle="書類　郵送先住所" prompt="市区町村より全角数字にてご記入ください。（例：○○区▲▲１－２－３）" xr:uid="{891259B6-0867-4979-8F09-8FF3FD4623AD}">
          <x14:formula1>
            <xm:f>リスト!$C$2:$C$49</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D249-6425-4FBC-A927-4D5D35A238A0}">
  <dimension ref="A1:AI63"/>
  <sheetViews>
    <sheetView view="pageBreakPreview" topLeftCell="A5" zoomScale="80" zoomScaleNormal="80" zoomScaleSheetLayoutView="80" workbookViewId="0">
      <selection activeCell="AB53" sqref="AB53"/>
    </sheetView>
  </sheetViews>
  <sheetFormatPr defaultRowHeight="18.75"/>
  <cols>
    <col min="1" max="1" width="6.25" customWidth="1"/>
    <col min="2" max="38" width="4.75" customWidth="1"/>
  </cols>
  <sheetData>
    <row r="1" spans="1:35">
      <c r="Y1" s="252" t="s">
        <v>189</v>
      </c>
      <c r="Z1" s="253"/>
      <c r="AA1" s="253"/>
      <c r="AB1" s="253"/>
      <c r="AC1" s="251" t="str">
        <f>IF(ISNUMBER(補助金番号), 補助金番号, "")</f>
        <v/>
      </c>
      <c r="AD1" s="251"/>
      <c r="AE1" s="251"/>
      <c r="AF1" s="251"/>
    </row>
    <row r="2" spans="1:35" ht="19.5" thickBot="1">
      <c r="A2" s="219" t="s">
        <v>201</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8"/>
      <c r="AH2" s="218"/>
      <c r="AI2" s="76"/>
    </row>
    <row r="3" spans="1:35" ht="34.5" customHeight="1" thickBot="1">
      <c r="A3" s="222" t="s">
        <v>200</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18"/>
      <c r="AH3" s="218"/>
      <c r="AI3" s="76"/>
    </row>
    <row r="4" spans="1:35" ht="22.1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8"/>
      <c r="AH4" s="218"/>
      <c r="AI4" s="76"/>
    </row>
    <row r="5" spans="1:35" ht="22.15" customHeight="1">
      <c r="A5" s="220" t="s">
        <v>197</v>
      </c>
      <c r="B5" s="220"/>
      <c r="C5" s="220"/>
      <c r="D5" s="220"/>
      <c r="E5" s="220"/>
      <c r="F5" s="258" t="str">
        <f>IF(提出日="","",提出日)</f>
        <v/>
      </c>
      <c r="G5" s="258"/>
      <c r="H5" s="259"/>
      <c r="I5" s="259"/>
      <c r="J5" s="259"/>
      <c r="K5" s="259"/>
      <c r="L5" s="259"/>
      <c r="M5" s="259"/>
      <c r="N5" s="259"/>
      <c r="O5" s="259"/>
      <c r="P5" s="259"/>
      <c r="Q5" s="218"/>
      <c r="R5" s="218"/>
      <c r="S5" s="218"/>
      <c r="T5" s="218"/>
      <c r="U5" s="218"/>
      <c r="V5" s="218"/>
      <c r="W5" s="218"/>
      <c r="X5" s="218"/>
      <c r="Y5" s="218"/>
      <c r="Z5" s="218"/>
      <c r="AA5" s="218"/>
      <c r="AB5" s="218"/>
      <c r="AC5" s="218"/>
      <c r="AD5" s="218"/>
      <c r="AE5" s="218"/>
      <c r="AF5" s="218"/>
      <c r="AG5" s="218"/>
      <c r="AH5" s="218"/>
      <c r="AI5" s="76"/>
    </row>
    <row r="6" spans="1:35" ht="22.15" customHeight="1">
      <c r="A6" s="220" t="s">
        <v>212</v>
      </c>
      <c r="B6" s="220"/>
      <c r="C6" s="220"/>
      <c r="D6" s="220"/>
      <c r="E6" s="220"/>
      <c r="F6" s="221" t="str">
        <f>IF(法人名="","",法人名)</f>
        <v/>
      </c>
      <c r="G6" s="221"/>
      <c r="H6" s="221"/>
      <c r="I6" s="221"/>
      <c r="J6" s="221"/>
      <c r="K6" s="221"/>
      <c r="L6" s="221"/>
      <c r="M6" s="221"/>
      <c r="N6" s="221"/>
      <c r="O6" s="221"/>
      <c r="P6" s="221"/>
      <c r="Q6" s="218"/>
      <c r="R6" s="218"/>
      <c r="S6" s="218"/>
      <c r="T6" s="218"/>
      <c r="U6" s="218"/>
      <c r="V6" s="218"/>
      <c r="W6" s="218"/>
      <c r="X6" s="218"/>
      <c r="Y6" s="218"/>
      <c r="Z6" s="218"/>
      <c r="AA6" s="218"/>
      <c r="AB6" s="218"/>
      <c r="AC6" s="218"/>
      <c r="AD6" s="218"/>
      <c r="AE6" s="218"/>
      <c r="AF6" s="218"/>
      <c r="AG6" s="218"/>
      <c r="AH6" s="218"/>
      <c r="AI6" s="76"/>
    </row>
    <row r="7" spans="1:35" ht="22.15" customHeight="1">
      <c r="A7" s="220" t="s">
        <v>198</v>
      </c>
      <c r="B7" s="220"/>
      <c r="C7" s="220"/>
      <c r="D7" s="220"/>
      <c r="E7" s="220"/>
      <c r="F7" s="221" t="str">
        <f>IF(基本情報入力シート!$K$9="","",基本情報入力シート!$K$9)</f>
        <v>0　0</v>
      </c>
      <c r="G7" s="221"/>
      <c r="H7" s="221"/>
      <c r="I7" s="221"/>
      <c r="J7" s="221"/>
      <c r="K7" s="221"/>
      <c r="L7" s="221"/>
      <c r="M7" s="221"/>
      <c r="N7" s="221"/>
      <c r="O7" s="221"/>
      <c r="P7" s="221"/>
      <c r="Q7" s="218"/>
      <c r="R7" s="218"/>
      <c r="S7" s="218"/>
      <c r="T7" s="218"/>
      <c r="U7" s="218"/>
      <c r="V7" s="218"/>
      <c r="W7" s="218"/>
      <c r="X7" s="218"/>
      <c r="Y7" s="218"/>
      <c r="Z7" s="218"/>
      <c r="AA7" s="218"/>
      <c r="AB7" s="218"/>
      <c r="AC7" s="218"/>
      <c r="AD7" s="218"/>
      <c r="AE7" s="218"/>
      <c r="AF7" s="218"/>
      <c r="AG7" s="218"/>
      <c r="AH7" s="218"/>
      <c r="AI7" s="76"/>
    </row>
    <row r="8" spans="1:35" ht="22.15" customHeight="1">
      <c r="A8" s="220" t="s">
        <v>172</v>
      </c>
      <c r="B8" s="220"/>
      <c r="C8" s="220"/>
      <c r="D8" s="220"/>
      <c r="E8" s="220"/>
      <c r="F8" s="260">
        <f>IF(基本情報入力シート!$B$12="","",基本情報入力シート!$B$12)</f>
        <v>45607</v>
      </c>
      <c r="G8" s="260"/>
      <c r="H8" s="260"/>
      <c r="I8" s="260"/>
      <c r="J8" s="260"/>
      <c r="K8" s="260"/>
      <c r="L8" s="260"/>
      <c r="M8" s="260"/>
      <c r="N8" s="260"/>
      <c r="O8" s="260"/>
      <c r="P8" s="260"/>
      <c r="Q8" s="218"/>
      <c r="R8" s="218"/>
      <c r="S8" s="218"/>
      <c r="T8" s="218"/>
      <c r="U8" s="218"/>
      <c r="V8" s="218"/>
      <c r="W8" s="218"/>
      <c r="X8" s="218"/>
      <c r="Y8" s="218"/>
      <c r="Z8" s="218"/>
      <c r="AA8" s="218"/>
      <c r="AB8" s="218"/>
      <c r="AC8" s="218"/>
      <c r="AD8" s="218"/>
      <c r="AE8" s="218"/>
      <c r="AF8" s="218"/>
      <c r="AG8" s="218"/>
      <c r="AH8" s="218"/>
      <c r="AI8" s="76"/>
    </row>
    <row r="9" spans="1:35" ht="22.15" customHeight="1">
      <c r="A9" s="220" t="s">
        <v>190</v>
      </c>
      <c r="B9" s="220"/>
      <c r="C9" s="220"/>
      <c r="D9" s="220"/>
      <c r="E9" s="220"/>
      <c r="F9" s="138">
        <v>6</v>
      </c>
      <c r="G9" s="138" t="s">
        <v>192</v>
      </c>
      <c r="H9" s="138" t="s">
        <v>193</v>
      </c>
      <c r="I9" s="138" t="s">
        <v>194</v>
      </c>
      <c r="J9" s="138" t="s">
        <v>195</v>
      </c>
      <c r="K9" s="139"/>
      <c r="L9" s="138" t="s">
        <v>166</v>
      </c>
      <c r="M9" s="254">
        <f>IF(基本情報入力シート!$E$12="","",基本情報入力シート!$E$12)</f>
        <v>679</v>
      </c>
      <c r="N9" s="255"/>
      <c r="O9" s="255"/>
      <c r="P9" s="138" t="s">
        <v>167</v>
      </c>
      <c r="Q9" s="218"/>
      <c r="R9" s="218"/>
      <c r="S9" s="218"/>
      <c r="T9" s="218"/>
      <c r="U9" s="218"/>
      <c r="V9" s="218"/>
      <c r="W9" s="218"/>
      <c r="X9" s="218"/>
      <c r="Y9" s="218"/>
      <c r="Z9" s="218"/>
      <c r="AA9" s="218"/>
      <c r="AB9" s="218"/>
      <c r="AC9" s="218"/>
      <c r="AD9" s="218"/>
      <c r="AE9" s="218"/>
      <c r="AF9" s="218"/>
      <c r="AG9" s="218"/>
      <c r="AH9" s="218"/>
      <c r="AI9" s="76"/>
    </row>
    <row r="10" spans="1:35" ht="22.15" customHeight="1">
      <c r="A10" s="220" t="s">
        <v>191</v>
      </c>
      <c r="B10" s="220"/>
      <c r="C10" s="220"/>
      <c r="D10" s="220"/>
      <c r="E10" s="220"/>
      <c r="F10" s="256" t="str">
        <f>IF(補助金確定額="","",補助金確定額)</f>
        <v/>
      </c>
      <c r="G10" s="257"/>
      <c r="H10" s="257"/>
      <c r="I10" s="257"/>
      <c r="J10" s="257"/>
      <c r="K10" s="82" t="s">
        <v>171</v>
      </c>
      <c r="L10" s="82"/>
      <c r="M10" s="82"/>
      <c r="N10" s="82"/>
      <c r="O10" s="82"/>
      <c r="P10" s="79"/>
      <c r="Q10" s="225"/>
      <c r="R10" s="225"/>
      <c r="S10" s="225"/>
      <c r="T10" s="225"/>
      <c r="U10" s="225"/>
      <c r="V10" s="225"/>
      <c r="W10" s="218"/>
      <c r="X10" s="218"/>
      <c r="Y10" s="218"/>
      <c r="Z10" s="218"/>
      <c r="AA10" s="218"/>
      <c r="AB10" s="218"/>
      <c r="AC10" s="218"/>
      <c r="AD10" s="218"/>
      <c r="AE10" s="218"/>
      <c r="AF10" s="218"/>
      <c r="AG10" s="218"/>
      <c r="AH10" s="218"/>
      <c r="AI10" s="76"/>
    </row>
    <row r="11" spans="1:35" ht="22.15" customHeight="1" thickBot="1">
      <c r="A11" s="224"/>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18"/>
      <c r="AH11" s="218"/>
      <c r="AI11" s="76"/>
    </row>
    <row r="12" spans="1:35" ht="40.5" customHeight="1" thickBot="1">
      <c r="A12" s="226" t="s">
        <v>286</v>
      </c>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18"/>
      <c r="AH12" s="218"/>
      <c r="AI12" s="76"/>
    </row>
    <row r="13" spans="1:35" ht="22.15" customHeight="1">
      <c r="A13" s="236" t="s">
        <v>207</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17"/>
      <c r="AF13" s="217"/>
      <c r="AG13" s="76"/>
      <c r="AH13" s="218"/>
      <c r="AI13" s="218"/>
    </row>
    <row r="14" spans="1:35" ht="22.15" customHeight="1">
      <c r="A14" s="218"/>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30"/>
      <c r="AB14" s="230"/>
      <c r="AC14" s="230"/>
      <c r="AD14" s="230"/>
      <c r="AE14" s="230"/>
      <c r="AF14" s="230"/>
      <c r="AG14" s="218"/>
      <c r="AH14" s="218"/>
      <c r="AI14" s="76"/>
    </row>
    <row r="15" spans="1:35" ht="22.15" customHeight="1">
      <c r="A15" s="132"/>
      <c r="B15" s="77" t="s">
        <v>173</v>
      </c>
      <c r="C15" s="241" t="s">
        <v>186</v>
      </c>
      <c r="D15" s="241"/>
      <c r="E15" s="242"/>
      <c r="F15" s="242"/>
      <c r="G15" s="242"/>
      <c r="H15" s="242"/>
      <c r="I15" s="229"/>
      <c r="J15" s="229"/>
      <c r="K15" s="218"/>
      <c r="L15" s="218"/>
      <c r="M15" s="218"/>
      <c r="N15" s="218"/>
      <c r="O15" s="218"/>
      <c r="P15" s="218"/>
      <c r="Q15" s="76"/>
      <c r="R15" s="262" t="s">
        <v>20</v>
      </c>
      <c r="S15" s="262"/>
      <c r="T15" s="262"/>
      <c r="U15" s="262"/>
      <c r="V15" s="262"/>
      <c r="W15" s="262"/>
      <c r="X15" s="262"/>
      <c r="Y15" s="263"/>
      <c r="Z15" s="264"/>
      <c r="AA15" s="265"/>
      <c r="AB15" s="265"/>
      <c r="AC15" s="265"/>
      <c r="AD15" s="265"/>
      <c r="AE15" s="265"/>
      <c r="AF15" s="142" t="s">
        <v>170</v>
      </c>
      <c r="AG15" s="228"/>
      <c r="AH15" s="218"/>
      <c r="AI15" s="76"/>
    </row>
    <row r="16" spans="1:35" ht="22.15" customHeight="1">
      <c r="A16" s="133"/>
      <c r="B16" s="77" t="s">
        <v>174</v>
      </c>
      <c r="C16" s="243" t="s">
        <v>187</v>
      </c>
      <c r="D16" s="243"/>
      <c r="E16" s="242"/>
      <c r="F16" s="242"/>
      <c r="G16" s="242"/>
      <c r="H16" s="242"/>
      <c r="I16" s="229"/>
      <c r="J16" s="229"/>
      <c r="K16" s="218"/>
      <c r="L16" s="218"/>
      <c r="M16" s="218"/>
      <c r="N16" s="218"/>
      <c r="O16" s="218"/>
      <c r="P16" s="218"/>
      <c r="Q16" s="218"/>
      <c r="R16" s="218"/>
      <c r="S16" s="218"/>
      <c r="T16" s="218"/>
      <c r="U16" s="218"/>
      <c r="V16" s="218"/>
      <c r="W16" s="218"/>
      <c r="X16" s="218"/>
      <c r="Y16" s="218"/>
      <c r="Z16" s="218"/>
      <c r="AA16" s="233"/>
      <c r="AB16" s="233"/>
      <c r="AC16" s="233"/>
      <c r="AD16" s="233"/>
      <c r="AE16" s="233"/>
      <c r="AF16" s="233"/>
      <c r="AG16" s="218"/>
      <c r="AH16" s="218"/>
      <c r="AI16" s="76"/>
    </row>
    <row r="17" spans="1:35" ht="22.15" customHeight="1">
      <c r="A17" s="132"/>
      <c r="B17" s="77" t="s">
        <v>175</v>
      </c>
      <c r="C17" s="243" t="s">
        <v>188</v>
      </c>
      <c r="D17" s="243"/>
      <c r="E17" s="242"/>
      <c r="F17" s="242"/>
      <c r="G17" s="242"/>
      <c r="H17" s="242"/>
      <c r="I17" s="242"/>
      <c r="J17" s="242"/>
      <c r="K17" s="242"/>
      <c r="L17" s="242"/>
      <c r="M17" s="242"/>
      <c r="N17" s="243"/>
      <c r="O17" s="242"/>
      <c r="P17" s="242"/>
      <c r="Q17" s="242"/>
      <c r="R17" s="242"/>
      <c r="S17" s="242"/>
      <c r="T17" s="242"/>
      <c r="U17" s="242"/>
      <c r="V17" s="242"/>
      <c r="W17" s="140"/>
      <c r="X17" s="141"/>
      <c r="Y17" s="75" t="s">
        <v>27</v>
      </c>
      <c r="Z17" s="231"/>
      <c r="AA17" s="232"/>
      <c r="AB17" s="232"/>
      <c r="AC17" s="232"/>
      <c r="AD17" s="232"/>
      <c r="AE17" s="232"/>
      <c r="AF17" s="142" t="s">
        <v>176</v>
      </c>
      <c r="AG17" s="228"/>
      <c r="AH17" s="218"/>
      <c r="AI17" s="76"/>
    </row>
    <row r="18" spans="1:35" ht="22.15" customHeight="1">
      <c r="A18" s="133"/>
      <c r="B18" s="77" t="s">
        <v>177</v>
      </c>
      <c r="C18" s="243" t="s">
        <v>178</v>
      </c>
      <c r="D18" s="243"/>
      <c r="E18" s="242"/>
      <c r="F18" s="242"/>
      <c r="G18" s="242"/>
      <c r="H18" s="242"/>
      <c r="I18" s="242"/>
      <c r="J18" s="242"/>
      <c r="K18" s="242"/>
      <c r="L18" s="242"/>
      <c r="M18" s="242"/>
      <c r="N18" s="242"/>
      <c r="O18" s="242"/>
      <c r="P18" s="242"/>
      <c r="Q18" s="242"/>
      <c r="R18" s="242"/>
      <c r="S18" s="242"/>
      <c r="T18" s="242"/>
      <c r="U18" s="242"/>
      <c r="V18" s="242"/>
      <c r="W18" s="242"/>
      <c r="X18" s="242"/>
      <c r="Y18" s="218"/>
      <c r="Z18" s="218"/>
      <c r="AA18" s="261"/>
      <c r="AB18" s="261"/>
      <c r="AC18" s="261"/>
      <c r="AD18" s="261"/>
      <c r="AE18" s="261"/>
      <c r="AF18" s="261"/>
      <c r="AG18" s="218"/>
      <c r="AH18" s="218"/>
      <c r="AI18" s="76"/>
    </row>
    <row r="19" spans="1:35" ht="22.15" customHeight="1">
      <c r="A19" s="133"/>
      <c r="B19" s="77" t="s">
        <v>179</v>
      </c>
      <c r="C19" s="243" t="s">
        <v>180</v>
      </c>
      <c r="D19" s="243"/>
      <c r="E19" s="242"/>
      <c r="F19" s="242"/>
      <c r="G19" s="242"/>
      <c r="H19" s="242"/>
      <c r="I19" s="242"/>
      <c r="J19" s="242"/>
      <c r="K19" s="242"/>
      <c r="L19" s="242"/>
      <c r="M19" s="242"/>
      <c r="N19" s="242"/>
      <c r="O19" s="242"/>
      <c r="P19" s="242"/>
      <c r="Q19" s="242"/>
      <c r="R19" s="242"/>
      <c r="S19" s="242"/>
      <c r="T19" s="242"/>
      <c r="U19" s="242"/>
      <c r="V19" s="242"/>
      <c r="W19" s="218"/>
      <c r="X19" s="218"/>
      <c r="Y19" s="218"/>
      <c r="Z19" s="218"/>
      <c r="AA19" s="218"/>
      <c r="AB19" s="218"/>
      <c r="AC19" s="218"/>
      <c r="AD19" s="218"/>
      <c r="AE19" s="218"/>
      <c r="AF19" s="218"/>
      <c r="AG19" s="218"/>
      <c r="AH19" s="218"/>
      <c r="AI19" s="76"/>
    </row>
    <row r="20" spans="1:35" ht="22.15" customHeight="1" thickBot="1">
      <c r="A20" s="224"/>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18"/>
      <c r="AH20" s="218"/>
      <c r="AI20" s="76"/>
    </row>
    <row r="21" spans="1:35" ht="39" customHeight="1" thickBot="1">
      <c r="A21" s="234" t="s">
        <v>285</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18"/>
      <c r="AH21" s="218"/>
      <c r="AI21" s="76"/>
    </row>
    <row r="22" spans="1:35" ht="22.15" customHeight="1">
      <c r="A22" s="236" t="s">
        <v>233</v>
      </c>
      <c r="B22" s="236"/>
      <c r="C22" s="236"/>
      <c r="D22" s="236"/>
      <c r="E22" s="236"/>
      <c r="F22" s="236"/>
      <c r="G22" s="236"/>
      <c r="H22" s="236"/>
      <c r="I22" s="236"/>
      <c r="J22" s="236"/>
      <c r="K22" s="236"/>
      <c r="L22" s="236"/>
      <c r="M22" s="236"/>
      <c r="N22" s="236"/>
      <c r="O22" s="236"/>
      <c r="P22" s="236"/>
      <c r="Q22" s="236"/>
      <c r="R22" s="236"/>
      <c r="S22" s="236"/>
      <c r="T22" s="236"/>
      <c r="U22" s="217"/>
      <c r="V22" s="217"/>
      <c r="W22" s="217"/>
      <c r="X22" s="217"/>
      <c r="Y22" s="217"/>
      <c r="Z22" s="217"/>
      <c r="AA22" s="217"/>
      <c r="AB22" s="217"/>
      <c r="AC22" s="217"/>
      <c r="AD22" s="217"/>
      <c r="AE22" s="217"/>
      <c r="AF22" s="217"/>
      <c r="AG22" s="218"/>
      <c r="AH22" s="218"/>
      <c r="AI22" s="76"/>
    </row>
    <row r="23" spans="1:35" ht="22.15" customHeight="1">
      <c r="A23" s="218"/>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76"/>
    </row>
    <row r="24" spans="1:35" ht="22.15" customHeight="1">
      <c r="A24" s="245" t="s">
        <v>181</v>
      </c>
      <c r="B24" s="245"/>
      <c r="C24" s="246"/>
      <c r="D24" s="246"/>
      <c r="E24" s="218"/>
      <c r="F24" s="218"/>
      <c r="G24" s="218"/>
      <c r="H24" s="218"/>
      <c r="I24" s="230"/>
      <c r="J24" s="230"/>
      <c r="K24" s="230"/>
      <c r="L24" s="230"/>
      <c r="M24" s="230"/>
      <c r="N24" s="230"/>
      <c r="O24" s="218"/>
      <c r="P24" s="218"/>
      <c r="Q24" s="218"/>
      <c r="R24" s="218"/>
      <c r="S24" s="218"/>
      <c r="T24" s="218"/>
      <c r="U24" s="218"/>
      <c r="V24" s="218"/>
      <c r="W24" s="218"/>
      <c r="X24" s="218"/>
      <c r="Y24" s="218"/>
      <c r="Z24" s="218"/>
      <c r="AA24" s="218"/>
      <c r="AB24" s="218"/>
      <c r="AC24" s="218"/>
      <c r="AD24" s="218"/>
      <c r="AE24" s="218"/>
      <c r="AF24" s="218"/>
      <c r="AG24" s="218"/>
      <c r="AH24" s="218"/>
      <c r="AI24" s="76"/>
    </row>
    <row r="25" spans="1:35" ht="22.15" customHeight="1">
      <c r="A25" s="76"/>
      <c r="B25" s="245" t="s">
        <v>34</v>
      </c>
      <c r="C25" s="245"/>
      <c r="D25" s="246"/>
      <c r="E25" s="246"/>
      <c r="F25" s="246"/>
      <c r="G25" s="246"/>
      <c r="H25" s="76"/>
      <c r="I25" s="237"/>
      <c r="J25" s="238"/>
      <c r="K25" s="238"/>
      <c r="L25" s="238"/>
      <c r="M25" s="238"/>
      <c r="N25" s="78" t="s">
        <v>170</v>
      </c>
      <c r="O25" s="239" t="s">
        <v>182</v>
      </c>
      <c r="P25" s="229"/>
      <c r="Q25" s="229"/>
      <c r="R25" s="229"/>
      <c r="S25" s="218"/>
      <c r="T25" s="218"/>
      <c r="U25" s="218"/>
      <c r="V25" s="218"/>
      <c r="W25" s="218"/>
      <c r="X25" s="218"/>
      <c r="Y25" s="218"/>
      <c r="Z25" s="218"/>
      <c r="AA25" s="218"/>
      <c r="AB25" s="218"/>
      <c r="AC25" s="218"/>
      <c r="AD25" s="218"/>
      <c r="AE25" s="218"/>
      <c r="AF25" s="218"/>
      <c r="AG25" s="218"/>
      <c r="AH25" s="218"/>
      <c r="AI25" s="76"/>
    </row>
    <row r="26" spans="1:35" ht="22.15" customHeight="1">
      <c r="A26" s="76"/>
      <c r="B26" s="245" t="s">
        <v>36</v>
      </c>
      <c r="C26" s="245"/>
      <c r="D26" s="246"/>
      <c r="E26" s="246"/>
      <c r="F26" s="246"/>
      <c r="G26" s="246"/>
      <c r="H26" s="76"/>
      <c r="I26" s="237"/>
      <c r="J26" s="238"/>
      <c r="K26" s="238"/>
      <c r="L26" s="238"/>
      <c r="M26" s="238"/>
      <c r="N26" s="78" t="s">
        <v>170</v>
      </c>
      <c r="O26" s="239" t="s">
        <v>183</v>
      </c>
      <c r="P26" s="229"/>
      <c r="Q26" s="229"/>
      <c r="R26" s="229"/>
      <c r="S26" s="218"/>
      <c r="T26" s="218"/>
      <c r="U26" s="218"/>
      <c r="V26" s="218"/>
      <c r="W26" s="218"/>
      <c r="X26" s="218"/>
      <c r="Y26" s="218"/>
      <c r="Z26" s="218"/>
      <c r="AA26" s="218"/>
      <c r="AB26" s="218"/>
      <c r="AC26" s="218"/>
      <c r="AD26" s="218"/>
      <c r="AE26" s="218"/>
      <c r="AF26" s="218"/>
      <c r="AG26" s="218"/>
      <c r="AH26" s="218"/>
      <c r="AI26" s="76"/>
    </row>
    <row r="27" spans="1:35" ht="22.15" customHeight="1" thickBot="1">
      <c r="A27" s="218"/>
      <c r="B27" s="218"/>
      <c r="C27" s="218"/>
      <c r="D27" s="218"/>
      <c r="E27" s="218"/>
      <c r="F27" s="218"/>
      <c r="G27" s="218"/>
      <c r="H27" s="218"/>
      <c r="I27" s="240"/>
      <c r="J27" s="240"/>
      <c r="K27" s="240"/>
      <c r="L27" s="240"/>
      <c r="M27" s="240"/>
      <c r="N27" s="240"/>
      <c r="O27" s="229"/>
      <c r="P27" s="229"/>
      <c r="Q27" s="229"/>
      <c r="R27" s="229"/>
      <c r="S27" s="218"/>
      <c r="T27" s="218"/>
      <c r="U27" s="218"/>
      <c r="V27" s="218"/>
      <c r="W27" s="218"/>
      <c r="X27" s="218"/>
      <c r="Y27" s="218"/>
      <c r="Z27" s="218"/>
      <c r="AA27" s="218"/>
      <c r="AB27" s="218"/>
      <c r="AC27" s="218"/>
      <c r="AD27" s="218"/>
      <c r="AE27" s="218"/>
      <c r="AF27" s="218"/>
      <c r="AG27" s="218"/>
      <c r="AH27" s="218"/>
      <c r="AI27" s="76"/>
    </row>
    <row r="28" spans="1:35" ht="22.15" customHeight="1" thickBot="1">
      <c r="A28" s="76"/>
      <c r="B28" s="245" t="s">
        <v>184</v>
      </c>
      <c r="C28" s="245"/>
      <c r="D28" s="246"/>
      <c r="E28" s="246"/>
      <c r="F28" s="246"/>
      <c r="G28" s="246"/>
      <c r="H28" s="76"/>
      <c r="I28" s="247" t="str">
        <f>IF(I26="","",I25/I26)</f>
        <v/>
      </c>
      <c r="J28" s="248"/>
      <c r="K28" s="248"/>
      <c r="L28" s="248"/>
      <c r="M28" s="248"/>
      <c r="N28" s="249"/>
      <c r="O28" s="229" t="s">
        <v>202</v>
      </c>
      <c r="P28" s="229"/>
      <c r="Q28" s="229"/>
      <c r="R28" s="229"/>
      <c r="S28" s="218"/>
      <c r="T28" s="218"/>
      <c r="U28" s="218"/>
      <c r="V28" s="218"/>
      <c r="W28" s="218"/>
      <c r="X28" s="218"/>
      <c r="Y28" s="218"/>
      <c r="Z28" s="218"/>
      <c r="AA28" s="218"/>
      <c r="AB28" s="218"/>
      <c r="AC28" s="218"/>
      <c r="AD28" s="218"/>
      <c r="AE28" s="218"/>
      <c r="AF28" s="218"/>
      <c r="AG28" s="218"/>
      <c r="AH28" s="218"/>
      <c r="AI28" s="76"/>
    </row>
    <row r="29" spans="1:35" ht="22.15" customHeight="1">
      <c r="A29" s="218"/>
      <c r="B29" s="218"/>
      <c r="C29" s="218"/>
      <c r="D29" s="218"/>
      <c r="E29" s="218"/>
      <c r="F29" s="218"/>
      <c r="G29" s="218"/>
      <c r="H29" s="218"/>
      <c r="I29" s="250" t="s">
        <v>290</v>
      </c>
      <c r="J29" s="250"/>
      <c r="K29" s="250"/>
      <c r="L29" s="250"/>
      <c r="M29" s="250"/>
      <c r="N29" s="250"/>
      <c r="O29" s="250"/>
      <c r="P29" s="250"/>
      <c r="Q29" s="250"/>
      <c r="R29" s="250"/>
      <c r="S29" s="250"/>
      <c r="T29" s="250"/>
      <c r="U29" s="250"/>
      <c r="V29" s="250"/>
      <c r="W29" s="250"/>
      <c r="X29" s="250"/>
      <c r="Y29" s="250"/>
      <c r="Z29" s="250"/>
      <c r="AA29" s="250"/>
      <c r="AB29" s="250"/>
      <c r="AC29" s="250"/>
      <c r="AD29" s="250"/>
      <c r="AE29" s="218"/>
      <c r="AF29" s="218"/>
      <c r="AG29" s="218"/>
      <c r="AH29" s="218"/>
      <c r="AI29" s="76"/>
    </row>
    <row r="30" spans="1:35" ht="22.15" customHeight="1">
      <c r="A30" s="218"/>
      <c r="B30" s="218"/>
      <c r="C30" s="218"/>
      <c r="D30" s="218"/>
      <c r="E30" s="218"/>
      <c r="F30" s="218"/>
      <c r="G30" s="218"/>
      <c r="H30" s="218"/>
      <c r="I30" s="245" t="s">
        <v>185</v>
      </c>
      <c r="J30" s="245"/>
      <c r="K30" s="246"/>
      <c r="L30" s="246"/>
      <c r="M30" s="246"/>
      <c r="N30" s="246"/>
      <c r="O30" s="246"/>
      <c r="P30" s="246"/>
      <c r="Q30" s="246"/>
      <c r="R30" s="246"/>
      <c r="S30" s="246"/>
      <c r="T30" s="246"/>
      <c r="U30" s="246"/>
      <c r="V30" s="246"/>
      <c r="W30" s="246"/>
      <c r="X30" s="246"/>
      <c r="Y30" s="244"/>
      <c r="Z30" s="244"/>
      <c r="AA30" s="244"/>
      <c r="AB30" s="244"/>
      <c r="AC30" s="244"/>
      <c r="AD30" s="244"/>
      <c r="AE30" s="218"/>
      <c r="AF30" s="218"/>
      <c r="AG30" s="218"/>
      <c r="AH30" s="218"/>
      <c r="AI30" s="76"/>
    </row>
    <row r="31" spans="1:35" ht="22.15" customHeight="1" thickBot="1">
      <c r="B31" s="144"/>
      <c r="C31" s="144"/>
      <c r="D31" s="144"/>
      <c r="E31" s="144"/>
      <c r="F31" s="144"/>
      <c r="G31" s="144"/>
      <c r="H31" s="144"/>
      <c r="I31" s="144"/>
      <c r="J31" s="144"/>
      <c r="K31" s="144"/>
      <c r="L31" s="144"/>
      <c r="M31" s="144"/>
      <c r="N31" s="144"/>
      <c r="O31" s="144"/>
    </row>
    <row r="32" spans="1:35" ht="22.15" customHeight="1" thickTop="1" thickBot="1">
      <c r="A32" s="83"/>
      <c r="B32" s="144" t="s">
        <v>101</v>
      </c>
      <c r="C32" s="144"/>
      <c r="D32" s="144"/>
      <c r="E32" s="144"/>
      <c r="F32" s="144"/>
      <c r="G32" s="144"/>
      <c r="H32" s="144"/>
      <c r="I32" s="144"/>
      <c r="J32" s="144"/>
      <c r="K32" s="144"/>
      <c r="L32" s="144"/>
      <c r="M32" s="144"/>
      <c r="N32" s="144"/>
      <c r="O32" s="144"/>
    </row>
    <row r="33" spans="1:33" ht="22.15" customHeight="1" thickTop="1" thickBot="1">
      <c r="B33" s="144"/>
      <c r="C33" s="144"/>
      <c r="D33" s="144"/>
      <c r="E33" s="144"/>
      <c r="F33" s="144"/>
      <c r="G33" s="144"/>
      <c r="H33" s="144"/>
      <c r="I33" s="144"/>
      <c r="J33" s="144"/>
      <c r="K33" s="144"/>
      <c r="L33" s="144"/>
      <c r="M33" s="144"/>
      <c r="N33" s="144"/>
      <c r="O33" s="144"/>
      <c r="AA33" s="147" t="s">
        <v>94</v>
      </c>
      <c r="AB33" s="146"/>
      <c r="AC33" s="146"/>
      <c r="AD33" s="146"/>
      <c r="AE33" s="146"/>
    </row>
    <row r="34" spans="1:33" ht="28.15" customHeight="1" thickTop="1" thickBot="1">
      <c r="B34" s="146"/>
      <c r="C34" s="146" t="s">
        <v>230</v>
      </c>
      <c r="D34" s="146"/>
      <c r="E34" s="146"/>
      <c r="F34" s="146"/>
      <c r="G34" s="146"/>
      <c r="H34" s="146"/>
      <c r="I34" s="146" t="s">
        <v>43</v>
      </c>
      <c r="J34" s="146"/>
      <c r="K34" s="146"/>
      <c r="L34" s="146"/>
      <c r="M34" s="146"/>
      <c r="N34" s="146"/>
      <c r="O34" s="146"/>
      <c r="P34" s="146"/>
      <c r="Q34" s="146"/>
      <c r="W34" s="27"/>
      <c r="AA34" s="270" t="str">
        <f>IF(A32="〇",ROUNDDOWN(F10*10/110,0),"")</f>
        <v/>
      </c>
      <c r="AB34" s="271"/>
      <c r="AC34" s="271"/>
      <c r="AD34" s="271"/>
      <c r="AE34" s="271"/>
      <c r="AF34" s="272"/>
      <c r="AG34" s="18"/>
    </row>
    <row r="35" spans="1:33" ht="22.15" customHeight="1" thickTop="1" thickBot="1">
      <c r="B35" s="146"/>
      <c r="C35" s="146"/>
      <c r="D35" s="146"/>
      <c r="E35" s="146"/>
      <c r="F35" s="146"/>
    </row>
    <row r="36" spans="1:33" ht="22.15" customHeight="1" thickTop="1" thickBot="1">
      <c r="A36" s="83"/>
      <c r="B36" s="146" t="s">
        <v>102</v>
      </c>
      <c r="C36" s="146"/>
      <c r="D36" s="146"/>
      <c r="E36" s="146"/>
      <c r="F36" s="146"/>
    </row>
    <row r="37" spans="1:33" ht="22.15" customHeight="1" thickTop="1">
      <c r="B37" s="146"/>
      <c r="C37" s="146" t="s">
        <v>44</v>
      </c>
      <c r="D37" s="146"/>
      <c r="E37" s="146"/>
      <c r="F37" s="146"/>
    </row>
    <row r="38" spans="1:33" ht="22.15" customHeight="1">
      <c r="C38" s="273" t="s">
        <v>45</v>
      </c>
      <c r="D38" s="273"/>
      <c r="E38" s="273"/>
      <c r="F38" s="273"/>
      <c r="G38" s="273"/>
      <c r="H38" s="273"/>
      <c r="I38" s="274" t="s">
        <v>46</v>
      </c>
      <c r="J38" s="275"/>
      <c r="K38" s="275"/>
      <c r="L38" s="274" t="s">
        <v>48</v>
      </c>
      <c r="M38" s="275"/>
      <c r="N38" s="275"/>
      <c r="O38" s="276" t="s">
        <v>49</v>
      </c>
      <c r="P38" s="273"/>
      <c r="Q38" s="273"/>
    </row>
    <row r="39" spans="1:33" ht="22.15" customHeight="1">
      <c r="C39" s="273"/>
      <c r="D39" s="273"/>
      <c r="E39" s="273"/>
      <c r="F39" s="273"/>
      <c r="G39" s="273"/>
      <c r="H39" s="273"/>
      <c r="I39" s="275"/>
      <c r="J39" s="275"/>
      <c r="K39" s="275"/>
      <c r="L39" s="275"/>
      <c r="M39" s="275"/>
      <c r="N39" s="275"/>
      <c r="O39" s="273"/>
      <c r="P39" s="273"/>
      <c r="Q39" s="273"/>
    </row>
    <row r="40" spans="1:33" ht="22.15" customHeight="1">
      <c r="C40" s="210" t="s">
        <v>287</v>
      </c>
      <c r="D40" s="211"/>
      <c r="E40" s="211"/>
      <c r="F40" s="211"/>
      <c r="G40" s="211"/>
      <c r="H40" s="212"/>
      <c r="I40" s="267"/>
      <c r="J40" s="268"/>
      <c r="K40" s="269"/>
      <c r="L40" s="267"/>
      <c r="M40" s="268"/>
      <c r="N40" s="269"/>
      <c r="O40" s="266">
        <f>SUM(I40:N40)</f>
        <v>0</v>
      </c>
      <c r="P40" s="266"/>
      <c r="Q40" s="266"/>
    </row>
    <row r="41" spans="1:33" ht="22.15" customHeight="1">
      <c r="C41" s="210"/>
      <c r="D41" s="211"/>
      <c r="E41" s="211"/>
      <c r="F41" s="211"/>
      <c r="G41" s="211"/>
      <c r="H41" s="212"/>
      <c r="I41" s="267"/>
      <c r="J41" s="268"/>
      <c r="K41" s="269"/>
      <c r="L41" s="267"/>
      <c r="M41" s="268"/>
      <c r="N41" s="269"/>
      <c r="O41" s="266">
        <f>SUM(I41:N41)</f>
        <v>0</v>
      </c>
      <c r="P41" s="266"/>
      <c r="Q41" s="266"/>
    </row>
    <row r="42" spans="1:33" ht="22.15" customHeight="1">
      <c r="C42" s="210"/>
      <c r="D42" s="211"/>
      <c r="E42" s="211"/>
      <c r="F42" s="211"/>
      <c r="G42" s="211"/>
      <c r="H42" s="212"/>
      <c r="I42" s="267"/>
      <c r="J42" s="268"/>
      <c r="K42" s="269"/>
      <c r="L42" s="267"/>
      <c r="M42" s="268"/>
      <c r="N42" s="269"/>
      <c r="O42" s="266">
        <f>SUM(I42:N42)</f>
        <v>0</v>
      </c>
      <c r="P42" s="266"/>
      <c r="Q42" s="266"/>
    </row>
    <row r="43" spans="1:33" ht="22.15" customHeight="1">
      <c r="C43" s="277" t="s">
        <v>49</v>
      </c>
      <c r="D43" s="278"/>
      <c r="E43" s="278"/>
      <c r="F43" s="278"/>
      <c r="G43" s="278"/>
      <c r="H43" s="279"/>
      <c r="I43" s="266">
        <f t="shared" ref="I43" si="0">SUM(I40:K42)</f>
        <v>0</v>
      </c>
      <c r="J43" s="266"/>
      <c r="K43" s="266"/>
      <c r="L43" s="266">
        <f>SUM(L40:N42)</f>
        <v>0</v>
      </c>
      <c r="M43" s="266"/>
      <c r="N43" s="266"/>
      <c r="O43" s="266">
        <f>SUM(O40:Q42)</f>
        <v>0</v>
      </c>
      <c r="P43" s="266"/>
      <c r="Q43" s="266"/>
    </row>
    <row r="44" spans="1:33" ht="22.15" customHeight="1">
      <c r="I44" s="281" t="s">
        <v>50</v>
      </c>
      <c r="J44" s="281"/>
      <c r="K44" s="281"/>
      <c r="L44" s="281"/>
      <c r="M44" s="281"/>
      <c r="N44" s="281"/>
      <c r="O44" s="281" t="s">
        <v>205</v>
      </c>
      <c r="P44" s="281"/>
      <c r="Q44" s="281"/>
    </row>
    <row r="45" spans="1:33" ht="22.15" customHeight="1">
      <c r="C45" s="144"/>
      <c r="D45" s="144"/>
      <c r="E45" s="144"/>
      <c r="F45" s="144"/>
      <c r="G45" s="144"/>
      <c r="H45" s="144"/>
      <c r="I45" s="148"/>
      <c r="J45" s="148"/>
      <c r="K45" s="148"/>
      <c r="L45" s="148"/>
      <c r="M45" s="148"/>
      <c r="N45" s="148"/>
      <c r="O45" s="148"/>
      <c r="P45" s="148"/>
      <c r="Q45" s="148"/>
      <c r="R45" s="148"/>
      <c r="S45" s="148"/>
      <c r="T45" s="148"/>
    </row>
    <row r="46" spans="1:33" ht="22.15" customHeight="1" thickBot="1">
      <c r="C46" s="144" t="s">
        <v>231</v>
      </c>
      <c r="D46" s="144"/>
      <c r="E46" s="144"/>
      <c r="F46" s="144"/>
      <c r="G46" s="144"/>
      <c r="H46" s="144"/>
      <c r="I46" s="144" t="s">
        <v>206</v>
      </c>
      <c r="J46" s="144"/>
      <c r="K46" s="144"/>
      <c r="L46" s="144"/>
      <c r="M46" s="144"/>
      <c r="N46" s="144"/>
      <c r="O46" s="144"/>
      <c r="P46" s="144"/>
      <c r="Q46" s="144"/>
      <c r="R46" s="144"/>
      <c r="S46" s="144"/>
      <c r="T46" s="144" t="s">
        <v>204</v>
      </c>
      <c r="AA46" s="147" t="s">
        <v>94</v>
      </c>
    </row>
    <row r="47" spans="1:33" ht="28.15" customHeight="1" thickTop="1" thickBot="1">
      <c r="C47" s="144"/>
      <c r="D47" s="144"/>
      <c r="E47" s="144"/>
      <c r="F47" s="144"/>
      <c r="G47" s="144"/>
      <c r="H47" s="144"/>
      <c r="I47" s="144"/>
      <c r="J47" s="144"/>
      <c r="K47" s="144"/>
      <c r="L47" s="144"/>
      <c r="M47" s="144"/>
      <c r="N47" s="144"/>
      <c r="O47" s="144"/>
      <c r="P47" s="144"/>
      <c r="Q47" s="144"/>
      <c r="R47" s="144"/>
      <c r="S47" s="144"/>
      <c r="T47" s="144"/>
      <c r="AA47" s="282" t="str">
        <f>IFERROR(ROUNDDOWN(F10*10/110*I28*I43/O43,0),"")</f>
        <v/>
      </c>
      <c r="AB47" s="283"/>
      <c r="AC47" s="283"/>
      <c r="AD47" s="283"/>
      <c r="AE47" s="283"/>
      <c r="AF47" s="284"/>
      <c r="AG47" s="18"/>
    </row>
    <row r="48" spans="1:33" ht="22.15" customHeight="1" thickTop="1" thickBot="1">
      <c r="B48" s="146"/>
      <c r="C48" s="146"/>
      <c r="D48" s="146"/>
      <c r="E48" s="146"/>
    </row>
    <row r="49" spans="1:33" ht="22.15" customHeight="1" thickTop="1" thickBot="1">
      <c r="A49" s="83"/>
      <c r="B49" s="146" t="s">
        <v>103</v>
      </c>
      <c r="C49" s="146"/>
      <c r="D49" s="146"/>
      <c r="E49" s="146"/>
    </row>
    <row r="50" spans="1:33" ht="22.15" customHeight="1" thickTop="1">
      <c r="B50" s="146"/>
      <c r="C50" s="146" t="s">
        <v>44</v>
      </c>
      <c r="D50" s="146"/>
      <c r="E50" s="146"/>
    </row>
    <row r="51" spans="1:33" ht="22.15" customHeight="1">
      <c r="C51" s="285" t="s">
        <v>45</v>
      </c>
      <c r="D51" s="281"/>
      <c r="E51" s="281"/>
      <c r="F51" s="281"/>
      <c r="G51" s="281"/>
      <c r="H51" s="286"/>
      <c r="I51" s="273" t="s">
        <v>55</v>
      </c>
      <c r="J51" s="273"/>
      <c r="K51" s="273"/>
      <c r="L51" s="273"/>
      <c r="M51" s="273"/>
      <c r="N51" s="273"/>
      <c r="O51" s="273"/>
      <c r="P51" s="273"/>
      <c r="Q51" s="273"/>
      <c r="R51" s="274" t="s">
        <v>48</v>
      </c>
      <c r="S51" s="275"/>
      <c r="T51" s="275"/>
      <c r="U51" s="273" t="s">
        <v>49</v>
      </c>
      <c r="V51" s="273"/>
      <c r="W51" s="273"/>
      <c r="X51" s="9"/>
    </row>
    <row r="52" spans="1:33" ht="22.15" customHeight="1">
      <c r="C52" s="287"/>
      <c r="D52" s="288"/>
      <c r="E52" s="288"/>
      <c r="F52" s="288"/>
      <c r="G52" s="288"/>
      <c r="H52" s="289"/>
      <c r="I52" s="274" t="s">
        <v>57</v>
      </c>
      <c r="J52" s="275"/>
      <c r="K52" s="275"/>
      <c r="L52" s="274" t="s">
        <v>58</v>
      </c>
      <c r="M52" s="275"/>
      <c r="N52" s="275"/>
      <c r="O52" s="274" t="s">
        <v>59</v>
      </c>
      <c r="P52" s="275"/>
      <c r="Q52" s="275"/>
      <c r="R52" s="275"/>
      <c r="S52" s="275"/>
      <c r="T52" s="275"/>
      <c r="U52" s="273"/>
      <c r="V52" s="273"/>
      <c r="W52" s="273"/>
      <c r="X52" s="9"/>
    </row>
    <row r="53" spans="1:33" ht="22.15" customHeight="1">
      <c r="C53" s="290"/>
      <c r="D53" s="291"/>
      <c r="E53" s="291"/>
      <c r="F53" s="291"/>
      <c r="G53" s="291"/>
      <c r="H53" s="292"/>
      <c r="I53" s="275"/>
      <c r="J53" s="275"/>
      <c r="K53" s="275"/>
      <c r="L53" s="275"/>
      <c r="M53" s="275"/>
      <c r="N53" s="275"/>
      <c r="O53" s="275"/>
      <c r="P53" s="275"/>
      <c r="Q53" s="275"/>
      <c r="R53" s="275"/>
      <c r="S53" s="275"/>
      <c r="T53" s="275"/>
      <c r="U53" s="273"/>
      <c r="V53" s="273"/>
      <c r="W53" s="273"/>
      <c r="X53" s="9"/>
    </row>
    <row r="54" spans="1:33" ht="22.15" customHeight="1">
      <c r="C54" s="210" t="s">
        <v>287</v>
      </c>
      <c r="D54" s="211"/>
      <c r="E54" s="211"/>
      <c r="F54" s="211"/>
      <c r="G54" s="211"/>
      <c r="H54" s="212"/>
      <c r="I54" s="213"/>
      <c r="J54" s="213"/>
      <c r="K54" s="213"/>
      <c r="L54" s="213"/>
      <c r="M54" s="213"/>
      <c r="N54" s="213"/>
      <c r="O54" s="213"/>
      <c r="P54" s="213"/>
      <c r="Q54" s="213"/>
      <c r="R54" s="213"/>
      <c r="S54" s="213"/>
      <c r="T54" s="213"/>
      <c r="U54" s="214">
        <f>SUM(I54:T54)</f>
        <v>0</v>
      </c>
      <c r="V54" s="215"/>
      <c r="W54" s="216"/>
      <c r="X54" s="18"/>
    </row>
    <row r="55" spans="1:33" ht="22.15" customHeight="1">
      <c r="C55" s="210"/>
      <c r="D55" s="211"/>
      <c r="E55" s="211"/>
      <c r="F55" s="211"/>
      <c r="G55" s="211"/>
      <c r="H55" s="212"/>
      <c r="I55" s="213"/>
      <c r="J55" s="213"/>
      <c r="K55" s="213"/>
      <c r="L55" s="213"/>
      <c r="M55" s="213"/>
      <c r="N55" s="213"/>
      <c r="O55" s="213"/>
      <c r="P55" s="213"/>
      <c r="Q55" s="213"/>
      <c r="R55" s="213"/>
      <c r="S55" s="213"/>
      <c r="T55" s="213"/>
      <c r="U55" s="214">
        <f>SUM(I55:T55)</f>
        <v>0</v>
      </c>
      <c r="V55" s="215"/>
      <c r="W55" s="216"/>
      <c r="X55" s="18"/>
    </row>
    <row r="56" spans="1:33" ht="22.15" customHeight="1">
      <c r="C56" s="210"/>
      <c r="D56" s="211"/>
      <c r="E56" s="211"/>
      <c r="F56" s="211"/>
      <c r="G56" s="211"/>
      <c r="H56" s="212"/>
      <c r="I56" s="213"/>
      <c r="J56" s="213"/>
      <c r="K56" s="213"/>
      <c r="L56" s="213"/>
      <c r="M56" s="213"/>
      <c r="N56" s="213"/>
      <c r="O56" s="213"/>
      <c r="P56" s="213"/>
      <c r="Q56" s="213"/>
      <c r="R56" s="213"/>
      <c r="S56" s="213"/>
      <c r="T56" s="213"/>
      <c r="U56" s="214">
        <f>SUM(I56:T56)</f>
        <v>0</v>
      </c>
      <c r="V56" s="215"/>
      <c r="W56" s="216"/>
      <c r="X56" s="18"/>
    </row>
    <row r="57" spans="1:33" ht="22.15" customHeight="1">
      <c r="C57" s="277" t="s">
        <v>49</v>
      </c>
      <c r="D57" s="278"/>
      <c r="E57" s="278"/>
      <c r="F57" s="278"/>
      <c r="G57" s="278"/>
      <c r="H57" s="279"/>
      <c r="I57" s="214">
        <f t="shared" ref="I57" si="1">SUM(I54:K56)</f>
        <v>0</v>
      </c>
      <c r="J57" s="215"/>
      <c r="K57" s="216"/>
      <c r="L57" s="214">
        <f t="shared" ref="L57" si="2">SUM(L54:N56)</f>
        <v>0</v>
      </c>
      <c r="M57" s="215"/>
      <c r="N57" s="216"/>
      <c r="O57" s="214">
        <f t="shared" ref="O57" si="3">SUM(O54:Q56)</f>
        <v>0</v>
      </c>
      <c r="P57" s="215"/>
      <c r="Q57" s="216"/>
      <c r="R57" s="214">
        <f t="shared" ref="R57" si="4">SUM(R54:T56)</f>
        <v>0</v>
      </c>
      <c r="S57" s="215"/>
      <c r="T57" s="216"/>
      <c r="U57" s="214">
        <f>SUM(U54:W56)</f>
        <v>0</v>
      </c>
      <c r="V57" s="215"/>
      <c r="W57" s="216"/>
      <c r="X57" s="18"/>
    </row>
    <row r="58" spans="1:33" ht="22.15" customHeight="1">
      <c r="C58" s="146"/>
      <c r="D58" s="146"/>
      <c r="E58" s="146"/>
      <c r="F58" s="146"/>
      <c r="G58" s="146"/>
      <c r="H58" s="146"/>
      <c r="I58" s="281" t="s">
        <v>52</v>
      </c>
      <c r="J58" s="281"/>
      <c r="K58" s="281"/>
      <c r="L58" s="281" t="s">
        <v>60</v>
      </c>
      <c r="M58" s="281"/>
      <c r="N58" s="281"/>
      <c r="O58" s="280"/>
      <c r="P58" s="280"/>
      <c r="Q58" s="280"/>
      <c r="R58" s="280"/>
      <c r="S58" s="280"/>
      <c r="T58" s="280"/>
      <c r="U58" s="281" t="s">
        <v>208</v>
      </c>
      <c r="V58" s="281"/>
      <c r="W58" s="281"/>
      <c r="AG58" s="9"/>
    </row>
    <row r="59" spans="1:33" ht="22.15" customHeight="1">
      <c r="C59" s="145"/>
      <c r="D59" s="145"/>
      <c r="E59" s="145"/>
      <c r="F59" s="145"/>
      <c r="G59" s="145"/>
      <c r="H59" s="145"/>
      <c r="I59" s="145"/>
      <c r="J59" s="145"/>
    </row>
    <row r="60" spans="1:33" ht="22.15" customHeight="1">
      <c r="C60" s="145" t="s">
        <v>232</v>
      </c>
      <c r="D60" s="145"/>
      <c r="E60" s="145"/>
      <c r="F60" s="145"/>
      <c r="G60" s="145"/>
      <c r="H60" s="145"/>
      <c r="I60" s="145" t="s">
        <v>209</v>
      </c>
      <c r="J60" s="145"/>
    </row>
    <row r="61" spans="1:33" ht="22.15" customHeight="1" thickBot="1">
      <c r="I61" s="13"/>
    </row>
    <row r="62" spans="1:33" ht="28.15" customHeight="1" thickTop="1" thickBot="1">
      <c r="U62" s="147" t="s">
        <v>94</v>
      </c>
      <c r="W62" s="146"/>
      <c r="X62" s="146"/>
      <c r="Y62" s="146"/>
      <c r="Z62" s="146"/>
      <c r="AA62" s="270" t="str">
        <f>IFERROR((ROUNDDOWN(F10*10/110*I57/U57,0)+ROUNDDOWN(F10*10/110*I28*L57/U57,0)),"")</f>
        <v/>
      </c>
      <c r="AB62" s="271"/>
      <c r="AC62" s="271"/>
      <c r="AD62" s="271"/>
      <c r="AE62" s="271"/>
      <c r="AF62" s="272"/>
      <c r="AG62" s="18"/>
    </row>
    <row r="63" spans="1:33" ht="19.5" thickTop="1"/>
  </sheetData>
  <sheetProtection algorithmName="SHA-512" hashValue="H66zVagmEyMJaOZA6rVLIgRGXsvZxR3IpmILQyMMr10w5gyvUnn0ButGxa6HLjoeHmKzryglSrxEm2/4etosUw==" saltValue="nJZY1MPQqc6gRssZo9INcQ==" spinCount="100000" sheet="1" objects="1" scenarios="1"/>
  <mergeCells count="357">
    <mergeCell ref="I52:K53"/>
    <mergeCell ref="L52:N53"/>
    <mergeCell ref="O52:Q53"/>
    <mergeCell ref="I44:K44"/>
    <mergeCell ref="L44:N44"/>
    <mergeCell ref="O44:Q44"/>
    <mergeCell ref="AA47:AF47"/>
    <mergeCell ref="C51:H53"/>
    <mergeCell ref="I51:Q51"/>
    <mergeCell ref="R51:T53"/>
    <mergeCell ref="U51:W53"/>
    <mergeCell ref="AA62:AF62"/>
    <mergeCell ref="O58:Q58"/>
    <mergeCell ref="C57:H57"/>
    <mergeCell ref="I57:K57"/>
    <mergeCell ref="L57:N57"/>
    <mergeCell ref="O57:Q57"/>
    <mergeCell ref="R57:T57"/>
    <mergeCell ref="U57:W57"/>
    <mergeCell ref="R56:T56"/>
    <mergeCell ref="U56:W56"/>
    <mergeCell ref="C56:H56"/>
    <mergeCell ref="I56:K56"/>
    <mergeCell ref="L56:N56"/>
    <mergeCell ref="O56:Q56"/>
    <mergeCell ref="I58:K58"/>
    <mergeCell ref="L58:N58"/>
    <mergeCell ref="R58:T58"/>
    <mergeCell ref="U58:W58"/>
    <mergeCell ref="I43:K43"/>
    <mergeCell ref="L43:N43"/>
    <mergeCell ref="O43:Q43"/>
    <mergeCell ref="C40:H40"/>
    <mergeCell ref="I40:K40"/>
    <mergeCell ref="L40:N40"/>
    <mergeCell ref="O40:Q40"/>
    <mergeCell ref="AA34:AF34"/>
    <mergeCell ref="C38:H39"/>
    <mergeCell ref="I38:K39"/>
    <mergeCell ref="L38:N39"/>
    <mergeCell ref="O38:Q39"/>
    <mergeCell ref="C43:H43"/>
    <mergeCell ref="C42:H42"/>
    <mergeCell ref="I42:K42"/>
    <mergeCell ref="L42:N42"/>
    <mergeCell ref="O42:Q42"/>
    <mergeCell ref="C41:H41"/>
    <mergeCell ref="I41:K41"/>
    <mergeCell ref="L41:N41"/>
    <mergeCell ref="O41:Q41"/>
    <mergeCell ref="AC1:AF1"/>
    <mergeCell ref="Y1:AB1"/>
    <mergeCell ref="C17:M17"/>
    <mergeCell ref="C18:X18"/>
    <mergeCell ref="C19:V19"/>
    <mergeCell ref="N17:V17"/>
    <mergeCell ref="M9:O9"/>
    <mergeCell ref="F10:J10"/>
    <mergeCell ref="A13:AD13"/>
    <mergeCell ref="F5:P5"/>
    <mergeCell ref="F8:P8"/>
    <mergeCell ref="AA19:AB19"/>
    <mergeCell ref="AC19:AD19"/>
    <mergeCell ref="AE19:AF19"/>
    <mergeCell ref="AA18:AB18"/>
    <mergeCell ref="AC18:AD18"/>
    <mergeCell ref="AE18:AF18"/>
    <mergeCell ref="O15:P15"/>
    <mergeCell ref="R15:Y15"/>
    <mergeCell ref="Z15:AE15"/>
    <mergeCell ref="AE13:AF13"/>
    <mergeCell ref="W11:X11"/>
    <mergeCell ref="Y11:Z11"/>
    <mergeCell ref="AA11:AB11"/>
    <mergeCell ref="A30:B30"/>
    <mergeCell ref="C30:D30"/>
    <mergeCell ref="E30:F30"/>
    <mergeCell ref="G30:H30"/>
    <mergeCell ref="A29:B29"/>
    <mergeCell ref="C29:D29"/>
    <mergeCell ref="E29:F29"/>
    <mergeCell ref="G29:H29"/>
    <mergeCell ref="W28:X28"/>
    <mergeCell ref="B28:G28"/>
    <mergeCell ref="I29:AD29"/>
    <mergeCell ref="I30:X30"/>
    <mergeCell ref="U28:V28"/>
    <mergeCell ref="C15:H15"/>
    <mergeCell ref="C16:H16"/>
    <mergeCell ref="Y30:Z30"/>
    <mergeCell ref="AA30:AB30"/>
    <mergeCell ref="AC30:AD30"/>
    <mergeCell ref="AE30:AF30"/>
    <mergeCell ref="AG30:AH30"/>
    <mergeCell ref="AE29:AF29"/>
    <mergeCell ref="AG29:AH29"/>
    <mergeCell ref="Y28:Z28"/>
    <mergeCell ref="AA28:AB28"/>
    <mergeCell ref="AC28:AD28"/>
    <mergeCell ref="AE28:AF28"/>
    <mergeCell ref="AG28:AH28"/>
    <mergeCell ref="A24:D24"/>
    <mergeCell ref="B25:G25"/>
    <mergeCell ref="B26:G26"/>
    <mergeCell ref="I25:M25"/>
    <mergeCell ref="AE27:AF27"/>
    <mergeCell ref="AG27:AH27"/>
    <mergeCell ref="I28:N28"/>
    <mergeCell ref="O28:P28"/>
    <mergeCell ref="Q28:R28"/>
    <mergeCell ref="S28:T28"/>
    <mergeCell ref="AC25:AD25"/>
    <mergeCell ref="S27:T27"/>
    <mergeCell ref="U27:V27"/>
    <mergeCell ref="W27:X27"/>
    <mergeCell ref="Y27:Z27"/>
    <mergeCell ref="AA27:AB27"/>
    <mergeCell ref="AC27:AD27"/>
    <mergeCell ref="A27:B27"/>
    <mergeCell ref="C27:D27"/>
    <mergeCell ref="E27:F27"/>
    <mergeCell ref="G27:H27"/>
    <mergeCell ref="I27:J27"/>
    <mergeCell ref="K27:L27"/>
    <mergeCell ref="M27:N27"/>
    <mergeCell ref="O27:P27"/>
    <mergeCell ref="Q27:R27"/>
    <mergeCell ref="AE25:AF25"/>
    <mergeCell ref="Y22:Z22"/>
    <mergeCell ref="AA22:AB22"/>
    <mergeCell ref="AC22:AD22"/>
    <mergeCell ref="AE22:AF22"/>
    <mergeCell ref="AG25:AH25"/>
    <mergeCell ref="I26:M26"/>
    <mergeCell ref="O26:P26"/>
    <mergeCell ref="Q26:R26"/>
    <mergeCell ref="S26:T26"/>
    <mergeCell ref="Q25:R25"/>
    <mergeCell ref="S25:T25"/>
    <mergeCell ref="U25:V25"/>
    <mergeCell ref="W25:X25"/>
    <mergeCell ref="Y25:Z25"/>
    <mergeCell ref="AA25:AB25"/>
    <mergeCell ref="AG26:AH26"/>
    <mergeCell ref="U26:V26"/>
    <mergeCell ref="W26:X26"/>
    <mergeCell ref="Y26:Z26"/>
    <mergeCell ref="AA26:AB26"/>
    <mergeCell ref="AC26:AD26"/>
    <mergeCell ref="AE26:AF26"/>
    <mergeCell ref="O25:P25"/>
    <mergeCell ref="AG24:AH24"/>
    <mergeCell ref="A22:T22"/>
    <mergeCell ref="M24:N24"/>
    <mergeCell ref="O24:P24"/>
    <mergeCell ref="Q24:R24"/>
    <mergeCell ref="S24:T24"/>
    <mergeCell ref="U24:V24"/>
    <mergeCell ref="W24:X24"/>
    <mergeCell ref="E24:F24"/>
    <mergeCell ref="G24:H24"/>
    <mergeCell ref="I24:J24"/>
    <mergeCell ref="K24:L24"/>
    <mergeCell ref="W23:X23"/>
    <mergeCell ref="Y23:Z23"/>
    <mergeCell ref="AA23:AB23"/>
    <mergeCell ref="AC23:AD23"/>
    <mergeCell ref="AE23:AF23"/>
    <mergeCell ref="Y24:Z24"/>
    <mergeCell ref="AA24:AB24"/>
    <mergeCell ref="AC24:AD24"/>
    <mergeCell ref="AE24:AF24"/>
    <mergeCell ref="AG23:AH23"/>
    <mergeCell ref="K23:L23"/>
    <mergeCell ref="M23:N23"/>
    <mergeCell ref="A21:AF21"/>
    <mergeCell ref="AG21:AH21"/>
    <mergeCell ref="AG22:AH22"/>
    <mergeCell ref="A23:B23"/>
    <mergeCell ref="C23:D23"/>
    <mergeCell ref="E23:F23"/>
    <mergeCell ref="G23:H23"/>
    <mergeCell ref="I23:J23"/>
    <mergeCell ref="U22:V22"/>
    <mergeCell ref="W22:X22"/>
    <mergeCell ref="O23:P23"/>
    <mergeCell ref="Q23:R23"/>
    <mergeCell ref="S23:T23"/>
    <mergeCell ref="U23:V23"/>
    <mergeCell ref="AG19:AH19"/>
    <mergeCell ref="A20:B20"/>
    <mergeCell ref="C20:D20"/>
    <mergeCell ref="E20:F20"/>
    <mergeCell ref="G20:H20"/>
    <mergeCell ref="I20:J20"/>
    <mergeCell ref="K20:L20"/>
    <mergeCell ref="W19:X19"/>
    <mergeCell ref="Y19:Z19"/>
    <mergeCell ref="AC20:AD20"/>
    <mergeCell ref="AE20:AF20"/>
    <mergeCell ref="AG20:AH20"/>
    <mergeCell ref="Y20:Z20"/>
    <mergeCell ref="AA20:AB20"/>
    <mergeCell ref="W20:X20"/>
    <mergeCell ref="M20:N20"/>
    <mergeCell ref="O20:P20"/>
    <mergeCell ref="Q20:R20"/>
    <mergeCell ref="S20:T20"/>
    <mergeCell ref="U20:V20"/>
    <mergeCell ref="AG18:AH18"/>
    <mergeCell ref="Y18:Z18"/>
    <mergeCell ref="Z17:AE17"/>
    <mergeCell ref="AG17:AH17"/>
    <mergeCell ref="AA16:AB16"/>
    <mergeCell ref="AC16:AD16"/>
    <mergeCell ref="AE16:AF16"/>
    <mergeCell ref="AG16:AH16"/>
    <mergeCell ref="O16:P16"/>
    <mergeCell ref="Q16:R16"/>
    <mergeCell ref="S16:T16"/>
    <mergeCell ref="U16:V16"/>
    <mergeCell ref="W16:X16"/>
    <mergeCell ref="Y16:Z16"/>
    <mergeCell ref="AG15:AH15"/>
    <mergeCell ref="I16:J16"/>
    <mergeCell ref="K16:L16"/>
    <mergeCell ref="M16:N16"/>
    <mergeCell ref="AA14:AB14"/>
    <mergeCell ref="AC14:AD14"/>
    <mergeCell ref="AE14:AF14"/>
    <mergeCell ref="AG14:AH14"/>
    <mergeCell ref="I15:J15"/>
    <mergeCell ref="K15:L15"/>
    <mergeCell ref="M15:N15"/>
    <mergeCell ref="O14:P14"/>
    <mergeCell ref="Q14:R14"/>
    <mergeCell ref="S14:T14"/>
    <mergeCell ref="U14:V14"/>
    <mergeCell ref="W14:X14"/>
    <mergeCell ref="Y14:Z14"/>
    <mergeCell ref="AH13:AI13"/>
    <mergeCell ref="A14:B14"/>
    <mergeCell ref="C14:D14"/>
    <mergeCell ref="E14:F14"/>
    <mergeCell ref="G14:H14"/>
    <mergeCell ref="I14:J14"/>
    <mergeCell ref="K14:L14"/>
    <mergeCell ref="M14:N14"/>
    <mergeCell ref="A12:AF12"/>
    <mergeCell ref="AG12:AH12"/>
    <mergeCell ref="AE10:AF10"/>
    <mergeCell ref="AG10:AH10"/>
    <mergeCell ref="A11:B11"/>
    <mergeCell ref="C11:D11"/>
    <mergeCell ref="E11:F11"/>
    <mergeCell ref="G11:H11"/>
    <mergeCell ref="I11:J11"/>
    <mergeCell ref="AC11:AD11"/>
    <mergeCell ref="AE11:AF11"/>
    <mergeCell ref="AG11:AH11"/>
    <mergeCell ref="K11:L11"/>
    <mergeCell ref="M11:N11"/>
    <mergeCell ref="O11:P11"/>
    <mergeCell ref="Q11:R11"/>
    <mergeCell ref="S11:T11"/>
    <mergeCell ref="U11:V11"/>
    <mergeCell ref="Q10:V10"/>
    <mergeCell ref="AA9:AB9"/>
    <mergeCell ref="AC9:AD9"/>
    <mergeCell ref="AE9:AF9"/>
    <mergeCell ref="AG9:AH9"/>
    <mergeCell ref="A10:E10"/>
    <mergeCell ref="W10:X10"/>
    <mergeCell ref="AC8:AD8"/>
    <mergeCell ref="AE8:AF8"/>
    <mergeCell ref="AG8:AH8"/>
    <mergeCell ref="A9:E9"/>
    <mergeCell ref="Q9:R9"/>
    <mergeCell ref="S9:T9"/>
    <mergeCell ref="U9:V9"/>
    <mergeCell ref="W9:X9"/>
    <mergeCell ref="Y9:Z9"/>
    <mergeCell ref="Q8:R8"/>
    <mergeCell ref="S8:T8"/>
    <mergeCell ref="U8:V8"/>
    <mergeCell ref="W8:X8"/>
    <mergeCell ref="Y8:Z8"/>
    <mergeCell ref="AA8:AB8"/>
    <mergeCell ref="Y10:Z10"/>
    <mergeCell ref="AA10:AB10"/>
    <mergeCell ref="AC10:AD10"/>
    <mergeCell ref="Y7:Z7"/>
    <mergeCell ref="AA7:AB7"/>
    <mergeCell ref="AC7:AD7"/>
    <mergeCell ref="AE7:AF7"/>
    <mergeCell ref="AG7:AH7"/>
    <mergeCell ref="A8:E8"/>
    <mergeCell ref="AA6:AB6"/>
    <mergeCell ref="AC6:AD6"/>
    <mergeCell ref="AE6:AF6"/>
    <mergeCell ref="AG6:AH6"/>
    <mergeCell ref="A7:E7"/>
    <mergeCell ref="F7:P7"/>
    <mergeCell ref="Q7:R7"/>
    <mergeCell ref="S7:T7"/>
    <mergeCell ref="U7:V7"/>
    <mergeCell ref="W7:X7"/>
    <mergeCell ref="AC5:AD5"/>
    <mergeCell ref="AE5:AF5"/>
    <mergeCell ref="A2:AF2"/>
    <mergeCell ref="AG5:AH5"/>
    <mergeCell ref="A6:E6"/>
    <mergeCell ref="F6:P6"/>
    <mergeCell ref="Q6:R6"/>
    <mergeCell ref="S6:T6"/>
    <mergeCell ref="U6:V6"/>
    <mergeCell ref="W6:X6"/>
    <mergeCell ref="Y6:Z6"/>
    <mergeCell ref="Q5:R5"/>
    <mergeCell ref="S5:T5"/>
    <mergeCell ref="U5:V5"/>
    <mergeCell ref="W5:X5"/>
    <mergeCell ref="Y5:Z5"/>
    <mergeCell ref="AA5:AB5"/>
    <mergeCell ref="A5:E5"/>
    <mergeCell ref="AG2:AH2"/>
    <mergeCell ref="A3:AF3"/>
    <mergeCell ref="AG3:AH3"/>
    <mergeCell ref="A4:B4"/>
    <mergeCell ref="C4:D4"/>
    <mergeCell ref="E4:F4"/>
    <mergeCell ref="G4:H4"/>
    <mergeCell ref="I4:J4"/>
    <mergeCell ref="K4:L4"/>
    <mergeCell ref="Y4:Z4"/>
    <mergeCell ref="AA4:AB4"/>
    <mergeCell ref="AC4:AD4"/>
    <mergeCell ref="AE4:AF4"/>
    <mergeCell ref="AG4:AH4"/>
    <mergeCell ref="M4:N4"/>
    <mergeCell ref="O4:P4"/>
    <mergeCell ref="Q4:R4"/>
    <mergeCell ref="S4:T4"/>
    <mergeCell ref="U4:V4"/>
    <mergeCell ref="W4:X4"/>
    <mergeCell ref="C54:H54"/>
    <mergeCell ref="I54:K54"/>
    <mergeCell ref="L54:N54"/>
    <mergeCell ref="O54:Q54"/>
    <mergeCell ref="R54:T54"/>
    <mergeCell ref="U54:W54"/>
    <mergeCell ref="C55:H55"/>
    <mergeCell ref="I55:K55"/>
    <mergeCell ref="L55:N55"/>
    <mergeCell ref="O55:Q55"/>
    <mergeCell ref="R55:T55"/>
    <mergeCell ref="U55:W55"/>
  </mergeCells>
  <phoneticPr fontId="4"/>
  <conditionalFormatting sqref="A32 A36 A49">
    <cfRule type="containsText" dxfId="1" priority="1" operator="containsText" text="複数選択不可">
      <formula>NOT(ISERROR(SEARCH("複数選択不可",A32)))</formula>
    </cfRule>
  </conditionalFormatting>
  <pageMargins left="0.7" right="0.7" top="0.75" bottom="0.75" header="0.3" footer="0.3"/>
  <pageSetup paperSize="9" scale="50" orientation="portrait" r:id="rId1"/>
  <colBreaks count="1" manualBreakCount="1">
    <brk id="32" max="1048575" man="1"/>
  </colBreaks>
  <ignoredErrors>
    <ignoredError sqref="I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F86025-2D00-40E9-84B5-CF928F17087C}">
          <x14:formula1>
            <xm:f>リスト!$B$3</xm:f>
          </x14:formula1>
          <xm:sqref>A15:A19 A49 A32 A36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38"/>
  <sheetViews>
    <sheetView view="pageBreakPreview" zoomScale="85" zoomScaleNormal="100" zoomScaleSheetLayoutView="85" workbookViewId="0">
      <selection activeCell="P10" sqref="P10"/>
    </sheetView>
  </sheetViews>
  <sheetFormatPr defaultRowHeight="18.75"/>
  <cols>
    <col min="1" max="1" width="5" customWidth="1"/>
    <col min="2" max="2" width="10.25" style="1" customWidth="1"/>
    <col min="3" max="10" width="8.75" style="1"/>
    <col min="12" max="12" width="4.375" customWidth="1"/>
  </cols>
  <sheetData>
    <row r="1" spans="1:36" ht="31.9" customHeight="1">
      <c r="A1" s="89" t="s">
        <v>296</v>
      </c>
      <c r="C1" s="89"/>
      <c r="D1" s="89"/>
      <c r="E1" s="89"/>
      <c r="F1" s="89"/>
      <c r="G1" s="89"/>
      <c r="H1" s="89"/>
      <c r="I1" s="314" t="s">
        <v>189</v>
      </c>
      <c r="J1" s="315"/>
      <c r="K1" s="90" t="str">
        <f>IF(ISNUMBER(補助金番号), 補助金番号, "")</f>
        <v/>
      </c>
      <c r="L1" s="90"/>
    </row>
    <row r="2" spans="1:36">
      <c r="B2" s="89"/>
      <c r="C2" s="89"/>
      <c r="D2" s="89"/>
      <c r="E2" s="89"/>
      <c r="F2" s="89"/>
      <c r="G2" s="89"/>
      <c r="H2" s="89"/>
      <c r="I2" s="91"/>
      <c r="J2" s="91"/>
      <c r="K2" s="92"/>
      <c r="L2" s="92"/>
    </row>
    <row r="3" spans="1:36" ht="26.45" customHeight="1">
      <c r="B3" s="89"/>
      <c r="C3" s="89"/>
      <c r="D3" s="89"/>
      <c r="E3" s="89"/>
      <c r="F3" s="89"/>
      <c r="G3" s="91"/>
      <c r="H3" s="91" t="s">
        <v>166</v>
      </c>
      <c r="I3" s="321"/>
      <c r="J3" s="322"/>
      <c r="K3" s="92" t="s">
        <v>168</v>
      </c>
      <c r="L3" s="92"/>
    </row>
    <row r="4" spans="1:36" ht="27" customHeight="1">
      <c r="B4" s="89"/>
      <c r="C4" s="89"/>
      <c r="D4" s="89"/>
      <c r="E4" s="89"/>
      <c r="F4" s="89"/>
      <c r="G4" s="89"/>
      <c r="H4" s="319" t="str">
        <f>IF(提出日="","",提出日)</f>
        <v/>
      </c>
      <c r="I4" s="320"/>
      <c r="J4" s="320"/>
      <c r="K4" s="320"/>
      <c r="L4" s="93"/>
    </row>
    <row r="5" spans="1:36" ht="25.15" customHeight="1">
      <c r="A5" s="89" t="s">
        <v>245</v>
      </c>
      <c r="C5" s="89"/>
      <c r="D5" s="89"/>
      <c r="E5" s="89"/>
      <c r="F5" s="89"/>
      <c r="G5" s="89"/>
      <c r="H5" s="89"/>
      <c r="I5" s="89"/>
      <c r="J5" s="89"/>
      <c r="K5" s="92"/>
      <c r="L5" s="92"/>
    </row>
    <row r="6" spans="1:36" ht="39" customHeight="1">
      <c r="B6" s="89"/>
      <c r="C6" s="89"/>
      <c r="D6" s="94"/>
      <c r="E6" s="326" t="s">
        <v>217</v>
      </c>
      <c r="F6" s="318"/>
      <c r="G6" s="298" t="str">
        <f>IF(法人所在地="","",法人所在地)</f>
        <v/>
      </c>
      <c r="H6" s="299"/>
      <c r="I6" s="299"/>
      <c r="J6" s="299"/>
      <c r="K6" s="299"/>
      <c r="L6" s="299"/>
    </row>
    <row r="7" spans="1:36" ht="34.9" customHeight="1">
      <c r="B7" s="89"/>
      <c r="C7" s="89"/>
      <c r="D7" s="95" t="s">
        <v>218</v>
      </c>
      <c r="E7" s="326" t="s">
        <v>210</v>
      </c>
      <c r="F7" s="318"/>
      <c r="G7" s="300" t="str">
        <f>IF(法人名="","",法人名)</f>
        <v/>
      </c>
      <c r="H7" s="299"/>
      <c r="I7" s="299"/>
      <c r="J7" s="299"/>
      <c r="K7" s="299"/>
      <c r="L7" s="299"/>
    </row>
    <row r="8" spans="1:36" ht="33" customHeight="1">
      <c r="B8" s="89"/>
      <c r="C8" s="89"/>
      <c r="D8" s="94"/>
      <c r="E8" s="326" t="s">
        <v>96</v>
      </c>
      <c r="F8" s="318"/>
      <c r="G8" s="331" t="str">
        <f>IF(基本情報入力シート!$K$9="","",基本情報入力シート!$K$9)</f>
        <v>0　0</v>
      </c>
      <c r="H8" s="332"/>
      <c r="I8" s="332"/>
      <c r="J8" s="332"/>
      <c r="K8" s="105"/>
      <c r="L8" s="105"/>
      <c r="AB8" s="325"/>
      <c r="AC8" s="325"/>
      <c r="AD8" s="325"/>
      <c r="AE8" s="325"/>
      <c r="AF8" s="325"/>
      <c r="AG8" s="325"/>
      <c r="AH8" s="325"/>
      <c r="AI8" s="325"/>
      <c r="AJ8" s="325"/>
    </row>
    <row r="9" spans="1:36" ht="27.6" customHeight="1">
      <c r="B9" s="89"/>
      <c r="C9" s="89"/>
      <c r="D9" s="94"/>
      <c r="E9" s="89"/>
      <c r="F9" s="89"/>
      <c r="G9" s="317"/>
      <c r="H9" s="318"/>
      <c r="I9" s="96"/>
      <c r="J9" s="89"/>
      <c r="K9" s="96"/>
      <c r="L9" s="96"/>
      <c r="AB9" s="325"/>
      <c r="AC9" s="325"/>
      <c r="AD9" s="325"/>
      <c r="AE9" s="325"/>
      <c r="AF9" s="325"/>
      <c r="AG9" s="325"/>
      <c r="AH9" s="325"/>
      <c r="AI9" s="325"/>
      <c r="AJ9" s="325"/>
    </row>
    <row r="10" spans="1:36" ht="30" customHeight="1">
      <c r="B10" s="97" t="s">
        <v>68</v>
      </c>
      <c r="C10" s="98"/>
      <c r="D10" s="98"/>
      <c r="E10" s="99"/>
      <c r="F10" s="99"/>
      <c r="G10" s="99"/>
      <c r="H10" s="99"/>
      <c r="I10" s="99"/>
      <c r="J10" s="99"/>
      <c r="K10" s="92"/>
      <c r="L10" s="92"/>
    </row>
    <row r="11" spans="1:36">
      <c r="B11" s="89"/>
      <c r="C11" s="89"/>
      <c r="D11" s="89"/>
      <c r="E11" s="89"/>
      <c r="F11" s="89"/>
      <c r="G11" s="89"/>
      <c r="H11" s="89"/>
      <c r="I11" s="89"/>
      <c r="J11" s="89"/>
      <c r="K11" s="92"/>
      <c r="L11" s="92"/>
    </row>
    <row r="12" spans="1:36">
      <c r="B12" s="327">
        <f>IF(基本情報入力シート!$B$12="","",基本情報入力シート!$B$12)</f>
        <v>45607</v>
      </c>
      <c r="C12" s="328"/>
      <c r="D12" s="329" t="s">
        <v>294</v>
      </c>
      <c r="E12" s="330"/>
      <c r="F12" s="100">
        <f>IF(基本情報入力シート!$E$12="","",基本情報入力シート!$E$12)</f>
        <v>679</v>
      </c>
      <c r="G12" s="94" t="s">
        <v>219</v>
      </c>
      <c r="H12" s="94"/>
      <c r="I12" s="94"/>
      <c r="J12" s="94"/>
      <c r="K12" s="92"/>
      <c r="L12" s="92"/>
    </row>
    <row r="13" spans="1:36">
      <c r="B13" s="94" t="s">
        <v>223</v>
      </c>
      <c r="C13" s="94"/>
      <c r="D13" s="94"/>
      <c r="E13" s="94"/>
      <c r="F13" s="94"/>
      <c r="G13" s="94"/>
      <c r="H13" s="94"/>
      <c r="I13" s="94"/>
      <c r="J13" s="94"/>
      <c r="K13" s="92"/>
      <c r="L13" s="92"/>
    </row>
    <row r="14" spans="1:36">
      <c r="B14" s="94" t="s">
        <v>224</v>
      </c>
      <c r="C14" s="94"/>
      <c r="D14" s="94"/>
      <c r="E14" s="94"/>
      <c r="F14" s="94"/>
      <c r="G14" s="94"/>
      <c r="H14" s="94"/>
      <c r="I14" s="94"/>
      <c r="J14" s="94"/>
      <c r="K14" s="92"/>
      <c r="L14" s="92"/>
    </row>
    <row r="15" spans="1:36">
      <c r="B15" s="323" t="s">
        <v>220</v>
      </c>
      <c r="C15" s="324"/>
      <c r="D15" s="324"/>
      <c r="E15" s="324"/>
      <c r="F15" s="324"/>
      <c r="G15" s="324"/>
      <c r="H15" s="324"/>
      <c r="I15" s="324"/>
      <c r="J15" s="324"/>
      <c r="K15" s="324"/>
      <c r="L15" s="101"/>
    </row>
    <row r="16" spans="1:36">
      <c r="B16" s="94"/>
      <c r="C16" s="94"/>
      <c r="D16" s="94"/>
      <c r="E16" s="94"/>
      <c r="F16" s="94"/>
      <c r="G16" s="94"/>
      <c r="H16" s="94"/>
      <c r="I16" s="94"/>
      <c r="J16" s="94"/>
      <c r="K16" s="92"/>
      <c r="L16" s="92"/>
    </row>
    <row r="17" spans="1:12">
      <c r="B17" s="89" t="s">
        <v>221</v>
      </c>
      <c r="C17" s="89"/>
      <c r="D17" s="89"/>
      <c r="E17" s="89"/>
      <c r="F17" s="89"/>
      <c r="G17" s="89"/>
      <c r="H17" s="89"/>
      <c r="I17" s="89"/>
      <c r="J17" s="89"/>
      <c r="K17" s="92"/>
      <c r="L17" s="92"/>
    </row>
    <row r="18" spans="1:12" ht="40.15" customHeight="1">
      <c r="B18" s="91" t="s">
        <v>0</v>
      </c>
      <c r="C18" s="316" t="str">
        <f>IF(基本情報入力シート!$B$13="","",基本情報入力シート!$B$13)</f>
        <v/>
      </c>
      <c r="D18" s="316"/>
      <c r="E18" s="316"/>
      <c r="F18" s="129" t="s">
        <v>1</v>
      </c>
      <c r="G18" s="92"/>
      <c r="H18" s="92"/>
      <c r="I18"/>
      <c r="J18"/>
    </row>
    <row r="19" spans="1:12">
      <c r="B19" s="89"/>
      <c r="C19" s="89"/>
      <c r="D19" s="89"/>
      <c r="E19" s="89"/>
      <c r="F19" s="89"/>
      <c r="G19" s="89"/>
      <c r="H19" s="89"/>
      <c r="I19" s="89"/>
      <c r="J19" s="89"/>
      <c r="K19" s="92"/>
      <c r="L19" s="92"/>
    </row>
    <row r="20" spans="1:12" ht="19.5">
      <c r="A20" s="143"/>
      <c r="B20" s="89" t="s">
        <v>2</v>
      </c>
      <c r="C20" s="89"/>
      <c r="D20" s="89"/>
      <c r="E20" s="89"/>
      <c r="F20" s="89"/>
      <c r="G20" s="89"/>
      <c r="H20" s="89"/>
      <c r="I20" s="89"/>
      <c r="J20" s="89"/>
      <c r="K20" s="92"/>
      <c r="L20" s="92"/>
    </row>
    <row r="21" spans="1:12" ht="19.5">
      <c r="A21" s="143"/>
      <c r="B21" s="89" t="s">
        <v>67</v>
      </c>
      <c r="C21" s="89"/>
      <c r="D21" s="89"/>
      <c r="E21" s="89"/>
      <c r="F21" s="89"/>
      <c r="G21" s="89"/>
      <c r="H21" s="89"/>
      <c r="I21" s="89"/>
      <c r="J21" s="89"/>
      <c r="K21" s="92"/>
      <c r="L21" s="92"/>
    </row>
    <row r="22" spans="1:12" ht="40.15" customHeight="1">
      <c r="B22" s="91" t="s">
        <v>0</v>
      </c>
      <c r="C22" s="316" t="str">
        <f>IF(OR(確認用シート!AA34&lt;&gt;"", 確認用シート!AA47&lt;&gt;"", 確認用シート!AA62&lt;&gt;""), IF(確認用シート!AA34&lt;&gt;"",確認用シート!AA34, IF(確認用シート!AA47&lt;&gt;"", 確認用シート!AA47, 確認用シート!AA62)), "")</f>
        <v/>
      </c>
      <c r="D22" s="316"/>
      <c r="E22" s="316"/>
      <c r="F22" s="129" t="s">
        <v>1</v>
      </c>
      <c r="G22" s="92"/>
      <c r="H22" s="92"/>
      <c r="I22"/>
      <c r="J22"/>
    </row>
    <row r="23" spans="1:12">
      <c r="B23" s="89"/>
      <c r="C23" s="89"/>
      <c r="D23" s="89"/>
      <c r="E23" s="89"/>
      <c r="F23" s="89"/>
      <c r="G23" s="89"/>
      <c r="H23" s="89"/>
      <c r="I23" s="89"/>
      <c r="J23" s="89"/>
      <c r="K23" s="92"/>
      <c r="L23" s="92"/>
    </row>
    <row r="24" spans="1:12">
      <c r="B24" s="89" t="s">
        <v>222</v>
      </c>
      <c r="C24" s="102"/>
      <c r="D24" s="102"/>
      <c r="E24" s="102"/>
      <c r="F24" s="102"/>
      <c r="G24" s="102"/>
      <c r="H24" s="102"/>
      <c r="I24" s="102"/>
      <c r="J24" s="102"/>
      <c r="K24" s="92"/>
      <c r="L24" s="92"/>
    </row>
    <row r="25" spans="1:12" ht="26.45" customHeight="1">
      <c r="B25" s="91" t="str">
        <f>IF(OR(C25="",C25="（入力用シートより自動転記）"),"","・")</f>
        <v>・</v>
      </c>
      <c r="C25" s="89" t="s">
        <v>213</v>
      </c>
      <c r="D25" s="89"/>
      <c r="E25" s="89"/>
      <c r="F25" s="89"/>
      <c r="G25" s="89"/>
      <c r="H25" s="89"/>
      <c r="I25" s="89"/>
      <c r="J25" s="89"/>
      <c r="K25" s="92"/>
      <c r="L25" s="92"/>
    </row>
    <row r="26" spans="1:12" ht="26.45" customHeight="1">
      <c r="B26" s="91" t="str">
        <f>IF(C26="","","・")</f>
        <v>・</v>
      </c>
      <c r="C26" s="104" t="s">
        <v>214</v>
      </c>
      <c r="D26" s="104"/>
      <c r="E26" s="104"/>
      <c r="F26" s="104"/>
      <c r="G26" s="104"/>
      <c r="H26" s="104"/>
      <c r="I26" s="104"/>
      <c r="J26" s="104"/>
      <c r="K26" s="92"/>
      <c r="L26" s="92"/>
    </row>
    <row r="27" spans="1:12">
      <c r="B27" s="103" t="str">
        <f>IF(C27="","","・")</f>
        <v/>
      </c>
      <c r="C27" s="104"/>
      <c r="D27" s="104"/>
      <c r="E27" s="104"/>
      <c r="F27" s="104"/>
      <c r="G27" s="104"/>
      <c r="H27" s="104"/>
      <c r="I27" s="104"/>
      <c r="J27" s="104"/>
      <c r="K27" s="92"/>
      <c r="L27" s="92"/>
    </row>
    <row r="28" spans="1:12">
      <c r="B28" s="89"/>
      <c r="C28" s="89"/>
      <c r="D28" s="89"/>
      <c r="E28" s="89"/>
      <c r="F28" s="89"/>
      <c r="G28" s="89"/>
      <c r="H28" s="89"/>
      <c r="I28" s="89"/>
      <c r="J28" s="89"/>
      <c r="K28" s="92"/>
      <c r="L28" s="92"/>
    </row>
    <row r="29" spans="1:12">
      <c r="B29" s="89"/>
      <c r="C29" s="113" t="s">
        <v>242</v>
      </c>
      <c r="D29" s="115"/>
      <c r="E29" s="149" t="str">
        <f>PHONETIC(担当者氏名)</f>
        <v/>
      </c>
      <c r="F29" s="149"/>
      <c r="G29" s="106"/>
      <c r="H29" s="106"/>
      <c r="I29" s="106"/>
      <c r="J29" s="106"/>
      <c r="K29" s="107"/>
      <c r="L29" s="92"/>
    </row>
    <row r="30" spans="1:12" ht="34.15" customHeight="1">
      <c r="A30" s="121" t="s">
        <v>247</v>
      </c>
      <c r="B30" s="99"/>
      <c r="C30" s="112" t="s">
        <v>239</v>
      </c>
      <c r="D30" s="116"/>
      <c r="E30" s="120">
        <f>基本情報入力シート!B17</f>
        <v>0</v>
      </c>
      <c r="F30" s="120"/>
      <c r="G30" s="301" t="s">
        <v>244</v>
      </c>
      <c r="H30" s="302"/>
      <c r="I30" s="301">
        <f>基本情報入力シート!D17</f>
        <v>0</v>
      </c>
      <c r="J30" s="302"/>
      <c r="K30" s="303"/>
      <c r="L30" s="29"/>
    </row>
    <row r="31" spans="1:12" ht="38.450000000000003" customHeight="1">
      <c r="B31" s="89"/>
      <c r="C31" s="111" t="s">
        <v>243</v>
      </c>
      <c r="D31" s="116"/>
      <c r="E31" s="309">
        <f>基本情報入力シート!B18</f>
        <v>0</v>
      </c>
      <c r="F31" s="310"/>
      <c r="G31" s="310"/>
      <c r="H31" s="108"/>
      <c r="I31" s="108"/>
      <c r="J31" s="108"/>
      <c r="K31" s="109"/>
      <c r="L31" s="92"/>
    </row>
    <row r="32" spans="1:12" ht="26.45" customHeight="1">
      <c r="B32" s="89"/>
      <c r="C32" s="114" t="s">
        <v>236</v>
      </c>
      <c r="D32" s="117"/>
      <c r="E32" s="307">
        <f>基本情報入力シート!B19</f>
        <v>0</v>
      </c>
      <c r="F32" s="308"/>
      <c r="G32" s="108"/>
      <c r="H32" s="108"/>
      <c r="I32" s="108"/>
      <c r="J32" s="108"/>
      <c r="K32" s="109"/>
      <c r="L32" s="92"/>
    </row>
    <row r="33" spans="1:12" ht="53.45" customHeight="1">
      <c r="A33" s="121" t="s">
        <v>246</v>
      </c>
      <c r="B33" s="99"/>
      <c r="C33" s="111" t="s">
        <v>237</v>
      </c>
      <c r="D33" s="119"/>
      <c r="E33" s="304" t="str">
        <f>基本情報入力シート!H20</f>
        <v/>
      </c>
      <c r="F33" s="305"/>
      <c r="G33" s="305"/>
      <c r="H33" s="305"/>
      <c r="I33" s="305"/>
      <c r="J33" s="305"/>
      <c r="K33" s="306"/>
      <c r="L33" s="110"/>
    </row>
    <row r="34" spans="1:12" ht="51" customHeight="1">
      <c r="A34" s="121" t="s">
        <v>248</v>
      </c>
      <c r="B34" s="99"/>
      <c r="C34" s="111" t="s">
        <v>238</v>
      </c>
      <c r="D34" s="118"/>
      <c r="E34" s="311">
        <f>基本情報入力シート!B21</f>
        <v>0</v>
      </c>
      <c r="F34" s="312"/>
      <c r="G34" s="312"/>
      <c r="H34" s="312"/>
      <c r="I34" s="312"/>
      <c r="J34" s="312"/>
      <c r="K34" s="313"/>
      <c r="L34" s="29"/>
    </row>
    <row r="35" spans="1:12" ht="30.6" customHeight="1">
      <c r="B35" s="89"/>
      <c r="C35" s="293" t="s">
        <v>241</v>
      </c>
      <c r="D35" s="294"/>
      <c r="E35" s="295">
        <f>基本情報入力シート!D18</f>
        <v>0</v>
      </c>
      <c r="F35" s="296"/>
      <c r="G35" s="296"/>
      <c r="H35" s="296"/>
      <c r="I35" s="296"/>
      <c r="J35" s="296"/>
      <c r="K35" s="297"/>
      <c r="L35" s="29"/>
    </row>
    <row r="36" spans="1:12">
      <c r="B36" s="89"/>
      <c r="C36" s="89"/>
      <c r="D36" s="89"/>
      <c r="E36" s="89"/>
      <c r="F36" s="89"/>
      <c r="G36" s="89"/>
      <c r="H36" s="89"/>
      <c r="I36" s="89"/>
      <c r="J36" s="89"/>
      <c r="K36" s="92"/>
      <c r="L36" s="92"/>
    </row>
    <row r="37" spans="1:12">
      <c r="B37" s="89"/>
      <c r="C37" s="89"/>
      <c r="D37" s="89"/>
      <c r="E37" s="89"/>
      <c r="F37" s="89"/>
      <c r="G37" s="89"/>
      <c r="H37" s="89"/>
      <c r="I37" s="89"/>
      <c r="J37" s="89"/>
      <c r="K37" s="92"/>
      <c r="L37" s="92"/>
    </row>
    <row r="38" spans="1:12">
      <c r="B38" s="89"/>
      <c r="C38" s="89"/>
      <c r="D38" s="89"/>
      <c r="E38" s="89"/>
      <c r="F38" s="89"/>
      <c r="G38" s="89"/>
      <c r="H38" s="89"/>
      <c r="I38" s="89"/>
      <c r="J38" s="89"/>
      <c r="K38" s="92"/>
      <c r="L38" s="92"/>
    </row>
  </sheetData>
  <sheetProtection algorithmName="SHA-512" hashValue="/9Mq+fwCMaLJQncd7mzoQ7rUz7AAMExC6/EQxXussIJjftWdXOoYdha4Py0q+J64iqYww5nLfJF02tTWbHJY5w==" saltValue="PIDAKWzK9cGHIbvUBQo70g==" spinCount="100000" sheet="1" objects="1" scenarios="1"/>
  <mergeCells count="24">
    <mergeCell ref="AB8:AJ9"/>
    <mergeCell ref="E7:F7"/>
    <mergeCell ref="B12:C12"/>
    <mergeCell ref="D12:E12"/>
    <mergeCell ref="E6:F6"/>
    <mergeCell ref="E8:F8"/>
    <mergeCell ref="G8:J8"/>
    <mergeCell ref="I1:J1"/>
    <mergeCell ref="C22:E22"/>
    <mergeCell ref="C18:E18"/>
    <mergeCell ref="G9:H9"/>
    <mergeCell ref="H4:K4"/>
    <mergeCell ref="I3:J3"/>
    <mergeCell ref="B15:K15"/>
    <mergeCell ref="C35:D35"/>
    <mergeCell ref="E35:K35"/>
    <mergeCell ref="G6:L6"/>
    <mergeCell ref="G7:L7"/>
    <mergeCell ref="G30:H30"/>
    <mergeCell ref="I30:K30"/>
    <mergeCell ref="E33:K33"/>
    <mergeCell ref="E32:F32"/>
    <mergeCell ref="E31:G31"/>
    <mergeCell ref="E34:K34"/>
  </mergeCells>
  <phoneticPr fontId="4"/>
  <pageMargins left="1.1023622047244095" right="0.70866141732283472" top="0.74803149606299213" bottom="0.74803149606299213" header="0.31496062992125984" footer="0.31496062992125984"/>
  <pageSetup paperSize="9" scale="77" orientation="portrait" r:id="rId1"/>
  <rowBreaks count="1" manualBreakCount="1">
    <brk id="8" max="11" man="1"/>
  </rowBreaks>
  <colBreaks count="1" manualBreakCount="1">
    <brk id="6" max="35" man="1"/>
  </colBreaks>
  <ignoredErrors>
    <ignoredError xmlns:x16r3="http://schemas.microsoft.com/office/spreadsheetml/2018/08/main" sqref="E34" x16r3:misleadingForma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6FD-E573-43AA-A5F4-AB9038C36C75}">
  <dimension ref="A2:T3"/>
  <sheetViews>
    <sheetView workbookViewId="0">
      <selection activeCell="D19" sqref="D19"/>
    </sheetView>
  </sheetViews>
  <sheetFormatPr defaultRowHeight="18.75"/>
  <cols>
    <col min="1" max="1" width="14.25" style="9" customWidth="1"/>
    <col min="2" max="2" width="14.25" style="122" customWidth="1"/>
    <col min="3" max="3" width="22.75" style="9" customWidth="1"/>
    <col min="4" max="4" width="35.75" style="9" customWidth="1"/>
    <col min="5" max="5" width="10.375" style="9" customWidth="1"/>
    <col min="6" max="6" width="13.5" style="9" customWidth="1"/>
    <col min="7" max="7" width="17.75" style="9" customWidth="1"/>
    <col min="8" max="8" width="26.25" style="9" customWidth="1"/>
    <col min="9" max="9" width="17.625" style="9" customWidth="1"/>
    <col min="10" max="10" width="17.875" style="9" customWidth="1"/>
    <col min="11" max="11" width="18.625" style="9" customWidth="1"/>
    <col min="12" max="12" width="21.25" style="9" customWidth="1"/>
    <col min="13" max="13" width="20.125" style="9" customWidth="1"/>
    <col min="14" max="14" width="8.75" style="9"/>
    <col min="15" max="15" width="41.625" style="9" customWidth="1"/>
    <col min="16" max="16" width="37.25" style="9" customWidth="1"/>
    <col min="17" max="17" width="27.75" style="9" customWidth="1"/>
    <col min="18" max="20" width="8.75" style="9"/>
  </cols>
  <sheetData>
    <row r="2" spans="1:17">
      <c r="A2" s="9" t="s">
        <v>189</v>
      </c>
      <c r="B2" s="122" t="s">
        <v>251</v>
      </c>
      <c r="C2" s="9" t="s">
        <v>249</v>
      </c>
      <c r="D2" s="9" t="s">
        <v>250</v>
      </c>
      <c r="E2" s="9" t="s">
        <v>252</v>
      </c>
      <c r="F2" s="9" t="s">
        <v>234</v>
      </c>
      <c r="G2" s="9" t="s">
        <v>253</v>
      </c>
      <c r="H2" s="9" t="s">
        <v>254</v>
      </c>
      <c r="I2" s="9" t="s">
        <v>256</v>
      </c>
      <c r="J2" s="9" t="s">
        <v>216</v>
      </c>
      <c r="K2" s="9" t="s">
        <v>257</v>
      </c>
      <c r="L2" s="9" t="s">
        <v>258</v>
      </c>
      <c r="M2" s="9" t="s">
        <v>235</v>
      </c>
      <c r="N2" s="9" t="s">
        <v>236</v>
      </c>
      <c r="O2" s="9" t="s">
        <v>259</v>
      </c>
      <c r="P2" s="9" t="s">
        <v>260</v>
      </c>
      <c r="Q2" s="9" t="s">
        <v>240</v>
      </c>
    </row>
    <row r="3" spans="1:17">
      <c r="A3" s="9">
        <f>補助金番号</f>
        <v>0</v>
      </c>
      <c r="B3" s="122">
        <f>提出日</f>
        <v>0</v>
      </c>
      <c r="C3" s="9">
        <f>法人名</f>
        <v>0</v>
      </c>
      <c r="D3" s="9" t="str">
        <f>法人所在地</f>
        <v/>
      </c>
      <c r="E3" s="9">
        <f>基本情報入力シート!B9</f>
        <v>0</v>
      </c>
      <c r="F3" s="9">
        <f>基本情報入力シート!C9</f>
        <v>0</v>
      </c>
      <c r="G3" s="9">
        <f>基本情報入力シート!B12</f>
        <v>45607</v>
      </c>
      <c r="H3" s="9">
        <f>基本情報入力シート!E12</f>
        <v>679</v>
      </c>
      <c r="I3" s="123">
        <f>補助金確定額</f>
        <v>0</v>
      </c>
      <c r="J3" s="123" t="str">
        <f>基本情報入力シート!B14</f>
        <v/>
      </c>
      <c r="K3" s="9">
        <f>担当者氏名</f>
        <v>0</v>
      </c>
      <c r="L3" s="9">
        <f>担当部署名</f>
        <v>0</v>
      </c>
      <c r="M3" s="9">
        <f>連絡先</f>
        <v>0</v>
      </c>
      <c r="N3" s="9">
        <f>基本情報入力シート!B19</f>
        <v>0</v>
      </c>
      <c r="O3" s="9" t="str">
        <f>基本情報入力シート!K20</f>
        <v/>
      </c>
      <c r="P3" s="124">
        <f>基本情報入力シート!B21</f>
        <v>0</v>
      </c>
      <c r="Q3" s="9">
        <f>メールアドレス</f>
        <v>0</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C31E-ACD1-4D67-82A4-31EA87A07721}">
  <dimension ref="B2:C49"/>
  <sheetViews>
    <sheetView topLeftCell="A17" workbookViewId="0">
      <selection activeCell="B32" sqref="B32"/>
    </sheetView>
  </sheetViews>
  <sheetFormatPr defaultRowHeight="18.75"/>
  <sheetData>
    <row r="2" spans="2:3">
      <c r="C2" t="s">
        <v>163</v>
      </c>
    </row>
    <row r="3" spans="2:3">
      <c r="B3" s="9" t="s">
        <v>199</v>
      </c>
      <c r="C3" t="s">
        <v>116</v>
      </c>
    </row>
    <row r="4" spans="2:3">
      <c r="C4" t="s">
        <v>117</v>
      </c>
    </row>
    <row r="5" spans="2:3">
      <c r="C5" t="s">
        <v>118</v>
      </c>
    </row>
    <row r="6" spans="2:3">
      <c r="C6" t="s">
        <v>119</v>
      </c>
    </row>
    <row r="7" spans="2:3">
      <c r="C7" t="s">
        <v>120</v>
      </c>
    </row>
    <row r="8" spans="2:3">
      <c r="C8" t="s">
        <v>121</v>
      </c>
    </row>
    <row r="9" spans="2:3">
      <c r="C9" t="s">
        <v>122</v>
      </c>
    </row>
    <row r="10" spans="2:3">
      <c r="C10" t="s">
        <v>123</v>
      </c>
    </row>
    <row r="11" spans="2:3">
      <c r="C11" t="s">
        <v>124</v>
      </c>
    </row>
    <row r="12" spans="2:3">
      <c r="C12" t="s">
        <v>125</v>
      </c>
    </row>
    <row r="13" spans="2:3">
      <c r="C13" t="s">
        <v>126</v>
      </c>
    </row>
    <row r="14" spans="2:3">
      <c r="C14" t="s">
        <v>127</v>
      </c>
    </row>
    <row r="15" spans="2:3">
      <c r="C15" t="s">
        <v>128</v>
      </c>
    </row>
    <row r="16" spans="2:3">
      <c r="C16" t="s">
        <v>129</v>
      </c>
    </row>
    <row r="17" spans="2:3">
      <c r="C17" t="s">
        <v>130</v>
      </c>
    </row>
    <row r="18" spans="2:3">
      <c r="C18" t="s">
        <v>131</v>
      </c>
    </row>
    <row r="19" spans="2:3">
      <c r="C19" t="s">
        <v>132</v>
      </c>
    </row>
    <row r="20" spans="2:3">
      <c r="C20" t="s">
        <v>133</v>
      </c>
    </row>
    <row r="21" spans="2:3">
      <c r="C21" t="s">
        <v>134</v>
      </c>
    </row>
    <row r="22" spans="2:3">
      <c r="C22" t="s">
        <v>135</v>
      </c>
    </row>
    <row r="23" spans="2:3">
      <c r="C23" t="s">
        <v>136</v>
      </c>
    </row>
    <row r="24" spans="2:3">
      <c r="C24" t="s">
        <v>137</v>
      </c>
    </row>
    <row r="25" spans="2:3">
      <c r="C25" t="s">
        <v>138</v>
      </c>
    </row>
    <row r="26" spans="2:3">
      <c r="C26" t="s">
        <v>139</v>
      </c>
    </row>
    <row r="27" spans="2:3">
      <c r="C27" t="s">
        <v>140</v>
      </c>
    </row>
    <row r="28" spans="2:3">
      <c r="C28" t="s">
        <v>141</v>
      </c>
    </row>
    <row r="29" spans="2:3">
      <c r="C29" t="s">
        <v>142</v>
      </c>
    </row>
    <row r="30" spans="2:3">
      <c r="C30" t="s">
        <v>143</v>
      </c>
    </row>
    <row r="31" spans="2:3">
      <c r="C31" t="s">
        <v>144</v>
      </c>
    </row>
    <row r="32" spans="2:3">
      <c r="B32" s="9"/>
      <c r="C32" t="s">
        <v>145</v>
      </c>
    </row>
    <row r="33" spans="3:3">
      <c r="C33" t="s">
        <v>146</v>
      </c>
    </row>
    <row r="34" spans="3:3">
      <c r="C34" t="s">
        <v>147</v>
      </c>
    </row>
    <row r="35" spans="3:3">
      <c r="C35" t="s">
        <v>148</v>
      </c>
    </row>
    <row r="36" spans="3:3">
      <c r="C36" t="s">
        <v>149</v>
      </c>
    </row>
    <row r="37" spans="3:3">
      <c r="C37" t="s">
        <v>150</v>
      </c>
    </row>
    <row r="38" spans="3:3">
      <c r="C38" t="s">
        <v>151</v>
      </c>
    </row>
    <row r="39" spans="3:3">
      <c r="C39" t="s">
        <v>152</v>
      </c>
    </row>
    <row r="40" spans="3:3">
      <c r="C40" t="s">
        <v>153</v>
      </c>
    </row>
    <row r="41" spans="3:3">
      <c r="C41" t="s">
        <v>154</v>
      </c>
    </row>
    <row r="42" spans="3:3">
      <c r="C42" t="s">
        <v>155</v>
      </c>
    </row>
    <row r="43" spans="3:3">
      <c r="C43" t="s">
        <v>156</v>
      </c>
    </row>
    <row r="44" spans="3:3">
      <c r="C44" t="s">
        <v>157</v>
      </c>
    </row>
    <row r="45" spans="3:3">
      <c r="C45" t="s">
        <v>158</v>
      </c>
    </row>
    <row r="46" spans="3:3">
      <c r="C46" t="s">
        <v>159</v>
      </c>
    </row>
    <row r="47" spans="3:3">
      <c r="C47" t="s">
        <v>160</v>
      </c>
    </row>
    <row r="48" spans="3:3">
      <c r="C48" t="s">
        <v>161</v>
      </c>
    </row>
    <row r="49" spans="3:3">
      <c r="C49" t="s">
        <v>162</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85"/>
  <sheetViews>
    <sheetView view="pageBreakPreview" topLeftCell="A45" zoomScale="90" zoomScaleNormal="100" zoomScaleSheetLayoutView="90" workbookViewId="0">
      <selection activeCell="AB80" sqref="AB80:AG80"/>
    </sheetView>
  </sheetViews>
  <sheetFormatPr defaultRowHeight="18.75"/>
  <cols>
    <col min="1" max="1" width="1.75" customWidth="1"/>
    <col min="2" max="2" width="9.125" customWidth="1"/>
    <col min="3" max="8" width="4.25" customWidth="1"/>
    <col min="9" max="9" width="6.875" customWidth="1"/>
    <col min="10" max="32" width="4.25" customWidth="1"/>
    <col min="33" max="33" width="3.5" customWidth="1"/>
    <col min="34" max="34" width="2.125" customWidth="1"/>
    <col min="35" max="37" width="4.25" customWidth="1"/>
  </cols>
  <sheetData>
    <row r="1" spans="2:34">
      <c r="X1" s="449" t="s">
        <v>91</v>
      </c>
      <c r="Y1" s="449"/>
      <c r="Z1" s="449"/>
      <c r="AA1" s="449"/>
      <c r="AB1" s="449"/>
      <c r="AC1" s="449"/>
      <c r="AD1" s="449"/>
      <c r="AE1" s="449"/>
      <c r="AF1" s="449"/>
      <c r="AG1" s="449"/>
      <c r="AH1" s="449"/>
    </row>
    <row r="2" spans="2:34" ht="19.5" thickBot="1">
      <c r="B2" s="333" t="s">
        <v>3</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16"/>
    </row>
    <row r="3" spans="2:34" ht="19.5" thickBot="1">
      <c r="B3" s="334" t="s">
        <v>4</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6"/>
      <c r="AH3" s="17"/>
    </row>
    <row r="4" spans="2:34" ht="19.5" thickBot="1"/>
    <row r="5" spans="2:34" ht="19.5" thickBot="1">
      <c r="B5" s="337" t="s">
        <v>5</v>
      </c>
      <c r="C5" s="338"/>
      <c r="D5" s="338"/>
      <c r="E5" s="338"/>
      <c r="F5" s="338"/>
      <c r="G5" s="339" t="s">
        <v>6</v>
      </c>
      <c r="H5" s="340"/>
      <c r="I5" s="341">
        <v>6</v>
      </c>
      <c r="J5" s="341"/>
      <c r="K5" s="22" t="s">
        <v>7</v>
      </c>
      <c r="L5" s="341"/>
      <c r="M5" s="341"/>
      <c r="N5" s="22" t="s">
        <v>8</v>
      </c>
      <c r="O5" s="341"/>
      <c r="P5" s="341"/>
      <c r="Q5" s="23" t="s">
        <v>9</v>
      </c>
      <c r="S5" s="26" t="s">
        <v>89</v>
      </c>
      <c r="T5" s="26"/>
    </row>
    <row r="6" spans="2:34" ht="19.5" thickBot="1">
      <c r="B6" s="346" t="s">
        <v>93</v>
      </c>
      <c r="C6" s="347"/>
      <c r="D6" s="347"/>
      <c r="E6" s="347"/>
      <c r="F6" s="348"/>
      <c r="G6" s="349"/>
      <c r="H6" s="350"/>
      <c r="I6" s="350"/>
      <c r="J6" s="350"/>
      <c r="K6" s="350"/>
      <c r="L6" s="350"/>
      <c r="M6" s="350"/>
      <c r="N6" s="350"/>
      <c r="O6" s="350"/>
      <c r="P6" s="350"/>
      <c r="Q6" s="351"/>
      <c r="S6" s="25" t="s">
        <v>88</v>
      </c>
      <c r="T6" s="25"/>
    </row>
    <row r="7" spans="2:34" ht="19.5" thickBot="1">
      <c r="B7" s="354" t="s">
        <v>95</v>
      </c>
      <c r="C7" s="355"/>
      <c r="D7" s="355"/>
      <c r="E7" s="355"/>
      <c r="F7" s="356"/>
      <c r="G7" s="349"/>
      <c r="H7" s="350"/>
      <c r="I7" s="350"/>
      <c r="J7" s="350"/>
      <c r="K7" s="350"/>
      <c r="L7" s="350"/>
      <c r="M7" s="350"/>
      <c r="N7" s="350"/>
      <c r="O7" s="350"/>
      <c r="P7" s="350"/>
      <c r="Q7" s="351"/>
      <c r="S7" s="25" t="s">
        <v>88</v>
      </c>
      <c r="T7" s="25"/>
    </row>
    <row r="8" spans="2:34" ht="19.5" hidden="1" thickBot="1">
      <c r="B8" s="360" t="s">
        <v>90</v>
      </c>
      <c r="C8" s="361"/>
      <c r="D8" s="361"/>
      <c r="E8" s="361"/>
      <c r="F8" s="362"/>
      <c r="G8" s="363"/>
      <c r="H8" s="364"/>
      <c r="I8" s="364"/>
      <c r="J8" s="364"/>
      <c r="K8" s="364"/>
      <c r="L8" s="364"/>
      <c r="M8" s="364"/>
      <c r="N8" s="364"/>
      <c r="O8" s="364"/>
      <c r="P8" s="364"/>
      <c r="Q8" s="365"/>
      <c r="S8" s="25" t="s">
        <v>88</v>
      </c>
      <c r="T8" s="25"/>
    </row>
    <row r="9" spans="2:34" ht="19.5" hidden="1" thickBot="1">
      <c r="B9" s="352" t="s">
        <v>81</v>
      </c>
      <c r="C9" s="353"/>
      <c r="D9" s="353"/>
      <c r="E9" s="353"/>
      <c r="F9" s="353"/>
      <c r="G9" s="349"/>
      <c r="H9" s="350"/>
      <c r="I9" s="350"/>
      <c r="J9" s="350"/>
      <c r="K9" s="350"/>
      <c r="L9" s="350"/>
      <c r="M9" s="350"/>
      <c r="N9" s="350"/>
      <c r="O9" s="350"/>
      <c r="P9" s="350"/>
      <c r="Q9" s="351"/>
      <c r="S9" s="26" t="s">
        <v>89</v>
      </c>
      <c r="T9" s="26"/>
    </row>
    <row r="10" spans="2:34" hidden="1">
      <c r="B10" s="352" t="s">
        <v>87</v>
      </c>
      <c r="C10" s="353"/>
      <c r="D10" s="353"/>
      <c r="E10" s="353"/>
      <c r="F10" s="353"/>
      <c r="G10" s="349"/>
      <c r="H10" s="350"/>
      <c r="I10" s="350"/>
      <c r="J10" s="350"/>
      <c r="K10" s="350"/>
      <c r="L10" s="350"/>
      <c r="M10" s="350"/>
      <c r="N10" s="350"/>
      <c r="O10" s="350"/>
      <c r="P10" s="350"/>
      <c r="Q10" s="351"/>
      <c r="S10" s="25" t="s">
        <v>88</v>
      </c>
      <c r="T10" s="25"/>
    </row>
    <row r="11" spans="2:34" ht="19.5" hidden="1" thickBot="1">
      <c r="B11" s="376" t="s">
        <v>80</v>
      </c>
      <c r="C11" s="377"/>
      <c r="D11" s="377"/>
      <c r="E11" s="377"/>
      <c r="F11" s="377"/>
      <c r="G11" s="378"/>
      <c r="H11" s="379"/>
      <c r="I11" s="379"/>
      <c r="J11" s="379"/>
      <c r="K11" s="379"/>
      <c r="L11" s="379"/>
      <c r="M11" s="379"/>
      <c r="N11" s="379"/>
      <c r="O11" s="379"/>
      <c r="P11" s="379"/>
      <c r="Q11" s="380"/>
      <c r="S11" s="25" t="s">
        <v>88</v>
      </c>
      <c r="T11" s="25"/>
    </row>
    <row r="12" spans="2:34" ht="19.5" hidden="1" thickBot="1">
      <c r="B12" s="371" t="s">
        <v>82</v>
      </c>
      <c r="C12" s="372"/>
      <c r="D12" s="372"/>
      <c r="E12" s="372"/>
      <c r="F12" s="372"/>
      <c r="G12" s="373"/>
      <c r="H12" s="374"/>
      <c r="I12" s="374"/>
      <c r="J12" s="374"/>
      <c r="K12" s="374"/>
      <c r="L12" s="374"/>
      <c r="M12" s="374"/>
      <c r="N12" s="374"/>
      <c r="O12" s="374"/>
      <c r="P12" s="374"/>
      <c r="Q12" s="375"/>
      <c r="S12" s="25" t="s">
        <v>88</v>
      </c>
      <c r="T12" s="25"/>
    </row>
    <row r="13" spans="2:34">
      <c r="B13" s="366" t="s">
        <v>10</v>
      </c>
      <c r="C13" s="367"/>
      <c r="D13" s="367"/>
      <c r="E13" s="367"/>
      <c r="F13" s="367"/>
      <c r="G13" s="368" t="s">
        <v>6</v>
      </c>
      <c r="H13" s="369"/>
      <c r="I13" s="369">
        <v>4</v>
      </c>
      <c r="J13" s="369"/>
      <c r="K13" s="31" t="s">
        <v>7</v>
      </c>
      <c r="L13" s="370">
        <v>12</v>
      </c>
      <c r="M13" s="370"/>
      <c r="N13" s="31" t="s">
        <v>8</v>
      </c>
      <c r="O13" s="370">
        <v>9</v>
      </c>
      <c r="P13" s="370"/>
      <c r="Q13" s="32" t="s">
        <v>9</v>
      </c>
      <c r="S13" s="26" t="s">
        <v>89</v>
      </c>
      <c r="T13" s="26"/>
    </row>
    <row r="14" spans="2:34" ht="19.5" thickBot="1">
      <c r="B14" s="342" t="s">
        <v>11</v>
      </c>
      <c r="C14" s="343"/>
      <c r="D14" s="343"/>
      <c r="E14" s="343"/>
      <c r="F14" s="343"/>
      <c r="G14" s="33" t="s">
        <v>104</v>
      </c>
      <c r="H14" s="34"/>
      <c r="I14" s="34"/>
      <c r="J14" s="344" t="s">
        <v>105</v>
      </c>
      <c r="K14" s="344"/>
      <c r="L14" s="344"/>
      <c r="M14" s="35" t="s">
        <v>12</v>
      </c>
      <c r="N14" s="345">
        <v>3555</v>
      </c>
      <c r="O14" s="345"/>
      <c r="P14" s="345"/>
      <c r="Q14" s="36" t="s">
        <v>13</v>
      </c>
      <c r="S14" s="26" t="s">
        <v>89</v>
      </c>
      <c r="T14" s="26"/>
    </row>
    <row r="15" spans="2:34" ht="19.5" thickBot="1">
      <c r="B15" s="337" t="s">
        <v>83</v>
      </c>
      <c r="C15" s="338"/>
      <c r="D15" s="338"/>
      <c r="E15" s="338"/>
      <c r="F15" s="338"/>
      <c r="G15" s="357">
        <v>2740000</v>
      </c>
      <c r="H15" s="358"/>
      <c r="I15" s="358"/>
      <c r="J15" s="358"/>
      <c r="K15" s="358"/>
      <c r="L15" s="358"/>
      <c r="M15" s="358"/>
      <c r="N15" s="358"/>
      <c r="O15" s="358"/>
      <c r="P15" s="358"/>
      <c r="Q15" s="24" t="s">
        <v>14</v>
      </c>
      <c r="S15" s="26" t="s">
        <v>89</v>
      </c>
      <c r="T15" s="26"/>
    </row>
    <row r="16" spans="2:34" hidden="1">
      <c r="B16" s="352" t="s">
        <v>84</v>
      </c>
      <c r="C16" s="353"/>
      <c r="D16" s="353"/>
      <c r="E16" s="353"/>
      <c r="F16" s="353"/>
      <c r="G16" s="381"/>
      <c r="H16" s="382"/>
      <c r="I16" s="382"/>
      <c r="J16" s="382"/>
      <c r="K16" s="382"/>
      <c r="L16" s="382"/>
      <c r="M16" s="382"/>
      <c r="N16" s="382"/>
      <c r="O16" s="382"/>
      <c r="P16" s="382"/>
      <c r="Q16" s="383"/>
      <c r="S16" s="25" t="s">
        <v>88</v>
      </c>
      <c r="T16" s="25"/>
    </row>
    <row r="17" spans="2:37" hidden="1">
      <c r="B17" s="376" t="s">
        <v>85</v>
      </c>
      <c r="C17" s="377"/>
      <c r="D17" s="377"/>
      <c r="E17" s="377"/>
      <c r="F17" s="377"/>
      <c r="G17" s="384"/>
      <c r="H17" s="385"/>
      <c r="I17" s="385"/>
      <c r="J17" s="385"/>
      <c r="K17" s="385"/>
      <c r="L17" s="385"/>
      <c r="M17" s="385"/>
      <c r="N17" s="385"/>
      <c r="O17" s="385"/>
      <c r="P17" s="385"/>
      <c r="Q17" s="386"/>
      <c r="S17" s="26" t="s">
        <v>89</v>
      </c>
      <c r="T17" s="26"/>
    </row>
    <row r="18" spans="2:37" ht="19.5" hidden="1" thickBot="1">
      <c r="B18" s="371" t="s">
        <v>86</v>
      </c>
      <c r="C18" s="372"/>
      <c r="D18" s="372"/>
      <c r="E18" s="372"/>
      <c r="F18" s="372"/>
      <c r="G18" s="387"/>
      <c r="H18" s="388"/>
      <c r="I18" s="388"/>
      <c r="J18" s="388"/>
      <c r="K18" s="388"/>
      <c r="L18" s="388"/>
      <c r="M18" s="388"/>
      <c r="N18" s="388"/>
      <c r="O18" s="388"/>
      <c r="P18" s="388"/>
      <c r="Q18" s="389"/>
      <c r="S18" s="26" t="s">
        <v>89</v>
      </c>
      <c r="T18" s="26"/>
    </row>
    <row r="19" spans="2:37" ht="19.5" thickBot="1"/>
    <row r="20" spans="2:37" ht="19.5" thickBot="1">
      <c r="B20" s="359" t="s">
        <v>15</v>
      </c>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6"/>
      <c r="AH20" s="17"/>
    </row>
    <row r="21" spans="2:37">
      <c r="B21" t="s">
        <v>16</v>
      </c>
      <c r="AI21" t="str">
        <f>IF((COUNTIF(B23:B27,"○")+COUNTIF(B40:B63,"○"))&gt;0,"複数選択不可","○")</f>
        <v>複数選択不可</v>
      </c>
      <c r="AJ21" t="s">
        <v>17</v>
      </c>
    </row>
    <row r="23" spans="2:37">
      <c r="B23" s="8"/>
      <c r="C23" s="9" t="s">
        <v>18</v>
      </c>
      <c r="D23" t="s">
        <v>19</v>
      </c>
      <c r="S23" s="401" t="s">
        <v>20</v>
      </c>
      <c r="T23" s="401"/>
      <c r="U23" s="401"/>
      <c r="V23" s="401"/>
      <c r="W23" s="401"/>
      <c r="X23" s="401"/>
      <c r="Y23" s="401"/>
      <c r="Z23" s="402"/>
      <c r="AA23" s="403"/>
      <c r="AB23" s="404"/>
      <c r="AC23" s="404"/>
      <c r="AD23" s="404"/>
      <c r="AE23" s="404"/>
      <c r="AF23" s="404"/>
      <c r="AG23" s="7" t="s">
        <v>14</v>
      </c>
      <c r="AH23" s="9"/>
    </row>
    <row r="24" spans="2:37">
      <c r="B24" s="8"/>
      <c r="C24" s="9" t="s">
        <v>21</v>
      </c>
      <c r="D24" t="s">
        <v>22</v>
      </c>
      <c r="AI24" t="s">
        <v>23</v>
      </c>
      <c r="AK24" t="s">
        <v>97</v>
      </c>
    </row>
    <row r="25" spans="2:37">
      <c r="B25" s="8"/>
      <c r="C25" s="9" t="s">
        <v>24</v>
      </c>
      <c r="D25" t="s">
        <v>25</v>
      </c>
      <c r="O25" t="s">
        <v>26</v>
      </c>
      <c r="Z25" s="10" t="s">
        <v>27</v>
      </c>
      <c r="AA25" s="405"/>
      <c r="AB25" s="406"/>
      <c r="AC25" s="406"/>
      <c r="AD25" s="406"/>
      <c r="AE25" s="406"/>
      <c r="AF25" s="406"/>
      <c r="AG25" s="7" t="s">
        <v>28</v>
      </c>
      <c r="AH25" s="9"/>
      <c r="AI25" t="s">
        <v>23</v>
      </c>
      <c r="AK25" t="s">
        <v>98</v>
      </c>
    </row>
    <row r="26" spans="2:37">
      <c r="B26" s="8"/>
      <c r="C26" s="9" t="s">
        <v>29</v>
      </c>
      <c r="D26" t="s">
        <v>30</v>
      </c>
      <c r="AI26" t="s">
        <v>23</v>
      </c>
      <c r="AK26" t="s">
        <v>99</v>
      </c>
    </row>
    <row r="27" spans="2:37">
      <c r="B27" s="8"/>
      <c r="C27" s="9" t="s">
        <v>31</v>
      </c>
      <c r="D27" t="s">
        <v>32</v>
      </c>
      <c r="AI27" t="s">
        <v>23</v>
      </c>
      <c r="AK27" t="s">
        <v>99</v>
      </c>
    </row>
    <row r="28" spans="2:37" ht="19.5" thickBot="1"/>
    <row r="29" spans="2:37" ht="19.5" thickBot="1">
      <c r="B29" s="334" t="s">
        <v>69</v>
      </c>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6"/>
      <c r="AH29" s="17"/>
    </row>
    <row r="30" spans="2:37">
      <c r="B30" t="s">
        <v>100</v>
      </c>
    </row>
    <row r="32" spans="2:37">
      <c r="B32" t="s">
        <v>33</v>
      </c>
    </row>
    <row r="33" spans="2:43">
      <c r="C33" t="s">
        <v>34</v>
      </c>
      <c r="J33" s="407">
        <v>4158194507</v>
      </c>
      <c r="K33" s="408"/>
      <c r="L33" s="408"/>
      <c r="M33" s="408"/>
      <c r="N33" s="408"/>
      <c r="O33" s="7" t="s">
        <v>14</v>
      </c>
      <c r="P33" t="s">
        <v>35</v>
      </c>
    </row>
    <row r="34" spans="2:43">
      <c r="C34" t="s">
        <v>36</v>
      </c>
      <c r="J34" s="407">
        <v>6004142104</v>
      </c>
      <c r="K34" s="408"/>
      <c r="L34" s="408"/>
      <c r="M34" s="408"/>
      <c r="N34" s="408"/>
      <c r="O34" s="7" t="s">
        <v>14</v>
      </c>
      <c r="P34" t="s">
        <v>37</v>
      </c>
    </row>
    <row r="35" spans="2:43" ht="19.5" thickBot="1"/>
    <row r="36" spans="2:43" ht="19.5" thickBot="1">
      <c r="C36" t="s">
        <v>38</v>
      </c>
      <c r="J36" s="390">
        <f>IF(J34="","",J33/J34)</f>
        <v>0.69255431250199473</v>
      </c>
      <c r="K36" s="391"/>
      <c r="L36" s="391"/>
      <c r="M36" s="391"/>
      <c r="N36" s="391"/>
      <c r="O36" s="392"/>
      <c r="P36" t="s">
        <v>39</v>
      </c>
    </row>
    <row r="37" spans="2:43">
      <c r="J37" s="13" t="s">
        <v>40</v>
      </c>
      <c r="AJ37" t="s">
        <v>79</v>
      </c>
    </row>
    <row r="38" spans="2:43" ht="29.45" customHeight="1">
      <c r="J38" t="s">
        <v>41</v>
      </c>
      <c r="AJ38" s="15" t="s">
        <v>77</v>
      </c>
      <c r="AK38" s="6"/>
      <c r="AL38" s="6"/>
      <c r="AM38" s="6"/>
      <c r="AN38" s="6"/>
      <c r="AO38" s="6"/>
      <c r="AP38" s="14"/>
      <c r="AQ38" t="s">
        <v>78</v>
      </c>
    </row>
    <row r="39" spans="2:43" ht="19.5" thickBot="1"/>
    <row r="40" spans="2:43" ht="36.6" customHeight="1" thickTop="1" thickBot="1">
      <c r="B40" s="19" t="s">
        <v>169</v>
      </c>
      <c r="C40" t="s">
        <v>101</v>
      </c>
      <c r="AI40" t="s">
        <v>23</v>
      </c>
    </row>
    <row r="41" spans="2:43" ht="20.25" thickTop="1" thickBot="1">
      <c r="AB41" s="30" t="s">
        <v>94</v>
      </c>
      <c r="AI41" t="s">
        <v>75</v>
      </c>
    </row>
    <row r="42" spans="2:43" ht="19.5" thickBot="1">
      <c r="D42" t="s">
        <v>42</v>
      </c>
      <c r="J42" t="s">
        <v>43</v>
      </c>
      <c r="X42" s="27"/>
      <c r="AB42" s="393" t="str">
        <f>IF(B40="○",ROUNDDOWN(G15*10/110,0),"")</f>
        <v/>
      </c>
      <c r="AC42" s="394"/>
      <c r="AD42" s="394"/>
      <c r="AE42" s="394"/>
      <c r="AF42" s="394"/>
      <c r="AG42" s="395"/>
      <c r="AH42" s="18"/>
      <c r="AI42" t="s">
        <v>76</v>
      </c>
    </row>
    <row r="43" spans="2:43" ht="9.6" customHeight="1"/>
    <row r="44" spans="2:43" ht="9.6" customHeight="1" thickBot="1"/>
    <row r="45" spans="2:43" ht="38.450000000000003" customHeight="1" thickTop="1" thickBot="1">
      <c r="B45" s="19" t="s">
        <v>106</v>
      </c>
      <c r="C45" t="s">
        <v>102</v>
      </c>
      <c r="AI45" t="s">
        <v>23</v>
      </c>
    </row>
    <row r="46" spans="2:43" ht="19.5" thickTop="1">
      <c r="D46" t="s">
        <v>44</v>
      </c>
      <c r="AI46" t="s">
        <v>75</v>
      </c>
    </row>
    <row r="47" spans="2:43">
      <c r="D47" s="396" t="s">
        <v>45</v>
      </c>
      <c r="E47" s="396"/>
      <c r="F47" s="396"/>
      <c r="G47" s="396"/>
      <c r="H47" s="396"/>
      <c r="I47" s="396"/>
      <c r="J47" s="397" t="s">
        <v>46</v>
      </c>
      <c r="K47" s="396"/>
      <c r="L47" s="396"/>
      <c r="M47" s="398" t="s">
        <v>47</v>
      </c>
      <c r="N47" s="399"/>
      <c r="O47" s="399"/>
      <c r="P47" s="397" t="s">
        <v>48</v>
      </c>
      <c r="Q47" s="396"/>
      <c r="R47" s="396"/>
      <c r="S47" s="397" t="s">
        <v>49</v>
      </c>
      <c r="T47" s="400"/>
      <c r="U47" s="400"/>
      <c r="AI47" t="s">
        <v>76</v>
      </c>
    </row>
    <row r="48" spans="2:43">
      <c r="D48" s="396"/>
      <c r="E48" s="396"/>
      <c r="F48" s="396"/>
      <c r="G48" s="396"/>
      <c r="H48" s="396"/>
      <c r="I48" s="396"/>
      <c r="J48" s="396"/>
      <c r="K48" s="396"/>
      <c r="L48" s="396"/>
      <c r="M48" s="399"/>
      <c r="N48" s="399"/>
      <c r="O48" s="399"/>
      <c r="P48" s="396"/>
      <c r="Q48" s="396"/>
      <c r="R48" s="396"/>
      <c r="S48" s="400"/>
      <c r="T48" s="400"/>
      <c r="U48" s="400"/>
    </row>
    <row r="49" spans="2:35" hidden="1">
      <c r="D49" s="409" t="s">
        <v>70</v>
      </c>
      <c r="E49" s="410"/>
      <c r="F49" s="410"/>
      <c r="G49" s="410"/>
      <c r="H49" s="410"/>
      <c r="I49" s="411"/>
      <c r="J49" s="412"/>
      <c r="K49" s="413"/>
      <c r="L49" s="414"/>
      <c r="M49" s="412"/>
      <c r="N49" s="413"/>
      <c r="O49" s="414"/>
      <c r="P49" s="415"/>
      <c r="Q49" s="416"/>
      <c r="R49" s="417"/>
      <c r="S49" s="418">
        <f t="shared" ref="S49:S55" si="0">SUM(J49:R49)</f>
        <v>0</v>
      </c>
      <c r="T49" s="418"/>
      <c r="U49" s="418"/>
    </row>
    <row r="50" spans="2:35" hidden="1">
      <c r="D50" s="409" t="s">
        <v>71</v>
      </c>
      <c r="E50" s="410"/>
      <c r="F50" s="410"/>
      <c r="G50" s="410"/>
      <c r="H50" s="410"/>
      <c r="I50" s="411"/>
      <c r="J50" s="412"/>
      <c r="K50" s="413"/>
      <c r="L50" s="414"/>
      <c r="M50" s="412"/>
      <c r="N50" s="413"/>
      <c r="O50" s="414"/>
      <c r="P50" s="415"/>
      <c r="Q50" s="416"/>
      <c r="R50" s="417"/>
      <c r="S50" s="418">
        <f t="shared" si="0"/>
        <v>0</v>
      </c>
      <c r="T50" s="418"/>
      <c r="U50" s="418"/>
    </row>
    <row r="51" spans="2:35" hidden="1">
      <c r="D51" s="409" t="s">
        <v>72</v>
      </c>
      <c r="E51" s="410"/>
      <c r="F51" s="410"/>
      <c r="G51" s="410"/>
      <c r="H51" s="410"/>
      <c r="I51" s="411"/>
      <c r="J51" s="412"/>
      <c r="K51" s="413"/>
      <c r="L51" s="414"/>
      <c r="M51" s="412"/>
      <c r="N51" s="413"/>
      <c r="O51" s="414"/>
      <c r="P51" s="415"/>
      <c r="Q51" s="416"/>
      <c r="R51" s="417"/>
      <c r="S51" s="418">
        <f t="shared" si="0"/>
        <v>0</v>
      </c>
      <c r="T51" s="418"/>
      <c r="U51" s="418"/>
    </row>
    <row r="52" spans="2:35" hidden="1">
      <c r="D52" s="409" t="s">
        <v>74</v>
      </c>
      <c r="E52" s="410"/>
      <c r="F52" s="410"/>
      <c r="G52" s="410"/>
      <c r="H52" s="410"/>
      <c r="I52" s="411"/>
      <c r="J52" s="412"/>
      <c r="K52" s="413"/>
      <c r="L52" s="414"/>
      <c r="M52" s="412"/>
      <c r="N52" s="413"/>
      <c r="O52" s="414"/>
      <c r="P52" s="415"/>
      <c r="Q52" s="416"/>
      <c r="R52" s="417"/>
      <c r="S52" s="418">
        <f t="shared" si="0"/>
        <v>0</v>
      </c>
      <c r="T52" s="418"/>
      <c r="U52" s="418"/>
    </row>
    <row r="53" spans="2:35" hidden="1">
      <c r="D53" s="409" t="s">
        <v>73</v>
      </c>
      <c r="E53" s="410"/>
      <c r="F53" s="410"/>
      <c r="G53" s="410"/>
      <c r="H53" s="410"/>
      <c r="I53" s="411"/>
      <c r="J53" s="412"/>
      <c r="K53" s="413"/>
      <c r="L53" s="414"/>
      <c r="M53" s="412"/>
      <c r="N53" s="413"/>
      <c r="O53" s="414"/>
      <c r="P53" s="415"/>
      <c r="Q53" s="416"/>
      <c r="R53" s="417"/>
      <c r="S53" s="418">
        <f t="shared" si="0"/>
        <v>0</v>
      </c>
      <c r="T53" s="418"/>
      <c r="U53" s="418"/>
    </row>
    <row r="54" spans="2:35">
      <c r="D54" s="419" t="s">
        <v>92</v>
      </c>
      <c r="E54" s="420"/>
      <c r="F54" s="420"/>
      <c r="G54" s="420"/>
      <c r="H54" s="420"/>
      <c r="I54" s="421"/>
      <c r="J54" s="407">
        <v>903400</v>
      </c>
      <c r="K54" s="408"/>
      <c r="L54" s="422"/>
      <c r="M54" s="412"/>
      <c r="N54" s="413"/>
      <c r="O54" s="414"/>
      <c r="P54" s="407">
        <v>4404154</v>
      </c>
      <c r="Q54" s="408"/>
      <c r="R54" s="422"/>
      <c r="S54" s="423">
        <f t="shared" si="0"/>
        <v>5307554</v>
      </c>
      <c r="T54" s="423"/>
      <c r="U54" s="423"/>
    </row>
    <row r="55" spans="2:35" hidden="1">
      <c r="D55" s="424"/>
      <c r="E55" s="425"/>
      <c r="F55" s="425"/>
      <c r="G55" s="425"/>
      <c r="H55" s="425"/>
      <c r="I55" s="426"/>
      <c r="J55" s="407"/>
      <c r="K55" s="408"/>
      <c r="L55" s="422"/>
      <c r="M55" s="412"/>
      <c r="N55" s="413"/>
      <c r="O55" s="414"/>
      <c r="P55" s="415"/>
      <c r="Q55" s="416"/>
      <c r="R55" s="417"/>
      <c r="S55" s="423">
        <f t="shared" si="0"/>
        <v>0</v>
      </c>
      <c r="T55" s="423"/>
      <c r="U55" s="423"/>
    </row>
    <row r="56" spans="2:35">
      <c r="D56" s="427" t="s">
        <v>49</v>
      </c>
      <c r="E56" s="428"/>
      <c r="F56" s="428"/>
      <c r="G56" s="428"/>
      <c r="H56" s="428"/>
      <c r="I56" s="429"/>
      <c r="J56" s="423">
        <f>SUM(J49:L55)</f>
        <v>903400</v>
      </c>
      <c r="K56" s="423"/>
      <c r="L56" s="423"/>
      <c r="M56" s="418">
        <f t="shared" ref="M56" si="1">SUM(M49:O55)</f>
        <v>0</v>
      </c>
      <c r="N56" s="418"/>
      <c r="O56" s="418"/>
      <c r="P56" s="430">
        <f t="shared" ref="P56" si="2">SUM(P49:R55)</f>
        <v>4404154</v>
      </c>
      <c r="Q56" s="430"/>
      <c r="R56" s="430"/>
      <c r="S56" s="423">
        <f t="shared" ref="S56" si="3">SUM(S49:U55)</f>
        <v>5307554</v>
      </c>
      <c r="T56" s="423"/>
      <c r="U56" s="423"/>
    </row>
    <row r="57" spans="2:35">
      <c r="J57" s="431" t="s">
        <v>50</v>
      </c>
      <c r="K57" s="431"/>
      <c r="L57" s="431"/>
      <c r="M57" s="431" t="s">
        <v>51</v>
      </c>
      <c r="N57" s="431"/>
      <c r="O57" s="431"/>
      <c r="P57" s="431"/>
      <c r="Q57" s="431"/>
      <c r="R57" s="431"/>
      <c r="S57" s="431" t="s">
        <v>52</v>
      </c>
      <c r="T57" s="431"/>
      <c r="U57" s="431"/>
    </row>
    <row r="58" spans="2:35" ht="10.15" customHeight="1">
      <c r="J58" s="9"/>
      <c r="K58" s="9"/>
      <c r="L58" s="9"/>
      <c r="M58" s="9"/>
      <c r="N58" s="9"/>
      <c r="O58" s="9"/>
      <c r="P58" s="9"/>
      <c r="Q58" s="9"/>
      <c r="R58" s="9"/>
      <c r="S58" s="9"/>
      <c r="T58" s="9"/>
      <c r="U58" s="9"/>
    </row>
    <row r="59" spans="2:35" ht="19.5" thickBot="1">
      <c r="D59" t="s">
        <v>42</v>
      </c>
      <c r="J59" t="s">
        <v>53</v>
      </c>
      <c r="AB59" s="30" t="s">
        <v>94</v>
      </c>
    </row>
    <row r="60" spans="2:35" ht="19.5" thickBot="1">
      <c r="J60" t="s">
        <v>54</v>
      </c>
      <c r="AB60" s="393">
        <f>IFERROR(ROUNDDOWN(G15*10/110*J36*J56/S56,0)+ROUNDDOWN(G15*8/108*J36*M56/S56,0),"")</f>
        <v>29362</v>
      </c>
      <c r="AC60" s="394"/>
      <c r="AD60" s="394"/>
      <c r="AE60" s="394"/>
      <c r="AF60" s="394"/>
      <c r="AG60" s="395"/>
      <c r="AH60" s="18"/>
    </row>
    <row r="61" spans="2:35" ht="11.45" customHeight="1"/>
    <row r="62" spans="2:35" ht="11.45" customHeight="1" thickBot="1"/>
    <row r="63" spans="2:35" ht="36.6" customHeight="1" thickTop="1" thickBot="1">
      <c r="B63" s="19"/>
      <c r="C63" t="s">
        <v>103</v>
      </c>
      <c r="AI63" t="s">
        <v>23</v>
      </c>
    </row>
    <row r="64" spans="2:35" ht="19.5" thickTop="1">
      <c r="D64" t="s">
        <v>44</v>
      </c>
      <c r="AI64" t="s">
        <v>75</v>
      </c>
    </row>
    <row r="65" spans="4:35">
      <c r="D65" s="432" t="s">
        <v>45</v>
      </c>
      <c r="E65" s="431"/>
      <c r="F65" s="431"/>
      <c r="G65" s="431"/>
      <c r="H65" s="431"/>
      <c r="I65" s="433"/>
      <c r="J65" s="396" t="s">
        <v>55</v>
      </c>
      <c r="K65" s="396"/>
      <c r="L65" s="396"/>
      <c r="M65" s="396"/>
      <c r="N65" s="396"/>
      <c r="O65" s="396"/>
      <c r="P65" s="396"/>
      <c r="Q65" s="396"/>
      <c r="R65" s="396"/>
      <c r="S65" s="399" t="s">
        <v>56</v>
      </c>
      <c r="T65" s="399"/>
      <c r="U65" s="399"/>
      <c r="V65" s="399"/>
      <c r="W65" s="399"/>
      <c r="X65" s="399"/>
      <c r="Y65" s="399"/>
      <c r="Z65" s="399"/>
      <c r="AA65" s="399"/>
      <c r="AB65" s="397" t="s">
        <v>48</v>
      </c>
      <c r="AC65" s="396"/>
      <c r="AD65" s="396"/>
      <c r="AE65" s="396" t="s">
        <v>49</v>
      </c>
      <c r="AF65" s="396"/>
      <c r="AG65" s="396"/>
      <c r="AH65" s="9"/>
      <c r="AI65" t="s">
        <v>76</v>
      </c>
    </row>
    <row r="66" spans="4:35">
      <c r="D66" s="434"/>
      <c r="E66" s="435"/>
      <c r="F66" s="435"/>
      <c r="G66" s="435"/>
      <c r="H66" s="435"/>
      <c r="I66" s="436"/>
      <c r="J66" s="397" t="s">
        <v>57</v>
      </c>
      <c r="K66" s="396"/>
      <c r="L66" s="396"/>
      <c r="M66" s="397" t="s">
        <v>58</v>
      </c>
      <c r="N66" s="396"/>
      <c r="O66" s="396"/>
      <c r="P66" s="397" t="s">
        <v>59</v>
      </c>
      <c r="Q66" s="396"/>
      <c r="R66" s="396"/>
      <c r="S66" s="398" t="s">
        <v>57</v>
      </c>
      <c r="T66" s="399"/>
      <c r="U66" s="399"/>
      <c r="V66" s="398" t="s">
        <v>58</v>
      </c>
      <c r="W66" s="399"/>
      <c r="X66" s="399"/>
      <c r="Y66" s="398" t="s">
        <v>59</v>
      </c>
      <c r="Z66" s="399"/>
      <c r="AA66" s="399"/>
      <c r="AB66" s="396"/>
      <c r="AC66" s="396"/>
      <c r="AD66" s="396"/>
      <c r="AE66" s="396"/>
      <c r="AF66" s="396"/>
      <c r="AG66" s="396"/>
      <c r="AH66" s="9"/>
    </row>
    <row r="67" spans="4:35">
      <c r="D67" s="437"/>
      <c r="E67" s="438"/>
      <c r="F67" s="438"/>
      <c r="G67" s="438"/>
      <c r="H67" s="438"/>
      <c r="I67" s="439"/>
      <c r="J67" s="396"/>
      <c r="K67" s="396"/>
      <c r="L67" s="396"/>
      <c r="M67" s="396"/>
      <c r="N67" s="396"/>
      <c r="O67" s="396"/>
      <c r="P67" s="396"/>
      <c r="Q67" s="396"/>
      <c r="R67" s="396"/>
      <c r="S67" s="399"/>
      <c r="T67" s="399"/>
      <c r="U67" s="399"/>
      <c r="V67" s="399"/>
      <c r="W67" s="399"/>
      <c r="X67" s="399"/>
      <c r="Y67" s="399"/>
      <c r="Z67" s="399"/>
      <c r="AA67" s="399"/>
      <c r="AB67" s="396"/>
      <c r="AC67" s="396"/>
      <c r="AD67" s="396"/>
      <c r="AE67" s="396"/>
      <c r="AF67" s="396"/>
      <c r="AG67" s="396"/>
      <c r="AH67" s="9"/>
    </row>
    <row r="68" spans="4:35" hidden="1">
      <c r="D68" s="409" t="s">
        <v>70</v>
      </c>
      <c r="E68" s="410"/>
      <c r="F68" s="410"/>
      <c r="G68" s="410"/>
      <c r="H68" s="410"/>
      <c r="I68" s="411"/>
      <c r="J68" s="444"/>
      <c r="K68" s="444"/>
      <c r="L68" s="444"/>
      <c r="M68" s="444"/>
      <c r="N68" s="444"/>
      <c r="O68" s="444"/>
      <c r="P68" s="444"/>
      <c r="Q68" s="444"/>
      <c r="R68" s="444"/>
      <c r="S68" s="444"/>
      <c r="T68" s="444"/>
      <c r="U68" s="444"/>
      <c r="V68" s="444"/>
      <c r="W68" s="444"/>
      <c r="X68" s="444"/>
      <c r="Y68" s="444"/>
      <c r="Z68" s="444"/>
      <c r="AA68" s="444"/>
      <c r="AB68" s="440"/>
      <c r="AC68" s="440"/>
      <c r="AD68" s="440"/>
      <c r="AE68" s="441">
        <f>SUM(J68:AD68)</f>
        <v>0</v>
      </c>
      <c r="AF68" s="442"/>
      <c r="AG68" s="443"/>
      <c r="AH68" s="18"/>
    </row>
    <row r="69" spans="4:35" hidden="1">
      <c r="D69" s="409" t="s">
        <v>71</v>
      </c>
      <c r="E69" s="410"/>
      <c r="F69" s="410"/>
      <c r="G69" s="410"/>
      <c r="H69" s="410"/>
      <c r="I69" s="411"/>
      <c r="J69" s="444"/>
      <c r="K69" s="444"/>
      <c r="L69" s="444"/>
      <c r="M69" s="444"/>
      <c r="N69" s="444"/>
      <c r="O69" s="444"/>
      <c r="P69" s="444"/>
      <c r="Q69" s="444"/>
      <c r="R69" s="444"/>
      <c r="S69" s="444"/>
      <c r="T69" s="444"/>
      <c r="U69" s="444"/>
      <c r="V69" s="444"/>
      <c r="W69" s="444"/>
      <c r="X69" s="444"/>
      <c r="Y69" s="444"/>
      <c r="Z69" s="444"/>
      <c r="AA69" s="444"/>
      <c r="AB69" s="440"/>
      <c r="AC69" s="440"/>
      <c r="AD69" s="440"/>
      <c r="AE69" s="441">
        <f t="shared" ref="AE69:AE74" si="4">SUM(J69:AD69)</f>
        <v>0</v>
      </c>
      <c r="AF69" s="442"/>
      <c r="AG69" s="443"/>
      <c r="AH69" s="18"/>
    </row>
    <row r="70" spans="4:35" hidden="1">
      <c r="D70" s="409" t="s">
        <v>72</v>
      </c>
      <c r="E70" s="410"/>
      <c r="F70" s="410"/>
      <c r="G70" s="410"/>
      <c r="H70" s="410"/>
      <c r="I70" s="411"/>
      <c r="J70" s="444"/>
      <c r="K70" s="444"/>
      <c r="L70" s="444"/>
      <c r="M70" s="444"/>
      <c r="N70" s="444"/>
      <c r="O70" s="444"/>
      <c r="P70" s="444"/>
      <c r="Q70" s="444"/>
      <c r="R70" s="444"/>
      <c r="S70" s="444"/>
      <c r="T70" s="444"/>
      <c r="U70" s="444"/>
      <c r="V70" s="444"/>
      <c r="W70" s="444"/>
      <c r="X70" s="444"/>
      <c r="Y70" s="444"/>
      <c r="Z70" s="444"/>
      <c r="AA70" s="444"/>
      <c r="AB70" s="440"/>
      <c r="AC70" s="440"/>
      <c r="AD70" s="440"/>
      <c r="AE70" s="441">
        <f t="shared" si="4"/>
        <v>0</v>
      </c>
      <c r="AF70" s="442"/>
      <c r="AG70" s="443"/>
      <c r="AH70" s="18"/>
    </row>
    <row r="71" spans="4:35" hidden="1">
      <c r="D71" s="409" t="s">
        <v>74</v>
      </c>
      <c r="E71" s="410"/>
      <c r="F71" s="410"/>
      <c r="G71" s="410"/>
      <c r="H71" s="410"/>
      <c r="I71" s="411"/>
      <c r="J71" s="444"/>
      <c r="K71" s="444"/>
      <c r="L71" s="444"/>
      <c r="M71" s="444"/>
      <c r="N71" s="444"/>
      <c r="O71" s="444"/>
      <c r="P71" s="444"/>
      <c r="Q71" s="444"/>
      <c r="R71" s="444"/>
      <c r="S71" s="444"/>
      <c r="T71" s="444"/>
      <c r="U71" s="444"/>
      <c r="V71" s="444"/>
      <c r="W71" s="444"/>
      <c r="X71" s="444"/>
      <c r="Y71" s="444"/>
      <c r="Z71" s="444"/>
      <c r="AA71" s="444"/>
      <c r="AB71" s="440"/>
      <c r="AC71" s="440"/>
      <c r="AD71" s="440"/>
      <c r="AE71" s="441">
        <f t="shared" si="4"/>
        <v>0</v>
      </c>
      <c r="AF71" s="442"/>
      <c r="AG71" s="443"/>
      <c r="AH71" s="18"/>
    </row>
    <row r="72" spans="4:35" hidden="1">
      <c r="D72" s="409" t="s">
        <v>73</v>
      </c>
      <c r="E72" s="410"/>
      <c r="F72" s="410"/>
      <c r="G72" s="410"/>
      <c r="H72" s="410"/>
      <c r="I72" s="411"/>
      <c r="J72" s="444"/>
      <c r="K72" s="444"/>
      <c r="L72" s="444"/>
      <c r="M72" s="444"/>
      <c r="N72" s="444"/>
      <c r="O72" s="444"/>
      <c r="P72" s="444"/>
      <c r="Q72" s="444"/>
      <c r="R72" s="444"/>
      <c r="S72" s="444"/>
      <c r="T72" s="444"/>
      <c r="U72" s="444"/>
      <c r="V72" s="444"/>
      <c r="W72" s="444"/>
      <c r="X72" s="444"/>
      <c r="Y72" s="444"/>
      <c r="Z72" s="444"/>
      <c r="AA72" s="444"/>
      <c r="AB72" s="440"/>
      <c r="AC72" s="440"/>
      <c r="AD72" s="440"/>
      <c r="AE72" s="441">
        <f t="shared" si="4"/>
        <v>0</v>
      </c>
      <c r="AF72" s="442"/>
      <c r="AG72" s="443"/>
      <c r="AH72" s="18"/>
    </row>
    <row r="73" spans="4:35">
      <c r="D73" s="419" t="s">
        <v>92</v>
      </c>
      <c r="E73" s="420"/>
      <c r="F73" s="420"/>
      <c r="G73" s="420"/>
      <c r="H73" s="420"/>
      <c r="I73" s="421"/>
      <c r="J73" s="445"/>
      <c r="K73" s="445"/>
      <c r="L73" s="445"/>
      <c r="M73" s="445"/>
      <c r="N73" s="445"/>
      <c r="O73" s="445"/>
      <c r="P73" s="445"/>
      <c r="Q73" s="445"/>
      <c r="R73" s="445"/>
      <c r="S73" s="444"/>
      <c r="T73" s="444"/>
      <c r="U73" s="444"/>
      <c r="V73" s="444"/>
      <c r="W73" s="444"/>
      <c r="X73" s="444"/>
      <c r="Y73" s="444"/>
      <c r="Z73" s="444"/>
      <c r="AA73" s="444"/>
      <c r="AB73" s="445"/>
      <c r="AC73" s="445"/>
      <c r="AD73" s="445"/>
      <c r="AE73" s="446">
        <f>SUM(J73:AD73)</f>
        <v>0</v>
      </c>
      <c r="AF73" s="447"/>
      <c r="AG73" s="448"/>
      <c r="AH73" s="18"/>
    </row>
    <row r="74" spans="4:35" hidden="1">
      <c r="D74" s="424"/>
      <c r="E74" s="425"/>
      <c r="F74" s="425"/>
      <c r="G74" s="425"/>
      <c r="H74" s="425"/>
      <c r="I74" s="426"/>
      <c r="J74" s="445"/>
      <c r="K74" s="445"/>
      <c r="L74" s="445"/>
      <c r="M74" s="445"/>
      <c r="N74" s="445"/>
      <c r="O74" s="445"/>
      <c r="P74" s="445"/>
      <c r="Q74" s="445"/>
      <c r="R74" s="445"/>
      <c r="S74" s="444"/>
      <c r="T74" s="444"/>
      <c r="U74" s="444"/>
      <c r="V74" s="444"/>
      <c r="W74" s="444"/>
      <c r="X74" s="444"/>
      <c r="Y74" s="444"/>
      <c r="Z74" s="444"/>
      <c r="AA74" s="444"/>
      <c r="AB74" s="440"/>
      <c r="AC74" s="440"/>
      <c r="AD74" s="440"/>
      <c r="AE74" s="446">
        <f t="shared" si="4"/>
        <v>0</v>
      </c>
      <c r="AF74" s="447"/>
      <c r="AG74" s="448"/>
      <c r="AH74" s="18"/>
    </row>
    <row r="75" spans="4:35">
      <c r="D75" s="427" t="s">
        <v>49</v>
      </c>
      <c r="E75" s="428"/>
      <c r="F75" s="428"/>
      <c r="G75" s="428"/>
      <c r="H75" s="428"/>
      <c r="I75" s="429"/>
      <c r="J75" s="446">
        <f>SUM(J68:L74)</f>
        <v>0</v>
      </c>
      <c r="K75" s="447"/>
      <c r="L75" s="448"/>
      <c r="M75" s="446">
        <f t="shared" ref="M75" si="5">SUM(M68:O74)</f>
        <v>0</v>
      </c>
      <c r="N75" s="447"/>
      <c r="O75" s="448"/>
      <c r="P75" s="446">
        <f t="shared" ref="P75" si="6">SUM(P68:R74)</f>
        <v>0</v>
      </c>
      <c r="Q75" s="447"/>
      <c r="R75" s="448"/>
      <c r="S75" s="441">
        <f t="shared" ref="S75" si="7">SUM(S68:U74)</f>
        <v>0</v>
      </c>
      <c r="T75" s="442"/>
      <c r="U75" s="443"/>
      <c r="V75" s="441">
        <f t="shared" ref="V75" si="8">SUM(V68:X74)</f>
        <v>0</v>
      </c>
      <c r="W75" s="442"/>
      <c r="X75" s="443"/>
      <c r="Y75" s="441">
        <f t="shared" ref="Y75" si="9">SUM(Y68:AA74)</f>
        <v>0</v>
      </c>
      <c r="Z75" s="442"/>
      <c r="AA75" s="443"/>
      <c r="AB75" s="450">
        <f>SUM(AB68:AD74)</f>
        <v>0</v>
      </c>
      <c r="AC75" s="451"/>
      <c r="AD75" s="452"/>
      <c r="AE75" s="446">
        <f>SUM(AE68:AG74)</f>
        <v>0</v>
      </c>
      <c r="AF75" s="447"/>
      <c r="AG75" s="448"/>
      <c r="AH75" s="18"/>
    </row>
    <row r="76" spans="4:35">
      <c r="J76" s="431" t="s">
        <v>60</v>
      </c>
      <c r="K76" s="431"/>
      <c r="L76" s="431"/>
      <c r="M76" s="431" t="s">
        <v>61</v>
      </c>
      <c r="N76" s="431"/>
      <c r="O76" s="431"/>
      <c r="S76" s="431" t="s">
        <v>62</v>
      </c>
      <c r="T76" s="431"/>
      <c r="U76" s="431"/>
      <c r="V76" s="431" t="s">
        <v>63</v>
      </c>
      <c r="W76" s="431"/>
      <c r="X76" s="431"/>
      <c r="AE76" s="431" t="s">
        <v>64</v>
      </c>
      <c r="AF76" s="431"/>
      <c r="AG76" s="431"/>
      <c r="AH76" s="9"/>
    </row>
    <row r="77" spans="4:35" ht="12" customHeight="1"/>
    <row r="78" spans="4:35">
      <c r="D78" t="s">
        <v>42</v>
      </c>
      <c r="J78" s="13" t="s">
        <v>65</v>
      </c>
    </row>
    <row r="79" spans="4:35" ht="19.5" thickBot="1">
      <c r="J79" s="13" t="s">
        <v>66</v>
      </c>
    </row>
    <row r="80" spans="4:35" ht="19.5" thickBot="1">
      <c r="W80" s="30" t="s">
        <v>94</v>
      </c>
      <c r="AB80" s="393" t="str">
        <f>IFERROR((ROUNDDOWN(G15*10/110*J75/AE75,0)+ROUNDDOWN(G15*10/110*J36*M75/AE75,0))+(ROUNDDOWN(G15*8/108*S75/AE75,0)+ROUNDDOWN(G15*8/108*J36*V75/AE75,0)),"")</f>
        <v/>
      </c>
      <c r="AC80" s="394"/>
      <c r="AD80" s="394"/>
      <c r="AE80" s="394"/>
      <c r="AF80" s="394"/>
      <c r="AG80" s="395"/>
      <c r="AH80" s="18"/>
    </row>
    <row r="85" spans="23:23">
      <c r="W85" t="str">
        <f>AJ38</f>
        <v>02_siire_shien_meisai_ver2.2_0118</v>
      </c>
    </row>
  </sheetData>
  <sheetProtection password="CC01" sheet="1" objects="1" scenarios="1"/>
  <mergeCells count="186">
    <mergeCell ref="X1:AH1"/>
    <mergeCell ref="AB80:AG80"/>
    <mergeCell ref="AE74:AG74"/>
    <mergeCell ref="D75:I75"/>
    <mergeCell ref="J75:L75"/>
    <mergeCell ref="M75:O75"/>
    <mergeCell ref="P75:R75"/>
    <mergeCell ref="S75:U75"/>
    <mergeCell ref="V75:X75"/>
    <mergeCell ref="Y75:AA75"/>
    <mergeCell ref="AB75:AD75"/>
    <mergeCell ref="AE75:AG75"/>
    <mergeCell ref="D74:I74"/>
    <mergeCell ref="J74:L74"/>
    <mergeCell ref="M74:O74"/>
    <mergeCell ref="P74:R74"/>
    <mergeCell ref="S74:U74"/>
    <mergeCell ref="V74:X74"/>
    <mergeCell ref="Y74:AA74"/>
    <mergeCell ref="AB74:AD74"/>
    <mergeCell ref="J76:L76"/>
    <mergeCell ref="M76:O76"/>
    <mergeCell ref="S76:U76"/>
    <mergeCell ref="V76:X76"/>
    <mergeCell ref="AE76:AG76"/>
    <mergeCell ref="Y72:AA72"/>
    <mergeCell ref="AB72:AD72"/>
    <mergeCell ref="AE72:AG72"/>
    <mergeCell ref="D73:I73"/>
    <mergeCell ref="J73:L73"/>
    <mergeCell ref="M73:O73"/>
    <mergeCell ref="P73:R73"/>
    <mergeCell ref="S73:U73"/>
    <mergeCell ref="V73:X73"/>
    <mergeCell ref="Y73:AA73"/>
    <mergeCell ref="D72:I72"/>
    <mergeCell ref="J72:L72"/>
    <mergeCell ref="M72:O72"/>
    <mergeCell ref="P72:R72"/>
    <mergeCell ref="S72:U72"/>
    <mergeCell ref="V72:X72"/>
    <mergeCell ref="AB73:AD73"/>
    <mergeCell ref="AE73:AG73"/>
    <mergeCell ref="AB70:AD70"/>
    <mergeCell ref="AE70:AG70"/>
    <mergeCell ref="D71:I71"/>
    <mergeCell ref="J71:L71"/>
    <mergeCell ref="M71:O71"/>
    <mergeCell ref="P71:R71"/>
    <mergeCell ref="S71:U71"/>
    <mergeCell ref="V71:X71"/>
    <mergeCell ref="Y71:AA71"/>
    <mergeCell ref="AB71:AD71"/>
    <mergeCell ref="AE71:AG71"/>
    <mergeCell ref="J65:R65"/>
    <mergeCell ref="S65:AA65"/>
    <mergeCell ref="D70:I70"/>
    <mergeCell ref="J70:L70"/>
    <mergeCell ref="M70:O70"/>
    <mergeCell ref="P70:R70"/>
    <mergeCell ref="S70:U70"/>
    <mergeCell ref="V70:X70"/>
    <mergeCell ref="Y70:AA70"/>
    <mergeCell ref="Y68:AA68"/>
    <mergeCell ref="AB68:AD68"/>
    <mergeCell ref="AE68:AG68"/>
    <mergeCell ref="D69:I69"/>
    <mergeCell ref="J69:L69"/>
    <mergeCell ref="M69:O69"/>
    <mergeCell ref="P69:R69"/>
    <mergeCell ref="S69:U69"/>
    <mergeCell ref="V69:X69"/>
    <mergeCell ref="Y69:AA69"/>
    <mergeCell ref="D68:I68"/>
    <mergeCell ref="J68:L68"/>
    <mergeCell ref="M68:O68"/>
    <mergeCell ref="P68:R68"/>
    <mergeCell ref="S68:U68"/>
    <mergeCell ref="V68:X68"/>
    <mergeCell ref="AB69:AD69"/>
    <mergeCell ref="AE69:AG69"/>
    <mergeCell ref="AB65:AD67"/>
    <mergeCell ref="AE65:AG67"/>
    <mergeCell ref="D55:I55"/>
    <mergeCell ref="J55:L55"/>
    <mergeCell ref="M55:O55"/>
    <mergeCell ref="P55:R55"/>
    <mergeCell ref="S55:U55"/>
    <mergeCell ref="D56:I56"/>
    <mergeCell ref="J56:L56"/>
    <mergeCell ref="M56:O56"/>
    <mergeCell ref="P56:R56"/>
    <mergeCell ref="S56:U56"/>
    <mergeCell ref="J66:L67"/>
    <mergeCell ref="M66:O67"/>
    <mergeCell ref="P66:R67"/>
    <mergeCell ref="S66:U67"/>
    <mergeCell ref="V66:X67"/>
    <mergeCell ref="Y66:AA67"/>
    <mergeCell ref="J57:L57"/>
    <mergeCell ref="M57:O57"/>
    <mergeCell ref="P57:R57"/>
    <mergeCell ref="S57:U57"/>
    <mergeCell ref="AB60:AG60"/>
    <mergeCell ref="D65:I67"/>
    <mergeCell ref="D53:I53"/>
    <mergeCell ref="J53:L53"/>
    <mergeCell ref="M53:O53"/>
    <mergeCell ref="P53:R53"/>
    <mergeCell ref="S53:U53"/>
    <mergeCell ref="D54:I54"/>
    <mergeCell ref="J54:L54"/>
    <mergeCell ref="M54:O54"/>
    <mergeCell ref="P54:R54"/>
    <mergeCell ref="S54:U54"/>
    <mergeCell ref="D51:I51"/>
    <mergeCell ref="J51:L51"/>
    <mergeCell ref="M51:O51"/>
    <mergeCell ref="P51:R51"/>
    <mergeCell ref="S51:U51"/>
    <mergeCell ref="D52:I52"/>
    <mergeCell ref="J52:L52"/>
    <mergeCell ref="M52:O52"/>
    <mergeCell ref="P52:R52"/>
    <mergeCell ref="S52:U52"/>
    <mergeCell ref="D49:I49"/>
    <mergeCell ref="J49:L49"/>
    <mergeCell ref="M49:O49"/>
    <mergeCell ref="P49:R49"/>
    <mergeCell ref="S49:U49"/>
    <mergeCell ref="D50:I50"/>
    <mergeCell ref="J50:L50"/>
    <mergeCell ref="M50:O50"/>
    <mergeCell ref="P50:R50"/>
    <mergeCell ref="S50:U50"/>
    <mergeCell ref="J36:O36"/>
    <mergeCell ref="AB42:AG42"/>
    <mergeCell ref="D47:I48"/>
    <mergeCell ref="J47:L48"/>
    <mergeCell ref="M47:O48"/>
    <mergeCell ref="P47:R48"/>
    <mergeCell ref="S47:U48"/>
    <mergeCell ref="S23:Z23"/>
    <mergeCell ref="AA23:AF23"/>
    <mergeCell ref="AA25:AF25"/>
    <mergeCell ref="B29:AG29"/>
    <mergeCell ref="J33:N33"/>
    <mergeCell ref="J34:N34"/>
    <mergeCell ref="B15:F15"/>
    <mergeCell ref="G15:P15"/>
    <mergeCell ref="B20:AG20"/>
    <mergeCell ref="B8:F8"/>
    <mergeCell ref="G8:Q8"/>
    <mergeCell ref="B13:F13"/>
    <mergeCell ref="G13:H13"/>
    <mergeCell ref="I13:J13"/>
    <mergeCell ref="L13:M13"/>
    <mergeCell ref="O13:P13"/>
    <mergeCell ref="B10:F10"/>
    <mergeCell ref="G10:Q10"/>
    <mergeCell ref="B12:F12"/>
    <mergeCell ref="G12:Q12"/>
    <mergeCell ref="B11:F11"/>
    <mergeCell ref="G11:Q11"/>
    <mergeCell ref="B17:F17"/>
    <mergeCell ref="B16:F16"/>
    <mergeCell ref="B18:F18"/>
    <mergeCell ref="G16:Q16"/>
    <mergeCell ref="G17:Q17"/>
    <mergeCell ref="G18:Q18"/>
    <mergeCell ref="B2:AG2"/>
    <mergeCell ref="B3:AG3"/>
    <mergeCell ref="B5:F5"/>
    <mergeCell ref="G5:H5"/>
    <mergeCell ref="I5:J5"/>
    <mergeCell ref="L5:M5"/>
    <mergeCell ref="O5:P5"/>
    <mergeCell ref="B14:F14"/>
    <mergeCell ref="J14:L14"/>
    <mergeCell ref="N14:P14"/>
    <mergeCell ref="B6:F6"/>
    <mergeCell ref="G6:Q6"/>
    <mergeCell ref="B9:F9"/>
    <mergeCell ref="G9:Q9"/>
    <mergeCell ref="B7:F7"/>
    <mergeCell ref="G7:Q7"/>
  </mergeCells>
  <phoneticPr fontId="4"/>
  <conditionalFormatting sqref="B23:B27 B40 B45 B63">
    <cfRule type="containsText" dxfId="0" priority="1" operator="containsText" text="複数選択不可">
      <formula>NOT(ISERROR(SEARCH("複数選択不可",B23)))</formula>
    </cfRule>
  </conditionalFormatting>
  <dataValidations count="1">
    <dataValidation type="list" allowBlank="1" showInputMessage="1" showErrorMessage="1" sqref="B23:B27 B63 B45 B40" xr:uid="{00000000-0002-0000-0100-000000000000}">
      <formula1>$AI$21</formula1>
    </dataValidation>
  </dataValidations>
  <pageMargins left="0.70866141732283472" right="0.70866141732283472" top="0.74803149606299213" bottom="0.74803149606299213" header="0.31496062992125984" footer="0.31496062992125984"/>
  <pageSetup paperSize="9" scale="55" orientation="portrait" r:id="rId1"/>
  <colBreaks count="2" manualBreakCount="2">
    <brk id="33" max="83"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提出方法</vt:lpstr>
      <vt:lpstr>基本情報入力シート</vt:lpstr>
      <vt:lpstr>確認用シート</vt:lpstr>
      <vt:lpstr>第13号様式</vt:lpstr>
      <vt:lpstr>集計シート</vt:lpstr>
      <vt:lpstr>リスト</vt:lpstr>
      <vt:lpstr>確認用シー</vt:lpstr>
      <vt:lpstr>確認用シー!Print_Area</vt:lpstr>
      <vt:lpstr>確認用シート!Print_Area</vt:lpstr>
      <vt:lpstr>基本情報入力シート!Print_Area</vt:lpstr>
      <vt:lpstr>第13号様式!Print_Area</vt:lpstr>
      <vt:lpstr>提出方法!Print_Area</vt:lpstr>
      <vt:lpstr>メールアドレス</vt:lpstr>
      <vt:lpstr>担当者氏名</vt:lpstr>
      <vt:lpstr>担当部署名</vt:lpstr>
      <vt:lpstr>提出日</vt:lpstr>
      <vt:lpstr>補助金確定額</vt:lpstr>
      <vt:lpstr>補助金番号</vt:lpstr>
      <vt:lpstr>法人所在地</vt:lpstr>
      <vt:lpstr>法人名</vt:lpstr>
      <vt:lpstr>連絡先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田端　洋平</cp:lastModifiedBy>
  <cp:lastPrinted>2025-03-24T02:48:54Z</cp:lastPrinted>
  <dcterms:created xsi:type="dcterms:W3CDTF">2021-08-25T03:06:45Z</dcterms:created>
  <dcterms:modified xsi:type="dcterms:W3CDTF">2025-03-24T07:30:25Z</dcterms:modified>
</cp:coreProperties>
</file>