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updateLinks="always"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593A3498-ED04-49F2-81DE-23ED1D4D6613}" xr6:coauthVersionLast="47" xr6:coauthVersionMax="47" xr10:uidLastSave="{00000000-0000-0000-0000-000000000000}"/>
  <workbookProtection workbookAlgorithmName="SHA-512" workbookHashValue="M/pFlmaZrHalSLAMd8M+uZn+QuZM4/zuBvtbpQy3PDNDrAe3GLFF0jkgYFj/AO67D43mKu57Yr5BDMvaMiViiA==" workbookSaltValue="IDPAYTVheZ89ffFpgcTO0A==" workbookSpinCount="100000" lockStructure="1"/>
  <bookViews>
    <workbookView xWindow="-108" yWindow="-108" windowWidth="23256" windowHeight="12456" tabRatio="843" xr2:uid="{00000000-000D-0000-FFFF-FFFF00000000}"/>
  </bookViews>
  <sheets>
    <sheet name="基本情報入力シート" sheetId="33" r:id="rId1"/>
    <sheet name="実績報告書（第８号）" sheetId="27" r:id="rId2"/>
    <sheet name="支出済額調書（第9・10号）" sheetId="18" r:id="rId3"/>
    <sheet name="※別添※支出額内訳書（第10号の２）" sheetId="36" r:id="rId4"/>
    <sheet name="実施件数内訳書（第11号）" sheetId="24" r:id="rId5"/>
    <sheet name="決算書抄本（第12号）" sheetId="26" r:id="rId6"/>
    <sheet name="集計シート" sheetId="35" state="hidden" r:id="rId7"/>
    <sheet name="リスト" sheetId="25" state="hidden" r:id="rId8"/>
  </sheets>
  <definedNames>
    <definedName name="_xlnm.Print_Area" localSheetId="0">基本情報入力シート!$A$3:$D$20</definedName>
    <definedName name="_xlnm.Print_Area" localSheetId="5">'決算書抄本（第12号）'!$A$3:$H$32</definedName>
    <definedName name="_xlnm.Print_Area" localSheetId="2">'支出済額調書（第9・10号）'!$A$2:$S$34</definedName>
    <definedName name="_xlnm.Print_Area" localSheetId="4">'実施件数内訳書（第11号）'!$A$3:$M$33</definedName>
    <definedName name="_xlnm.Print_Area" localSheetId="1">'実績報告書（第８号）'!$A$2:$V$40</definedName>
    <definedName name="学校_区分">リスト!$C$3:$C$8</definedName>
    <definedName name="交付決定額">'支出済額調書（第9・10号）'!$R$9</definedName>
    <definedName name="総事業費">'支出済額調書（第9・10号）'!$C$9</definedName>
    <definedName name="対象経費">'支出済額調書（第9・10号）'!$H$9</definedName>
    <definedName name="代表者職">基本情報入力シート!$B$11</definedName>
    <definedName name="代表者名">基本情報入力シート!$D$11</definedName>
    <definedName name="都道府県">リスト!$D$3:$D$50</definedName>
    <definedName name="都補助所要額">'支出済額調書（第9・10号）'!$P$9</definedName>
    <definedName name="日付">'実績報告書（第８号）'!$U$4</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 i="35" l="1"/>
  <c r="D28" i="26"/>
  <c r="C30" i="26"/>
  <c r="D31" i="26"/>
  <c r="C31" i="26"/>
  <c r="H39" i="27"/>
  <c r="M4" i="24"/>
  <c r="M5" i="24"/>
  <c r="F16" i="24"/>
  <c r="F24" i="24"/>
  <c r="F25" i="24" l="1"/>
  <c r="H35" i="27"/>
  <c r="R35" i="27"/>
  <c r="H36" i="27"/>
  <c r="H37" i="27"/>
  <c r="J40" i="27"/>
  <c r="H19" i="33"/>
  <c r="J38" i="27" s="1"/>
  <c r="V4" i="35"/>
  <c r="R10" i="24"/>
  <c r="R9" i="24"/>
  <c r="H34" i="27"/>
  <c r="R16" i="24" l="1"/>
  <c r="R15" i="24"/>
  <c r="R14" i="24"/>
  <c r="R13" i="24"/>
  <c r="R12" i="24"/>
  <c r="R11" i="24"/>
  <c r="R17" i="24" l="1"/>
  <c r="U4" i="35" s="1"/>
  <c r="AB4" i="35"/>
  <c r="A4" i="35"/>
  <c r="R3" i="18"/>
  <c r="R2" i="18"/>
  <c r="H3" i="26"/>
  <c r="P9" i="24" l="1"/>
  <c r="O9" i="24"/>
  <c r="N9" i="24"/>
  <c r="L4" i="35" l="1"/>
  <c r="M4" i="35"/>
  <c r="O4" i="35"/>
  <c r="N4" i="35"/>
  <c r="K4" i="35"/>
  <c r="J4" i="35"/>
  <c r="I4" i="35"/>
  <c r="H4" i="35"/>
  <c r="T4" i="35" l="1"/>
  <c r="S4" i="35"/>
  <c r="R4" i="35"/>
  <c r="G4" i="35" l="1"/>
  <c r="F4" i="35"/>
  <c r="C28" i="26"/>
  <c r="B26" i="26"/>
  <c r="Y4" i="35" l="1"/>
  <c r="X4" i="35"/>
  <c r="W4" i="35"/>
  <c r="P4" i="35"/>
  <c r="E4" i="35"/>
  <c r="D4" i="35"/>
  <c r="C4" i="35" l="1"/>
  <c r="B4" i="35"/>
  <c r="M7" i="27" l="1"/>
  <c r="H12" i="33"/>
  <c r="H5" i="33"/>
  <c r="G23" i="26" l="1"/>
  <c r="E23" i="26"/>
  <c r="G21" i="26" l="1"/>
  <c r="C21" i="26"/>
  <c r="AE4" i="35" s="1"/>
  <c r="L22" i="18"/>
  <c r="L32" i="18" s="1"/>
  <c r="AF4" i="35" l="1"/>
  <c r="G22" i="26"/>
  <c r="Q4" i="35"/>
  <c r="P21" i="26"/>
  <c r="G9" i="26"/>
  <c r="P7" i="27" l="1"/>
  <c r="M12" i="27"/>
  <c r="Q12" i="27" l="1"/>
  <c r="M10" i="27"/>
  <c r="B10" i="26" l="1"/>
  <c r="C22" i="26" s="1"/>
  <c r="J22" i="18" l="1"/>
  <c r="C23" i="26" l="1"/>
  <c r="J32" i="18" l="1"/>
  <c r="H22" i="18"/>
  <c r="H32" i="18" s="1"/>
  <c r="F22" i="18"/>
  <c r="F32" i="18" s="1"/>
  <c r="D22" i="18"/>
  <c r="D32" i="18" s="1"/>
  <c r="F9" i="18"/>
  <c r="N32" i="18" l="1"/>
  <c r="AC4" i="35" s="1"/>
  <c r="J9" i="18" l="1"/>
  <c r="L9" i="18" s="1"/>
  <c r="P9" i="18" l="1"/>
  <c r="Z4" i="35"/>
  <c r="AA4" i="35" l="1"/>
  <c r="S9" i="18"/>
  <c r="L20" i="27"/>
  <c r="G11" i="26"/>
  <c r="G12" i="26" s="1"/>
  <c r="AD4" i="35" s="1"/>
  <c r="B12" i="33"/>
  <c r="G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4" authorId="0" shapeId="0" xr:uid="{9FBF1786-FB0F-4E53-A7D7-560523806FEA}">
      <text>
        <r>
          <rPr>
            <sz val="11"/>
            <color indexed="81"/>
            <rFont val="游ゴシック"/>
            <family val="3"/>
            <charset val="128"/>
          </rPr>
          <t>申請日(和暦）をご記入下さい
例）12/15と入力すると　
→自動で令和6年12月15日となります
　次年1月以降は、2025年よりご入力お願いします</t>
        </r>
      </text>
    </comment>
    <comment ref="V12" authorId="0" shapeId="0" xr:uid="{D81B9227-0A6C-42ED-BD9F-D163594C1BAC}">
      <text>
        <r>
          <rPr>
            <b/>
            <sz val="11"/>
            <color indexed="10"/>
            <rFont val="游ゴシック"/>
            <family val="3"/>
            <charset val="128"/>
          </rPr>
          <t xml:space="preserve">                                </t>
        </r>
        <r>
          <rPr>
            <b/>
            <sz val="14"/>
            <color indexed="10"/>
            <rFont val="游ゴシック"/>
            <family val="3"/>
            <charset val="128"/>
          </rPr>
          <t xml:space="preserve">   ~　注意事項　~</t>
        </r>
        <r>
          <rPr>
            <b/>
            <sz val="11"/>
            <color indexed="10"/>
            <rFont val="游ゴシック"/>
            <family val="3"/>
            <charset val="128"/>
          </rPr>
          <t xml:space="preserve">
</t>
        </r>
        <r>
          <rPr>
            <b/>
            <sz val="11"/>
            <color indexed="81"/>
            <rFont val="游ゴシック"/>
            <family val="3"/>
            <charset val="128"/>
          </rPr>
          <t xml:space="preserve">
</t>
        </r>
        <r>
          <rPr>
            <sz val="11"/>
            <color indexed="81"/>
            <rFont val="游ゴシック"/>
            <family val="3"/>
            <charset val="128"/>
          </rPr>
          <t>※印鑑登録証明書と必ず情報を一致させてください
・代表者印　・法人名　・代表者職・氏名
万が一文字が納まらない場合は、</t>
        </r>
        <r>
          <rPr>
            <b/>
            <sz val="11"/>
            <color indexed="81"/>
            <rFont val="游ゴシック"/>
            <family val="3"/>
            <charset val="128"/>
          </rPr>
          <t>提出前に必ず結核担当にご連絡</t>
        </r>
        <r>
          <rPr>
            <sz val="11"/>
            <color indexed="81"/>
            <rFont val="游ゴシック"/>
            <family val="3"/>
            <charset val="128"/>
          </rPr>
          <t>をお願いいたします。
※デジタル申請（J-GRANTS）の方は押印不要です。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200-000001000000}">
      <text>
        <r>
          <rPr>
            <b/>
            <sz val="10"/>
            <color indexed="81"/>
            <rFont val="游ゴシック"/>
            <family val="3"/>
            <charset val="128"/>
          </rPr>
          <t>『総事業費』
　</t>
        </r>
        <r>
          <rPr>
            <sz val="10"/>
            <color indexed="81"/>
            <rFont val="游ゴシック"/>
            <family val="3"/>
            <charset val="128"/>
          </rPr>
          <t>第１２号様式の（A)と同額です</t>
        </r>
        <r>
          <rPr>
            <sz val="9"/>
            <color indexed="81"/>
            <rFont val="MS P ゴシック"/>
            <family val="3"/>
            <charset val="128"/>
          </rPr>
          <t xml:space="preserve">
　</t>
        </r>
      </text>
    </comment>
    <comment ref="D9" authorId="0" shapeId="0" xr:uid="{00000000-0006-0000-0200-000002000000}">
      <text>
        <r>
          <rPr>
            <b/>
            <sz val="10"/>
            <color indexed="81"/>
            <rFont val="游ゴシック"/>
            <family val="3"/>
            <charset val="128"/>
          </rPr>
          <t>　　【寄附金その他の収入額</t>
        </r>
        <r>
          <rPr>
            <sz val="10"/>
            <color indexed="81"/>
            <rFont val="游ゴシック"/>
            <family val="3"/>
            <charset val="128"/>
          </rPr>
          <t>】
寄附金その他の収入額がある場合のみ、その金額をご入力ください</t>
        </r>
      </text>
    </comment>
    <comment ref="H9" authorId="0" shapeId="0" xr:uid="{00000000-0006-0000-0200-000003000000}">
      <text>
        <r>
          <rPr>
            <b/>
            <sz val="10"/>
            <color indexed="81"/>
            <rFont val="游ゴシック"/>
            <family val="3"/>
            <charset val="128"/>
          </rPr>
          <t>　　　　『対象経費の支出予定額』</t>
        </r>
        <r>
          <rPr>
            <sz val="10"/>
            <color indexed="81"/>
            <rFont val="游ゴシック"/>
            <family val="3"/>
            <charset val="128"/>
          </rPr>
          <t xml:space="preserve">
第１２号様式の（対象経費の計）と同額です</t>
        </r>
        <r>
          <rPr>
            <sz val="9"/>
            <color indexed="81"/>
            <rFont val="MS P ゴシック"/>
            <family val="3"/>
            <charset val="128"/>
          </rPr>
          <t xml:space="preserve">
</t>
        </r>
      </text>
    </comment>
    <comment ref="R9" authorId="0" shapeId="0" xr:uid="{00000000-0006-0000-0200-000004000000}">
      <text>
        <r>
          <rPr>
            <b/>
            <sz val="10"/>
            <color indexed="81"/>
            <rFont val="游ゴシック"/>
            <family val="3"/>
            <charset val="128"/>
          </rPr>
          <t>　　【交付決定額】　　　　　　</t>
        </r>
        <r>
          <rPr>
            <sz val="10"/>
            <color indexed="81"/>
            <rFont val="游ゴシック"/>
            <family val="3"/>
            <charset val="128"/>
          </rPr>
          <t>交付決定額を必ずご記入ください</t>
        </r>
        <r>
          <rPr>
            <sz val="9"/>
            <color indexed="81"/>
            <rFont val="MS P ゴシック"/>
            <family val="3"/>
            <charset val="128"/>
          </rPr>
          <t xml:space="preserve">
　</t>
        </r>
      </text>
    </comment>
    <comment ref="C23" authorId="0" shapeId="0" xr:uid="{00000000-0006-0000-0200-000005000000}">
      <text>
        <r>
          <rPr>
            <b/>
            <sz val="9"/>
            <color indexed="81"/>
            <rFont val="游ゴシック"/>
            <family val="3"/>
            <charset val="128"/>
          </rPr>
          <t xml:space="preserve">　　　　【内訳】
</t>
        </r>
        <r>
          <rPr>
            <sz val="10"/>
            <color indexed="81"/>
            <rFont val="游ゴシック"/>
            <family val="3"/>
            <charset val="128"/>
          </rPr>
          <t>対象の施設名実施時期をご入力お願いします</t>
        </r>
        <r>
          <rPr>
            <sz val="9"/>
            <color indexed="81"/>
            <rFont val="游ゴシック"/>
            <family val="3"/>
            <charset val="128"/>
          </rPr>
          <t xml:space="preserve">
</t>
        </r>
      </text>
    </comment>
    <comment ref="N32" authorId="0" shapeId="0" xr:uid="{00000000-0006-0000-0200-000006000000}">
      <text>
        <r>
          <rPr>
            <b/>
            <sz val="14"/>
            <color indexed="81"/>
            <rFont val="游ゴシック"/>
            <family val="3"/>
            <charset val="128"/>
          </rPr>
          <t>『基準算定額』</t>
        </r>
        <r>
          <rPr>
            <sz val="14"/>
            <color indexed="81"/>
            <rFont val="游ゴシック"/>
            <family val="3"/>
            <charset val="128"/>
          </rPr>
          <t xml:space="preserve">
第９号様式の（E)と同額となります
　金額が一致していることを確認してください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300-000001000000}">
      <text>
        <r>
          <rPr>
            <b/>
            <sz val="9"/>
            <color indexed="81"/>
            <rFont val="メイリオ"/>
            <family val="3"/>
            <charset val="128"/>
          </rPr>
          <t>◎留意点（各施設ごとに申請が必要となります）</t>
        </r>
        <r>
          <rPr>
            <sz val="9"/>
            <color indexed="81"/>
            <rFont val="メイリオ"/>
            <family val="3"/>
            <charset val="128"/>
          </rPr>
          <t>　　　　　　　　　　　　　　　　　　　　　　　　　　　　　　　　　　　　　　　　　　　　　　　１．２校（施設）迄は、【複数対応様式】は使用しないで当様式にて申請お願いします
２．３校（施設）以上は、【複数対応様式】にて必ずご申請ください</t>
        </r>
      </text>
    </comment>
    <comment ref="G9" authorId="0" shapeId="0" xr:uid="{00000000-0006-0000-0300-000002000000}">
      <text>
        <r>
          <rPr>
            <b/>
            <sz val="12"/>
            <color indexed="81"/>
            <rFont val="MS P ゴシック"/>
            <family val="3"/>
            <charset val="128"/>
          </rPr>
          <t>　　　　　　対象者を入力ください</t>
        </r>
        <r>
          <rPr>
            <b/>
            <sz val="12"/>
            <color indexed="81"/>
            <rFont val="游ゴシック"/>
            <family val="3"/>
            <charset val="128"/>
          </rPr>
          <t xml:space="preserve">　　　　　　
</t>
        </r>
        <r>
          <rPr>
            <sz val="12"/>
            <color indexed="81"/>
            <rFont val="游ゴシック"/>
            <family val="3"/>
            <charset val="128"/>
          </rPr>
          <t>D列に記載の対象者の番号をご入力ください
例）➀⇒1年生　➁⇒編入生etc
日付は同日の場合でも、終期をご記入ください
日付の下は備考欄となります</t>
        </r>
      </text>
    </comment>
    <comment ref="K9" authorId="0" shapeId="0" xr:uid="{00000000-0006-0000-0300-000003000000}">
      <text>
        <r>
          <rPr>
            <b/>
            <sz val="12"/>
            <color indexed="81"/>
            <rFont val="游ゴシック"/>
            <family val="3"/>
            <charset val="128"/>
          </rPr>
          <t>　　　　　　　学校（施設）所在地</t>
        </r>
        <r>
          <rPr>
            <sz val="12"/>
            <color indexed="81"/>
            <rFont val="游ゴシック"/>
            <family val="3"/>
            <charset val="128"/>
          </rPr>
          <t xml:space="preserve">
必ず所在地の入力をお願いいたします
例）〇〇区〇〇1-2-3（半角数字にて入力）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6" authorId="0" shapeId="0" xr:uid="{350B7AD3-9B93-430D-B7C7-7470F77FBF85}">
      <text>
        <r>
          <rPr>
            <b/>
            <sz val="12"/>
            <color indexed="81"/>
            <rFont val="游ゴシック"/>
            <family val="3"/>
            <charset val="128"/>
          </rPr>
          <t>『申請日』に関しまして</t>
        </r>
        <r>
          <rPr>
            <sz val="12"/>
            <color indexed="81"/>
            <rFont val="游ゴシック"/>
            <family val="3"/>
            <charset val="128"/>
          </rPr>
          <t xml:space="preserve">
デフォルトは、実績交付（第8号）シートより自動反映されますが、日付が相違する場合は関数式を壊して上書きで和暦入力してください。</t>
        </r>
        <r>
          <rPr>
            <sz val="11"/>
            <color indexed="81"/>
            <rFont val="游ゴシック"/>
            <family val="3"/>
            <charset val="128"/>
          </rPr>
          <t xml:space="preserve">
</t>
        </r>
        <r>
          <rPr>
            <sz val="11"/>
            <color indexed="81"/>
            <rFont val="MS P ゴシック"/>
            <family val="3"/>
            <charset val="128"/>
          </rPr>
          <t xml:space="preserve">
</t>
        </r>
      </text>
    </comment>
  </commentList>
</comments>
</file>

<file path=xl/sharedStrings.xml><?xml version="1.0" encoding="utf-8"?>
<sst xmlns="http://schemas.openxmlformats.org/spreadsheetml/2006/main" count="342" uniqueCount="281">
  <si>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</si>
  <si>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</si>
  <si>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</si>
  <si>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</si>
  <si>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</si>
  <si>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　</t>
    <phoneticPr fontId="3"/>
  </si>
  <si>
    <t>補　助　基　準　単　価　　　(A)</t>
    <rPh sb="0" eb="1">
      <t>タスク</t>
    </rPh>
    <rPh sb="2" eb="3">
      <t>スケ</t>
    </rPh>
    <rPh sb="4" eb="5">
      <t>モト</t>
    </rPh>
    <rPh sb="6" eb="7">
      <t>ジュン</t>
    </rPh>
    <rPh sb="8" eb="9">
      <t>タン</t>
    </rPh>
    <rPh sb="10" eb="11">
      <t>アタイ</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</si>
  <si>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</si>
  <si>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</si>
  <si>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</si>
  <si>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</si>
  <si>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</si>
  <si>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</si>
  <si>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</si>
  <si>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</si>
  <si>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</si>
  <si>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</si>
  <si>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</si>
  <si>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</si>
  <si>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</si>
  <si>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</si>
  <si>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</si>
  <si>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</si>
  <si>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</si>
  <si>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</si>
  <si>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</si>
  <si>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</si>
  <si>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区分</t>
    <rPh sb="0" eb="2">
      <t>クブン</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</si>
  <si>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</si>
  <si>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</si>
  <si>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</si>
  <si>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</si>
  <si>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</si>
  <si>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</si>
  <si>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</si>
  <si>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</si>
  <si>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</si>
  <si>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</si>
  <si>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</si>
  <si>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</si>
  <si>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</si>
  <si>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</si>
  <si>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</si>
  <si>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</si>
  <si>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</si>
  <si>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</si>
  <si>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</si>
  <si>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</si>
  <si>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</si>
  <si>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</si>
  <si>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</si>
  <si>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</si>
  <si>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記</t>
    <rPh sb="0" eb="1">
      <t>キ</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</si>
  <si>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</si>
  <si>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</si>
  <si>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</si>
  <si>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</si>
  <si>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</si>
  <si>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</si>
  <si>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</si>
  <si>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</si>
  <si>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</si>
  <si>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法人番号</t>
    <rPh sb="0" eb="2">
      <t>ホウジン</t>
    </rPh>
    <rPh sb="2" eb="4">
      <t>バンゴウ</t>
    </rPh>
    <phoneticPr fontId="24"/>
  </si>
  <si>
    <t>担当部署名</t>
    <rPh sb="0" eb="2">
      <t>タントウ</t>
    </rPh>
    <rPh sb="2" eb="4">
      <t>ブショ</t>
    </rPh>
    <rPh sb="4" eb="5">
      <t>メイ</t>
    </rPh>
    <phoneticPr fontId="3"/>
  </si>
  <si>
    <t>連絡先（直通）</t>
    <rPh sb="0" eb="3">
      <t>レンラクサキ</t>
    </rPh>
    <rPh sb="4" eb="6">
      <t>チョクツウ</t>
    </rPh>
    <phoneticPr fontId="3"/>
  </si>
  <si>
    <t>メールアドレス</t>
    <phoneticPr fontId="3"/>
  </si>
  <si>
    <t>代表者職</t>
    <rPh sb="0" eb="3">
      <t>ダイヒョウシャ</t>
    </rPh>
    <rPh sb="3" eb="4">
      <t>ショク</t>
    </rPh>
    <phoneticPr fontId="3"/>
  </si>
  <si>
    <t>代表者名</t>
    <rPh sb="0" eb="3">
      <t>ダイヒョウシャ</t>
    </rPh>
    <rPh sb="3" eb="4">
      <t>メイ</t>
    </rPh>
    <phoneticPr fontId="3"/>
  </si>
  <si>
    <t>㊞</t>
    <phoneticPr fontId="3"/>
  </si>
  <si>
    <t>■基本情報</t>
    <rPh sb="1" eb="3">
      <t>キホン</t>
    </rPh>
    <rPh sb="3" eb="5">
      <t>ジョウホウ</t>
    </rPh>
    <phoneticPr fontId="3"/>
  </si>
  <si>
    <t>専門学校</t>
    <rPh sb="0" eb="2">
      <t>センモン</t>
    </rPh>
    <rPh sb="2" eb="4">
      <t>ガッコウ</t>
    </rPh>
    <phoneticPr fontId="3"/>
  </si>
  <si>
    <t>専修学校</t>
    <rPh sb="0" eb="2">
      <t>センシュウ</t>
    </rPh>
    <rPh sb="2" eb="4">
      <t>ガッコウ</t>
    </rPh>
    <phoneticPr fontId="3"/>
  </si>
  <si>
    <t>大学</t>
    <rPh sb="0" eb="2">
      <t>ダイガク</t>
    </rPh>
    <phoneticPr fontId="3"/>
  </si>
  <si>
    <t>短期大学</t>
    <rPh sb="0" eb="2">
      <t>タンキ</t>
    </rPh>
    <rPh sb="2" eb="4">
      <t>ダイガク</t>
    </rPh>
    <phoneticPr fontId="3"/>
  </si>
  <si>
    <t>高等学校</t>
    <rPh sb="0" eb="2">
      <t>コウトウ</t>
    </rPh>
    <rPh sb="2" eb="4">
      <t>ガッコウ</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</si>
  <si>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</si>
  <si>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</si>
  <si>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</si>
  <si>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</si>
  <si>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</si>
  <si>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</si>
  <si>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</si>
  <si>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</si>
  <si>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</si>
  <si>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3"/>
  </si>
  <si>
    <t>←複数枚となる場合は、最終の頁にのみ合計を記入ください。</t>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</si>
  <si>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</si>
  <si>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</si>
  <si>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</si>
  <si>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</si>
  <si>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</si>
  <si>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</si>
  <si>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</si>
  <si>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</si>
  <si>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</si>
  <si>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</si>
  <si>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</si>
  <si>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</si>
  <si>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</si>
  <si>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</si>
  <si>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</si>
  <si>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</si>
  <si>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</si>
  <si>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</si>
  <si>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</si>
  <si>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</si>
  <si>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</si>
  <si>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</si>
  <si>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</si>
  <si>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</si>
  <si>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</si>
  <si>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</si>
  <si>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</si>
  <si>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</si>
  <si>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</si>
  <si>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</si>
  <si>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</si>
  <si>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</si>
  <si>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</si>
  <si>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</si>
  <si>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</si>
  <si>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</si>
  <si>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</si>
  <si>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</si>
  <si>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</si>
  <si>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</si>
  <si>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</si>
  <si>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</si>
  <si>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</si>
  <si>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</si>
  <si>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</si>
  <si>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</si>
  <si>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</si>
  <si>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</si>
  <si>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</si>
  <si>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</si>
  <si>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</si>
  <si>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</si>
  <si>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</si>
  <si>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都道府県</t>
    <rPh sb="0" eb="4">
      <t>トドウフケン</t>
    </rPh>
    <phoneticPr fontId="3"/>
  </si>
  <si>
    <t>郵便番号　　　　　</t>
    <rPh sb="0" eb="4">
      <t>ユウビンバンゴウ</t>
    </rPh>
    <phoneticPr fontId="3"/>
  </si>
  <si>
    <t>法 人 名</t>
    <rPh sb="0" eb="1">
      <t>ホウ</t>
    </rPh>
    <rPh sb="2" eb="3">
      <t>ヒト</t>
    </rPh>
    <rPh sb="4" eb="5">
      <t>メイ</t>
    </rPh>
    <phoneticPr fontId="23"/>
  </si>
  <si>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</si>
  <si>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</si>
  <si>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</si>
  <si>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</si>
  <si>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</si>
  <si>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</si>
  <si>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</si>
  <si>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</si>
  <si>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</si>
  <si>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</si>
  <si>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</si>
  <si>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</si>
  <si>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</si>
  <si>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</si>
  <si>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</si>
  <si>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</si>
  <si>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</si>
  <si>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</si>
  <si>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</si>
  <si>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</si>
  <si>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</si>
  <si>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</si>
  <si>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</si>
  <si>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</si>
  <si>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</si>
  <si>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</si>
  <si>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</si>
  <si>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</si>
  <si>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</si>
  <si>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都道府県</t>
    <rPh sb="0" eb="4">
      <t>トドウフケン</t>
    </rPh>
    <phoneticPr fontId="3"/>
  </si>
  <si>
    <t>所在地</t>
    <rPh sb="0" eb="3">
      <t>ショザイチ</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</si>
  <si>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</si>
  <si>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</si>
  <si>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</si>
  <si>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</si>
  <si>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</si>
  <si>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</si>
  <si>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</si>
  <si>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</si>
  <si>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</si>
  <si>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</si>
  <si>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基本情報入力シート</t>
    <rPh sb="0" eb="2">
      <t>キホン</t>
    </rPh>
    <rPh sb="2" eb="4">
      <t>ジョウホウ</t>
    </rPh>
    <rPh sb="4" eb="6">
      <t>ニュウリョク</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</si>
  <si>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</si>
  <si>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</si>
  <si>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</si>
  <si>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</si>
  <si>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</si>
  <si>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</si>
  <si>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</si>
  <si>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</si>
  <si>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</si>
  <si>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</si>
  <si>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</si>
  <si>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</si>
  <si>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</si>
  <si>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郵送先都道府県</t>
    <rPh sb="0" eb="2">
      <t>ユウソウ</t>
    </rPh>
    <rPh sb="2" eb="3">
      <t>サキ</t>
    </rPh>
    <rPh sb="3" eb="7">
      <t>トドウフケン</t>
    </rPh>
    <phoneticPr fontId="3"/>
  </si>
  <si>
    <t>郵送先郵便番号</t>
    <rPh sb="0" eb="2">
      <t>ユウソウ</t>
    </rPh>
    <rPh sb="2" eb="3">
      <t>サキ</t>
    </rPh>
    <rPh sb="3" eb="7">
      <t>ユウビンバンゴウ</t>
    </rPh>
    <phoneticPr fontId="3"/>
  </si>
  <si>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3"/>
  </si>
  <si>
    <t xml:space="preserve">書類郵送先
住　所　　　  </t>
    <rPh sb="0" eb="2">
      <t>ショルイ</t>
    </rPh>
    <rPh sb="2" eb="4">
      <t>ユウソウ</t>
    </rPh>
    <rPh sb="4" eb="5">
      <t>サキ</t>
    </rPh>
    <rPh sb="6" eb="7">
      <t>スミ</t>
    </rPh>
    <rPh sb="8" eb="9">
      <t>ショ</t>
    </rPh>
    <phoneticPr fontId="3"/>
  </si>
  <si>
    <t xml:space="preserve">書類郵送先
宛　名　　　  </t>
    <rPh sb="0" eb="2">
      <t>ショルイ</t>
    </rPh>
    <rPh sb="2" eb="4">
      <t>ユウソウ</t>
    </rPh>
    <rPh sb="4" eb="5">
      <t>サキ</t>
    </rPh>
    <rPh sb="6" eb="7">
      <t>アテ</t>
    </rPh>
    <rPh sb="8" eb="9">
      <t>ナ</t>
    </rPh>
    <phoneticPr fontId="3"/>
  </si>
  <si>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3"/>
  </si>
  <si>
    <t>各種学校</t>
    <rPh sb="0" eb="2">
      <t>カクシュ</t>
    </rPh>
    <rPh sb="2" eb="4">
      <t>ガッコウ</t>
    </rPh>
    <phoneticPr fontId="3"/>
  </si>
  <si>
    <t>高等専門学校</t>
    <rPh sb="0" eb="2">
      <t>コウトウ</t>
    </rPh>
    <rPh sb="2" eb="4">
      <t>センモン</t>
    </rPh>
    <rPh sb="4" eb="6">
      <t>ガッコウ</t>
    </rPh>
    <phoneticPr fontId="3"/>
  </si>
  <si>
    <t>年度/補助金名</t>
    <rPh sb="0" eb="2">
      <t>ネンド</t>
    </rPh>
    <rPh sb="3" eb="6">
      <t>ホジョキン</t>
    </rPh>
    <rPh sb="6" eb="7">
      <t>メイ</t>
    </rPh>
    <phoneticPr fontId="23"/>
  </si>
  <si>
    <t>補助金番号</t>
    <rPh sb="0" eb="3">
      <t>ホジョキン</t>
    </rPh>
    <rPh sb="3" eb="5">
      <t>バンゴウ</t>
    </rPh>
    <phoneticPr fontId="23"/>
  </si>
  <si>
    <t>事業名</t>
    <rPh sb="0" eb="2">
      <t>ジギョウ</t>
    </rPh>
    <rPh sb="2" eb="3">
      <t>メイ</t>
    </rPh>
    <phoneticPr fontId="23"/>
  </si>
  <si>
    <t>私立学校等結核予防費都費補助事業</t>
  </si>
  <si>
    <t>~</t>
    <phoneticPr fontId="3"/>
  </si>
  <si>
    <t>所在地１</t>
    <rPh sb="0" eb="3">
      <t>ショザイチ</t>
    </rPh>
    <phoneticPr fontId="3"/>
  </si>
  <si>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3"/>
  </si>
  <si>
    <t>第8号様式</t>
    <rPh sb="0" eb="1">
      <t>ダイ</t>
    </rPh>
    <rPh sb="2" eb="3">
      <t>ゴウ</t>
    </rPh>
    <rPh sb="3" eb="5">
      <t>ヨウシキ</t>
    </rPh>
    <phoneticPr fontId="3"/>
  </si>
  <si>
    <t>結核予防費都費補助金事業実績報告書</t>
    <rPh sb="0" eb="2">
      <t>ケッカク</t>
    </rPh>
    <rPh sb="2" eb="4">
      <t>ヨボウ</t>
    </rPh>
    <rPh sb="4" eb="5">
      <t>ヒ</t>
    </rPh>
    <rPh sb="5" eb="6">
      <t>ト</t>
    </rPh>
    <rPh sb="6" eb="7">
      <t>ヒ</t>
    </rPh>
    <rPh sb="7" eb="10">
      <t>ホジョキン</t>
    </rPh>
    <rPh sb="10" eb="12">
      <t>ジギョウ</t>
    </rPh>
    <rPh sb="12" eb="14">
      <t>ジッセキ</t>
    </rPh>
    <rPh sb="14" eb="17">
      <t>ホウコクショ</t>
    </rPh>
    <phoneticPr fontId="3"/>
  </si>
  <si>
    <t>　令和６年度結核予防費都費補助金について下記のとおり事業を完了したので、別添</t>
    <rPh sb="1" eb="3">
      <t>レイワ</t>
    </rPh>
    <rPh sb="4" eb="6">
      <t>ネンド</t>
    </rPh>
    <rPh sb="6" eb="8">
      <t>ケッカク</t>
    </rPh>
    <rPh sb="8" eb="10">
      <t>ヨボウ</t>
    </rPh>
    <rPh sb="10" eb="11">
      <t>ヒ</t>
    </rPh>
    <rPh sb="11" eb="12">
      <t>ト</t>
    </rPh>
    <rPh sb="12" eb="13">
      <t>ヒ</t>
    </rPh>
    <rPh sb="13" eb="16">
      <t>ホジョキン</t>
    </rPh>
    <rPh sb="20" eb="22">
      <t>カキ</t>
    </rPh>
    <rPh sb="26" eb="28">
      <t>ジギョウ</t>
    </rPh>
    <rPh sb="29" eb="31">
      <t>カンリョウ</t>
    </rPh>
    <rPh sb="36" eb="38">
      <t>ベッテン</t>
    </rPh>
    <phoneticPr fontId="3"/>
  </si>
  <si>
    <t>関係書類を添えて提出します。</t>
    <rPh sb="0" eb="2">
      <t>カンケイ</t>
    </rPh>
    <rPh sb="2" eb="4">
      <t>ショルイ</t>
    </rPh>
    <rPh sb="5" eb="6">
      <t>ソ</t>
    </rPh>
    <rPh sb="8" eb="10">
      <t>テイシュツ</t>
    </rPh>
    <phoneticPr fontId="3"/>
  </si>
  <si>
    <t>　補助金額</t>
    <rPh sb="1" eb="3">
      <t>ホジョ</t>
    </rPh>
    <rPh sb="3" eb="4">
      <t>キン</t>
    </rPh>
    <rPh sb="4" eb="5">
      <t>ガク</t>
    </rPh>
    <phoneticPr fontId="3"/>
  </si>
  <si>
    <t>　支出経費</t>
    <rPh sb="1" eb="3">
      <t>シシュツ</t>
    </rPh>
    <rPh sb="3" eb="5">
      <t>ケイヒ</t>
    </rPh>
    <phoneticPr fontId="3"/>
  </si>
  <si>
    <t>別添支出済額調書のとおり（第９号様式、第１０号様式及び第１０号様式の２）</t>
    <rPh sb="0" eb="2">
      <t>ベッテン</t>
    </rPh>
    <rPh sb="2" eb="4">
      <t>シシュツ</t>
    </rPh>
    <rPh sb="4" eb="5">
      <t>スミ</t>
    </rPh>
    <rPh sb="5" eb="6">
      <t>ガク</t>
    </rPh>
    <rPh sb="6" eb="8">
      <t>チョウショ</t>
    </rPh>
    <rPh sb="13" eb="14">
      <t>ダイ</t>
    </rPh>
    <rPh sb="15" eb="16">
      <t>ゴウ</t>
    </rPh>
    <rPh sb="16" eb="18">
      <t>ヨウシキ</t>
    </rPh>
    <rPh sb="19" eb="20">
      <t>ダイ</t>
    </rPh>
    <rPh sb="22" eb="23">
      <t>ゴウ</t>
    </rPh>
    <rPh sb="23" eb="25">
      <t>ヨウシキ</t>
    </rPh>
    <rPh sb="25" eb="26">
      <t>オヨ</t>
    </rPh>
    <rPh sb="27" eb="28">
      <t>ダイ</t>
    </rPh>
    <rPh sb="30" eb="31">
      <t>ゴウ</t>
    </rPh>
    <rPh sb="31" eb="33">
      <t>ヨウシキ</t>
    </rPh>
    <phoneticPr fontId="3"/>
  </si>
  <si>
    <t>　実施内容</t>
    <rPh sb="1" eb="3">
      <t>ジッシ</t>
    </rPh>
    <rPh sb="3" eb="5">
      <t>ナイヨウ</t>
    </rPh>
    <phoneticPr fontId="3"/>
  </si>
  <si>
    <t>補助対象結核健康診断実施件数内訳書のとおり（第１１号様式）</t>
    <rPh sb="0" eb="2">
      <t>ホジョ</t>
    </rPh>
    <rPh sb="2" eb="4">
      <t>タイショウ</t>
    </rPh>
    <rPh sb="4" eb="6">
      <t>ケッカク</t>
    </rPh>
    <rPh sb="6" eb="8">
      <t>ケンコウ</t>
    </rPh>
    <rPh sb="8" eb="10">
      <t>シンダン</t>
    </rPh>
    <rPh sb="10" eb="12">
      <t>ジッシ</t>
    </rPh>
    <rPh sb="12" eb="14">
      <t>ケンスウ</t>
    </rPh>
    <rPh sb="14" eb="17">
      <t>ウチワケショ</t>
    </rPh>
    <rPh sb="22" eb="23">
      <t>ダイ</t>
    </rPh>
    <rPh sb="25" eb="26">
      <t>ゴウ</t>
    </rPh>
    <rPh sb="26" eb="28">
      <t>ヨウシキ</t>
    </rPh>
    <phoneticPr fontId="3"/>
  </si>
  <si>
    <t>　決算報告</t>
    <rPh sb="1" eb="3">
      <t>ケッサン</t>
    </rPh>
    <rPh sb="3" eb="5">
      <t>ホウコク</t>
    </rPh>
    <phoneticPr fontId="3"/>
  </si>
  <si>
    <t>決算（見込）書抄本（第１２号様式）</t>
    <rPh sb="0" eb="2">
      <t>ケッサン</t>
    </rPh>
    <rPh sb="3" eb="5">
      <t>ミコ</t>
    </rPh>
    <rPh sb="6" eb="7">
      <t>ショ</t>
    </rPh>
    <rPh sb="7" eb="9">
      <t>ショウホン</t>
    </rPh>
    <rPh sb="10" eb="11">
      <t>ダイ</t>
    </rPh>
    <rPh sb="13" eb="14">
      <t>ゴウ</t>
    </rPh>
    <rPh sb="14" eb="16">
      <t>ヨウシキ</t>
    </rPh>
    <phoneticPr fontId="3"/>
  </si>
  <si>
    <t>第９号様式</t>
    <rPh sb="0" eb="1">
      <t>ダイ</t>
    </rPh>
    <rPh sb="2" eb="3">
      <t>ゴウ</t>
    </rPh>
    <rPh sb="3" eb="5">
      <t>ヨウシキ</t>
    </rPh>
    <phoneticPr fontId="3"/>
  </si>
  <si>
    <t>第１０号様式</t>
    <rPh sb="0" eb="1">
      <t>ダイ</t>
    </rPh>
    <rPh sb="3" eb="4">
      <t>ゴウ</t>
    </rPh>
    <rPh sb="4" eb="6">
      <t>ヨウシキ</t>
    </rPh>
    <phoneticPr fontId="3"/>
  </si>
  <si>
    <t>交　付　決　定　額　</t>
    <rPh sb="0" eb="1">
      <t>コウ</t>
    </rPh>
    <rPh sb="2" eb="3">
      <t>ツキ</t>
    </rPh>
    <rPh sb="4" eb="5">
      <t>ケッ</t>
    </rPh>
    <rPh sb="6" eb="7">
      <t>サダム</t>
    </rPh>
    <rPh sb="8" eb="9">
      <t>ガク</t>
    </rPh>
    <phoneticPr fontId="3"/>
  </si>
  <si>
    <t>（I）</t>
    <phoneticPr fontId="3"/>
  </si>
  <si>
    <t>差　額</t>
    <rPh sb="0" eb="1">
      <t>サ</t>
    </rPh>
    <rPh sb="2" eb="3">
      <t>ガク</t>
    </rPh>
    <phoneticPr fontId="3"/>
  </si>
  <si>
    <t>(J)=(H)－(I)</t>
    <phoneticPr fontId="3"/>
  </si>
  <si>
    <t>第１１号様式</t>
    <rPh sb="0" eb="1">
      <t>ダイ</t>
    </rPh>
    <rPh sb="3" eb="4">
      <t>ゴウ</t>
    </rPh>
    <rPh sb="4" eb="6">
      <t>ヨウシキ</t>
    </rPh>
    <phoneticPr fontId="3"/>
  </si>
  <si>
    <t>　　　　　　　　　　　　　令和６年度  補助対象結核健康診断実施件数内訳書</t>
    <rPh sb="13" eb="15">
      <t>レイワ</t>
    </rPh>
    <rPh sb="16" eb="18">
      <t>ネンド</t>
    </rPh>
    <rPh sb="20" eb="22">
      <t>ホジョ</t>
    </rPh>
    <rPh sb="22" eb="24">
      <t>タイショウ</t>
    </rPh>
    <rPh sb="24" eb="26">
      <t>ケッカク</t>
    </rPh>
    <rPh sb="26" eb="28">
      <t>ケンコウ</t>
    </rPh>
    <rPh sb="28" eb="30">
      <t>シンダン</t>
    </rPh>
    <rPh sb="30" eb="32">
      <t>ジッシ</t>
    </rPh>
    <rPh sb="32" eb="34">
      <t>ケンスウ</t>
    </rPh>
    <rPh sb="34" eb="37">
      <t>ウチワケショ</t>
    </rPh>
    <phoneticPr fontId="3"/>
  </si>
  <si>
    <t>補助金番号</t>
    <rPh sb="0" eb="3">
      <t>ホジョキン</t>
    </rPh>
    <rPh sb="3" eb="5">
      <t>バンゴウ</t>
    </rPh>
    <phoneticPr fontId="3"/>
  </si>
  <si>
    <t>補助金番号</t>
    <rPh sb="0" eb="3">
      <t>ホジョキン</t>
    </rPh>
    <rPh sb="3" eb="5">
      <t>バンゴウ</t>
    </rPh>
    <phoneticPr fontId="3"/>
  </si>
  <si>
    <r>
      <t xml:space="preserve">実施期間
</t>
    </r>
    <r>
      <rPr>
        <b/>
        <sz val="8"/>
        <rFont val="游ゴシック"/>
        <family val="3"/>
        <charset val="128"/>
      </rPr>
      <t>（複数回実施の場合は、期間ごと記入）</t>
    </r>
    <rPh sb="0" eb="1">
      <t>ジツ</t>
    </rPh>
    <rPh sb="1" eb="2">
      <t>シ</t>
    </rPh>
    <rPh sb="2" eb="3">
      <t>キ</t>
    </rPh>
    <rPh sb="3" eb="4">
      <t>アイダ</t>
    </rPh>
    <rPh sb="6" eb="8">
      <t>フクスウ</t>
    </rPh>
    <rPh sb="8" eb="9">
      <t>カイ</t>
    </rPh>
    <rPh sb="9" eb="11">
      <t>ジッシ</t>
    </rPh>
    <rPh sb="12" eb="14">
      <t>バアイ</t>
    </rPh>
    <rPh sb="16" eb="18">
      <t>キカン</t>
    </rPh>
    <rPh sb="20" eb="22">
      <t>キニュウ</t>
    </rPh>
    <phoneticPr fontId="3"/>
  </si>
  <si>
    <t>事業実施（エックス線）人員（人）</t>
    <rPh sb="0" eb="2">
      <t>ジギョウ</t>
    </rPh>
    <rPh sb="2" eb="4">
      <t>ジッシ</t>
    </rPh>
    <rPh sb="11" eb="13">
      <t>ジンイン</t>
    </rPh>
    <rPh sb="14" eb="15">
      <t>ニン</t>
    </rPh>
    <phoneticPr fontId="3"/>
  </si>
  <si>
    <t>第１２号様式</t>
    <rPh sb="0" eb="1">
      <t>ダイ</t>
    </rPh>
    <rPh sb="3" eb="4">
      <t>ゴウ</t>
    </rPh>
    <rPh sb="4" eb="6">
      <t>ヨウシキ</t>
    </rPh>
    <phoneticPr fontId="3"/>
  </si>
  <si>
    <t>令 和 ６ 年 度 決 算（見込） 書 抄 本</t>
    <rPh sb="0" eb="1">
      <t>レイ</t>
    </rPh>
    <rPh sb="2" eb="3">
      <t>ワ</t>
    </rPh>
    <rPh sb="6" eb="7">
      <t>トシ</t>
    </rPh>
    <rPh sb="8" eb="9">
      <t>ド</t>
    </rPh>
    <rPh sb="10" eb="11">
      <t>ケツ</t>
    </rPh>
    <rPh sb="12" eb="13">
      <t>ザン</t>
    </rPh>
    <rPh sb="14" eb="16">
      <t>ミコミ</t>
    </rPh>
    <rPh sb="18" eb="19">
      <t>ショ</t>
    </rPh>
    <rPh sb="20" eb="21">
      <t>ショウ</t>
    </rPh>
    <rPh sb="22" eb="23">
      <t>ホン</t>
    </rPh>
    <phoneticPr fontId="3"/>
  </si>
  <si>
    <t>〔事業経費決算額〕</t>
    <rPh sb="1" eb="3">
      <t>ジギョウ</t>
    </rPh>
    <rPh sb="3" eb="5">
      <t>ケイヒ</t>
    </rPh>
    <rPh sb="5" eb="7">
      <t>ケッサン</t>
    </rPh>
    <rPh sb="7" eb="8">
      <t>ガク</t>
    </rPh>
    <phoneticPr fontId="3"/>
  </si>
  <si>
    <t>総 事 業  経 費</t>
    <rPh sb="0" eb="1">
      <t>ソウ</t>
    </rPh>
    <rPh sb="2" eb="3">
      <t>コト</t>
    </rPh>
    <rPh sb="4" eb="5">
      <t>ギョウ</t>
    </rPh>
    <rPh sb="7" eb="8">
      <t>キョウ</t>
    </rPh>
    <rPh sb="9" eb="10">
      <t>ヒ</t>
    </rPh>
    <phoneticPr fontId="3"/>
  </si>
  <si>
    <t>法人名</t>
    <rPh sb="0" eb="2">
      <t>ホウジン</t>
    </rPh>
    <rPh sb="2" eb="3">
      <t>メイ</t>
    </rPh>
    <phoneticPr fontId="3"/>
  </si>
  <si>
    <t>第８号様式</t>
    <rPh sb="0" eb="1">
      <t>ダイ</t>
    </rPh>
    <rPh sb="2" eb="3">
      <t>ゴウ</t>
    </rPh>
    <rPh sb="3" eb="5">
      <t>ヨウシキ</t>
    </rPh>
    <phoneticPr fontId="3"/>
  </si>
  <si>
    <t>第11号様式</t>
    <rPh sb="0" eb="1">
      <t>ダイ</t>
    </rPh>
    <rPh sb="3" eb="4">
      <t>ゴウ</t>
    </rPh>
    <rPh sb="4" eb="6">
      <t>ヨウシキ</t>
    </rPh>
    <phoneticPr fontId="3"/>
  </si>
  <si>
    <t>事業実施人数　　　　　　　　（補助対象者）</t>
    <rPh sb="0" eb="2">
      <t>ジギョウ</t>
    </rPh>
    <rPh sb="2" eb="4">
      <t>ジッシ</t>
    </rPh>
    <rPh sb="4" eb="6">
      <t>ニンズウ</t>
    </rPh>
    <rPh sb="15" eb="17">
      <t>ホジョ</t>
    </rPh>
    <rPh sb="17" eb="19">
      <t>タイショウ</t>
    </rPh>
    <rPh sb="19" eb="20">
      <t>シャ</t>
    </rPh>
    <phoneticPr fontId="3"/>
  </si>
  <si>
    <t>第10号様式</t>
    <rPh sb="0" eb="1">
      <t>ダイ</t>
    </rPh>
    <rPh sb="3" eb="4">
      <t>ゴウ</t>
    </rPh>
    <rPh sb="4" eb="6">
      <t>ヨウシキ</t>
    </rPh>
    <phoneticPr fontId="3"/>
  </si>
  <si>
    <t>都補助所要額（Ｈ）</t>
    <rPh sb="0" eb="1">
      <t>ト</t>
    </rPh>
    <rPh sb="1" eb="3">
      <t>ホジョ</t>
    </rPh>
    <rPh sb="3" eb="5">
      <t>ショヨウ</t>
    </rPh>
    <rPh sb="5" eb="6">
      <t>ガク</t>
    </rPh>
    <phoneticPr fontId="3"/>
  </si>
  <si>
    <t>交付決定額（I）</t>
    <rPh sb="0" eb="2">
      <t>コウフ</t>
    </rPh>
    <rPh sb="2" eb="4">
      <t>ケッテイ</t>
    </rPh>
    <rPh sb="4" eb="5">
      <t>ガク</t>
    </rPh>
    <phoneticPr fontId="3"/>
  </si>
  <si>
    <t>第12様式</t>
    <rPh sb="0" eb="1">
      <t>ダイ</t>
    </rPh>
    <rPh sb="3" eb="5">
      <t>ヨウシキ</t>
    </rPh>
    <phoneticPr fontId="3"/>
  </si>
  <si>
    <t>第9号様式</t>
    <rPh sb="0" eb="1">
      <t>ダイ</t>
    </rPh>
    <rPh sb="2" eb="3">
      <t>ゴウ</t>
    </rPh>
    <rPh sb="3" eb="5">
      <t>ヨウシキ</t>
    </rPh>
    <phoneticPr fontId="3"/>
  </si>
  <si>
    <t xml:space="preserve">                                都補助所要額
</t>
    <phoneticPr fontId="24"/>
  </si>
  <si>
    <t>対　象　経　費　の
支　出　済　額</t>
    <rPh sb="0" eb="1">
      <t>タイ</t>
    </rPh>
    <rPh sb="2" eb="3">
      <t>ゾウ</t>
    </rPh>
    <rPh sb="4" eb="5">
      <t>キョウ</t>
    </rPh>
    <rPh sb="6" eb="7">
      <t>ヒ</t>
    </rPh>
    <rPh sb="10" eb="11">
      <t>ササ</t>
    </rPh>
    <rPh sb="12" eb="13">
      <t>デ</t>
    </rPh>
    <rPh sb="14" eb="15">
      <t>スミ</t>
    </rPh>
    <rPh sb="16" eb="17">
      <t>ガク</t>
    </rPh>
    <phoneticPr fontId="3"/>
  </si>
  <si>
    <t>結核予防費都費補助金</t>
    <phoneticPr fontId="3"/>
  </si>
  <si>
    <t>　令和６年度　</t>
    <rPh sb="1" eb="3">
      <t>レイワ</t>
    </rPh>
    <rPh sb="4" eb="6">
      <t>ネンド</t>
    </rPh>
    <phoneticPr fontId="3"/>
  </si>
  <si>
    <t>実施期間</t>
    <rPh sb="0" eb="2">
      <t>ジッシ</t>
    </rPh>
    <rPh sb="2" eb="4">
      <t>キカン</t>
    </rPh>
    <phoneticPr fontId="3"/>
  </si>
  <si>
    <t>終期</t>
    <rPh sb="0" eb="2">
      <t>シュウキ</t>
    </rPh>
    <phoneticPr fontId="3"/>
  </si>
  <si>
    <t>終期</t>
    <rPh sb="0" eb="2">
      <t>シュウキ</t>
    </rPh>
    <phoneticPr fontId="3"/>
  </si>
  <si>
    <t xml:space="preserve"> 実　  施　　件　　数　　 　(B)</t>
    <rPh sb="1" eb="2">
      <t>ジツ</t>
    </rPh>
    <rPh sb="5" eb="6">
      <t>シ</t>
    </rPh>
    <rPh sb="8" eb="9">
      <t>ケン</t>
    </rPh>
    <rPh sb="11" eb="12">
      <t>カズ</t>
    </rPh>
    <phoneticPr fontId="3"/>
  </si>
  <si>
    <t>○　添付書類</t>
  </si>
  <si>
    <t>事業経費に伴う領収書類の写し</t>
  </si>
  <si>
    <t>　（注）　領収書を徴収することができない場合は、銀行振込受託書で可。</t>
  </si>
  <si>
    <t>また、領収内訳が不明な場合は、請求内訳の内容のわかる文書を領収書とともに</t>
  </si>
  <si>
    <t>添付すること。</t>
  </si>
  <si>
    <t>（所属部署）</t>
  </si>
  <si>
    <t>電話</t>
  </si>
  <si>
    <t>作成者</t>
  </si>
  <si>
    <t>〒</t>
  </si>
  <si>
    <t>（問合せ先）</t>
  </si>
  <si>
    <t>書類送付先住所</t>
  </si>
  <si>
    <t>宛名</t>
  </si>
  <si>
    <t>メールアドレス</t>
  </si>
  <si>
    <t>担当者氏名</t>
    <rPh sb="0" eb="3">
      <t>ふりがな</t>
    </rPh>
    <phoneticPr fontId="3" type="Hiragana"/>
  </si>
  <si>
    <t>本報告書</t>
    <phoneticPr fontId="3"/>
  </si>
  <si>
    <t xml:space="preserve">                                             支　　出　　済　　額　　調　　書</t>
    <rPh sb="45" eb="46">
      <t>ササ</t>
    </rPh>
    <rPh sb="48" eb="49">
      <t>デ</t>
    </rPh>
    <rPh sb="51" eb="52">
      <t>スミ</t>
    </rPh>
    <rPh sb="54" eb="55">
      <t>ガク</t>
    </rPh>
    <rPh sb="57" eb="58">
      <t>シラベ</t>
    </rPh>
    <rPh sb="60" eb="61">
      <t>ショ</t>
    </rPh>
    <phoneticPr fontId="3"/>
  </si>
  <si>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3"/>
  </si>
  <si>
    <t>しめい</t>
    <phoneticPr fontId="3" type="Hiragana"/>
  </si>
  <si>
    <t>学校（施設）
所在地</t>
    <rPh sb="0" eb="2">
      <t>ガッコウ</t>
    </rPh>
    <rPh sb="3" eb="5">
      <t>シセツ</t>
    </rPh>
    <rPh sb="7" eb="8">
      <t>トコロ</t>
    </rPh>
    <rPh sb="8" eb="9">
      <t>ザイ</t>
    </rPh>
    <rPh sb="9" eb="10">
      <t>チ</t>
    </rPh>
    <phoneticPr fontId="3"/>
  </si>
  <si>
    <t>氏名</t>
    <phoneticPr fontId="3" type="Hiragana"/>
  </si>
  <si>
    <r>
      <t>■補助金申請担当者　</t>
    </r>
    <r>
      <rPr>
        <sz val="10"/>
        <rFont val="游ゴシック"/>
        <family val="3"/>
        <charset val="128"/>
      </rPr>
      <t>※必ず下記正しくご記入ください（第８号様式に自動反映されます）</t>
    </r>
    <rPh sb="1" eb="4">
      <t>ホジョキン</t>
    </rPh>
    <rPh sb="4" eb="6">
      <t>シンセイ</t>
    </rPh>
    <rPh sb="6" eb="8">
      <t>タントウ</t>
    </rPh>
    <rPh sb="8" eb="9">
      <t>シャ</t>
    </rPh>
    <rPh sb="11" eb="12">
      <t>カナラ</t>
    </rPh>
    <rPh sb="13" eb="15">
      <t>カキ</t>
    </rPh>
    <rPh sb="15" eb="16">
      <t>タダ</t>
    </rPh>
    <rPh sb="19" eb="21">
      <t>キニュウ</t>
    </rPh>
    <rPh sb="26" eb="27">
      <t>ダイ</t>
    </rPh>
    <rPh sb="28" eb="29">
      <t>ゴウ</t>
    </rPh>
    <rPh sb="29" eb="31">
      <t>ヨウシキ</t>
    </rPh>
    <rPh sb="32" eb="34">
      <t>ジドウ</t>
    </rPh>
    <rPh sb="34" eb="36">
      <t>ハンエイ</t>
    </rPh>
    <phoneticPr fontId="3"/>
  </si>
  <si>
    <t>第　　　　　　　　号</t>
    <rPh sb="0" eb="1">
      <t>ダイ</t>
    </rPh>
    <rPh sb="9" eb="10">
      <t>ゴウ</t>
    </rPh>
    <phoneticPr fontId="3"/>
  </si>
  <si>
    <t>(    　年課程）</t>
    <phoneticPr fontId="3"/>
  </si>
  <si>
    <t>令和　　年　　月　　日</t>
    <rPh sb="0" eb="2">
      <t>れいわ</t>
    </rPh>
    <rPh sb="4" eb="5">
      <t>ねん</t>
    </rPh>
    <rPh sb="7" eb="8">
      <t>つき</t>
    </rPh>
    <rPh sb="10" eb="11">
      <t>ひ</t>
    </rPh>
    <phoneticPr fontId="3" type="Hiragana"/>
  </si>
  <si>
    <t>(    年課程）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</si>
</sst>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quot;円&quot;"/>
    <numFmt numFmtId="178" formatCode="[$-411]ggge&quot;年&quot;m&quot;月&quot;d&quot;日&quot;;@"/>
    <numFmt numFmtId="179" formatCode="000\-00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2"/>
      <name val="ＭＳ 明朝"/>
      <family val="1"/>
      <charset val="128"/>
    </font>
    <font>
      <sz val="10.5"/>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1"/>
      <name val="游明朝"/>
      <family val="1"/>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sz val="14"/>
      <name val="游ゴシック"/>
      <family val="3"/>
      <charset val="128"/>
    </font>
    <font>
      <sz val="12"/>
      <name val="游ゴシック"/>
      <family val="3"/>
      <charset val="128"/>
    </font>
    <font>
      <sz val="18"/>
      <name val="游ゴシック"/>
      <family val="3"/>
      <charset val="128"/>
    </font>
    <font>
      <sz val="16"/>
      <color theme="0" tint="-0.249977111117893"/>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9"/>
      <color rgb="FFC00000"/>
      <name val="游ゴシック"/>
      <family val="3"/>
      <charset val="128"/>
    </font>
    <font>
      <sz val="11"/>
      <color rgb="FFC00000"/>
      <name val="游ゴシック"/>
      <family val="3"/>
      <charset val="128"/>
    </font>
    <font>
      <b/>
      <sz val="9"/>
      <color indexed="81"/>
      <name val="メイリオ"/>
      <family val="3"/>
      <charset val="128"/>
    </font>
    <font>
      <sz val="9"/>
      <color indexed="81"/>
      <name val="メイリオ"/>
      <family val="3"/>
      <charset val="128"/>
    </font>
    <font>
      <sz val="9"/>
      <color theme="1" tint="0.34998626667073579"/>
      <name val="游ゴシック"/>
      <family val="3"/>
      <charset val="128"/>
    </font>
    <font>
      <sz val="11"/>
      <color theme="1" tint="0.34998626667073579"/>
      <name val="游ゴシック"/>
      <family val="3"/>
      <charset val="128"/>
    </font>
    <font>
      <sz val="11"/>
      <color theme="1" tint="0.34998626667073579"/>
      <name val="ＭＳ Ｐゴシック"/>
      <family val="3"/>
      <charset val="128"/>
    </font>
    <font>
      <sz val="10"/>
      <color theme="1" tint="0.34998626667073579"/>
      <name val="游ゴシック"/>
      <family val="3"/>
      <charset val="128"/>
    </font>
    <font>
      <sz val="14"/>
      <color theme="0"/>
      <name val="メイリオ"/>
      <family val="3"/>
      <charset val="128"/>
    </font>
    <font>
      <b/>
      <u/>
      <sz val="18"/>
      <color theme="0"/>
      <name val="メイリオ"/>
      <family val="3"/>
      <charset val="128"/>
    </font>
    <font>
      <b/>
      <sz val="11"/>
      <color indexed="10"/>
      <name val="游ゴシック"/>
      <family val="3"/>
      <charset val="128"/>
    </font>
    <font>
      <b/>
      <sz val="14"/>
      <color indexed="10"/>
      <name val="游ゴシック"/>
      <family val="3"/>
      <charset val="128"/>
    </font>
    <font>
      <b/>
      <sz val="14"/>
      <color indexed="81"/>
      <name val="游ゴシック"/>
      <family val="3"/>
      <charset val="128"/>
    </font>
    <font>
      <sz val="14"/>
      <color indexed="81"/>
      <name val="游ゴシック"/>
      <family val="3"/>
      <charset val="128"/>
    </font>
    <font>
      <sz val="11"/>
      <color theme="1"/>
      <name val="游ゴシック"/>
      <family val="3"/>
      <charset val="128"/>
    </font>
    <font>
      <b/>
      <sz val="12"/>
      <color theme="1"/>
      <name val="ＭＳ 明朝"/>
      <family val="1"/>
      <charset val="128"/>
    </font>
    <font>
      <sz val="11"/>
      <color theme="1"/>
      <name val="ＭＳ Ｐゴシック"/>
      <family val="3"/>
      <charset val="128"/>
    </font>
    <font>
      <sz val="11"/>
      <color theme="1"/>
      <name val="ＭＳ 明朝"/>
      <family val="1"/>
      <charset val="128"/>
    </font>
    <font>
      <sz val="14"/>
      <color theme="0" tint="-0.499984740745262"/>
      <name val="游ゴシック"/>
      <family val="3"/>
      <charset val="128"/>
    </font>
    <font>
      <sz val="20"/>
      <name val="游ゴシック"/>
      <family val="3"/>
      <charset val="128"/>
    </font>
    <font>
      <b/>
      <sz val="16"/>
      <name val="游ゴシック"/>
      <family val="3"/>
      <charset val="128"/>
    </font>
    <font>
      <sz val="11"/>
      <color indexed="81"/>
      <name val="MS P ゴシック"/>
      <family val="3"/>
      <charset val="128"/>
    </font>
    <font>
      <sz val="10"/>
      <color theme="1" tint="0.34998626667073579"/>
      <name val="ＭＳ Ｐゴシック"/>
      <family val="3"/>
      <charset val="128"/>
    </font>
    <font>
      <b/>
      <sz val="12"/>
      <color indexed="81"/>
      <name val="MS P ゴシック"/>
      <family val="3"/>
      <charset val="128"/>
    </font>
    <font>
      <b/>
      <sz val="12"/>
      <color indexed="81"/>
      <name val="游ゴシック"/>
      <family val="3"/>
      <charset val="128"/>
    </font>
    <font>
      <sz val="12"/>
      <color indexed="81"/>
      <name val="游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hair">
        <color indexed="64"/>
      </top>
      <bottom style="hair">
        <color indexed="64"/>
      </bottom>
      <diagonal/>
    </border>
    <border>
      <left/>
      <right/>
      <top/>
      <bottom style="medium">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theme="0" tint="-0.14996795556505021"/>
      </top>
      <bottom style="thin">
        <color indexed="64"/>
      </bottom>
      <diagonal/>
    </border>
    <border>
      <left/>
      <right/>
      <top/>
      <bottom style="thin">
        <color theme="0" tint="-0.14996795556505021"/>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indexed="64"/>
      </bottom>
      <diagonal/>
    </border>
    <border>
      <left/>
      <right style="thin">
        <color theme="1"/>
      </right>
      <top style="thin">
        <color auto="1"/>
      </top>
      <bottom style="thin">
        <color auto="1"/>
      </bottom>
      <diagonal/>
    </border>
    <border>
      <left style="thin">
        <color theme="1"/>
      </left>
      <right/>
      <top/>
      <bottom style="thin">
        <color theme="0" tint="-0.14996795556505021"/>
      </bottom>
      <diagonal/>
    </border>
    <border>
      <left style="thin">
        <color theme="1"/>
      </left>
      <right/>
      <top style="thin">
        <color theme="0" tint="-0.14996795556505021"/>
      </top>
      <bottom style="thin">
        <color indexed="64"/>
      </bottom>
      <diagonal/>
    </border>
    <border>
      <left/>
      <right style="thin">
        <color theme="1"/>
      </right>
      <top/>
      <bottom style="thin">
        <color auto="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auto="1"/>
      </top>
      <bottom style="thin">
        <color theme="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hair">
        <color auto="1"/>
      </top>
      <bottom style="double">
        <color auto="1"/>
      </bottom>
      <diagonal/>
    </border>
    <border>
      <left style="thin">
        <color indexed="64"/>
      </left>
      <right/>
      <top style="hair">
        <color indexed="64"/>
      </top>
      <bottom style="double">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83" fillId="0" borderId="0" applyNumberFormat="0" applyFill="0" applyBorder="0" applyAlignment="0" applyProtection="0">
      <alignment vertical="center"/>
    </xf>
  </cellStyleXfs>
  <cellXfs count="582">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9"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left" vertical="center"/>
    </xf>
    <xf numFmtId="0" fontId="18" fillId="0" borderId="0" xfId="0" applyFont="1" applyAlignment="1">
      <alignment vertical="center" wrapText="1"/>
    </xf>
    <xf numFmtId="0" fontId="0" fillId="0" borderId="0" xfId="0" applyAlignment="1">
      <alignment horizontal="lef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32" fillId="0" borderId="0" xfId="0" applyFont="1">
      <alignment vertical="center"/>
    </xf>
    <xf numFmtId="0" fontId="38" fillId="0" borderId="0" xfId="0" applyFont="1" applyProtection="1">
      <alignment vertical="center"/>
      <protection locked="0"/>
    </xf>
    <xf numFmtId="0" fontId="28" fillId="0" borderId="0" xfId="0" applyFont="1" applyProtection="1">
      <alignment vertical="center"/>
      <protection locked="0"/>
    </xf>
    <xf numFmtId="0" fontId="47" fillId="0" borderId="0" xfId="0" applyFont="1">
      <alignment vertical="center"/>
    </xf>
    <xf numFmtId="0" fontId="48" fillId="0" borderId="0" xfId="0" applyFont="1">
      <alignment vertical="center"/>
    </xf>
    <xf numFmtId="0" fontId="42" fillId="0" borderId="0" xfId="0" applyFont="1" applyAlignment="1">
      <alignment horizontal="center" vertical="center"/>
    </xf>
    <xf numFmtId="0" fontId="33" fillId="0" borderId="0" xfId="0" applyFont="1" applyAlignment="1" applyProtection="1">
      <alignment vertical="top"/>
      <protection locked="0"/>
    </xf>
    <xf numFmtId="0" fontId="49" fillId="0" borderId="0" xfId="0" applyFont="1" applyProtection="1">
      <alignment vertical="center"/>
      <protection locked="0"/>
    </xf>
    <xf numFmtId="0" fontId="49" fillId="0" borderId="0" xfId="0" applyFont="1" applyAlignment="1" applyProtection="1">
      <alignment horizontal="left" vertical="center"/>
      <protection locked="0"/>
    </xf>
    <xf numFmtId="0" fontId="51" fillId="0" borderId="6" xfId="0" applyFont="1" applyBorder="1">
      <alignment vertical="center"/>
    </xf>
    <xf numFmtId="0" fontId="52" fillId="0" borderId="0" xfId="0" applyFont="1">
      <alignment vertical="center"/>
    </xf>
    <xf numFmtId="0" fontId="32" fillId="0" borderId="0" xfId="0" applyFont="1" applyAlignment="1">
      <alignment horizontal="right" vertical="center"/>
    </xf>
    <xf numFmtId="0" fontId="34" fillId="0" borderId="0" xfId="0" applyFont="1">
      <alignment vertical="center"/>
    </xf>
    <xf numFmtId="0" fontId="49" fillId="0" borderId="0" xfId="0" applyFont="1" applyAlignment="1">
      <alignment horizontal="left" vertical="center"/>
    </xf>
    <xf numFmtId="0" fontId="49" fillId="0" borderId="0" xfId="0" applyFont="1">
      <alignment vertical="center"/>
    </xf>
    <xf numFmtId="38" fontId="49" fillId="0" borderId="0" xfId="1" applyFont="1" applyAlignment="1" applyProtection="1">
      <alignment vertical="center"/>
    </xf>
    <xf numFmtId="0" fontId="49" fillId="0" borderId="0" xfId="0" applyFont="1" applyAlignment="1">
      <alignment vertical="top"/>
    </xf>
    <xf numFmtId="0" fontId="32" fillId="0" borderId="12" xfId="0" applyFont="1" applyBorder="1">
      <alignment vertical="center"/>
    </xf>
    <xf numFmtId="38" fontId="34" fillId="0" borderId="4" xfId="1" applyFont="1" applyBorder="1" applyAlignment="1" applyProtection="1">
      <alignment horizontal="right" vertical="center"/>
    </xf>
    <xf numFmtId="38" fontId="32" fillId="0" borderId="15" xfId="1" applyFont="1" applyBorder="1" applyAlignment="1" applyProtection="1">
      <alignment horizontal="right" vertical="center"/>
    </xf>
    <xf numFmtId="38" fontId="32" fillId="0" borderId="8" xfId="1" applyFont="1" applyBorder="1" applyAlignment="1" applyProtection="1">
      <alignment horizontal="right" vertical="center"/>
    </xf>
    <xf numFmtId="38" fontId="34" fillId="0" borderId="7" xfId="1" applyFont="1" applyBorder="1" applyAlignment="1" applyProtection="1">
      <alignment horizontal="right" vertical="center"/>
    </xf>
    <xf numFmtId="38" fontId="32" fillId="0" borderId="12" xfId="1" applyFont="1" applyBorder="1" applyAlignment="1" applyProtection="1">
      <alignment horizontal="right" vertical="center"/>
    </xf>
    <xf numFmtId="38" fontId="42" fillId="0" borderId="0" xfId="1" applyFont="1" applyBorder="1" applyAlignment="1" applyProtection="1">
      <alignment horizontal="left" vertical="top"/>
    </xf>
    <xf numFmtId="38" fontId="42" fillId="0" borderId="0" xfId="1" applyFont="1" applyBorder="1" applyAlignment="1" applyProtection="1">
      <alignment vertical="center"/>
    </xf>
    <xf numFmtId="38" fontId="44" fillId="0" borderId="0" xfId="1" applyFont="1" applyFill="1" applyBorder="1" applyAlignment="1" applyProtection="1">
      <alignment vertical="center"/>
    </xf>
    <xf numFmtId="38" fontId="32" fillId="0" borderId="0" xfId="1" applyFont="1" applyBorder="1" applyProtection="1">
      <alignment vertical="center"/>
    </xf>
    <xf numFmtId="0" fontId="53" fillId="0" borderId="6" xfId="0" applyFont="1" applyBorder="1">
      <alignment vertical="center"/>
    </xf>
    <xf numFmtId="0" fontId="26"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8" fillId="0" borderId="0" xfId="0" applyFont="1" applyProtection="1">
      <alignment vertical="center"/>
      <protection locked="0"/>
    </xf>
    <xf numFmtId="0" fontId="64" fillId="0" borderId="0" xfId="0" applyFont="1">
      <alignment vertical="center"/>
    </xf>
    <xf numFmtId="0" fontId="68" fillId="0" borderId="0" xfId="0" applyFont="1" applyAlignment="1">
      <alignment horizontal="center" vertical="center"/>
    </xf>
    <xf numFmtId="0" fontId="65" fillId="0" borderId="0" xfId="0" applyFont="1" applyAlignment="1" applyProtection="1">
      <alignment horizontal="center" vertical="center"/>
      <protection locked="0"/>
    </xf>
    <xf numFmtId="49" fontId="65" fillId="0" borderId="0" xfId="0" applyNumberFormat="1" applyFont="1" applyAlignment="1">
      <alignment horizontal="center" vertical="center"/>
    </xf>
    <xf numFmtId="0" fontId="65" fillId="0" borderId="0" xfId="0" applyFont="1" applyAlignment="1">
      <alignment horizontal="center" vertical="center"/>
    </xf>
    <xf numFmtId="0" fontId="67" fillId="0" borderId="0" xfId="0" applyFont="1">
      <alignment vertical="center"/>
    </xf>
    <xf numFmtId="0" fontId="6" fillId="0" borderId="0" xfId="0" applyFont="1" applyProtection="1">
      <alignment vertical="center"/>
      <protection locked="0"/>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7" fillId="0" borderId="0" xfId="0" applyFont="1">
      <alignment vertical="center"/>
    </xf>
    <xf numFmtId="38" fontId="0" fillId="0" borderId="0" xfId="0" applyNumberFormat="1">
      <alignment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32"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7" fillId="0" borderId="0" xfId="0" applyFont="1" applyAlignment="1">
      <alignment vertical="center" shrinkToFit="1"/>
    </xf>
    <xf numFmtId="0" fontId="61" fillId="0" borderId="0" xfId="2" applyFont="1" applyAlignment="1">
      <alignment vertical="center" shrinkToFit="1"/>
    </xf>
    <xf numFmtId="0" fontId="10" fillId="0" borderId="0" xfId="0" applyFont="1" applyAlignment="1" applyProtection="1">
      <alignment horizontal="center" vertical="center"/>
      <protection locked="0"/>
    </xf>
    <xf numFmtId="49" fontId="71" fillId="0" borderId="0" xfId="0" applyNumberFormat="1" applyFont="1" applyAlignment="1" applyProtection="1">
      <alignment horizontal="center" vertical="center" shrinkToFit="1"/>
      <protection locked="0"/>
    </xf>
    <xf numFmtId="0" fontId="71" fillId="0" borderId="0" xfId="0" applyFont="1" applyAlignment="1" applyProtection="1">
      <alignment horizontal="center" vertical="center" shrinkToFit="1"/>
      <protection locked="0"/>
    </xf>
    <xf numFmtId="0" fontId="32" fillId="0" borderId="0" xfId="0" applyFont="1" applyAlignment="1" applyProtection="1">
      <alignment horizontal="center" vertical="center"/>
      <protection locked="0"/>
    </xf>
    <xf numFmtId="0" fontId="76" fillId="0" borderId="0" xfId="0" applyFont="1">
      <alignment vertical="center"/>
    </xf>
    <xf numFmtId="0" fontId="78" fillId="9" borderId="0" xfId="0" applyFont="1" applyFill="1" applyAlignment="1">
      <alignment horizontal="center" vertical="center"/>
    </xf>
    <xf numFmtId="0" fontId="79" fillId="9" borderId="0" xfId="0" applyFont="1" applyFill="1">
      <alignment vertical="center"/>
    </xf>
    <xf numFmtId="0" fontId="78" fillId="6" borderId="0" xfId="0" applyFont="1" applyFill="1">
      <alignment vertical="center"/>
    </xf>
    <xf numFmtId="0" fontId="78" fillId="3" borderId="0" xfId="0" applyFont="1" applyFill="1">
      <alignment vertical="center"/>
    </xf>
    <xf numFmtId="0" fontId="78" fillId="2" borderId="0" xfId="0" applyFont="1" applyFill="1">
      <alignment vertical="center"/>
    </xf>
    <xf numFmtId="0" fontId="79" fillId="2" borderId="0" xfId="0" applyFont="1" applyFill="1">
      <alignment vertical="center"/>
    </xf>
    <xf numFmtId="0" fontId="78" fillId="7" borderId="0" xfId="0" applyFont="1" applyFill="1">
      <alignment vertical="center"/>
    </xf>
    <xf numFmtId="0" fontId="78" fillId="8" borderId="0" xfId="0" applyFont="1" applyFill="1">
      <alignment vertical="center"/>
    </xf>
    <xf numFmtId="0" fontId="79" fillId="8" borderId="0" xfId="0" applyFont="1" applyFill="1">
      <alignment vertical="center"/>
    </xf>
    <xf numFmtId="0" fontId="79" fillId="0" borderId="0" xfId="0" applyFont="1">
      <alignment vertical="center"/>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82" fillId="0" borderId="0" xfId="0" applyFont="1" applyAlignment="1">
      <alignment horizontal="center" vertical="center"/>
    </xf>
    <xf numFmtId="0" fontId="79" fillId="0" borderId="0" xfId="0" applyFont="1" applyAlignment="1">
      <alignment horizontal="center" vertical="center"/>
    </xf>
    <xf numFmtId="0" fontId="81" fillId="7" borderId="0" xfId="0" applyFont="1" applyFill="1" applyAlignment="1">
      <alignment horizontal="center" vertical="center"/>
    </xf>
    <xf numFmtId="0" fontId="81" fillId="0" borderId="41" xfId="0" applyFont="1" applyBorder="1" applyAlignment="1">
      <alignment horizontal="center" vertical="center"/>
    </xf>
    <xf numFmtId="0" fontId="81" fillId="0" borderId="0" xfId="0" applyFont="1" applyAlignment="1">
      <alignment horizontal="center" vertical="center"/>
    </xf>
    <xf numFmtId="0" fontId="84" fillId="0" borderId="41" xfId="0" applyFont="1" applyBorder="1" applyAlignment="1">
      <alignment horizontal="center" vertical="center"/>
    </xf>
    <xf numFmtId="0" fontId="84" fillId="0" borderId="0" xfId="0" applyFont="1" applyAlignment="1">
      <alignment horizontal="center" vertical="center"/>
    </xf>
    <xf numFmtId="0" fontId="81" fillId="0" borderId="0" xfId="6" applyFont="1" applyFill="1" applyBorder="1" applyAlignment="1">
      <alignment horizontal="center" vertical="center"/>
    </xf>
    <xf numFmtId="0" fontId="85" fillId="0" borderId="0" xfId="6" applyFont="1" applyFill="1" applyBorder="1" applyAlignment="1">
      <alignment horizontal="center" vertical="center"/>
    </xf>
    <xf numFmtId="0" fontId="84" fillId="0" borderId="41" xfId="6" applyFont="1" applyFill="1" applyBorder="1" applyAlignment="1">
      <alignment horizontal="center" vertical="center"/>
    </xf>
    <xf numFmtId="0" fontId="81" fillId="7" borderId="41" xfId="0" applyFont="1" applyFill="1" applyBorder="1" applyAlignment="1">
      <alignment horizontal="center" vertical="center"/>
    </xf>
    <xf numFmtId="0" fontId="81" fillId="8" borderId="0" xfId="0" applyFont="1" applyFill="1" applyAlignment="1">
      <alignment horizontal="center" vertical="center"/>
    </xf>
    <xf numFmtId="49" fontId="81" fillId="0" borderId="0" xfId="0" applyNumberFormat="1" applyFont="1" applyAlignment="1">
      <alignment horizontal="center" vertical="center"/>
    </xf>
    <xf numFmtId="0" fontId="86" fillId="0" borderId="0" xfId="0" applyFont="1" applyAlignment="1">
      <alignment horizontal="center" vertical="center"/>
    </xf>
    <xf numFmtId="0" fontId="84" fillId="0" borderId="0" xfId="6" applyFont="1" applyFill="1" applyBorder="1" applyAlignment="1">
      <alignment horizontal="center" vertical="center"/>
    </xf>
    <xf numFmtId="0" fontId="87" fillId="0" borderId="0" xfId="0" applyFont="1" applyAlignment="1">
      <alignment horizontal="center" vertical="center"/>
    </xf>
    <xf numFmtId="0" fontId="80" fillId="5" borderId="0" xfId="0" applyFont="1" applyFill="1" applyAlignment="1">
      <alignment horizontal="center" vertical="center"/>
    </xf>
    <xf numFmtId="0" fontId="81" fillId="3" borderId="0" xfId="0" applyFont="1" applyFill="1" applyAlignment="1">
      <alignment horizontal="center" vertical="center"/>
    </xf>
    <xf numFmtId="38" fontId="82" fillId="0" borderId="0" xfId="1" applyFont="1" applyAlignment="1">
      <alignment horizontal="right" vertical="center"/>
    </xf>
    <xf numFmtId="38" fontId="82" fillId="0" borderId="0" xfId="0" applyNumberFormat="1" applyFont="1" applyAlignment="1">
      <alignment horizontal="right" vertical="center"/>
    </xf>
    <xf numFmtId="0" fontId="80" fillId="10" borderId="0" xfId="0" applyFont="1" applyFill="1" applyAlignment="1">
      <alignment horizontal="center" vertical="center" wrapText="1"/>
    </xf>
    <xf numFmtId="38" fontId="49" fillId="0" borderId="12" xfId="1" applyFont="1" applyBorder="1" applyAlignment="1" applyProtection="1">
      <alignment horizontal="right" vertical="center"/>
    </xf>
    <xf numFmtId="38" fontId="49" fillId="0" borderId="12" xfId="1" applyFont="1" applyBorder="1" applyAlignment="1" applyProtection="1">
      <alignment vertical="center"/>
    </xf>
    <xf numFmtId="0" fontId="78" fillId="9" borderId="0" xfId="0" applyFont="1" applyFill="1" applyAlignment="1">
      <alignment horizontal="left" vertical="center"/>
    </xf>
    <xf numFmtId="0" fontId="69" fillId="0" borderId="0" xfId="0" applyFont="1" applyAlignment="1">
      <alignment horizontal="center" vertical="center"/>
    </xf>
    <xf numFmtId="0" fontId="54" fillId="0" borderId="0" xfId="0" applyFont="1">
      <alignment vertical="center"/>
    </xf>
    <xf numFmtId="0" fontId="32" fillId="0" borderId="0" xfId="0" applyFont="1" applyAlignment="1">
      <alignment horizontal="center" vertical="center"/>
    </xf>
    <xf numFmtId="0" fontId="62" fillId="0" borderId="0" xfId="0" applyFont="1" applyAlignment="1">
      <alignment horizontal="left" vertical="center"/>
    </xf>
    <xf numFmtId="0" fontId="52" fillId="3" borderId="0" xfId="0" applyFont="1" applyFill="1" applyProtection="1">
      <alignment vertical="center"/>
      <protection locked="0"/>
    </xf>
    <xf numFmtId="0" fontId="63" fillId="0" borderId="0" xfId="0" applyFont="1" applyAlignment="1">
      <alignment horizontal="left" vertical="center" wrapText="1"/>
    </xf>
    <xf numFmtId="0" fontId="42" fillId="0" borderId="0" xfId="0" applyFont="1" applyAlignment="1">
      <alignment horizontal="left" vertical="center" wrapText="1"/>
    </xf>
    <xf numFmtId="0" fontId="50" fillId="0" borderId="0" xfId="0" applyFont="1" applyProtection="1">
      <alignment vertical="center"/>
      <protection locked="0"/>
    </xf>
    <xf numFmtId="0" fontId="77" fillId="0" borderId="0" xfId="0" applyFont="1" applyAlignment="1">
      <alignment horizontal="left" vertical="center" wrapText="1"/>
    </xf>
    <xf numFmtId="178" fontId="0" fillId="0" borderId="0" xfId="0" applyNumberFormat="1">
      <alignment vertical="center"/>
    </xf>
    <xf numFmtId="178" fontId="25" fillId="0" borderId="0" xfId="0" applyNumberFormat="1" applyFont="1">
      <alignment vertical="center"/>
    </xf>
    <xf numFmtId="0" fontId="64" fillId="0" borderId="0" xfId="0" applyFont="1" applyAlignment="1">
      <alignment horizontal="center" vertical="center"/>
    </xf>
    <xf numFmtId="0" fontId="0" fillId="0" borderId="0" xfId="0" applyAlignment="1" applyProtection="1">
      <alignment horizontal="center" vertical="center"/>
      <protection locked="0"/>
    </xf>
    <xf numFmtId="49" fontId="4" fillId="0" borderId="0" xfId="0" applyNumberFormat="1" applyFont="1" applyAlignment="1">
      <alignment horizontal="center" vertical="center"/>
    </xf>
    <xf numFmtId="49" fontId="0" fillId="0" borderId="0" xfId="0" applyNumberFormat="1" applyAlignment="1">
      <alignment horizontal="center" vertical="center"/>
    </xf>
    <xf numFmtId="178" fontId="81" fillId="0" borderId="0" xfId="0" applyNumberFormat="1" applyFont="1" applyAlignment="1">
      <alignment horizontal="center" vertical="center"/>
    </xf>
    <xf numFmtId="178" fontId="82" fillId="0" borderId="0" xfId="0" applyNumberFormat="1" applyFont="1" applyAlignment="1">
      <alignment horizontal="center" vertical="center"/>
    </xf>
    <xf numFmtId="0" fontId="97" fillId="0" borderId="0" xfId="0" applyFont="1">
      <alignment vertical="center"/>
    </xf>
    <xf numFmtId="0" fontId="60" fillId="0" borderId="0" xfId="2" applyFont="1" applyAlignment="1">
      <alignment vertical="center"/>
    </xf>
    <xf numFmtId="0" fontId="32" fillId="11" borderId="11" xfId="2" applyFont="1" applyFill="1" applyBorder="1" applyAlignment="1">
      <alignment horizontal="center" vertical="center"/>
    </xf>
    <xf numFmtId="0" fontId="34" fillId="0" borderId="32" xfId="0" applyFont="1" applyBorder="1">
      <alignment vertical="center"/>
    </xf>
    <xf numFmtId="0" fontId="5" fillId="0" borderId="9" xfId="0" applyFont="1" applyBorder="1" applyAlignment="1">
      <alignment horizontal="center" vertical="center"/>
    </xf>
    <xf numFmtId="0" fontId="32" fillId="11" borderId="11" xfId="2" applyFont="1" applyFill="1" applyBorder="1" applyAlignment="1">
      <alignment horizontal="center" vertical="center" wrapText="1"/>
    </xf>
    <xf numFmtId="0" fontId="51" fillId="12" borderId="11" xfId="2" applyFont="1" applyFill="1" applyBorder="1" applyAlignment="1">
      <alignment horizontal="center" vertical="center" wrapText="1"/>
    </xf>
    <xf numFmtId="0" fontId="61" fillId="0" borderId="0" xfId="2" applyFont="1" applyAlignment="1">
      <alignment vertical="center"/>
    </xf>
    <xf numFmtId="0" fontId="32" fillId="11" borderId="11" xfId="0" applyFont="1" applyFill="1" applyBorder="1" applyAlignment="1">
      <alignment horizontal="center" vertical="center"/>
    </xf>
    <xf numFmtId="0" fontId="32" fillId="11" borderId="11" xfId="0" applyFont="1" applyFill="1" applyBorder="1" applyAlignment="1">
      <alignment horizontal="center" vertical="center" wrapText="1"/>
    </xf>
    <xf numFmtId="0" fontId="32" fillId="11" borderId="10" xfId="0" applyFont="1" applyFill="1" applyBorder="1" applyAlignment="1">
      <alignment horizontal="center" vertical="center"/>
    </xf>
    <xf numFmtId="0" fontId="93" fillId="0" borderId="0" xfId="0" applyFont="1">
      <alignment vertical="center"/>
    </xf>
    <xf numFmtId="0" fontId="94" fillId="0" borderId="0" xfId="0" applyFont="1">
      <alignment vertical="center"/>
    </xf>
    <xf numFmtId="0" fontId="94" fillId="0" borderId="0" xfId="0" applyFont="1" applyAlignment="1">
      <alignment horizontal="center" vertical="center"/>
    </xf>
    <xf numFmtId="0" fontId="95" fillId="0" borderId="0" xfId="0" applyFont="1" applyAlignment="1">
      <alignment horizontal="center" vertical="center"/>
    </xf>
    <xf numFmtId="0" fontId="49" fillId="0" borderId="0" xfId="0" applyFont="1" applyAlignment="1">
      <alignment horizontal="center" vertical="center"/>
    </xf>
    <xf numFmtId="0" fontId="21" fillId="0" borderId="0" xfId="0" applyFont="1">
      <alignment vertical="center"/>
    </xf>
    <xf numFmtId="0" fontId="32" fillId="0" borderId="0" xfId="0" applyFont="1" applyAlignment="1">
      <alignment vertical="center" wrapText="1"/>
    </xf>
    <xf numFmtId="0" fontId="32" fillId="0" borderId="6" xfId="0" applyFont="1" applyBorder="1">
      <alignment vertical="center"/>
    </xf>
    <xf numFmtId="0" fontId="32" fillId="0" borderId="14" xfId="0" applyFont="1" applyBorder="1">
      <alignment vertical="center"/>
    </xf>
    <xf numFmtId="0" fontId="32" fillId="0" borderId="4" xfId="0" applyFont="1" applyBorder="1" applyAlignment="1">
      <alignment horizontal="centerContinuous" vertical="center"/>
    </xf>
    <xf numFmtId="0" fontId="32" fillId="0" borderId="0" xfId="0" applyFont="1" applyAlignment="1">
      <alignment horizontal="centerContinuous" vertical="center"/>
    </xf>
    <xf numFmtId="0" fontId="42" fillId="0" borderId="32" xfId="0" applyFont="1" applyBorder="1" applyAlignment="1">
      <alignment horizontal="centerContinuous" vertical="center"/>
    </xf>
    <xf numFmtId="0" fontId="32" fillId="0" borderId="32" xfId="0" applyFont="1" applyBorder="1">
      <alignment vertical="center"/>
    </xf>
    <xf numFmtId="0" fontId="32" fillId="0" borderId="47" xfId="0" applyFont="1" applyBorder="1">
      <alignment vertical="center"/>
    </xf>
    <xf numFmtId="0" fontId="42" fillId="0" borderId="46" xfId="0" applyFont="1" applyBorder="1">
      <alignment vertical="center"/>
    </xf>
    <xf numFmtId="0" fontId="32" fillId="0" borderId="4" xfId="0" applyFont="1" applyBorder="1">
      <alignment vertical="center"/>
    </xf>
    <xf numFmtId="0" fontId="32" fillId="0" borderId="7" xfId="0" applyFont="1" applyBorder="1">
      <alignment vertical="center"/>
    </xf>
    <xf numFmtId="0" fontId="42" fillId="0" borderId="0" xfId="0" applyFont="1" applyAlignment="1">
      <alignment horizontal="right" vertical="center"/>
    </xf>
    <xf numFmtId="0" fontId="55" fillId="0" borderId="0" xfId="0" applyFont="1">
      <alignment vertical="center"/>
    </xf>
    <xf numFmtId="0" fontId="56" fillId="0" borderId="0" xfId="0" applyFont="1">
      <alignment vertical="center"/>
    </xf>
    <xf numFmtId="38" fontId="50" fillId="0" borderId="0" xfId="1" applyFont="1" applyFill="1" applyBorder="1" applyAlignment="1" applyProtection="1">
      <alignment horizontal="left" vertical="center" wrapText="1"/>
    </xf>
    <xf numFmtId="0" fontId="33" fillId="0" borderId="0" xfId="0" applyFont="1">
      <alignment vertical="center"/>
    </xf>
    <xf numFmtId="0" fontId="42" fillId="0" borderId="0" xfId="0" applyFont="1" applyAlignment="1">
      <alignment horizontal="center" vertical="center" shrinkToFit="1"/>
    </xf>
    <xf numFmtId="0" fontId="54" fillId="0" borderId="0" xfId="0" applyFont="1" applyAlignment="1">
      <alignment horizontal="center" vertical="center"/>
    </xf>
    <xf numFmtId="0" fontId="93" fillId="0" borderId="0" xfId="0" applyFont="1" applyAlignment="1">
      <alignment horizontal="left" vertical="center"/>
    </xf>
    <xf numFmtId="0" fontId="42" fillId="0" borderId="0" xfId="0" applyFont="1" applyAlignment="1">
      <alignment horizontal="right" vertical="center" shrinkToFit="1"/>
    </xf>
    <xf numFmtId="0" fontId="65" fillId="0" borderId="0" xfId="0" applyFont="1" applyAlignment="1">
      <alignment horizontal="right" vertical="center" shrinkToFit="1"/>
    </xf>
    <xf numFmtId="0" fontId="42" fillId="0" borderId="43" xfId="0" applyFont="1" applyBorder="1" applyAlignment="1">
      <alignment horizontal="right" vertical="center" shrinkToFit="1"/>
    </xf>
    <xf numFmtId="0" fontId="65" fillId="0" borderId="43" xfId="0" applyFont="1" applyBorder="1" applyAlignment="1">
      <alignment horizontal="right" vertical="center" shrinkToFit="1"/>
    </xf>
    <xf numFmtId="0" fontId="32" fillId="0" borderId="27"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5" xfId="0" applyFont="1" applyBorder="1" applyAlignment="1">
      <alignment horizontal="center" vertical="center"/>
    </xf>
    <xf numFmtId="0" fontId="33" fillId="0" borderId="28" xfId="0" applyFont="1" applyBorder="1" applyAlignment="1">
      <alignment horizontal="center" vertical="center"/>
    </xf>
    <xf numFmtId="0" fontId="33" fillId="0" borderId="2" xfId="0" applyFont="1" applyBorder="1" applyAlignment="1">
      <alignment horizontal="center" vertical="center"/>
    </xf>
    <xf numFmtId="0" fontId="42" fillId="0" borderId="19" xfId="0" applyFont="1" applyBorder="1" applyAlignment="1"/>
    <xf numFmtId="0" fontId="33" fillId="0" borderId="3" xfId="0" applyFont="1" applyBorder="1" applyAlignment="1">
      <alignment horizontal="center" vertical="center"/>
    </xf>
    <xf numFmtId="0" fontId="42" fillId="0" borderId="19" xfId="0" applyFont="1" applyBorder="1" applyAlignment="1">
      <alignment horizontal="left" vertical="center"/>
    </xf>
    <xf numFmtId="0" fontId="32" fillId="0" borderId="30" xfId="0" applyFont="1" applyBorder="1" applyAlignment="1">
      <alignment horizontal="center" vertical="center"/>
    </xf>
    <xf numFmtId="0" fontId="32" fillId="0" borderId="19" xfId="0" applyFont="1" applyBorder="1">
      <alignment vertical="center"/>
    </xf>
    <xf numFmtId="0" fontId="54" fillId="0" borderId="17" xfId="0" applyFont="1" applyBorder="1" applyAlignment="1">
      <alignment horizontal="center" vertical="center"/>
    </xf>
    <xf numFmtId="0" fontId="33" fillId="0" borderId="17" xfId="0" applyFont="1" applyBorder="1" applyAlignment="1">
      <alignment horizontal="left" vertical="center"/>
    </xf>
    <xf numFmtId="0" fontId="32" fillId="0" borderId="17" xfId="0" applyFont="1" applyBorder="1">
      <alignment vertical="center"/>
    </xf>
    <xf numFmtId="0" fontId="32" fillId="0" borderId="16" xfId="0" applyFont="1" applyBorder="1">
      <alignment vertical="center"/>
    </xf>
    <xf numFmtId="0" fontId="33" fillId="0" borderId="0" xfId="0" applyFont="1" applyAlignment="1">
      <alignment horizontal="left" vertical="center"/>
    </xf>
    <xf numFmtId="0" fontId="54" fillId="0" borderId="0" xfId="0" applyFont="1" applyAlignment="1">
      <alignment horizontal="left" vertical="center"/>
    </xf>
    <xf numFmtId="0" fontId="34" fillId="0" borderId="0" xfId="0" applyFont="1" applyAlignment="1">
      <alignment horizontal="center" vertical="center"/>
    </xf>
    <xf numFmtId="0" fontId="34" fillId="0" borderId="10" xfId="2" applyFont="1" applyBorder="1" applyAlignment="1">
      <alignment horizontal="right" vertical="center"/>
    </xf>
    <xf numFmtId="0" fontId="103" fillId="0" borderId="0" xfId="0" applyFont="1" applyAlignment="1">
      <alignment horizontal="center" vertical="center"/>
    </xf>
    <xf numFmtId="0" fontId="103" fillId="0" borderId="0" xfId="0" applyFont="1">
      <alignment vertical="center"/>
    </xf>
    <xf numFmtId="0" fontId="104" fillId="0" borderId="0" xfId="0" applyFont="1">
      <alignment vertical="center"/>
    </xf>
    <xf numFmtId="0" fontId="103" fillId="0" borderId="0" xfId="0" applyFont="1" applyAlignment="1">
      <alignment horizontal="left" vertical="center"/>
    </xf>
    <xf numFmtId="0" fontId="103" fillId="0" borderId="0" xfId="0" applyFont="1" applyAlignment="1">
      <alignment vertical="top"/>
    </xf>
    <xf numFmtId="0" fontId="105" fillId="0" borderId="0" xfId="0" applyFont="1" applyAlignment="1">
      <alignment vertical="top" wrapText="1"/>
    </xf>
    <xf numFmtId="0" fontId="73" fillId="0" borderId="0" xfId="0" applyFont="1">
      <alignment vertical="center"/>
    </xf>
    <xf numFmtId="0" fontId="103" fillId="0" borderId="0" xfId="0" applyFont="1" applyAlignment="1">
      <alignment horizontal="left" vertical="top"/>
    </xf>
    <xf numFmtId="0" fontId="107" fillId="0" borderId="0" xfId="0" applyFont="1" applyAlignment="1">
      <alignment horizontal="center" vertical="center"/>
    </xf>
    <xf numFmtId="0" fontId="106" fillId="0" borderId="0" xfId="0" applyFont="1">
      <alignment vertical="center"/>
    </xf>
    <xf numFmtId="0" fontId="43" fillId="0" borderId="51" xfId="0" applyFont="1" applyBorder="1" applyAlignment="1">
      <alignment horizontal="centerContinuous" vertical="center"/>
    </xf>
    <xf numFmtId="0" fontId="43" fillId="0" borderId="52" xfId="0" applyFont="1" applyBorder="1" applyAlignment="1">
      <alignment horizontal="centerContinuous" vertical="center"/>
    </xf>
    <xf numFmtId="0" fontId="33" fillId="0" borderId="52" xfId="0" applyFont="1" applyBorder="1">
      <alignment vertical="center"/>
    </xf>
    <xf numFmtId="0" fontId="32" fillId="0" borderId="52" xfId="0" applyFont="1" applyBorder="1">
      <alignment vertical="center"/>
    </xf>
    <xf numFmtId="0" fontId="18" fillId="0" borderId="53" xfId="0" applyFont="1" applyBorder="1">
      <alignment vertical="center"/>
    </xf>
    <xf numFmtId="0" fontId="42" fillId="0" borderId="54" xfId="0" applyFont="1" applyBorder="1" applyAlignment="1">
      <alignment horizontal="centerContinuous" vertical="center"/>
    </xf>
    <xf numFmtId="0" fontId="42" fillId="0" borderId="0" xfId="0" applyFont="1" applyAlignment="1">
      <alignment horizontal="centerContinuous" vertical="center"/>
    </xf>
    <xf numFmtId="0" fontId="35" fillId="0" borderId="0" xfId="0" applyFont="1">
      <alignment vertical="center"/>
    </xf>
    <xf numFmtId="0" fontId="18" fillId="0" borderId="55" xfId="0" applyFont="1" applyBorder="1">
      <alignment vertical="center"/>
    </xf>
    <xf numFmtId="0" fontId="42" fillId="0" borderId="56" xfId="0" applyFont="1" applyBorder="1" applyAlignment="1">
      <alignment horizontal="centerContinuous" vertical="center"/>
    </xf>
    <xf numFmtId="0" fontId="18" fillId="0" borderId="57" xfId="0" applyFont="1" applyBorder="1">
      <alignment vertical="center"/>
    </xf>
    <xf numFmtId="0" fontId="42" fillId="0" borderId="59" xfId="0" applyFont="1" applyBorder="1">
      <alignment vertical="center"/>
    </xf>
    <xf numFmtId="0" fontId="42" fillId="0" borderId="61" xfId="0" applyFont="1" applyBorder="1" applyAlignment="1">
      <alignment horizontal="centerContinuous" vertical="center"/>
    </xf>
    <xf numFmtId="0" fontId="42" fillId="0" borderId="62" xfId="0" applyFont="1" applyBorder="1" applyAlignment="1">
      <alignment horizontal="centerContinuous" vertical="center"/>
    </xf>
    <xf numFmtId="0" fontId="90" fillId="3" borderId="11" xfId="2" applyFont="1" applyFill="1" applyBorder="1" applyAlignment="1" applyProtection="1">
      <alignment horizontal="center" vertical="center" wrapText="1"/>
      <protection locked="0"/>
    </xf>
    <xf numFmtId="0" fontId="35" fillId="3" borderId="10" xfId="2"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shrinkToFit="1"/>
      <protection locked="0"/>
    </xf>
    <xf numFmtId="0" fontId="103" fillId="3" borderId="10" xfId="0" applyFont="1" applyFill="1" applyBorder="1" applyAlignment="1" applyProtection="1">
      <alignment horizontal="left" vertical="center"/>
      <protection locked="0"/>
    </xf>
    <xf numFmtId="0" fontId="32" fillId="3" borderId="10" xfId="0" applyFont="1" applyFill="1" applyBorder="1" applyAlignment="1" applyProtection="1">
      <alignment horizontal="left" vertical="center"/>
      <protection locked="0"/>
    </xf>
    <xf numFmtId="179" fontId="32" fillId="3" borderId="10" xfId="0" applyNumberFormat="1" applyFont="1" applyFill="1" applyBorder="1" applyAlignment="1" applyProtection="1">
      <alignment horizontal="center" vertical="center"/>
      <protection locked="0"/>
    </xf>
    <xf numFmtId="0" fontId="90" fillId="3" borderId="11" xfId="0" applyFont="1" applyFill="1" applyBorder="1" applyAlignment="1" applyProtection="1">
      <alignment horizontal="center" vertical="center"/>
      <protection locked="0"/>
    </xf>
    <xf numFmtId="178" fontId="103" fillId="3" borderId="0" xfId="0" applyNumberFormat="1" applyFont="1" applyFill="1" applyAlignment="1">
      <alignment horizontal="right" vertical="center"/>
    </xf>
    <xf numFmtId="0" fontId="103" fillId="3" borderId="0" xfId="0" applyFont="1" applyFill="1" applyAlignment="1">
      <alignment horizontal="left" vertical="top"/>
    </xf>
    <xf numFmtId="0" fontId="96" fillId="0" borderId="0" xfId="0" applyFont="1" applyAlignment="1">
      <alignment horizontal="left" vertical="center"/>
    </xf>
    <xf numFmtId="0" fontId="96" fillId="0" borderId="0" xfId="0" applyFont="1" applyAlignment="1">
      <alignment horizontal="center" vertical="center"/>
    </xf>
    <xf numFmtId="0" fontId="94" fillId="0" borderId="0" xfId="0" applyFont="1" applyAlignment="1">
      <alignment horizontal="left" vertical="center"/>
    </xf>
    <xf numFmtId="0" fontId="34" fillId="0" borderId="3" xfId="0" applyFont="1" applyBorder="1" applyAlignment="1">
      <alignment horizontal="center" vertical="center"/>
    </xf>
    <xf numFmtId="0" fontId="42" fillId="0" borderId="1" xfId="0" applyFont="1" applyBorder="1" applyAlignment="1">
      <alignment horizontal="right" vertical="center"/>
    </xf>
    <xf numFmtId="0" fontId="42" fillId="0" borderId="6" xfId="0" applyFont="1" applyBorder="1" applyAlignment="1">
      <alignment horizontal="right" vertical="center"/>
    </xf>
    <xf numFmtId="38" fontId="34" fillId="4" borderId="3" xfId="0" applyNumberFormat="1" applyFont="1" applyFill="1" applyBorder="1">
      <alignment vertical="center"/>
    </xf>
    <xf numFmtId="0" fontId="32" fillId="0" borderId="0" xfId="0" applyFont="1" applyAlignment="1">
      <alignment horizontal="left" vertical="center"/>
    </xf>
    <xf numFmtId="0" fontId="32" fillId="0" borderId="5" xfId="0" applyFont="1" applyBorder="1">
      <alignment vertical="center"/>
    </xf>
    <xf numFmtId="0" fontId="32" fillId="0" borderId="4" xfId="0" applyFont="1" applyBorder="1" applyAlignment="1">
      <alignment horizontal="center" vertical="center"/>
    </xf>
    <xf numFmtId="0" fontId="42" fillId="0" borderId="0" xfId="0" applyFont="1" applyAlignment="1">
      <alignment horizontal="left" vertical="center"/>
    </xf>
    <xf numFmtId="0" fontId="32" fillId="0" borderId="12" xfId="0" applyFont="1" applyBorder="1" applyAlignment="1">
      <alignment horizontal="center" vertical="center"/>
    </xf>
    <xf numFmtId="0" fontId="42" fillId="0" borderId="0" xfId="0" applyFont="1" applyAlignment="1">
      <alignment horizontal="left" vertical="top"/>
    </xf>
    <xf numFmtId="0" fontId="42" fillId="0" borderId="0" xfId="0" applyFont="1">
      <alignment vertical="center"/>
    </xf>
    <xf numFmtId="0" fontId="43" fillId="0" borderId="6" xfId="0" applyFont="1" applyBorder="1" applyAlignment="1">
      <alignment horizontal="right" vertical="center"/>
    </xf>
    <xf numFmtId="0" fontId="43" fillId="0" borderId="5" xfId="0" applyFont="1" applyBorder="1" applyAlignment="1">
      <alignment horizontal="right" vertical="center"/>
    </xf>
    <xf numFmtId="0" fontId="43" fillId="0" borderId="14" xfId="0" applyFont="1" applyBorder="1" applyAlignment="1">
      <alignment horizontal="right" vertical="center"/>
    </xf>
    <xf numFmtId="0" fontId="43" fillId="0" borderId="0" xfId="0" applyFont="1" applyAlignment="1">
      <alignment horizontal="right" vertical="center"/>
    </xf>
    <xf numFmtId="0" fontId="34" fillId="0" borderId="0" xfId="0" applyFont="1" applyAlignment="1">
      <alignment horizontal="right" vertical="center"/>
    </xf>
    <xf numFmtId="0" fontId="34" fillId="0" borderId="7" xfId="0" applyFont="1" applyBorder="1" applyAlignment="1">
      <alignment horizontal="right" vertical="center"/>
    </xf>
    <xf numFmtId="0" fontId="32" fillId="0" borderId="6" xfId="0" applyFont="1" applyBorder="1" applyAlignment="1">
      <alignment horizontal="right" vertical="center" indent="1"/>
    </xf>
    <xf numFmtId="0" fontId="32" fillId="0" borderId="14" xfId="0" applyFont="1" applyBorder="1" applyAlignment="1">
      <alignment horizontal="right" vertical="center" indent="1"/>
    </xf>
    <xf numFmtId="0" fontId="32" fillId="0" borderId="5" xfId="0" applyFont="1" applyBorder="1" applyAlignment="1">
      <alignment horizontal="right" vertical="center"/>
    </xf>
    <xf numFmtId="0" fontId="57" fillId="0" borderId="0" xfId="0" applyFont="1">
      <alignment vertical="center"/>
    </xf>
    <xf numFmtId="0" fontId="33" fillId="3" borderId="6" xfId="0" applyFont="1" applyFill="1" applyBorder="1" applyAlignment="1" applyProtection="1">
      <alignment horizontal="left" vertical="top" wrapText="1"/>
      <protection locked="0"/>
    </xf>
    <xf numFmtId="38" fontId="34" fillId="3" borderId="64" xfId="1" applyFont="1" applyFill="1" applyBorder="1" applyAlignment="1" applyProtection="1">
      <alignment vertical="center"/>
      <protection locked="0"/>
    </xf>
    <xf numFmtId="0" fontId="33" fillId="3" borderId="13" xfId="0" applyFont="1" applyFill="1" applyBorder="1" applyAlignment="1" applyProtection="1">
      <alignment horizontal="left" vertical="top" wrapText="1"/>
      <protection locked="0"/>
    </xf>
    <xf numFmtId="0" fontId="33" fillId="3" borderId="13"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wrapText="1"/>
      <protection locked="0"/>
    </xf>
    <xf numFmtId="38" fontId="34" fillId="3" borderId="3" xfId="1" applyFont="1" applyFill="1" applyBorder="1" applyAlignment="1" applyProtection="1">
      <alignment horizontal="right" vertical="center"/>
      <protection locked="0"/>
    </xf>
    <xf numFmtId="38" fontId="34" fillId="3" borderId="3" xfId="0" applyNumberFormat="1" applyFont="1" applyFill="1" applyBorder="1" applyProtection="1">
      <alignment vertical="center"/>
      <protection locked="0"/>
    </xf>
    <xf numFmtId="0" fontId="42" fillId="0" borderId="19" xfId="0" applyFont="1" applyBorder="1" applyAlignment="1">
      <alignment horizontal="left" vertical="top"/>
    </xf>
    <xf numFmtId="0" fontId="42" fillId="0" borderId="19" xfId="0" applyFont="1" applyBorder="1">
      <alignment vertical="center"/>
    </xf>
    <xf numFmtId="0" fontId="42" fillId="0" borderId="50" xfId="0" applyFont="1" applyBorder="1" applyAlignment="1">
      <alignment vertical="top"/>
    </xf>
    <xf numFmtId="0" fontId="42" fillId="11" borderId="0" xfId="0" applyFont="1" applyFill="1" applyAlignment="1">
      <alignment horizontal="center" vertical="center"/>
    </xf>
    <xf numFmtId="0" fontId="43" fillId="0" borderId="0" xfId="0" applyFont="1" applyAlignment="1">
      <alignment horizontal="center" vertical="center"/>
    </xf>
    <xf numFmtId="0" fontId="42" fillId="11" borderId="49" xfId="0" applyFont="1" applyFill="1" applyBorder="1" applyAlignment="1">
      <alignment horizontal="center" vertical="center"/>
    </xf>
    <xf numFmtId="0" fontId="32" fillId="0" borderId="43" xfId="0" applyFont="1" applyBorder="1" applyAlignment="1">
      <alignment horizontal="center" vertical="center"/>
    </xf>
    <xf numFmtId="0" fontId="32" fillId="0" borderId="72" xfId="0" applyFont="1" applyBorder="1">
      <alignment vertical="center"/>
    </xf>
    <xf numFmtId="0" fontId="70" fillId="3" borderId="49" xfId="0" applyFont="1" applyFill="1" applyBorder="1" applyAlignment="1" applyProtection="1">
      <alignment horizontal="center" vertical="center" shrinkToFit="1"/>
      <protection locked="0"/>
    </xf>
    <xf numFmtId="0" fontId="33" fillId="3" borderId="43" xfId="0" applyFont="1" applyFill="1" applyBorder="1" applyAlignment="1" applyProtection="1">
      <alignment horizontal="center" vertical="center"/>
      <protection locked="0"/>
    </xf>
    <xf numFmtId="0" fontId="42" fillId="13" borderId="49" xfId="0" applyFont="1" applyFill="1" applyBorder="1" applyAlignment="1" applyProtection="1">
      <alignment horizontal="center" vertical="center"/>
      <protection locked="0"/>
    </xf>
    <xf numFmtId="0" fontId="70" fillId="3" borderId="49" xfId="0" applyFont="1" applyFill="1" applyBorder="1" applyAlignment="1" applyProtection="1">
      <alignment horizontal="center" vertical="center"/>
      <protection locked="0"/>
    </xf>
    <xf numFmtId="0" fontId="42" fillId="13" borderId="0" xfId="0" applyFont="1" applyFill="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33" fillId="3" borderId="12" xfId="0" applyFont="1" applyFill="1" applyBorder="1" applyAlignment="1" applyProtection="1">
      <alignment horizontal="left" vertical="center"/>
      <protection locked="0"/>
    </xf>
    <xf numFmtId="0" fontId="33" fillId="3" borderId="24" xfId="0" applyFont="1" applyFill="1" applyBorder="1" applyAlignment="1" applyProtection="1">
      <alignment horizontal="right" vertical="center"/>
      <protection locked="0"/>
    </xf>
    <xf numFmtId="0" fontId="33" fillId="3" borderId="20" xfId="0" applyFont="1" applyFill="1" applyBorder="1" applyAlignment="1" applyProtection="1">
      <alignment horizontal="right" vertical="center"/>
      <protection locked="0"/>
    </xf>
    <xf numFmtId="0" fontId="33" fillId="3" borderId="73" xfId="0" applyFont="1" applyFill="1" applyBorder="1" applyAlignment="1" applyProtection="1">
      <alignment horizontal="right" vertical="center"/>
      <protection locked="0"/>
    </xf>
    <xf numFmtId="0" fontId="33" fillId="3" borderId="28" xfId="0" applyFont="1" applyFill="1" applyBorder="1" applyAlignment="1" applyProtection="1">
      <alignment horizontal="center" vertical="center" shrinkToFit="1"/>
      <protection locked="0"/>
    </xf>
    <xf numFmtId="0" fontId="33" fillId="3" borderId="2" xfId="0" applyFont="1" applyFill="1" applyBorder="1" applyAlignment="1" applyProtection="1">
      <alignment horizontal="center" vertical="center"/>
      <protection locked="0"/>
    </xf>
    <xf numFmtId="0" fontId="33" fillId="3" borderId="2" xfId="0" applyFont="1" applyFill="1" applyBorder="1" applyAlignment="1" applyProtection="1">
      <alignment horizontal="center" vertical="top"/>
      <protection locked="0"/>
    </xf>
    <xf numFmtId="0" fontId="32" fillId="3" borderId="68" xfId="0" applyFont="1" applyFill="1" applyBorder="1" applyAlignment="1" applyProtection="1">
      <alignment horizontal="center" vertical="center"/>
      <protection locked="0"/>
    </xf>
    <xf numFmtId="0" fontId="33" fillId="3" borderId="28"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57" fillId="0" borderId="17" xfId="0" applyFont="1" applyBorder="1" applyAlignment="1">
      <alignment horizontal="centerContinuous" vertical="center" wrapText="1"/>
    </xf>
    <xf numFmtId="38" fontId="34" fillId="4" borderId="10" xfId="1" applyFont="1" applyFill="1" applyBorder="1" applyProtection="1">
      <alignment vertical="center"/>
    </xf>
    <xf numFmtId="0" fontId="93" fillId="0" borderId="0" xfId="0" applyFont="1" applyAlignment="1">
      <alignment horizontal="right"/>
    </xf>
    <xf numFmtId="0" fontId="34" fillId="0" borderId="11" xfId="0" applyFont="1" applyBorder="1" applyAlignment="1">
      <alignment horizontal="center" vertical="center"/>
    </xf>
    <xf numFmtId="0" fontId="34" fillId="0" borderId="1" xfId="0" applyFont="1" applyBorder="1" applyAlignment="1">
      <alignment horizontal="right" vertical="center"/>
    </xf>
    <xf numFmtId="0" fontId="35" fillId="0" borderId="5" xfId="0" applyFont="1" applyBorder="1" applyAlignment="1">
      <alignment horizontal="right" vertical="center"/>
    </xf>
    <xf numFmtId="0" fontId="32" fillId="0" borderId="8" xfId="0" applyFont="1" applyBorder="1">
      <alignment vertical="center"/>
    </xf>
    <xf numFmtId="0" fontId="32" fillId="0" borderId="9" xfId="0" applyFont="1" applyBorder="1">
      <alignment vertical="center"/>
    </xf>
    <xf numFmtId="0" fontId="59" fillId="0" borderId="0" xfId="0" applyFont="1" applyAlignment="1">
      <alignment horizontal="right" vertical="top"/>
    </xf>
    <xf numFmtId="0" fontId="34" fillId="0" borderId="1" xfId="0" applyFont="1" applyBorder="1" applyAlignment="1">
      <alignment horizontal="center" vertical="center"/>
    </xf>
    <xf numFmtId="0" fontId="34" fillId="0" borderId="21" xfId="0" applyFont="1" applyBorder="1" applyAlignment="1">
      <alignment horizontal="left" vertical="center"/>
    </xf>
    <xf numFmtId="0" fontId="35" fillId="0" borderId="5" xfId="0" applyFont="1" applyBorder="1" applyAlignment="1">
      <alignment horizontal="right" vertical="top"/>
    </xf>
    <xf numFmtId="0" fontId="32" fillId="0" borderId="42" xfId="0" applyFont="1" applyBorder="1">
      <alignment vertical="center"/>
    </xf>
    <xf numFmtId="0" fontId="32" fillId="0" borderId="44" xfId="0" applyFont="1" applyBorder="1">
      <alignment vertical="center"/>
    </xf>
    <xf numFmtId="0" fontId="34" fillId="0" borderId="3" xfId="0" applyFont="1" applyBorder="1" applyAlignment="1">
      <alignment horizontal="right" vertical="center"/>
    </xf>
    <xf numFmtId="0" fontId="70" fillId="0" borderId="8" xfId="0" applyFont="1" applyBorder="1" applyAlignment="1">
      <alignment horizontal="center" vertical="center"/>
    </xf>
    <xf numFmtId="38" fontId="75" fillId="0" borderId="0" xfId="0" applyNumberFormat="1" applyFont="1" applyAlignment="1">
      <alignment horizontal="right" vertical="top"/>
    </xf>
    <xf numFmtId="178" fontId="10" fillId="0" borderId="0" xfId="0" applyNumberFormat="1" applyFont="1" applyAlignment="1">
      <alignment horizontal="left" vertical="center" shrinkToFit="1"/>
    </xf>
    <xf numFmtId="0" fontId="35" fillId="0" borderId="0" xfId="0" applyFont="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center" wrapText="1"/>
    </xf>
    <xf numFmtId="0" fontId="35" fillId="0" borderId="0" xfId="0" applyFont="1" applyAlignment="1">
      <alignment horizontal="left" vertical="top"/>
    </xf>
    <xf numFmtId="0" fontId="37" fillId="0" borderId="0" xfId="0" applyFont="1" applyAlignment="1">
      <alignment horizontal="center" vertical="center"/>
    </xf>
    <xf numFmtId="0" fontId="34" fillId="3" borderId="20" xfId="0" applyFont="1" applyFill="1" applyBorder="1" applyProtection="1">
      <alignment vertical="center"/>
      <protection locked="0"/>
    </xf>
    <xf numFmtId="0" fontId="34" fillId="3" borderId="74" xfId="0" applyFont="1" applyFill="1" applyBorder="1" applyProtection="1">
      <alignment vertical="center"/>
      <protection locked="0"/>
    </xf>
    <xf numFmtId="38" fontId="34" fillId="4" borderId="7" xfId="1" applyFont="1" applyFill="1" applyBorder="1" applyProtection="1">
      <alignment vertical="center"/>
    </xf>
    <xf numFmtId="0" fontId="35" fillId="0" borderId="22" xfId="0" applyFont="1" applyBorder="1" applyAlignment="1">
      <alignment horizontal="center" vertical="center"/>
    </xf>
    <xf numFmtId="38" fontId="34" fillId="3" borderId="13" xfId="1" applyFont="1" applyFill="1" applyBorder="1" applyAlignment="1" applyProtection="1">
      <alignment horizontal="right" vertical="center"/>
      <protection locked="0"/>
    </xf>
    <xf numFmtId="38" fontId="34" fillId="3" borderId="75" xfId="1" applyFont="1" applyFill="1" applyBorder="1" applyAlignment="1" applyProtection="1">
      <alignment horizontal="right" vertical="center"/>
      <protection locked="0"/>
    </xf>
    <xf numFmtId="0" fontId="32" fillId="3" borderId="11" xfId="0" applyFont="1" applyFill="1" applyBorder="1" applyAlignment="1" applyProtection="1">
      <alignment horizontal="left" vertical="center" shrinkToFit="1"/>
      <protection locked="0"/>
    </xf>
    <xf numFmtId="0" fontId="89" fillId="3" borderId="49" xfId="0" applyFont="1" applyFill="1" applyBorder="1" applyAlignment="1" applyProtection="1">
      <alignment horizontal="left" vertical="center"/>
      <protection locked="0"/>
    </xf>
    <xf numFmtId="0" fontId="42" fillId="3" borderId="0" xfId="0" applyFont="1" applyFill="1" applyAlignment="1" applyProtection="1">
      <alignment horizontal="left" vertical="center"/>
      <protection locked="0"/>
    </xf>
    <xf numFmtId="0" fontId="33" fillId="0" borderId="14" xfId="0" applyFont="1" applyBorder="1">
      <alignment vertical="center"/>
    </xf>
    <xf numFmtId="0" fontId="42" fillId="11" borderId="5" xfId="0" applyFont="1" applyFill="1" applyBorder="1" applyAlignment="1">
      <alignment horizontal="center" vertical="center"/>
    </xf>
    <xf numFmtId="0" fontId="43" fillId="0" borderId="8" xfId="0" applyFont="1" applyBorder="1" applyAlignment="1">
      <alignment horizontal="center" vertical="center"/>
    </xf>
    <xf numFmtId="0" fontId="43" fillId="3" borderId="12" xfId="0" applyFont="1" applyFill="1" applyBorder="1" applyAlignment="1" applyProtection="1">
      <alignment horizontal="left" vertical="top" wrapText="1" shrinkToFit="1"/>
      <protection locked="0"/>
    </xf>
    <xf numFmtId="0" fontId="33" fillId="11" borderId="28" xfId="0" applyFont="1" applyFill="1" applyBorder="1" applyAlignment="1">
      <alignment horizontal="left" vertical="center"/>
    </xf>
    <xf numFmtId="0" fontId="33" fillId="11" borderId="2" xfId="0" applyFont="1" applyFill="1" applyBorder="1" applyAlignment="1">
      <alignment horizontal="left" vertical="center"/>
    </xf>
    <xf numFmtId="0" fontId="33" fillId="0" borderId="2" xfId="0" applyFont="1" applyBorder="1" applyAlignment="1">
      <alignment horizontal="left" vertical="center"/>
    </xf>
    <xf numFmtId="0" fontId="33" fillId="11" borderId="1" xfId="0" applyFont="1" applyFill="1" applyBorder="1" applyAlignment="1">
      <alignment horizontal="left" vertical="center"/>
    </xf>
    <xf numFmtId="0" fontId="33" fillId="0" borderId="3" xfId="0" applyFont="1" applyBorder="1" applyAlignment="1">
      <alignment horizontal="left" vertical="center"/>
    </xf>
    <xf numFmtId="0" fontId="33" fillId="13" borderId="28" xfId="0" applyFont="1" applyFill="1" applyBorder="1" applyAlignment="1" applyProtection="1">
      <alignment horizontal="left" vertical="center"/>
      <protection locked="0"/>
    </xf>
    <xf numFmtId="0" fontId="33" fillId="13" borderId="2" xfId="0" applyFont="1" applyFill="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3" xfId="0" applyFont="1" applyBorder="1" applyAlignment="1" applyProtection="1">
      <alignment horizontal="left" vertical="center"/>
      <protection locked="0"/>
    </xf>
    <xf numFmtId="0" fontId="33" fillId="3" borderId="7" xfId="0" applyFont="1" applyFill="1" applyBorder="1" applyAlignment="1" applyProtection="1">
      <alignment horizontal="left" vertical="center"/>
      <protection locked="0"/>
    </xf>
    <xf numFmtId="178" fontId="33" fillId="3" borderId="23" xfId="0" applyNumberFormat="1" applyFont="1" applyFill="1" applyBorder="1" applyAlignment="1" applyProtection="1">
      <alignment horizontal="left" vertical="center" shrinkToFit="1"/>
      <protection locked="0"/>
    </xf>
    <xf numFmtId="0" fontId="33" fillId="3" borderId="8" xfId="0" applyFont="1" applyFill="1" applyBorder="1" applyAlignment="1" applyProtection="1">
      <alignment horizontal="left" vertical="center"/>
      <protection locked="0"/>
    </xf>
    <xf numFmtId="178" fontId="33" fillId="3" borderId="15" xfId="0" applyNumberFormat="1" applyFont="1" applyFill="1" applyBorder="1" applyAlignment="1" applyProtection="1">
      <alignment horizontal="left" vertical="center"/>
      <protection locked="0"/>
    </xf>
    <xf numFmtId="178" fontId="33" fillId="3" borderId="15" xfId="0" applyNumberFormat="1" applyFont="1" applyFill="1" applyBorder="1" applyAlignment="1" applyProtection="1">
      <alignment horizontal="left" vertical="top"/>
      <protection locked="0"/>
    </xf>
    <xf numFmtId="0" fontId="33" fillId="3" borderId="70" xfId="0" applyFont="1" applyFill="1" applyBorder="1" applyAlignment="1" applyProtection="1">
      <alignment horizontal="left" vertical="top"/>
      <protection locked="0"/>
    </xf>
    <xf numFmtId="178" fontId="33" fillId="3" borderId="23" xfId="0" applyNumberFormat="1" applyFont="1" applyFill="1" applyBorder="1" applyAlignment="1" applyProtection="1">
      <alignment horizontal="left" vertical="center"/>
      <protection locked="0"/>
    </xf>
    <xf numFmtId="0" fontId="33" fillId="3" borderId="15" xfId="0" applyFont="1" applyFill="1" applyBorder="1" applyAlignment="1" applyProtection="1">
      <alignment horizontal="left" vertical="center"/>
      <protection locked="0"/>
    </xf>
    <xf numFmtId="178" fontId="33" fillId="3" borderId="48" xfId="0" applyNumberFormat="1" applyFont="1" applyFill="1" applyBorder="1" applyAlignment="1" applyProtection="1">
      <alignment horizontal="left" vertical="center"/>
      <protection locked="0"/>
    </xf>
    <xf numFmtId="178" fontId="33" fillId="3" borderId="4" xfId="0" applyNumberFormat="1" applyFont="1" applyFill="1" applyBorder="1" applyAlignment="1" applyProtection="1">
      <alignment horizontal="left" vertical="center"/>
      <protection locked="0"/>
    </xf>
    <xf numFmtId="0" fontId="70" fillId="3" borderId="0" xfId="0" applyFont="1" applyFill="1" applyAlignment="1" applyProtection="1">
      <alignment horizontal="center" vertical="center"/>
      <protection locked="0"/>
    </xf>
    <xf numFmtId="0" fontId="70" fillId="3" borderId="0" xfId="0" applyFont="1" applyFill="1" applyAlignment="1" applyProtection="1">
      <alignment horizontal="center" vertical="top"/>
      <protection locked="0"/>
    </xf>
    <xf numFmtId="0" fontId="33" fillId="3" borderId="69" xfId="0" applyFont="1" applyFill="1" applyBorder="1" applyAlignment="1" applyProtection="1">
      <alignment horizontal="left" vertical="top"/>
      <protection locked="0"/>
    </xf>
    <xf numFmtId="0" fontId="33" fillId="3" borderId="0" xfId="0" applyFont="1" applyFill="1" applyAlignment="1" applyProtection="1">
      <alignment horizontal="left" vertical="center"/>
      <protection locked="0"/>
    </xf>
    <xf numFmtId="0" fontId="33" fillId="3" borderId="4" xfId="0" applyFont="1" applyFill="1" applyBorder="1" applyAlignment="1" applyProtection="1">
      <alignment horizontal="left" vertical="center"/>
      <protection locked="0"/>
    </xf>
    <xf numFmtId="0" fontId="42" fillId="0" borderId="0" xfId="0" applyFont="1" applyAlignment="1">
      <alignment horizontal="left" vertical="center" shrinkToFit="1"/>
    </xf>
    <xf numFmtId="0" fontId="32" fillId="0" borderId="76" xfId="0" applyFont="1" applyBorder="1" applyAlignment="1">
      <alignment horizontal="center" vertical="center"/>
    </xf>
    <xf numFmtId="0" fontId="32" fillId="0" borderId="77" xfId="0" applyFont="1" applyBorder="1" applyAlignment="1">
      <alignment horizontal="center" vertical="center"/>
    </xf>
    <xf numFmtId="0" fontId="32" fillId="0" borderId="49" xfId="0" applyFont="1" applyBorder="1" applyAlignment="1">
      <alignment horizontal="center" vertical="center" wrapText="1"/>
    </xf>
    <xf numFmtId="0" fontId="33" fillId="0" borderId="49" xfId="0" applyFont="1" applyBorder="1" applyAlignment="1">
      <alignment horizontal="center" vertical="center" wrapText="1"/>
    </xf>
    <xf numFmtId="0" fontId="42" fillId="0" borderId="49" xfId="0" applyFont="1" applyBorder="1" applyAlignment="1">
      <alignment horizontal="center" vertical="center" wrapText="1"/>
    </xf>
    <xf numFmtId="0" fontId="57" fillId="0" borderId="49" xfId="0" applyFont="1" applyBorder="1" applyAlignment="1">
      <alignment horizontal="right" vertical="center"/>
    </xf>
    <xf numFmtId="0" fontId="57" fillId="0" borderId="49" xfId="0" applyFont="1" applyBorder="1" applyAlignment="1">
      <alignment horizontal="center" vertical="center"/>
    </xf>
    <xf numFmtId="0" fontId="33" fillId="0" borderId="49" xfId="0" applyFont="1" applyBorder="1" applyAlignment="1">
      <alignment horizontal="left" vertical="center"/>
    </xf>
    <xf numFmtId="0" fontId="32" fillId="0" borderId="49" xfId="0" applyFont="1" applyBorder="1">
      <alignment vertical="center"/>
    </xf>
    <xf numFmtId="49" fontId="33" fillId="0" borderId="0" xfId="0" applyNumberFormat="1" applyFont="1" applyAlignment="1">
      <alignment horizontal="left" vertical="center"/>
    </xf>
    <xf numFmtId="49" fontId="33" fillId="0" borderId="0" xfId="0" applyNumberFormat="1" applyFont="1">
      <alignment vertical="center"/>
    </xf>
    <xf numFmtId="49" fontId="33" fillId="0" borderId="0" xfId="0" applyNumberFormat="1" applyFont="1" applyAlignment="1">
      <alignment horizontal="center" vertical="center"/>
    </xf>
    <xf numFmtId="0" fontId="32" fillId="11" borderId="68" xfId="0" applyFont="1" applyFill="1" applyBorder="1" applyAlignment="1">
      <alignment horizontal="right" vertical="center"/>
    </xf>
    <xf numFmtId="0" fontId="54" fillId="11" borderId="18" xfId="0" applyFont="1" applyFill="1" applyBorder="1" applyAlignment="1">
      <alignment horizontal="right" vertical="center"/>
    </xf>
    <xf numFmtId="0" fontId="32" fillId="11" borderId="45" xfId="0" applyFont="1" applyFill="1" applyBorder="1" applyAlignment="1">
      <alignment horizontal="right" vertical="center"/>
    </xf>
    <xf numFmtId="0" fontId="42" fillId="0" borderId="58" xfId="0" applyFont="1" applyBorder="1" applyAlignment="1">
      <alignment horizontal="center" vertical="center"/>
    </xf>
    <xf numFmtId="0" fontId="42" fillId="0" borderId="47" xfId="0" applyFont="1" applyBorder="1" applyAlignment="1">
      <alignment horizontal="center" vertical="center"/>
    </xf>
    <xf numFmtId="0" fontId="32" fillId="3" borderId="11" xfId="0" applyFont="1" applyFill="1" applyBorder="1" applyAlignment="1" applyProtection="1">
      <alignment horizontal="left" vertical="center" wrapText="1"/>
      <protection locked="0"/>
    </xf>
    <xf numFmtId="0" fontId="69" fillId="0" borderId="0" xfId="0" applyFont="1" applyAlignment="1">
      <alignment horizontal="center" vertical="center" wrapText="1"/>
    </xf>
    <xf numFmtId="177" fontId="72" fillId="4" borderId="10" xfId="5" applyNumberFormat="1" applyFont="1" applyFill="1" applyBorder="1" applyAlignment="1" applyProtection="1">
      <alignment horizontal="center" vertical="center" shrinkToFit="1"/>
    </xf>
    <xf numFmtId="0" fontId="0" fillId="4" borderId="32" xfId="0" applyFill="1" applyBorder="1" applyAlignment="1">
      <alignment horizontal="center" vertical="center" shrinkToFit="1"/>
    </xf>
    <xf numFmtId="0" fontId="0" fillId="4" borderId="9" xfId="0" applyFill="1" applyBorder="1" applyAlignment="1">
      <alignment horizontal="center" vertical="center" shrinkToFit="1"/>
    </xf>
    <xf numFmtId="0" fontId="90" fillId="0" borderId="14" xfId="2" applyFont="1" applyBorder="1" applyAlignment="1">
      <alignment vertical="center" shrinkToFit="1"/>
    </xf>
    <xf numFmtId="0" fontId="88" fillId="0" borderId="14" xfId="0" applyFont="1" applyBorder="1" applyAlignment="1">
      <alignment vertical="center" shrinkToFit="1"/>
    </xf>
    <xf numFmtId="0" fontId="35" fillId="3" borderId="10" xfId="0" applyFont="1" applyFill="1" applyBorder="1" applyAlignment="1" applyProtection="1">
      <alignment horizontal="left" vertical="top" wrapText="1"/>
      <protection locked="0"/>
    </xf>
    <xf numFmtId="0" fontId="10" fillId="3" borderId="32"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14" fontId="35" fillId="3" borderId="10" xfId="0" applyNumberFormat="1" applyFont="1" applyFill="1" applyBorder="1" applyAlignment="1" applyProtection="1">
      <alignment horizontal="left" vertical="top" wrapText="1"/>
      <protection locked="0"/>
    </xf>
    <xf numFmtId="0" fontId="90" fillId="0" borderId="14" xfId="0" applyFont="1" applyBorder="1" applyAlignment="1">
      <alignment horizontal="left" vertical="center" shrinkToFit="1"/>
    </xf>
    <xf numFmtId="0" fontId="35" fillId="3" borderId="10" xfId="2"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34" fillId="0" borderId="10" xfId="2"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9" xfId="0" applyFont="1" applyBorder="1" applyAlignment="1">
      <alignment horizontal="center" vertical="center" shrinkToFit="1"/>
    </xf>
    <xf numFmtId="0" fontId="34" fillId="3" borderId="10" xfId="2" applyFont="1" applyFill="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49" fontId="70" fillId="3" borderId="10" xfId="2" applyNumberFormat="1" applyFont="1" applyFill="1" applyBorder="1" applyAlignment="1" applyProtection="1">
      <alignment horizontal="center" vertical="center" shrinkToFit="1"/>
      <protection locked="0"/>
    </xf>
    <xf numFmtId="49" fontId="71" fillId="3" borderId="32" xfId="0" applyNumberFormat="1" applyFont="1" applyFill="1" applyBorder="1" applyAlignment="1" applyProtection="1">
      <alignment horizontal="center" vertical="center" shrinkToFit="1"/>
      <protection locked="0"/>
    </xf>
    <xf numFmtId="49" fontId="71" fillId="3" borderId="9" xfId="0" applyNumberFormat="1" applyFont="1" applyFill="1" applyBorder="1" applyAlignment="1" applyProtection="1">
      <alignment horizontal="center" vertical="center" shrinkToFit="1"/>
      <protection locked="0"/>
    </xf>
    <xf numFmtId="0" fontId="70" fillId="3" borderId="10" xfId="2" applyFont="1" applyFill="1" applyBorder="1" applyAlignment="1" applyProtection="1">
      <alignment horizontal="center" vertical="center" shrinkToFit="1"/>
      <protection locked="0"/>
    </xf>
    <xf numFmtId="0" fontId="71" fillId="3" borderId="32" xfId="0" applyFont="1" applyFill="1" applyBorder="1" applyAlignment="1" applyProtection="1">
      <alignment horizontal="center" vertical="center" shrinkToFit="1"/>
      <protection locked="0"/>
    </xf>
    <xf numFmtId="0" fontId="71" fillId="3" borderId="9" xfId="0" applyFont="1" applyFill="1" applyBorder="1" applyAlignment="1" applyProtection="1">
      <alignment horizontal="center" vertical="center" shrinkToFit="1"/>
      <protection locked="0"/>
    </xf>
    <xf numFmtId="14" fontId="32" fillId="0" borderId="32" xfId="0" applyNumberFormat="1" applyFont="1" applyBorder="1" applyAlignment="1">
      <alignment horizontal="left" vertical="top" wrapText="1" shrinkToFit="1"/>
    </xf>
    <xf numFmtId="0" fontId="0" fillId="0" borderId="32" xfId="0" applyBorder="1" applyAlignment="1">
      <alignment horizontal="left" vertical="top" wrapText="1" shrinkToFit="1"/>
    </xf>
    <xf numFmtId="0" fontId="0" fillId="0" borderId="57" xfId="0" applyBorder="1" applyAlignment="1">
      <alignment horizontal="left" vertical="top" wrapText="1" shrinkToFit="1"/>
    </xf>
    <xf numFmtId="0" fontId="32" fillId="0" borderId="62" xfId="0" applyFont="1" applyBorder="1" applyAlignment="1">
      <alignment horizontal="left" vertical="center" shrinkToFit="1"/>
    </xf>
    <xf numFmtId="0" fontId="0" fillId="0" borderId="62" xfId="0" applyBorder="1" applyAlignment="1">
      <alignment horizontal="left" vertical="center" shrinkToFit="1"/>
    </xf>
    <xf numFmtId="0" fontId="0" fillId="0" borderId="63" xfId="0" applyBorder="1" applyAlignment="1">
      <alignment horizontal="left" vertical="center" shrinkToFit="1"/>
    </xf>
    <xf numFmtId="0" fontId="32" fillId="0" borderId="0" xfId="0" applyFont="1" applyAlignment="1">
      <alignment horizontal="center" vertical="center"/>
    </xf>
    <xf numFmtId="0" fontId="0" fillId="0" borderId="0" xfId="0" applyAlignment="1">
      <alignment horizontal="center" vertical="center"/>
    </xf>
    <xf numFmtId="0" fontId="32" fillId="0" borderId="0" xfId="0" applyFont="1">
      <alignment vertical="center"/>
    </xf>
    <xf numFmtId="0" fontId="103" fillId="0" borderId="0" xfId="0" applyFont="1" applyAlignment="1">
      <alignment horizontal="left" vertical="center"/>
    </xf>
    <xf numFmtId="0" fontId="103" fillId="0" borderId="0" xfId="0" applyFont="1" applyAlignment="1">
      <alignment horizontal="left" vertical="top"/>
    </xf>
    <xf numFmtId="0" fontId="103" fillId="0" borderId="0" xfId="0" applyFont="1" applyAlignment="1">
      <alignment horizontal="center" vertical="center" shrinkToFit="1"/>
    </xf>
    <xf numFmtId="0" fontId="105" fillId="0" borderId="0" xfId="0" applyFont="1" applyAlignment="1">
      <alignment horizontal="center" vertical="center" shrinkToFit="1"/>
    </xf>
    <xf numFmtId="0" fontId="103" fillId="0" borderId="0" xfId="0" applyFont="1" applyAlignment="1" applyProtection="1">
      <alignment horizontal="left" vertical="top" wrapText="1"/>
      <protection locked="0"/>
    </xf>
    <xf numFmtId="0" fontId="105" fillId="0" borderId="0" xfId="0" applyFont="1" applyAlignment="1" applyProtection="1">
      <alignment vertical="center" wrapText="1"/>
      <protection locked="0"/>
    </xf>
    <xf numFmtId="0" fontId="103" fillId="0" borderId="0" xfId="0" applyFont="1" applyAlignment="1">
      <alignment horizontal="left" vertical="top" wrapText="1" shrinkToFit="1"/>
    </xf>
    <xf numFmtId="0" fontId="105" fillId="0" borderId="0" xfId="0" applyFont="1" applyAlignment="1">
      <alignment vertical="top" wrapText="1" shrinkToFit="1"/>
    </xf>
    <xf numFmtId="0" fontId="105" fillId="0" borderId="0" xfId="0" applyFont="1" applyAlignment="1">
      <alignment vertical="top" wrapText="1"/>
    </xf>
    <xf numFmtId="0" fontId="103" fillId="0" borderId="0" xfId="0" applyFont="1" applyAlignment="1" applyProtection="1">
      <alignment horizontal="left" vertical="top" wrapText="1" shrinkToFit="1"/>
      <protection locked="0"/>
    </xf>
    <xf numFmtId="179" fontId="32" fillId="0" borderId="47" xfId="0" applyNumberFormat="1" applyFont="1" applyBorder="1" applyAlignment="1">
      <alignment horizontal="center" vertical="center" shrinkToFit="1"/>
    </xf>
    <xf numFmtId="179" fontId="0" fillId="0" borderId="47" xfId="0" applyNumberFormat="1" applyBorder="1" applyAlignment="1">
      <alignment horizontal="center" vertical="center" shrinkToFit="1"/>
    </xf>
    <xf numFmtId="176" fontId="108" fillId="4" borderId="12" xfId="1" applyNumberFormat="1" applyFont="1" applyFill="1" applyBorder="1" applyAlignment="1" applyProtection="1">
      <alignment horizontal="right" vertical="center"/>
    </xf>
    <xf numFmtId="0" fontId="32" fillId="0" borderId="0" xfId="0" applyFont="1" applyAlignment="1">
      <alignment vertical="top" wrapText="1"/>
    </xf>
    <xf numFmtId="0" fontId="70" fillId="0" borderId="0" xfId="0" applyFont="1" applyAlignment="1">
      <alignment horizontal="center" vertical="center" shrinkToFit="1"/>
    </xf>
    <xf numFmtId="0" fontId="0" fillId="0" borderId="0" xfId="0" applyAlignment="1">
      <alignment vertical="center" shrinkToFit="1"/>
    </xf>
    <xf numFmtId="178" fontId="103" fillId="3" borderId="0" xfId="0" applyNumberFormat="1" applyFont="1" applyFill="1" applyAlignment="1" applyProtection="1">
      <alignment horizontal="right" vertical="center"/>
      <protection locked="0"/>
    </xf>
    <xf numFmtId="0" fontId="0" fillId="0" borderId="0" xfId="0" applyAlignment="1" applyProtection="1">
      <alignment horizontal="right" vertical="center"/>
      <protection locked="0"/>
    </xf>
    <xf numFmtId="0" fontId="103" fillId="3" borderId="0" xfId="0" applyFont="1" applyFill="1" applyAlignment="1" applyProtection="1">
      <alignment horizontal="right" vertical="center"/>
      <protection locked="0"/>
    </xf>
    <xf numFmtId="0" fontId="32" fillId="0" borderId="12" xfId="0" applyFont="1" applyBorder="1" applyAlignment="1">
      <alignment horizontal="left" vertical="top" wrapText="1"/>
    </xf>
    <xf numFmtId="0" fontId="0" fillId="0" borderId="12" xfId="0" applyBorder="1" applyAlignment="1">
      <alignment vertical="center" wrapText="1"/>
    </xf>
    <xf numFmtId="0" fontId="0" fillId="0" borderId="60" xfId="0" applyBorder="1" applyAlignment="1">
      <alignment vertical="center" wrapText="1"/>
    </xf>
    <xf numFmtId="0" fontId="32" fillId="0" borderId="6"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0" xfId="0" applyFont="1" applyBorder="1" applyAlignment="1">
      <alignment horizontal="center" vertical="center" shrinkToFit="1"/>
    </xf>
    <xf numFmtId="38" fontId="34" fillId="3" borderId="13" xfId="1" applyFont="1" applyFill="1" applyBorder="1" applyAlignment="1" applyProtection="1">
      <alignment vertical="center"/>
      <protection locked="0"/>
    </xf>
    <xf numFmtId="38" fontId="34" fillId="3" borderId="42" xfId="1" applyFont="1" applyFill="1" applyBorder="1" applyAlignment="1" applyProtection="1">
      <alignment vertical="center"/>
      <protection locked="0"/>
    </xf>
    <xf numFmtId="38" fontId="34" fillId="4" borderId="7" xfId="1" applyFont="1" applyFill="1" applyBorder="1" applyAlignment="1" applyProtection="1">
      <alignment horizontal="right" vertical="center"/>
    </xf>
    <xf numFmtId="38" fontId="34" fillId="4" borderId="8" xfId="1" applyFont="1" applyFill="1" applyBorder="1" applyAlignment="1" applyProtection="1">
      <alignment horizontal="right" vertical="center"/>
    </xf>
    <xf numFmtId="38" fontId="34" fillId="3" borderId="65" xfId="1" applyFont="1" applyFill="1" applyBorder="1" applyAlignment="1" applyProtection="1">
      <alignment vertical="center"/>
      <protection locked="0"/>
    </xf>
    <xf numFmtId="38" fontId="34" fillId="3" borderId="66" xfId="1" applyFont="1" applyFill="1" applyBorder="1" applyAlignment="1" applyProtection="1">
      <alignment vertical="center"/>
      <protection locked="0"/>
    </xf>
    <xf numFmtId="0" fontId="32" fillId="0" borderId="4" xfId="0" applyFont="1" applyBorder="1" applyAlignment="1">
      <alignment horizontal="left" vertical="center"/>
    </xf>
    <xf numFmtId="0" fontId="32" fillId="0" borderId="0" xfId="0" applyFont="1" applyAlignment="1">
      <alignment horizontal="left" vertical="center"/>
    </xf>
    <xf numFmtId="0" fontId="34" fillId="0" borderId="4" xfId="0" applyFont="1" applyBorder="1" applyAlignment="1">
      <alignment horizontal="right" vertical="center"/>
    </xf>
    <xf numFmtId="0" fontId="34" fillId="0" borderId="15" xfId="0" applyFont="1" applyBorder="1" applyAlignment="1">
      <alignment horizontal="right" vertical="center"/>
    </xf>
    <xf numFmtId="0" fontId="34" fillId="0" borderId="4" xfId="0" applyFont="1" applyBorder="1">
      <alignment vertical="center"/>
    </xf>
    <xf numFmtId="0" fontId="34" fillId="0" borderId="15" xfId="0" applyFont="1" applyBorder="1">
      <alignment vertical="center"/>
    </xf>
    <xf numFmtId="38" fontId="34" fillId="4" borderId="12" xfId="1" applyFont="1" applyFill="1" applyBorder="1" applyAlignment="1" applyProtection="1">
      <alignment horizontal="right" vertical="center"/>
    </xf>
    <xf numFmtId="38" fontId="109" fillId="4" borderId="7" xfId="1" applyFont="1" applyFill="1" applyBorder="1" applyAlignment="1" applyProtection="1">
      <alignment horizontal="right" vertical="center"/>
    </xf>
    <xf numFmtId="38" fontId="109" fillId="4" borderId="12" xfId="1" applyFont="1" applyFill="1" applyBorder="1" applyAlignment="1" applyProtection="1">
      <alignment horizontal="right" vertical="center"/>
    </xf>
    <xf numFmtId="38" fontId="109" fillId="4" borderId="8" xfId="1" applyFont="1" applyFill="1" applyBorder="1" applyAlignment="1" applyProtection="1">
      <alignment horizontal="right" vertical="center"/>
    </xf>
    <xf numFmtId="0" fontId="14" fillId="0" borderId="0" xfId="0" applyFont="1" applyAlignment="1" applyProtection="1">
      <alignment vertical="center" wrapText="1"/>
      <protection locked="0"/>
    </xf>
    <xf numFmtId="0" fontId="43" fillId="0" borderId="33"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38" fontId="34" fillId="4" borderId="6" xfId="1" applyFont="1" applyFill="1" applyBorder="1" applyAlignment="1" applyProtection="1">
      <alignment horizontal="right" vertical="center"/>
    </xf>
    <xf numFmtId="38" fontId="34" fillId="4" borderId="5" xfId="1" applyFont="1" applyFill="1" applyBorder="1" applyAlignment="1" applyProtection="1">
      <alignment horizontal="right" vertical="center"/>
    </xf>
    <xf numFmtId="38" fontId="34" fillId="3" borderId="64" xfId="1" applyFont="1" applyFill="1" applyBorder="1" applyAlignment="1" applyProtection="1">
      <alignment vertical="center"/>
      <protection locked="0"/>
    </xf>
    <xf numFmtId="38" fontId="34" fillId="3" borderId="22" xfId="1" applyFont="1" applyFill="1" applyBorder="1" applyAlignment="1" applyProtection="1">
      <alignment vertical="center"/>
      <protection locked="0"/>
    </xf>
    <xf numFmtId="0" fontId="39" fillId="0" borderId="0" xfId="0" applyFont="1" applyAlignment="1" applyProtection="1">
      <alignment vertical="center" wrapText="1"/>
      <protection locked="0"/>
    </xf>
    <xf numFmtId="0" fontId="58" fillId="0" borderId="0" xfId="0" applyFont="1" applyAlignment="1">
      <alignment horizontal="center" vertical="center"/>
    </xf>
    <xf numFmtId="0" fontId="32" fillId="0" borderId="10" xfId="0" applyFont="1" applyBorder="1" applyAlignment="1">
      <alignment horizontal="center" vertical="center"/>
    </xf>
    <xf numFmtId="0" fontId="32" fillId="0" borderId="32"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5"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38" fontId="34" fillId="3" borderId="7" xfId="1" applyFont="1" applyFill="1" applyBorder="1" applyAlignment="1" applyProtection="1">
      <alignment horizontal="right" vertical="center"/>
      <protection locked="0"/>
    </xf>
    <xf numFmtId="38" fontId="34" fillId="3" borderId="8" xfId="1" applyFont="1" applyFill="1" applyBorder="1" applyAlignment="1" applyProtection="1">
      <alignment horizontal="right" vertical="center"/>
      <protection locked="0"/>
    </xf>
    <xf numFmtId="38" fontId="34" fillId="4" borderId="7" xfId="1" applyFont="1" applyFill="1" applyBorder="1" applyAlignment="1" applyProtection="1">
      <alignment vertical="center"/>
    </xf>
    <xf numFmtId="38" fontId="34" fillId="4" borderId="8" xfId="1" applyFont="1" applyFill="1" applyBorder="1" applyAlignment="1" applyProtection="1">
      <alignment vertical="center"/>
    </xf>
    <xf numFmtId="38" fontId="34" fillId="0" borderId="7" xfId="1" applyFont="1" applyBorder="1" applyAlignment="1" applyProtection="1">
      <alignment horizontal="center" vertical="center"/>
    </xf>
    <xf numFmtId="38" fontId="34" fillId="0" borderId="8" xfId="1" applyFont="1" applyBorder="1" applyAlignment="1" applyProtection="1">
      <alignment horizontal="center" vertical="center"/>
    </xf>
    <xf numFmtId="0" fontId="42" fillId="0" borderId="6" xfId="0" applyFont="1" applyBorder="1" applyAlignment="1">
      <alignment horizontal="right" vertical="center"/>
    </xf>
    <xf numFmtId="0" fontId="42" fillId="0" borderId="5" xfId="0" applyFont="1" applyBorder="1" applyAlignment="1">
      <alignment horizontal="right"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7" xfId="0" applyFont="1" applyBorder="1" applyAlignment="1">
      <alignment horizontal="distributed" vertical="center" wrapText="1"/>
    </xf>
    <xf numFmtId="0" fontId="34" fillId="0" borderId="8" xfId="0" applyFont="1" applyBorder="1" applyAlignment="1">
      <alignment horizontal="distributed"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11" fillId="0" borderId="0" xfId="0" applyFont="1" applyAlignment="1">
      <alignment horizontal="left" vertical="center" shrinkToFit="1"/>
    </xf>
    <xf numFmtId="0" fontId="95" fillId="0" borderId="0" xfId="0" applyFont="1" applyAlignment="1">
      <alignment horizontal="left"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15"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6"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15" xfId="0" applyFont="1" applyBorder="1" applyAlignment="1">
      <alignment horizontal="center" vertical="center" wrapText="1" shrinkToFit="1"/>
    </xf>
    <xf numFmtId="0" fontId="32" fillId="0" borderId="1" xfId="0" applyFont="1" applyBorder="1">
      <alignment vertical="center"/>
    </xf>
    <xf numFmtId="0" fontId="32" fillId="0" borderId="2" xfId="0" applyFont="1" applyBorder="1">
      <alignment vertical="center"/>
    </xf>
    <xf numFmtId="0" fontId="57" fillId="0" borderId="71" xfId="0" applyFont="1" applyBorder="1" applyAlignment="1">
      <alignment horizontal="center" vertical="center" wrapText="1"/>
    </xf>
    <xf numFmtId="0" fontId="0" fillId="0" borderId="26" xfId="0" applyBorder="1" applyAlignment="1">
      <alignment horizontal="center" vertical="center" wrapText="1"/>
    </xf>
    <xf numFmtId="0" fontId="57" fillId="0" borderId="17" xfId="0" applyFont="1" applyBorder="1" applyAlignment="1">
      <alignment horizontal="center" vertical="center" wrapText="1"/>
    </xf>
    <xf numFmtId="0" fontId="57" fillId="0" borderId="26" xfId="0" applyFont="1" applyBorder="1" applyAlignment="1">
      <alignment horizontal="center" vertical="center" wrapText="1"/>
    </xf>
    <xf numFmtId="0" fontId="42" fillId="0" borderId="67" xfId="0" applyFont="1" applyBorder="1" applyAlignment="1">
      <alignment vertical="center" wrapText="1"/>
    </xf>
    <xf numFmtId="0" fontId="65" fillId="0" borderId="19" xfId="0" applyFont="1" applyBorder="1" applyAlignment="1">
      <alignment vertical="center" wrapText="1"/>
    </xf>
    <xf numFmtId="0" fontId="81" fillId="0" borderId="0" xfId="0" applyFont="1" applyAlignment="1">
      <alignment horizontal="center" vertical="center"/>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11" borderId="29" xfId="0" applyFont="1" applyFill="1" applyBorder="1" applyAlignment="1">
      <alignment horizontal="center" vertical="center"/>
    </xf>
    <xf numFmtId="0" fontId="42" fillId="3" borderId="0" xfId="0" applyFont="1" applyFill="1" applyAlignment="1" applyProtection="1">
      <alignment horizontal="left" vertical="top" wrapText="1"/>
      <protection locked="0"/>
    </xf>
    <xf numFmtId="0" fontId="65" fillId="0" borderId="0" xfId="0" applyFont="1" applyAlignment="1" applyProtection="1">
      <alignment horizontal="left" vertical="top" wrapText="1"/>
      <protection locked="0"/>
    </xf>
    <xf numFmtId="0" fontId="32" fillId="3" borderId="49" xfId="0" applyFont="1" applyFill="1" applyBorder="1" applyAlignment="1" applyProtection="1">
      <alignment horizontal="left" vertical="top" wrapText="1" shrinkToFit="1"/>
      <protection locked="0"/>
    </xf>
    <xf numFmtId="0" fontId="0" fillId="3" borderId="23" xfId="0" applyFill="1" applyBorder="1" applyAlignment="1" applyProtection="1">
      <alignment vertical="top" wrapText="1" shrinkToFit="1"/>
      <protection locked="0"/>
    </xf>
    <xf numFmtId="0" fontId="0" fillId="3" borderId="0" xfId="0" applyFill="1" applyAlignment="1" applyProtection="1">
      <alignment vertical="top" wrapText="1"/>
      <protection locked="0"/>
    </xf>
    <xf numFmtId="0" fontId="0" fillId="3" borderId="15" xfId="0"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15" xfId="0" applyBorder="1" applyAlignment="1" applyProtection="1">
      <alignment vertical="top" wrapText="1"/>
      <protection locked="0"/>
    </xf>
    <xf numFmtId="0" fontId="0" fillId="0" borderId="43" xfId="0" applyBorder="1" applyAlignment="1" applyProtection="1">
      <alignment vertical="top" wrapText="1"/>
      <protection locked="0"/>
    </xf>
    <xf numFmtId="0" fontId="0" fillId="0" borderId="70" xfId="0" applyBorder="1" applyAlignment="1" applyProtection="1">
      <alignment vertical="top" wrapText="1"/>
      <protection locked="0"/>
    </xf>
    <xf numFmtId="49" fontId="33" fillId="0" borderId="0" xfId="0" applyNumberFormat="1" applyFont="1" applyAlignment="1">
      <alignment horizontal="left" vertical="center"/>
    </xf>
    <xf numFmtId="0" fontId="33" fillId="0" borderId="0" xfId="0" applyFont="1">
      <alignment vertical="center"/>
    </xf>
    <xf numFmtId="0" fontId="32" fillId="11" borderId="31" xfId="0" applyFont="1" applyFill="1" applyBorder="1" applyAlignment="1">
      <alignment horizontal="right" vertical="center" wrapText="1"/>
    </xf>
    <xf numFmtId="0" fontId="32" fillId="11" borderId="17" xfId="0" applyFont="1" applyFill="1" applyBorder="1" applyAlignment="1">
      <alignment horizontal="right" vertical="center" wrapText="1"/>
    </xf>
    <xf numFmtId="0" fontId="32" fillId="11" borderId="26" xfId="0" applyFont="1" applyFill="1" applyBorder="1" applyAlignment="1">
      <alignment horizontal="right" vertical="center" wrapText="1"/>
    </xf>
    <xf numFmtId="0" fontId="33" fillId="0" borderId="2" xfId="0" applyFont="1" applyBorder="1" applyAlignment="1">
      <alignment horizontal="center" vertical="center"/>
    </xf>
    <xf numFmtId="0" fontId="33" fillId="11" borderId="43" xfId="0" applyFont="1" applyFill="1" applyBorder="1" applyAlignment="1">
      <alignment horizontal="right" vertical="center"/>
    </xf>
    <xf numFmtId="0" fontId="33" fillId="0" borderId="43" xfId="0" applyFont="1" applyBorder="1" applyAlignment="1">
      <alignment horizontal="left" vertical="center"/>
    </xf>
    <xf numFmtId="0" fontId="32" fillId="0" borderId="43" xfId="0" applyFont="1" applyBorder="1" applyAlignment="1">
      <alignment horizontal="left" vertical="center"/>
    </xf>
    <xf numFmtId="0" fontId="32" fillId="0" borderId="50" xfId="0" applyFont="1" applyBorder="1" applyAlignment="1">
      <alignment horizontal="left" vertical="center"/>
    </xf>
    <xf numFmtId="0" fontId="32" fillId="3" borderId="49" xfId="0" applyFont="1" applyFill="1" applyBorder="1" applyAlignment="1" applyProtection="1">
      <alignment horizontal="left" vertical="top" wrapText="1"/>
      <protection locked="0"/>
    </xf>
    <xf numFmtId="0" fontId="32" fillId="0" borderId="23"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15" xfId="0" applyFont="1" applyBorder="1" applyAlignment="1" applyProtection="1">
      <alignment horizontal="left" vertical="top" wrapText="1"/>
      <protection locked="0"/>
    </xf>
    <xf numFmtId="0" fontId="32" fillId="0" borderId="12" xfId="0" applyFont="1" applyBorder="1" applyAlignment="1" applyProtection="1">
      <alignment horizontal="left" vertical="top" wrapText="1"/>
      <protection locked="0"/>
    </xf>
    <xf numFmtId="0" fontId="32" fillId="0" borderId="8" xfId="0" applyFont="1" applyBorder="1" applyAlignment="1" applyProtection="1">
      <alignment horizontal="left" vertical="top" wrapText="1"/>
      <protection locked="0"/>
    </xf>
    <xf numFmtId="0" fontId="65" fillId="0" borderId="12" xfId="0" applyFont="1" applyBorder="1" applyAlignment="1" applyProtection="1">
      <alignment horizontal="left" vertical="top" wrapText="1"/>
      <protection locked="0"/>
    </xf>
    <xf numFmtId="0" fontId="8" fillId="0" borderId="4" xfId="0" applyFont="1" applyBorder="1" applyAlignment="1">
      <alignment vertical="center" wrapText="1"/>
    </xf>
    <xf numFmtId="0" fontId="8" fillId="0" borderId="0" xfId="0" applyFont="1" applyAlignment="1">
      <alignment vertical="center" wrapText="1"/>
    </xf>
    <xf numFmtId="0" fontId="35" fillId="0" borderId="0" xfId="0" applyFont="1" applyAlignment="1">
      <alignment horizontal="left" vertical="top" wrapText="1"/>
    </xf>
    <xf numFmtId="0" fontId="9" fillId="0" borderId="0" xfId="0" applyFont="1" applyAlignment="1">
      <alignment horizontal="center" vertical="center"/>
    </xf>
    <xf numFmtId="178" fontId="35" fillId="0" borderId="0" xfId="0" applyNumberFormat="1" applyFont="1" applyAlignment="1" applyProtection="1">
      <alignment horizontal="left" vertical="center" shrinkToFit="1"/>
      <protection locked="0"/>
    </xf>
    <xf numFmtId="178" fontId="10" fillId="0" borderId="0" xfId="0" applyNumberFormat="1" applyFont="1" applyAlignment="1" applyProtection="1">
      <alignment horizontal="left" vertical="center" shrinkToFit="1"/>
      <protection locked="0"/>
    </xf>
    <xf numFmtId="0" fontId="0" fillId="0" borderId="0" xfId="0" applyAlignment="1">
      <alignment horizontal="left" vertical="top" wrapText="1"/>
    </xf>
    <xf numFmtId="38" fontId="34" fillId="3" borderId="20" xfId="1" applyFont="1" applyFill="1" applyBorder="1" applyAlignment="1" applyProtection="1">
      <alignment horizontal="right" vertical="center" shrinkToFit="1"/>
      <protection locked="0"/>
    </xf>
    <xf numFmtId="0" fontId="2" fillId="0" borderId="20" xfId="0" applyFont="1" applyBorder="1" applyAlignment="1" applyProtection="1">
      <alignment horizontal="right" vertical="center" shrinkToFit="1"/>
      <protection locked="0"/>
    </xf>
    <xf numFmtId="0" fontId="2" fillId="0" borderId="13" xfId="0" applyFont="1" applyBorder="1" applyAlignment="1" applyProtection="1">
      <alignment horizontal="right" vertical="center" shrinkToFit="1"/>
      <protection locked="0"/>
    </xf>
    <xf numFmtId="38" fontId="34" fillId="3" borderId="74" xfId="1" applyFont="1" applyFill="1" applyBorder="1" applyAlignment="1" applyProtection="1">
      <alignment horizontal="right" vertical="center" shrinkToFit="1"/>
      <protection locked="0"/>
    </xf>
    <xf numFmtId="0" fontId="2" fillId="0" borderId="74" xfId="0" applyFont="1" applyBorder="1" applyAlignment="1" applyProtection="1">
      <alignment horizontal="right" vertical="center" shrinkToFit="1"/>
      <protection locked="0"/>
    </xf>
    <xf numFmtId="0" fontId="2" fillId="0" borderId="75" xfId="0" applyFont="1" applyBorder="1" applyAlignment="1" applyProtection="1">
      <alignment horizontal="right" vertical="center" shrinkToFit="1"/>
      <protection locked="0"/>
    </xf>
    <xf numFmtId="38" fontId="34" fillId="4" borderId="7" xfId="1" applyFont="1" applyFill="1" applyBorder="1" applyAlignment="1" applyProtection="1">
      <alignment vertical="center" shrinkToFit="1"/>
    </xf>
    <xf numFmtId="0" fontId="2" fillId="4" borderId="12" xfId="0" applyFont="1" applyFill="1" applyBorder="1" applyAlignment="1">
      <alignment vertical="center" shrinkToFit="1"/>
    </xf>
    <xf numFmtId="38" fontId="50" fillId="0" borderId="14" xfId="1" applyFont="1" applyFill="1" applyBorder="1" applyAlignment="1" applyProtection="1">
      <alignment horizontal="left" vertical="center" wrapText="1" shrinkToFit="1"/>
    </xf>
    <xf numFmtId="0" fontId="7" fillId="0" borderId="14" xfId="0" applyFont="1" applyBorder="1" applyAlignment="1">
      <alignment horizontal="left" vertical="center" wrapText="1" shrinkToFit="1"/>
    </xf>
    <xf numFmtId="0" fontId="35" fillId="0" borderId="0" xfId="0" applyFont="1" applyAlignment="1">
      <alignment horizontal="left" vertical="top" wrapText="1" shrinkToFit="1"/>
    </xf>
    <xf numFmtId="0" fontId="34" fillId="0" borderId="6"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9" xfId="0" applyFont="1" applyBorder="1" applyAlignment="1">
      <alignment horizontal="center" vertical="center"/>
    </xf>
    <xf numFmtId="0" fontId="22" fillId="0" borderId="0" xfId="0" applyFont="1" applyAlignment="1">
      <alignment vertical="center" wrapText="1"/>
    </xf>
    <xf numFmtId="0" fontId="22" fillId="0" borderId="4" xfId="0" applyFont="1" applyBorder="1" applyAlignment="1">
      <alignment vertical="center" wrapText="1"/>
    </xf>
    <xf numFmtId="38" fontId="34" fillId="3" borderId="21" xfId="1" applyFont="1" applyFill="1" applyBorder="1" applyAlignment="1" applyProtection="1">
      <alignment horizontal="right" vertical="center" shrinkToFit="1"/>
      <protection locked="0"/>
    </xf>
    <xf numFmtId="0" fontId="2" fillId="0" borderId="21" xfId="0" applyFont="1" applyBorder="1" applyAlignment="1" applyProtection="1">
      <alignment horizontal="right" vertical="center" shrinkToFit="1"/>
      <protection locked="0"/>
    </xf>
    <xf numFmtId="0" fontId="2" fillId="0" borderId="64" xfId="0" applyFont="1" applyBorder="1" applyAlignment="1" applyProtection="1">
      <alignment horizontal="right" vertical="center" shrinkToFit="1"/>
      <protection locked="0"/>
    </xf>
    <xf numFmtId="0" fontId="36" fillId="0" borderId="0" xfId="0" applyFont="1" applyAlignment="1">
      <alignment horizontal="center" vertical="center"/>
    </xf>
    <xf numFmtId="0" fontId="34" fillId="0" borderId="10" xfId="0" applyFont="1" applyBorder="1" applyAlignment="1">
      <alignment horizontal="center" vertical="center"/>
    </xf>
    <xf numFmtId="0" fontId="34" fillId="0" borderId="32" xfId="0" applyFont="1" applyBorder="1" applyAlignment="1">
      <alignment horizontal="center" vertical="center"/>
    </xf>
    <xf numFmtId="0" fontId="35" fillId="0" borderId="4" xfId="0" applyFont="1" applyBorder="1" applyAlignment="1">
      <alignment horizontal="right" vertical="center" shrinkToFit="1"/>
    </xf>
    <xf numFmtId="0" fontId="35" fillId="0" borderId="0" xfId="0" applyFont="1" applyAlignment="1">
      <alignment horizontal="right" vertical="center" shrinkToFit="1"/>
    </xf>
    <xf numFmtId="0" fontId="35" fillId="0" borderId="15" xfId="0" applyFont="1" applyBorder="1" applyAlignment="1">
      <alignment horizontal="right" vertical="center" shrinkToFit="1"/>
    </xf>
    <xf numFmtId="0" fontId="35" fillId="0" borderId="7" xfId="0" applyFont="1" applyBorder="1" applyAlignment="1">
      <alignment horizontal="right" vertical="center" shrinkToFit="1"/>
    </xf>
    <xf numFmtId="0" fontId="35" fillId="0" borderId="12" xfId="0" applyFont="1" applyBorder="1" applyAlignment="1">
      <alignment horizontal="right" vertical="center" shrinkToFit="1"/>
    </xf>
    <xf numFmtId="0" fontId="35" fillId="0" borderId="8" xfId="0" applyFont="1" applyBorder="1" applyAlignment="1">
      <alignment horizontal="right" vertical="center" shrinkToFit="1"/>
    </xf>
    <xf numFmtId="38" fontId="34" fillId="4" borderId="6" xfId="1" applyFont="1" applyFill="1" applyBorder="1" applyAlignment="1" applyProtection="1">
      <alignment vertical="center"/>
    </xf>
    <xf numFmtId="38" fontId="34" fillId="4" borderId="2" xfId="1" applyFont="1" applyFill="1" applyBorder="1" applyAlignment="1" applyProtection="1">
      <alignment vertical="center"/>
    </xf>
    <xf numFmtId="38" fontId="34" fillId="4" borderId="3" xfId="1" applyFont="1" applyFill="1" applyBorder="1" applyAlignment="1" applyProtection="1">
      <alignment vertical="center"/>
    </xf>
    <xf numFmtId="0" fontId="35" fillId="0" borderId="10" xfId="0" applyFont="1" applyBorder="1" applyAlignment="1">
      <alignment horizontal="right" vertical="center" shrinkToFit="1"/>
    </xf>
    <xf numFmtId="0" fontId="35" fillId="0" borderId="32" xfId="0" applyFont="1" applyBorder="1" applyAlignment="1">
      <alignment horizontal="right" vertical="center" shrinkToFit="1"/>
    </xf>
    <xf numFmtId="0" fontId="35" fillId="0" borderId="9" xfId="0" applyFont="1" applyBorder="1" applyAlignment="1">
      <alignment horizontal="right" vertical="center" shrinkToFit="1"/>
    </xf>
    <xf numFmtId="0" fontId="10" fillId="0" borderId="32" xfId="0" applyFont="1" applyBorder="1" applyAlignment="1">
      <alignment horizontal="right" vertical="center" shrinkToFit="1"/>
    </xf>
    <xf numFmtId="0" fontId="10" fillId="0" borderId="9" xfId="0" applyFont="1" applyBorder="1" applyAlignment="1">
      <alignment horizontal="right" vertical="center" shrinkToFit="1"/>
    </xf>
  </cellXfs>
  <cellStyles count="7">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4">
    <dxf>
      <font>
        <b val="0"/>
        <i val="0"/>
        <color rgb="FFFF0000"/>
      </font>
    </dxf>
    <dxf>
      <font>
        <color theme="3" tint="0.79998168889431442"/>
      </font>
    </dxf>
    <dxf>
      <font>
        <color theme="3" tint="0.79998168889431442"/>
      </font>
    </dxf>
    <dxf>
      <font>
        <color theme="0"/>
      </font>
    </dxf>
  </dxfs>
  <tableStyles count="0" defaultTableStyle="TableStyleMedium2" defaultPivotStyle="PivotStyleLight16"/>
  <colors>
    <mruColors>
      <color rgb="FFFF3300"/>
      <color rgb="FFFF0000"/>
      <color rgb="FFFF7C80"/>
      <color rgb="FFFF99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587972</xdr:colOff>
      <xdr:row>1</xdr:row>
      <xdr:rowOff>150495</xdr:rowOff>
    </xdr:from>
    <xdr:to>
      <xdr:col>6</xdr:col>
      <xdr:colOff>4505325</xdr:colOff>
      <xdr:row>3</xdr:row>
      <xdr:rowOff>331470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45872" y="569595"/>
          <a:ext cx="4526953" cy="809625"/>
        </a:xfrm>
        <a:prstGeom prst="rect">
          <a:avLst/>
        </a:prstGeom>
        <a:solidFill>
          <a:schemeClr val="lt1"/>
        </a:solidFill>
        <a:ln w="28575" cmpd="sng">
          <a:solidFill>
            <a:srgbClr val="FF7C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法人番号がご不明の場合は、</a:t>
          </a:r>
          <a:r>
            <a:rPr kumimoji="1" lang="ja-JP" altLang="en-US" sz="1200" b="1">
              <a:latin typeface="游ゴシック" panose="020B0400000000000000" pitchFamily="50" charset="-128"/>
              <a:ea typeface="游ゴシック" panose="020B0400000000000000" pitchFamily="50" charset="-128"/>
            </a:rPr>
            <a:t>「</a:t>
          </a:r>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国税庁法人番号公表サイト」</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よりご確認ください。</a:t>
          </a:r>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6</xdr:col>
      <xdr:colOff>5715</xdr:colOff>
      <xdr:row>5</xdr:row>
      <xdr:rowOff>287655</xdr:rowOff>
    </xdr:from>
    <xdr:to>
      <xdr:col>6</xdr:col>
      <xdr:colOff>4210050</xdr:colOff>
      <xdr:row>9</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73215" y="2087880"/>
          <a:ext cx="4204335" cy="1655445"/>
        </a:xfrm>
        <a:prstGeom prst="rect">
          <a:avLst/>
        </a:prstGeom>
        <a:solidFill>
          <a:schemeClr val="bg1"/>
        </a:solidFill>
        <a:ln w="28575" cmpd="sng">
          <a:solidFill>
            <a:srgbClr val="FF7C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　　　基本情報入力シートに関する留意点</a:t>
          </a:r>
          <a:endParaRPr lang="en-US" altLang="ja-JP" sz="1200" b="1" i="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第８号・１２号に</a:t>
          </a:r>
          <a:r>
            <a:rPr kumimoji="1" lang="ja-JP" altLang="en-US" sz="1200" b="0" i="0">
              <a:solidFill>
                <a:schemeClr val="accent2"/>
              </a:solidFill>
              <a:effectLst/>
              <a:latin typeface="游ゴシック" panose="020B0400000000000000" pitchFamily="50" charset="-128"/>
              <a:ea typeface="游ゴシック" panose="020B0400000000000000" pitchFamily="50" charset="-128"/>
              <a:cs typeface="+mn-cs"/>
            </a:rPr>
            <a:t>自動反映</a:t>
          </a:r>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されます。</a:t>
          </a:r>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特に紙申請でご提出の場合、実印を押印する第８号様式に</a:t>
          </a:r>
          <a:r>
            <a:rPr kumimoji="1" lang="ja-JP" altLang="en-US" sz="1200" b="0" i="0">
              <a:solidFill>
                <a:srgbClr val="C00000"/>
              </a:solidFill>
              <a:effectLst/>
              <a:latin typeface="游ゴシック" panose="020B0400000000000000" pitchFamily="50" charset="-128"/>
              <a:ea typeface="游ゴシック" panose="020B0400000000000000" pitchFamily="50" charset="-128"/>
              <a:cs typeface="+mn-cs"/>
            </a:rPr>
            <a:t>正しい情報が反映されているか必ずご確認</a:t>
          </a:r>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お願いいたします。</a:t>
          </a:r>
          <a:endParaRPr kumimoji="1" lang="ja-JP" altLang="en-US" sz="1200" b="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57150</xdr:colOff>
      <xdr:row>12</xdr:row>
      <xdr:rowOff>74772</xdr:rowOff>
    </xdr:from>
    <xdr:to>
      <xdr:col>44</xdr:col>
      <xdr:colOff>210502</xdr:colOff>
      <xdr:row>16</xdr:row>
      <xdr:rowOff>59531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081963" y="3194210"/>
          <a:ext cx="4403883" cy="1008696"/>
        </a:xfrm>
        <a:prstGeom prst="wedgeRectCallout">
          <a:avLst>
            <a:gd name="adj1" fmla="val -71159"/>
            <a:gd name="adj2" fmla="val -54661"/>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より自動反映されますので入力不要です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27</xdr:col>
      <xdr:colOff>120968</xdr:colOff>
      <xdr:row>32</xdr:row>
      <xdr:rowOff>170973</xdr:rowOff>
    </xdr:from>
    <xdr:to>
      <xdr:col>44</xdr:col>
      <xdr:colOff>235268</xdr:colOff>
      <xdr:row>38</xdr:row>
      <xdr:rowOff>299560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145781" y="8314848"/>
          <a:ext cx="4364831" cy="2366962"/>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1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特に郵送でご提出の方に関しては、ご入力の場合再度郵送にて</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再提出となるため、必ず実印押印の前にご確認をよろしくお願い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いたします。</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50165</xdr:colOff>
      <xdr:row>14</xdr:row>
      <xdr:rowOff>130810</xdr:rowOff>
    </xdr:from>
    <xdr:to>
      <xdr:col>26</xdr:col>
      <xdr:colOff>523875</xdr:colOff>
      <xdr:row>20</xdr:row>
      <xdr:rowOff>257175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375765" y="4245610"/>
          <a:ext cx="3721735" cy="178371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申請施設が</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施設の場合でも、</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内訳欄にご入力お願いします　　　　　　　　　　　　　　　　　　　　　　　　　</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施設・実施時期・各人数が、第１１号様式と一致していることをご確認ください</a:t>
          </a:r>
        </a:p>
      </xdr:txBody>
    </xdr:sp>
    <xdr:clientData/>
  </xdr:twoCellAnchor>
  <xdr:twoCellAnchor>
    <xdr:from>
      <xdr:col>20</xdr:col>
      <xdr:colOff>492034</xdr:colOff>
      <xdr:row>1</xdr:row>
      <xdr:rowOff>59872</xdr:rowOff>
    </xdr:from>
    <xdr:to>
      <xdr:col>28</xdr:col>
      <xdr:colOff>270933</xdr:colOff>
      <xdr:row>12</xdr:row>
      <xdr:rowOff>57150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4326567" y="339272"/>
          <a:ext cx="4816566" cy="3206145"/>
        </a:xfrm>
        <a:prstGeom prst="wedgeRectCallout">
          <a:avLst>
            <a:gd name="adj1" fmla="val -68386"/>
            <a:gd name="adj2" fmla="val 23133"/>
          </a:avLst>
        </a:prstGeom>
        <a:solidFill>
          <a:schemeClr val="bg1"/>
        </a:solidFill>
        <a:ln w="28575">
          <a:solidFill>
            <a:srgbClr val="FF7C8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latin typeface="游ゴシック" panose="020B0400000000000000" pitchFamily="50" charset="-128"/>
              <a:ea typeface="游ゴシック" panose="020B0400000000000000" pitchFamily="50" charset="-128"/>
            </a:rPr>
            <a:t>　　</a:t>
          </a:r>
          <a:r>
            <a:rPr kumimoji="1" lang="ja-JP" altLang="en-US" sz="1600" b="1">
              <a:latin typeface="游ゴシック" panose="020B0400000000000000" pitchFamily="50" charset="-128"/>
              <a:ea typeface="游ゴシック" panose="020B0400000000000000" pitchFamily="50" charset="-128"/>
            </a:rPr>
            <a:t>≪差額</a:t>
          </a:r>
          <a:r>
            <a:rPr kumimoji="1" lang="en-US" altLang="ja-JP" sz="1600" b="1">
              <a:latin typeface="游ゴシック" panose="020B0400000000000000" pitchFamily="50" charset="-128"/>
              <a:ea typeface="游ゴシック" panose="020B0400000000000000" pitchFamily="50" charset="-128"/>
            </a:rPr>
            <a:t>(J)=(H)-(I)</a:t>
          </a:r>
          <a:r>
            <a:rPr kumimoji="1" lang="ja-JP" altLang="en-US" sz="1600" b="1">
              <a:latin typeface="游ゴシック" panose="020B0400000000000000" pitchFamily="50" charset="-128"/>
              <a:ea typeface="游ゴシック" panose="020B0400000000000000" pitchFamily="50" charset="-128"/>
            </a:rPr>
            <a:t>に関しまして　≫</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（金額が＋）の場合：</a:t>
          </a:r>
          <a:r>
            <a:rPr kumimoji="1" lang="ja-JP" altLang="en-US" sz="1400" b="1">
              <a:solidFill>
                <a:srgbClr val="C00000"/>
              </a:solidFill>
              <a:latin typeface="游ゴシック" panose="020B0400000000000000" pitchFamily="50" charset="-128"/>
              <a:ea typeface="游ゴシック" panose="020B0400000000000000" pitchFamily="50" charset="-128"/>
            </a:rPr>
            <a:t>変更交付申請が必要</a:t>
          </a:r>
          <a:r>
            <a:rPr kumimoji="1" lang="ja-JP" altLang="en-US" sz="1400">
              <a:latin typeface="游ゴシック" panose="020B0400000000000000" pitchFamily="50" charset="-128"/>
              <a:ea typeface="游ゴシック" panose="020B0400000000000000" pitchFamily="50" charset="-128"/>
            </a:rPr>
            <a:t>です　</a:t>
          </a:r>
          <a:endParaRPr kumimoji="1" lang="en-US" altLang="ja-JP" sz="14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　別添</a:t>
          </a:r>
          <a:r>
            <a:rPr kumimoji="1" lang="en-US" altLang="ja-JP" sz="1400">
              <a:latin typeface="游ゴシック" panose="020B0400000000000000" pitchFamily="50" charset="-128"/>
              <a:ea typeface="游ゴシック" panose="020B0400000000000000" pitchFamily="50" charset="-128"/>
            </a:rPr>
            <a:t>Excel</a:t>
          </a:r>
          <a:r>
            <a:rPr kumimoji="1" lang="ja-JP" altLang="en-US" sz="1400">
              <a:latin typeface="游ゴシック" panose="020B0400000000000000" pitchFamily="50" charset="-128"/>
              <a:ea typeface="游ゴシック" panose="020B0400000000000000" pitchFamily="50" charset="-128"/>
            </a:rPr>
            <a:t>様式（第７・２</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６号）の</a:t>
          </a:r>
          <a:r>
            <a:rPr kumimoji="1" lang="ja-JP" altLang="en-US" sz="1400" u="sng">
              <a:latin typeface="游ゴシック" panose="020B0400000000000000" pitchFamily="50" charset="-128"/>
              <a:ea typeface="游ゴシック" panose="020B0400000000000000" pitchFamily="50" charset="-128"/>
            </a:rPr>
            <a:t>ご提出を速やかに</a:t>
          </a:r>
          <a:endParaRPr kumimoji="1" lang="en-US" altLang="ja-JP" sz="1400" u="sng">
            <a:latin typeface="游ゴシック" panose="020B0400000000000000" pitchFamily="50" charset="-128"/>
            <a:ea typeface="游ゴシック" panose="020B0400000000000000" pitchFamily="50" charset="-128"/>
          </a:endParaRPr>
        </a:p>
        <a:p>
          <a:pPr algn="l"/>
          <a:r>
            <a:rPr kumimoji="1" lang="ja-JP" altLang="en-US" sz="1400" u="none">
              <a:latin typeface="游ゴシック" panose="020B0400000000000000" pitchFamily="50" charset="-128"/>
              <a:ea typeface="游ゴシック" panose="020B0400000000000000" pitchFamily="50" charset="-128"/>
            </a:rPr>
            <a:t>　</a:t>
          </a:r>
          <a:r>
            <a:rPr kumimoji="1" lang="ja-JP" altLang="en-US" sz="1400" u="sng">
              <a:latin typeface="游ゴシック" panose="020B0400000000000000" pitchFamily="50" charset="-128"/>
              <a:ea typeface="游ゴシック" panose="020B0400000000000000" pitchFamily="50" charset="-128"/>
            </a:rPr>
            <a:t>お願いします</a:t>
          </a:r>
          <a:endParaRPr kumimoji="1" lang="en-US" altLang="ja-JP" sz="1400" u="sng">
            <a:latin typeface="游ゴシック" panose="020B0400000000000000" pitchFamily="50" charset="-128"/>
            <a:ea typeface="游ゴシック" panose="020B0400000000000000" pitchFamily="50" charset="-128"/>
          </a:endParaRPr>
        </a:p>
        <a:p>
          <a:pPr algn="l"/>
          <a:endParaRPr kumimoji="1" lang="en-US" altLang="ja-JP" sz="1400" u="sng">
            <a:latin typeface="游ゴシック" panose="020B0400000000000000" pitchFamily="50" charset="-128"/>
            <a:ea typeface="游ゴシック" panose="020B0400000000000000" pitchFamily="50" charset="-128"/>
          </a:endParaRPr>
        </a:p>
        <a:p>
          <a:pPr algn="l"/>
          <a:endParaRPr kumimoji="1" lang="en-US" altLang="ja-JP" sz="14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（金額が－）の場合又は０の場合：変更交付申請は</a:t>
          </a:r>
          <a:endParaRPr kumimoji="1" lang="en-US" altLang="ja-JP" sz="14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　不要です</a:t>
          </a:r>
          <a:endParaRPr kumimoji="1" lang="en-US" altLang="ja-JP" sz="1400">
            <a:latin typeface="游ゴシック" panose="020B0400000000000000" pitchFamily="50" charset="-128"/>
            <a:ea typeface="游ゴシック" panose="020B0400000000000000" pitchFamily="50" charset="-128"/>
          </a:endParaRPr>
        </a:p>
        <a:p>
          <a:pPr algn="l"/>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590550</xdr:colOff>
      <xdr:row>3</xdr:row>
      <xdr:rowOff>133351</xdr:rowOff>
    </xdr:from>
    <xdr:to>
      <xdr:col>11</xdr:col>
      <xdr:colOff>365760</xdr:colOff>
      <xdr:row>22</xdr:row>
      <xdr:rowOff>1</xdr:rowOff>
    </xdr:to>
    <xdr:sp macro="" textlink="">
      <xdr:nvSpPr>
        <xdr:cNvPr id="2" name="テキスト ボックス 1">
          <a:extLst>
            <a:ext uri="{FF2B5EF4-FFF2-40B4-BE49-F238E27FC236}">
              <a16:creationId xmlns:a16="http://schemas.microsoft.com/office/drawing/2014/main" id="{F82339FC-8C07-79BB-C28D-31D2278009C0}"/>
            </a:ext>
          </a:extLst>
        </xdr:cNvPr>
        <xdr:cNvSpPr txBox="1"/>
      </xdr:nvSpPr>
      <xdr:spPr>
        <a:xfrm>
          <a:off x="590550" y="636271"/>
          <a:ext cx="6480810" cy="305181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kern="1200">
              <a:solidFill>
                <a:schemeClr val="bg1"/>
              </a:solidFill>
              <a:latin typeface="游ゴシック" panose="020B0400000000000000" pitchFamily="50" charset="-128"/>
              <a:ea typeface="游ゴシック" panose="020B0400000000000000" pitchFamily="50" charset="-128"/>
            </a:rPr>
            <a:t>　　　　　支出額内訳書（第</a:t>
          </a:r>
          <a:r>
            <a:rPr kumimoji="1" lang="en-US" altLang="ja-JP" sz="2400" kern="1200">
              <a:solidFill>
                <a:schemeClr val="bg1"/>
              </a:solidFill>
              <a:latin typeface="游ゴシック" panose="020B0400000000000000" pitchFamily="50" charset="-128"/>
              <a:ea typeface="游ゴシック" panose="020B0400000000000000" pitchFamily="50" charset="-128"/>
            </a:rPr>
            <a:t>10</a:t>
          </a:r>
          <a:r>
            <a:rPr kumimoji="1" lang="ja-JP" altLang="en-US" sz="2400" kern="1200">
              <a:solidFill>
                <a:schemeClr val="bg1"/>
              </a:solidFill>
              <a:latin typeface="游ゴシック" panose="020B0400000000000000" pitchFamily="50" charset="-128"/>
              <a:ea typeface="游ゴシック" panose="020B0400000000000000" pitchFamily="50" charset="-128"/>
            </a:rPr>
            <a:t>号の２）</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kern="1200">
              <a:solidFill>
                <a:schemeClr val="bg1"/>
              </a:solidFill>
              <a:latin typeface="游ゴシック" panose="020B0400000000000000" pitchFamily="50" charset="-128"/>
              <a:ea typeface="游ゴシック" panose="020B0400000000000000" pitchFamily="50" charset="-128"/>
            </a:rPr>
            <a:t>　　　　　　　　　　　　　　</a:t>
          </a:r>
          <a:r>
            <a:rPr kumimoji="1" lang="en-US" altLang="ja-JP" sz="2000" kern="0">
              <a:solidFill>
                <a:schemeClr val="bg1"/>
              </a:solidFill>
              <a:effectLst/>
              <a:latin typeface="游ゴシック" panose="020B0400000000000000" pitchFamily="50" charset="-128"/>
              <a:ea typeface="游ゴシック" panose="020B0400000000000000" pitchFamily="50" charset="-128"/>
              <a:cs typeface="+mn-cs"/>
            </a:rPr>
            <a:t>※</a:t>
          </a:r>
          <a:r>
            <a:rPr kumimoji="1" lang="ja-JP" altLang="ja-JP" sz="2000">
              <a:solidFill>
                <a:schemeClr val="bg1"/>
              </a:solidFill>
              <a:effectLst/>
              <a:latin typeface="游ゴシック" panose="020B0400000000000000" pitchFamily="50" charset="-128"/>
              <a:ea typeface="游ゴシック" panose="020B0400000000000000" pitchFamily="50" charset="-128"/>
              <a:cs typeface="+mn-cs"/>
            </a:rPr>
            <a:t>提出必須</a:t>
          </a:r>
          <a:endParaRPr lang="ja-JP" altLang="ja-JP" sz="2400">
            <a:solidFill>
              <a:schemeClr val="bg1"/>
            </a:solidFill>
            <a:effectLst/>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r>
            <a:rPr kumimoji="1" lang="ja-JP" altLang="en-US" sz="2400" kern="1200">
              <a:solidFill>
                <a:schemeClr val="bg1"/>
              </a:solidFill>
              <a:latin typeface="游ゴシック" panose="020B0400000000000000" pitchFamily="50" charset="-128"/>
              <a:ea typeface="游ゴシック" panose="020B0400000000000000" pitchFamily="50" charset="-128"/>
            </a:rPr>
            <a:t>ホームページ掲載の別様</a:t>
          </a:r>
          <a:r>
            <a:rPr kumimoji="1" lang="en-US" altLang="ja-JP" sz="2400" kern="1200">
              <a:solidFill>
                <a:schemeClr val="bg1"/>
              </a:solidFill>
              <a:latin typeface="游ゴシック" panose="020B0400000000000000" pitchFamily="50" charset="-128"/>
              <a:ea typeface="游ゴシック" panose="020B0400000000000000" pitchFamily="50" charset="-128"/>
            </a:rPr>
            <a:t>Excel</a:t>
          </a:r>
          <a:r>
            <a:rPr kumimoji="1" lang="ja-JP" altLang="en-US" sz="2400" kern="1200">
              <a:solidFill>
                <a:schemeClr val="bg1"/>
              </a:solidFill>
              <a:latin typeface="游ゴシック" panose="020B0400000000000000" pitchFamily="50" charset="-128"/>
              <a:ea typeface="游ゴシック" panose="020B0400000000000000" pitchFamily="50" charset="-128"/>
            </a:rPr>
            <a:t>ファイルにて、</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r>
            <a:rPr kumimoji="1" lang="ja-JP" altLang="en-US" sz="2400" kern="1200">
              <a:solidFill>
                <a:schemeClr val="bg1"/>
              </a:solidFill>
              <a:latin typeface="游ゴシック" panose="020B0400000000000000" pitchFamily="50" charset="-128"/>
              <a:ea typeface="游ゴシック" panose="020B0400000000000000" pitchFamily="50" charset="-128"/>
            </a:rPr>
            <a:t>作成後ご提出お願いいたします。</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25400</xdr:colOff>
      <xdr:row>2</xdr:row>
      <xdr:rowOff>45508</xdr:rowOff>
    </xdr:from>
    <xdr:to>
      <xdr:col>15</xdr:col>
      <xdr:colOff>491066</xdr:colOff>
      <xdr:row>16</xdr:row>
      <xdr:rowOff>42333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067" y="418041"/>
          <a:ext cx="4174066" cy="374755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総事業予定経費</a:t>
          </a:r>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とは</a:t>
          </a:r>
          <a:endParaRPr kumimoji="1" lang="en-US" altLang="ja-JP" sz="1200" b="1">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結核健診事業に対する経費の総額です</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また、内訳も入力してください</a:t>
          </a:r>
          <a:endParaRPr kumimoji="1" lang="en-US" altLang="ja-JP" sz="1200">
            <a:latin typeface="游ゴシック" panose="020B0400000000000000" pitchFamily="50" charset="-128"/>
            <a:ea typeface="游ゴシック" panose="020B0400000000000000" pitchFamily="50" charset="-128"/>
          </a:endParaRPr>
        </a:p>
        <a:p>
          <a:endParaRPr kumimoji="1" lang="en-US" altLang="ja-JP" sz="1200">
            <a:latin typeface="游ゴシック" panose="020B0400000000000000" pitchFamily="50" charset="-128"/>
            <a:ea typeface="游ゴシック" panose="020B0400000000000000" pitchFamily="50" charset="-128"/>
          </a:endParaRPr>
        </a:p>
        <a:p>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対象経費</a:t>
          </a:r>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とは</a:t>
          </a:r>
          <a:endParaRPr kumimoji="1" lang="en-US" altLang="ja-JP" sz="1200" b="1">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また、内訳を入力してください</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　　　　　　　　　　　　　　　　　　　　　　</a:t>
          </a:r>
          <a:r>
            <a:rPr kumimoji="1" lang="ja-JP" altLang="en-US" sz="1200" b="1">
              <a:latin typeface="游ゴシック" panose="020B0400000000000000" pitchFamily="50" charset="-128"/>
              <a:ea typeface="游ゴシック" panose="020B0400000000000000" pitchFamily="50" charset="-128"/>
            </a:rPr>
            <a:t>　　　　　　　</a:t>
          </a:r>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委託料</a:t>
          </a:r>
          <a:r>
            <a:rPr kumimoji="1" lang="en-US" altLang="ja-JP" sz="1200" b="1">
              <a:latin typeface="游ゴシック" panose="020B0400000000000000" pitchFamily="50" charset="-128"/>
              <a:ea typeface="游ゴシック" panose="020B0400000000000000" pitchFamily="50" charset="-128"/>
            </a:rPr>
            <a:t>』</a:t>
          </a:r>
          <a:r>
            <a:rPr kumimoji="1" lang="ja-JP" altLang="en-US" sz="1200" b="1">
              <a:latin typeface="游ゴシック" panose="020B0400000000000000" pitchFamily="50" charset="-128"/>
              <a:ea typeface="游ゴシック" panose="020B0400000000000000" pitchFamily="50" charset="-128"/>
            </a:rPr>
            <a:t>に関して</a:t>
          </a:r>
          <a:endParaRPr kumimoji="1" lang="en-US" altLang="ja-JP" sz="1200" b="1">
            <a:latin typeface="游ゴシック" panose="020B0400000000000000" pitchFamily="50" charset="-128"/>
            <a:ea typeface="游ゴシック" panose="020B0400000000000000" pitchFamily="50" charset="-128"/>
          </a:endParaRPr>
        </a:p>
        <a:p>
          <a:r>
            <a:rPr kumimoji="1" lang="ja-JP" altLang="en-US" sz="1200" b="0">
              <a:latin typeface="游ゴシック" panose="020B0400000000000000" pitchFamily="50" charset="-128"/>
              <a:ea typeface="游ゴシック" panose="020B0400000000000000" pitchFamily="50" charset="-128"/>
            </a:rPr>
            <a:t>駐車場使用料について別請求がある場合や自法人で雇用している（給与を支払っている）医師が健診を実施した場合等、</a:t>
          </a:r>
          <a:r>
            <a:rPr kumimoji="1" lang="ja-JP" altLang="en-US" sz="1200" b="0" u="sng">
              <a:solidFill>
                <a:sysClr val="windowText" lastClr="000000"/>
              </a:solidFill>
              <a:latin typeface="游ゴシック" panose="020B0400000000000000" pitchFamily="50" charset="-128"/>
              <a:ea typeface="游ゴシック" panose="020B0400000000000000" pitchFamily="50" charset="-128"/>
            </a:rPr>
            <a:t>委託料以外の費用が発生した場合</a:t>
          </a:r>
          <a:r>
            <a:rPr kumimoji="1" lang="ja-JP" altLang="en-US" sz="1200" b="0">
              <a:latin typeface="游ゴシック" panose="020B0400000000000000" pitchFamily="50" charset="-128"/>
              <a:ea typeface="游ゴシック" panose="020B0400000000000000" pitchFamily="50" charset="-128"/>
            </a:rPr>
            <a:t>は、その内容を</a:t>
          </a:r>
          <a:r>
            <a:rPr kumimoji="1" lang="ja-JP" altLang="en-US" sz="1200" b="0">
              <a:solidFill>
                <a:schemeClr val="accent2"/>
              </a:solidFill>
              <a:latin typeface="游ゴシック" panose="020B0400000000000000" pitchFamily="50" charset="-128"/>
              <a:ea typeface="游ゴシック" panose="020B0400000000000000" pitchFamily="50" charset="-128"/>
            </a:rPr>
            <a:t>区分に記載し、金額を記入</a:t>
          </a:r>
          <a:r>
            <a:rPr kumimoji="1" lang="ja-JP" altLang="en-US" sz="1200" b="0">
              <a:latin typeface="游ゴシック" panose="020B0400000000000000" pitchFamily="50" charset="-128"/>
              <a:ea typeface="游ゴシック" panose="020B0400000000000000" pitchFamily="50" charset="-128"/>
            </a:rPr>
            <a:t>してください</a:t>
          </a:r>
        </a:p>
      </xdr:txBody>
    </xdr:sp>
    <xdr:clientData/>
  </xdr:twoCellAnchor>
  <xdr:twoCellAnchor>
    <xdr:from>
      <xdr:col>9</xdr:col>
      <xdr:colOff>142875</xdr:colOff>
      <xdr:row>26</xdr:row>
      <xdr:rowOff>200024</xdr:rowOff>
    </xdr:from>
    <xdr:to>
      <xdr:col>16</xdr:col>
      <xdr:colOff>194734</xdr:colOff>
      <xdr:row>30</xdr:row>
      <xdr:rowOff>414865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85542" y="7913157"/>
          <a:ext cx="4378325" cy="1730375"/>
        </a:xfrm>
        <a:prstGeom prst="wedgeRectCallout">
          <a:avLst>
            <a:gd name="adj1" fmla="val -60784"/>
            <a:gd name="adj2" fmla="val -3737"/>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基本情報入力シート</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の　情報が自動反映されます　　　</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留意点</a:t>
          </a:r>
          <a:r>
            <a:rPr kumimoji="1" lang="en-US" altLang="ja-JP" sz="1200">
              <a:latin typeface="游ゴシック" panose="020B0400000000000000" pitchFamily="50" charset="-128"/>
              <a:ea typeface="游ゴシック" panose="020B0400000000000000" pitchFamily="50" charset="-128"/>
            </a:rPr>
            <a:t>】</a:t>
          </a:r>
        </a:p>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都道府県名が重複していないか、印鑑登録証明書と同内容となっているか確認ください</a:t>
          </a:r>
          <a:endParaRPr kumimoji="1" lang="en-US" altLang="ja-JP" sz="1200">
            <a:latin typeface="游ゴシック" panose="020B0400000000000000" pitchFamily="50" charset="-128"/>
            <a:ea typeface="游ゴシック" panose="020B0400000000000000" pitchFamily="50" charset="-128"/>
          </a:endParaRPr>
        </a:p>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本様式は</a:t>
          </a:r>
          <a:r>
            <a:rPr kumimoji="1" lang="ja-JP" altLang="en-US" sz="1200">
              <a:solidFill>
                <a:schemeClr val="accent2"/>
              </a:solidFill>
              <a:latin typeface="游ゴシック" panose="020B0400000000000000" pitchFamily="50" charset="-128"/>
              <a:ea typeface="游ゴシック" panose="020B0400000000000000" pitchFamily="50" charset="-128"/>
            </a:rPr>
            <a:t>押印不要</a:t>
          </a:r>
          <a:r>
            <a:rPr kumimoji="1" lang="ja-JP" altLang="en-US" sz="1200">
              <a:latin typeface="游ゴシック" panose="020B0400000000000000" pitchFamily="50" charset="-128"/>
              <a:ea typeface="游ゴシック" panose="020B0400000000000000" pitchFamily="50" charset="-128"/>
            </a:rPr>
            <a:t>です。（押印は、第８号様式のみ）</a:t>
          </a:r>
          <a:endParaRPr kumimoji="1" lang="en-US" altLang="ja-JP" sz="1200">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Normal="100" zoomScaleSheetLayoutView="100" workbookViewId="0">
      <selection activeCell="A2" sqref="A2"/>
    </sheetView>
  </sheetViews>
  <sheetFormatPr defaultColWidth="8.88671875" defaultRowHeight="13.2"/>
  <cols>
    <col min="1" max="3" width="20.44140625" customWidth="1"/>
    <col min="4" max="4" width="26.21875" customWidth="1"/>
    <col min="5" max="5" width="0.88671875" customWidth="1"/>
    <col min="7" max="7" width="79.88671875" customWidth="1"/>
    <col min="8" max="8" width="10.44140625" style="67" hidden="1" customWidth="1"/>
  </cols>
  <sheetData>
    <row r="1" spans="1:10" ht="33" customHeight="1">
      <c r="A1" s="133" t="s">
        <v>272</v>
      </c>
    </row>
    <row r="3" spans="1:10" ht="36" customHeight="1">
      <c r="A3" s="361" t="s">
        <v>202</v>
      </c>
      <c r="B3" s="361"/>
      <c r="C3" s="361"/>
      <c r="D3" s="361"/>
      <c r="E3" s="25"/>
      <c r="F3" s="25"/>
      <c r="G3" s="116"/>
    </row>
    <row r="4" spans="1:10" ht="30.6" customHeight="1">
      <c r="A4" s="134" t="s">
        <v>69</v>
      </c>
      <c r="B4" s="134"/>
      <c r="C4" s="134"/>
      <c r="D4" s="74"/>
      <c r="E4" s="74"/>
      <c r="F4" s="117"/>
      <c r="G4" s="25"/>
    </row>
    <row r="5" spans="1:10" ht="43.95" customHeight="1">
      <c r="A5" s="135" t="s">
        <v>205</v>
      </c>
      <c r="B5" s="190" t="s">
        <v>251</v>
      </c>
      <c r="C5" s="136" t="s">
        <v>250</v>
      </c>
      <c r="D5" s="137"/>
      <c r="E5" s="69"/>
      <c r="F5" s="118"/>
      <c r="G5" s="119"/>
      <c r="H5" s="23">
        <f>COUNTIF(F6:F10,TRUE)</f>
        <v>0</v>
      </c>
    </row>
    <row r="6" spans="1:10" ht="42" customHeight="1">
      <c r="A6" s="135" t="s">
        <v>207</v>
      </c>
      <c r="B6" s="374" t="s">
        <v>208</v>
      </c>
      <c r="C6" s="375"/>
      <c r="D6" s="376"/>
      <c r="E6" s="69"/>
      <c r="F6" s="120"/>
      <c r="G6" s="121"/>
    </row>
    <row r="7" spans="1:10" ht="49.95" customHeight="1">
      <c r="A7" s="135" t="s">
        <v>206</v>
      </c>
      <c r="B7" s="377"/>
      <c r="C7" s="378"/>
      <c r="D7" s="379"/>
      <c r="E7" s="69"/>
      <c r="F7" s="120"/>
      <c r="G7" s="122"/>
      <c r="H7" s="79"/>
      <c r="I7" s="9"/>
      <c r="J7" s="9"/>
    </row>
    <row r="8" spans="1:10" ht="48.6" customHeight="1">
      <c r="A8" s="135" t="s">
        <v>62</v>
      </c>
      <c r="B8" s="380"/>
      <c r="C8" s="381"/>
      <c r="D8" s="382"/>
      <c r="E8" s="76"/>
      <c r="F8" s="120"/>
      <c r="G8" s="122"/>
      <c r="H8" s="79"/>
      <c r="I8" s="9"/>
      <c r="J8" s="9"/>
    </row>
    <row r="9" spans="1:10" ht="49.95" customHeight="1">
      <c r="A9" s="135" t="s">
        <v>141</v>
      </c>
      <c r="B9" s="383"/>
      <c r="C9" s="384"/>
      <c r="D9" s="385"/>
      <c r="E9" s="77"/>
      <c r="F9" s="120"/>
      <c r="G9" s="121"/>
      <c r="H9" s="79"/>
      <c r="I9" s="9"/>
      <c r="J9" s="9"/>
    </row>
    <row r="10" spans="1:10" ht="61.95" customHeight="1">
      <c r="A10" s="138" t="s">
        <v>199</v>
      </c>
      <c r="B10" s="215" t="s">
        <v>90</v>
      </c>
      <c r="C10" s="372"/>
      <c r="D10" s="373"/>
      <c r="E10" s="72"/>
      <c r="F10" s="120"/>
      <c r="G10" s="121"/>
      <c r="H10" s="79"/>
      <c r="I10" s="9"/>
      <c r="J10" s="9"/>
    </row>
    <row r="11" spans="1:10" ht="33.6" customHeight="1">
      <c r="A11" s="135" t="s">
        <v>66</v>
      </c>
      <c r="B11" s="216"/>
      <c r="C11" s="135" t="s">
        <v>67</v>
      </c>
      <c r="D11" s="217"/>
      <c r="E11" s="75"/>
      <c r="F11" s="123"/>
      <c r="G11" s="124"/>
      <c r="H11" s="79"/>
      <c r="I11" s="79"/>
      <c r="J11" s="9"/>
    </row>
    <row r="12" spans="1:10" ht="63" customHeight="1">
      <c r="A12" s="139" t="s">
        <v>248</v>
      </c>
      <c r="B12" s="362">
        <f>ROUNDDOWN(都補助所要額,0)</f>
        <v>0</v>
      </c>
      <c r="C12" s="363"/>
      <c r="D12" s="364"/>
      <c r="E12" s="70"/>
      <c r="F12" s="118"/>
      <c r="G12" s="119"/>
      <c r="H12" s="29">
        <f>COUNTIF(F13:F17,TRUE)</f>
        <v>0</v>
      </c>
      <c r="I12" s="9"/>
      <c r="J12" s="9"/>
    </row>
    <row r="13" spans="1:10" ht="33.6" customHeight="1">
      <c r="A13" s="140"/>
      <c r="B13" s="365" t="s">
        <v>211</v>
      </c>
      <c r="C13" s="366"/>
      <c r="D13" s="366"/>
      <c r="E13" s="73"/>
      <c r="F13" s="120"/>
      <c r="G13" s="121"/>
      <c r="H13" s="79"/>
      <c r="I13" s="9"/>
      <c r="J13" s="9"/>
    </row>
    <row r="14" spans="1:10" ht="34.950000000000003" customHeight="1">
      <c r="A14" s="117" t="s">
        <v>276</v>
      </c>
      <c r="B14" s="117"/>
      <c r="C14" s="117"/>
      <c r="D14" s="42"/>
      <c r="E14" s="25"/>
      <c r="F14" s="120"/>
      <c r="G14" s="121"/>
      <c r="H14" s="79"/>
      <c r="I14" s="9"/>
      <c r="J14" s="9"/>
    </row>
    <row r="15" spans="1:10" ht="34.950000000000003" customHeight="1">
      <c r="A15" s="141" t="s" ph="1">
        <v>269</v>
      </c>
      <c r="B15" s="218" ph="1"/>
      <c r="C15" s="141" t="s">
        <v>63</v>
      </c>
      <c r="D15" s="360"/>
      <c r="E15" s="71"/>
      <c r="F15" s="120"/>
      <c r="G15" s="121"/>
      <c r="H15" s="79"/>
      <c r="I15" s="9"/>
      <c r="J15" s="9"/>
    </row>
    <row r="16" spans="1:10" ht="34.950000000000003" customHeight="1">
      <c r="A16" s="141" t="s">
        <v>64</v>
      </c>
      <c r="B16" s="219"/>
      <c r="C16" s="141" t="s">
        <v>65</v>
      </c>
      <c r="D16" s="311"/>
      <c r="E16" s="71"/>
      <c r="F16" s="120"/>
      <c r="G16" s="121"/>
      <c r="H16" s="79"/>
      <c r="I16" s="9"/>
      <c r="J16" s="9"/>
    </row>
    <row r="17" spans="1:10" ht="34.950000000000003" customHeight="1">
      <c r="A17" s="142" t="s">
        <v>140</v>
      </c>
      <c r="B17" s="220"/>
      <c r="C17" s="143" t="s">
        <v>139</v>
      </c>
      <c r="D17" s="221" t="s">
        <v>90</v>
      </c>
      <c r="E17" s="78"/>
      <c r="F17" s="120"/>
      <c r="G17" s="121"/>
      <c r="H17" s="79"/>
      <c r="I17" s="9"/>
      <c r="J17" s="9"/>
    </row>
    <row r="18" spans="1:10" ht="66" customHeight="1">
      <c r="A18" s="142" t="s">
        <v>200</v>
      </c>
      <c r="B18" s="367"/>
      <c r="C18" s="368"/>
      <c r="D18" s="369"/>
      <c r="E18" s="72"/>
      <c r="F18" s="36"/>
      <c r="G18" s="25"/>
      <c r="H18" s="79"/>
      <c r="I18" s="9"/>
      <c r="J18" s="9"/>
    </row>
    <row r="19" spans="1:10" ht="69.599999999999994" customHeight="1">
      <c r="A19" s="142" t="s">
        <v>201</v>
      </c>
      <c r="B19" s="370"/>
      <c r="C19" s="368"/>
      <c r="D19" s="369"/>
      <c r="E19" s="72"/>
      <c r="F19" s="25"/>
      <c r="G19" s="25"/>
      <c r="H19" s="79" t="str">
        <f>D17&amp;B18</f>
        <v>選択して下さい▼</v>
      </c>
      <c r="I19" s="9"/>
      <c r="J19" s="9"/>
    </row>
    <row r="20" spans="1:10" ht="34.950000000000003" customHeight="1">
      <c r="A20" s="25"/>
      <c r="B20" s="371" t="s">
        <v>138</v>
      </c>
      <c r="C20" s="366"/>
      <c r="D20" s="366"/>
      <c r="E20" s="73"/>
      <c r="F20" s="25"/>
    </row>
    <row r="21" spans="1:10" ht="34.950000000000003" customHeight="1">
      <c r="A21" s="22"/>
      <c r="B21" s="22"/>
      <c r="C21" s="22"/>
    </row>
    <row r="22" spans="1:10" ht="34.950000000000003" customHeight="1">
      <c r="A22" s="23"/>
      <c r="B22" s="23"/>
      <c r="C22" s="23"/>
    </row>
    <row r="23" spans="1:10" ht="34.950000000000003" customHeight="1">
      <c r="A23" s="23"/>
      <c r="B23" s="23"/>
      <c r="C23" s="23"/>
    </row>
    <row r="24" spans="1:10" ht="34.950000000000003" customHeight="1">
      <c r="A24" s="23"/>
      <c r="B24" s="23"/>
      <c r="C24" s="23"/>
    </row>
    <row r="25" spans="1:10" ht="34.950000000000003" customHeight="1">
      <c r="A25" s="23"/>
      <c r="B25" s="23"/>
      <c r="C25" s="23"/>
    </row>
    <row r="26" spans="1:10" ht="34.950000000000003" customHeight="1">
      <c r="A26" s="23"/>
      <c r="B26" s="23"/>
      <c r="C26" s="23"/>
    </row>
    <row r="27" spans="1:10" ht="34.950000000000003" customHeight="1">
      <c r="A27" s="23"/>
      <c r="B27" s="23"/>
      <c r="C27" s="23"/>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GFxS6nyd9caH5P0gctoSddibc/iXmKzaNAvn6FQPptVSobUhhydn8N2I4fMQWvxiXQRWUYShdnLaZDpz05Vw3w==" saltValue="Y3l6I3bdf6kvVs6+6Yk2eg==" spinCount="100000" sheet="1" objects="1" scenarios="1"/>
  <mergeCells count="11">
    <mergeCell ref="B20:D20"/>
    <mergeCell ref="C10:D10"/>
    <mergeCell ref="B6:D6"/>
    <mergeCell ref="B7:D7"/>
    <mergeCell ref="B8:D8"/>
    <mergeCell ref="B9:D9"/>
    <mergeCell ref="A3:D3"/>
    <mergeCell ref="B12:D12"/>
    <mergeCell ref="B13:D13"/>
    <mergeCell ref="B18:D18"/>
    <mergeCell ref="B19:D19"/>
  </mergeCells>
  <phoneticPr fontId="3" type="Hiragana"/>
  <dataValidations xWindow="356" yWindow="750" count="12">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　【半角数字】にて入力お願いいたします。例）〇〇区〇〇1-2-3" sqref="C10:D10" xr:uid="{00000000-0002-0000-0000-000007000000}"/>
    <dataValidation type="textLength" operator="lessThanOrEqual" allowBlank="1" showInputMessage="1" showErrorMessage="1" promptTitle="補助金番号" prompt="交付決定通知に記載されている４桁以下の番号を記入ください" sqref="B7:D7" xr:uid="{00000000-0002-0000-0000-000008000000}">
      <formula1>4</formula1>
    </dataValidation>
    <dataValidation type="textLength" operator="equal" allowBlank="1" showInputMessage="1" showErrorMessage="1" promptTitle="法人番号" prompt="13桁の法人番号をご入力ください" sqref="B8:D8" xr:uid="{00000000-0002-0000-0000-000009000000}">
      <formula1>13</formula1>
    </dataValidation>
    <dataValidation allowBlank="1" showInputMessage="1" showErrorMessage="1" promptTitle="【法人名】" prompt="スペースを入れず詰めて入力して下さい_x000a_例）学校法人東京都庁大学" sqref="B9:D9" xr:uid="{00000000-0002-0000-0000-00000A000000}"/>
    <dataValidation allowBlank="1" showInputMessage="1" showErrorMessage="1" promptTitle="書類　郵送先住所" prompt="市区町村よりご記入ください。（例：○○市▲▲1-2-3）" sqref="B18:D18" xr:uid="{CDAFD530-CD10-477E-B906-5A7EADB01194}"/>
  </dataValidations>
  <pageMargins left="0.9055118110236221" right="0.70866141732283472" top="0.74803149606299213" bottom="0.74803149606299213" header="0.31496062992125984" footer="0.31496062992125984"/>
  <pageSetup paperSize="9" scale="96"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L60"/>
  <sheetViews>
    <sheetView showZeros="0" view="pageBreakPreview" zoomScale="90" zoomScaleNormal="85" zoomScaleSheetLayoutView="90" workbookViewId="0">
      <selection activeCell="J38" sqref="J38:V38"/>
    </sheetView>
  </sheetViews>
  <sheetFormatPr defaultColWidth="9" defaultRowHeight="18.899999999999999" customHeight="1"/>
  <cols>
    <col min="1" max="19" width="3.6640625" style="9" customWidth="1"/>
    <col min="20" max="20" width="4.77734375" style="9" customWidth="1"/>
    <col min="21" max="21" width="12.44140625" style="9" customWidth="1"/>
    <col min="22" max="22" width="12.33203125" style="9" customWidth="1"/>
    <col min="23" max="255" width="3.6640625" style="9" customWidth="1"/>
    <col min="256" max="16384" width="9" style="9"/>
  </cols>
  <sheetData>
    <row r="1" spans="1:29" ht="18.899999999999999" customHeight="1">
      <c r="A1" s="34"/>
      <c r="B1" s="35"/>
      <c r="C1" s="35"/>
      <c r="D1" s="35"/>
      <c r="E1" s="35"/>
      <c r="F1" s="35"/>
      <c r="G1" s="35"/>
      <c r="H1" s="35"/>
      <c r="I1" s="35"/>
      <c r="J1" s="35"/>
      <c r="K1" s="35"/>
      <c r="L1" s="35"/>
    </row>
    <row r="2" spans="1:29" ht="18.899999999999999" customHeight="1">
      <c r="A2" s="25" t="s">
        <v>212</v>
      </c>
      <c r="B2" s="25"/>
      <c r="C2" s="25"/>
      <c r="D2" s="25"/>
      <c r="E2" s="25"/>
      <c r="F2" s="25"/>
      <c r="G2" s="25"/>
      <c r="H2" s="25"/>
      <c r="I2" s="25"/>
      <c r="J2" s="25"/>
      <c r="K2" s="25"/>
      <c r="L2" s="25"/>
      <c r="M2" s="25"/>
      <c r="N2" s="25"/>
      <c r="O2" s="144"/>
      <c r="P2" s="145"/>
      <c r="Q2" s="145"/>
      <c r="R2" s="145"/>
      <c r="S2" s="145"/>
      <c r="T2" s="146"/>
      <c r="U2" s="147"/>
    </row>
    <row r="3" spans="1:29" ht="18.899999999999999" customHeight="1">
      <c r="A3" s="25"/>
      <c r="B3" s="25"/>
      <c r="C3" s="25"/>
      <c r="D3" s="25"/>
      <c r="E3" s="25"/>
      <c r="F3" s="25"/>
      <c r="G3" s="25"/>
      <c r="H3" s="25"/>
      <c r="I3" s="25"/>
      <c r="J3" s="25"/>
      <c r="K3" s="25"/>
      <c r="L3" s="25"/>
      <c r="M3" s="25"/>
      <c r="N3" s="25"/>
      <c r="O3" s="25"/>
      <c r="P3" s="25"/>
      <c r="Q3" s="25"/>
      <c r="R3" s="25"/>
      <c r="S3" s="25"/>
      <c r="T3" s="25"/>
      <c r="U3" s="413" t="s">
        <v>277</v>
      </c>
      <c r="V3" s="412"/>
      <c r="W3" s="223"/>
      <c r="X3" s="223"/>
      <c r="Y3" s="223"/>
      <c r="Z3" s="223"/>
      <c r="AA3" s="223"/>
      <c r="AB3" s="223"/>
      <c r="AC3" s="7"/>
    </row>
    <row r="4" spans="1:29" ht="18.899999999999999" customHeight="1">
      <c r="A4" s="25"/>
      <c r="B4" s="25"/>
      <c r="C4" s="25"/>
      <c r="D4" s="25"/>
      <c r="E4" s="25"/>
      <c r="F4" s="25"/>
      <c r="G4" s="25"/>
      <c r="H4" s="25"/>
      <c r="I4" s="25"/>
      <c r="J4" s="25"/>
      <c r="K4" s="25"/>
      <c r="L4" s="25"/>
      <c r="M4" s="25"/>
      <c r="N4" s="25"/>
      <c r="O4" s="25"/>
      <c r="P4" s="25"/>
      <c r="Q4" s="25"/>
      <c r="R4" s="25"/>
      <c r="S4" s="25"/>
      <c r="T4" s="25"/>
      <c r="U4" s="411" t="s">
        <v>279</v>
      </c>
      <c r="V4" s="412"/>
      <c r="W4" s="222"/>
      <c r="X4" s="222"/>
      <c r="Y4" s="222"/>
      <c r="Z4" s="222"/>
      <c r="AA4" s="222"/>
      <c r="AB4" s="222"/>
    </row>
    <row r="5" spans="1:29" ht="18.899999999999999" customHeight="1">
      <c r="A5" s="25"/>
      <c r="B5" s="25"/>
      <c r="C5" s="25"/>
      <c r="D5" s="25"/>
      <c r="E5" s="25"/>
      <c r="F5" s="25"/>
      <c r="G5" s="25"/>
      <c r="H5" s="25"/>
      <c r="I5" s="25"/>
      <c r="J5" s="25"/>
      <c r="K5" s="25"/>
      <c r="L5" s="25"/>
      <c r="M5" s="25"/>
      <c r="N5" s="25"/>
      <c r="O5" s="36"/>
      <c r="P5" s="36"/>
      <c r="Q5" s="36"/>
      <c r="R5" s="36"/>
      <c r="S5" s="36"/>
      <c r="T5" s="36"/>
      <c r="U5" s="36"/>
    </row>
    <row r="6" spans="1:29" ht="18.899999999999999" customHeight="1">
      <c r="A6" s="25"/>
      <c r="B6" s="394" t="s">
        <v>49</v>
      </c>
      <c r="C6" s="394"/>
      <c r="D6" s="394"/>
      <c r="E6" s="118"/>
      <c r="F6" s="25" t="s">
        <v>50</v>
      </c>
      <c r="G6" s="118"/>
      <c r="H6" s="191"/>
      <c r="I6" s="191"/>
      <c r="J6" s="192"/>
      <c r="K6" s="192"/>
      <c r="L6" s="192"/>
      <c r="M6" s="192"/>
      <c r="N6" s="192"/>
      <c r="O6" s="192"/>
      <c r="P6" s="192"/>
      <c r="Q6" s="192"/>
      <c r="R6" s="192"/>
      <c r="S6" s="192"/>
      <c r="T6" s="192"/>
      <c r="U6" s="192"/>
      <c r="V6" s="193"/>
    </row>
    <row r="7" spans="1:29" ht="18.899999999999999" customHeight="1">
      <c r="A7" s="25"/>
      <c r="B7" s="25"/>
      <c r="C7" s="25"/>
      <c r="D7" s="25"/>
      <c r="E7" s="25"/>
      <c r="F7" s="392" t="s">
        <v>51</v>
      </c>
      <c r="G7" s="392"/>
      <c r="H7" s="395" t="s">
        <v>57</v>
      </c>
      <c r="I7" s="395"/>
      <c r="J7" s="395"/>
      <c r="K7" s="395"/>
      <c r="L7" s="395"/>
      <c r="M7" s="397" t="str">
        <f>IF('実績報告書（第８号）'!B8, "", 基本情報入力シート!$B$10)</f>
        <v>選択して下さい▼</v>
      </c>
      <c r="N7" s="398"/>
      <c r="O7" s="398"/>
      <c r="P7" s="401" t="str">
        <f>IF(法人所在地=0, "", 法人所在地)</f>
        <v/>
      </c>
      <c r="Q7" s="402"/>
      <c r="R7" s="402"/>
      <c r="S7" s="402"/>
      <c r="T7" s="402"/>
      <c r="U7" s="402"/>
      <c r="V7" s="403"/>
    </row>
    <row r="8" spans="1:29" ht="18.899999999999999" customHeight="1">
      <c r="A8" s="25"/>
      <c r="B8" s="25"/>
      <c r="C8" s="25"/>
      <c r="D8" s="25"/>
      <c r="E8" s="25"/>
      <c r="F8" s="392"/>
      <c r="G8" s="392"/>
      <c r="H8" s="395"/>
      <c r="I8" s="395"/>
      <c r="J8" s="395"/>
      <c r="K8" s="395"/>
      <c r="L8" s="395"/>
      <c r="M8" s="194"/>
      <c r="N8" s="194"/>
      <c r="O8" s="194"/>
      <c r="P8" s="403"/>
      <c r="Q8" s="403"/>
      <c r="R8" s="403"/>
      <c r="S8" s="403"/>
      <c r="T8" s="403"/>
      <c r="U8" s="403"/>
      <c r="V8" s="403"/>
    </row>
    <row r="9" spans="1:29" ht="15" customHeight="1">
      <c r="A9" s="25"/>
      <c r="B9" s="25"/>
      <c r="C9" s="25"/>
      <c r="D9" s="25"/>
      <c r="E9" s="25"/>
      <c r="F9" s="392"/>
      <c r="G9" s="392"/>
      <c r="H9" s="194"/>
      <c r="I9" s="194"/>
      <c r="J9" s="194"/>
      <c r="K9" s="194"/>
      <c r="L9" s="194"/>
      <c r="M9" s="194"/>
      <c r="N9" s="194"/>
      <c r="O9" s="194"/>
      <c r="P9" s="196"/>
      <c r="Q9" s="196"/>
      <c r="R9" s="196"/>
      <c r="S9" s="196"/>
      <c r="T9" s="196"/>
      <c r="U9" s="196"/>
      <c r="V9" s="193"/>
    </row>
    <row r="10" spans="1:29" ht="34.950000000000003" customHeight="1">
      <c r="A10" s="25"/>
      <c r="B10" s="25"/>
      <c r="C10" s="25"/>
      <c r="D10" s="25"/>
      <c r="E10" s="25"/>
      <c r="F10" s="392"/>
      <c r="G10" s="392"/>
      <c r="H10" s="192" t="s">
        <v>58</v>
      </c>
      <c r="I10" s="192"/>
      <c r="J10" s="192"/>
      <c r="K10" s="192"/>
      <c r="L10" s="192"/>
      <c r="M10" s="399" t="str">
        <f>IF(法人名=0, "", 法人名)</f>
        <v/>
      </c>
      <c r="N10" s="399"/>
      <c r="O10" s="399"/>
      <c r="P10" s="399"/>
      <c r="Q10" s="399"/>
      <c r="R10" s="399"/>
      <c r="S10" s="399"/>
      <c r="T10" s="399"/>
      <c r="U10" s="400"/>
      <c r="V10" s="400"/>
    </row>
    <row r="11" spans="1:29" ht="10.95" customHeight="1">
      <c r="A11" s="25"/>
      <c r="B11" s="25"/>
      <c r="C11" s="25"/>
      <c r="D11" s="25"/>
      <c r="E11" s="25"/>
      <c r="F11" s="392"/>
      <c r="G11" s="392"/>
      <c r="H11" s="192"/>
      <c r="I11" s="192"/>
      <c r="J11" s="192"/>
      <c r="K11" s="192"/>
      <c r="L11" s="192"/>
      <c r="M11" s="194"/>
      <c r="N11" s="194"/>
      <c r="O11" s="194"/>
      <c r="P11" s="194"/>
      <c r="Q11" s="194"/>
      <c r="R11" s="194"/>
      <c r="S11" s="194"/>
      <c r="T11" s="194"/>
      <c r="U11" s="197"/>
      <c r="V11" s="193"/>
    </row>
    <row r="12" spans="1:29" ht="36" customHeight="1">
      <c r="A12" s="25"/>
      <c r="B12" s="25"/>
      <c r="C12" s="25"/>
      <c r="D12" s="25"/>
      <c r="E12" s="25"/>
      <c r="F12" s="392"/>
      <c r="G12" s="392"/>
      <c r="H12" s="195" t="s">
        <v>59</v>
      </c>
      <c r="I12" s="192"/>
      <c r="J12" s="192"/>
      <c r="K12" s="192"/>
      <c r="L12" s="192"/>
      <c r="M12" s="396" t="str">
        <f>IF(代表者職=0, "", 代表者職)</f>
        <v/>
      </c>
      <c r="N12" s="396"/>
      <c r="O12" s="396"/>
      <c r="P12" s="198"/>
      <c r="Q12" s="404" t="str">
        <f>IF(代表者名=0, "", 代表者名)</f>
        <v/>
      </c>
      <c r="R12" s="404"/>
      <c r="S12" s="404"/>
      <c r="T12" s="404"/>
      <c r="U12" s="400"/>
      <c r="V12" s="199" t="s">
        <v>68</v>
      </c>
    </row>
    <row r="13" spans="1:29" ht="10.95" customHeight="1">
      <c r="A13" s="25"/>
      <c r="B13" s="25"/>
      <c r="C13" s="25"/>
      <c r="D13" s="25"/>
      <c r="E13" s="25"/>
      <c r="F13" s="25"/>
      <c r="G13" s="25"/>
      <c r="H13" s="192"/>
      <c r="I13" s="192"/>
      <c r="J13" s="192"/>
      <c r="K13" s="192"/>
      <c r="L13" s="192"/>
      <c r="M13" s="192"/>
      <c r="N13" s="192"/>
      <c r="O13" s="192"/>
      <c r="P13" s="192"/>
      <c r="Q13" s="192"/>
      <c r="R13" s="192"/>
      <c r="S13" s="192"/>
      <c r="T13" s="192"/>
      <c r="U13" s="192"/>
      <c r="V13" s="200"/>
    </row>
    <row r="14" spans="1:29" ht="33" customHeight="1">
      <c r="A14" s="409" t="s">
        <v>213</v>
      </c>
      <c r="B14" s="409"/>
      <c r="C14" s="409"/>
      <c r="D14" s="409"/>
      <c r="E14" s="409"/>
      <c r="F14" s="409"/>
      <c r="G14" s="409"/>
      <c r="H14" s="409"/>
      <c r="I14" s="409"/>
      <c r="J14" s="409"/>
      <c r="K14" s="409"/>
      <c r="L14" s="409"/>
      <c r="M14" s="409"/>
      <c r="N14" s="409"/>
      <c r="O14" s="409"/>
      <c r="P14" s="409"/>
      <c r="Q14" s="409"/>
      <c r="R14" s="409"/>
      <c r="S14" s="409"/>
      <c r="T14" s="409"/>
      <c r="U14" s="409"/>
      <c r="V14" s="410"/>
      <c r="W14" s="8"/>
    </row>
    <row r="15" spans="1:29" ht="18.899999999999999" customHeight="1">
      <c r="A15" s="25"/>
      <c r="B15" s="25"/>
      <c r="C15" s="25"/>
      <c r="D15" s="25"/>
      <c r="E15" s="25"/>
      <c r="F15" s="25"/>
      <c r="G15" s="25"/>
      <c r="H15" s="25"/>
      <c r="I15" s="25"/>
      <c r="J15" s="25"/>
      <c r="K15" s="25"/>
      <c r="L15" s="25"/>
      <c r="M15" s="25"/>
      <c r="N15" s="25"/>
      <c r="O15" s="25"/>
      <c r="P15" s="25"/>
      <c r="Q15" s="25"/>
      <c r="R15" s="25"/>
      <c r="S15" s="25"/>
      <c r="T15" s="25"/>
      <c r="U15" s="25"/>
    </row>
    <row r="16" spans="1:29" ht="18.899999999999999" customHeight="1">
      <c r="A16" s="25"/>
      <c r="B16" s="25" t="s">
        <v>214</v>
      </c>
      <c r="C16" s="37"/>
      <c r="D16" s="37"/>
      <c r="E16" s="25"/>
      <c r="F16" s="25"/>
      <c r="G16" s="25"/>
      <c r="H16" s="25"/>
      <c r="I16" s="25"/>
      <c r="J16" s="25"/>
      <c r="K16" s="25"/>
      <c r="L16" s="25"/>
      <c r="M16" s="25"/>
      <c r="N16" s="25"/>
      <c r="O16" s="25"/>
      <c r="P16" s="25"/>
      <c r="Q16" s="25"/>
      <c r="R16" s="25"/>
      <c r="S16" s="25"/>
      <c r="T16" s="25"/>
      <c r="U16" s="25"/>
      <c r="V16" s="7"/>
      <c r="W16" s="17"/>
    </row>
    <row r="17" spans="1:38" ht="18.899999999999999" customHeight="1">
      <c r="A17" s="39"/>
      <c r="B17" s="38" t="s">
        <v>215</v>
      </c>
      <c r="C17" s="148"/>
      <c r="D17" s="148"/>
      <c r="E17" s="39"/>
      <c r="F17" s="39"/>
      <c r="G17" s="39"/>
      <c r="H17" s="39"/>
      <c r="I17" s="39"/>
      <c r="J17" s="39"/>
      <c r="K17" s="39"/>
      <c r="L17" s="39"/>
      <c r="M17" s="39"/>
      <c r="N17" s="39"/>
      <c r="O17" s="39"/>
      <c r="P17" s="39"/>
      <c r="Q17" s="39"/>
      <c r="R17" s="39"/>
      <c r="S17" s="39"/>
      <c r="T17" s="39"/>
      <c r="U17" s="39"/>
      <c r="V17" s="7"/>
      <c r="W17" s="17"/>
    </row>
    <row r="18" spans="1:38" ht="9.6" customHeight="1">
      <c r="A18" s="39"/>
      <c r="B18" s="39"/>
      <c r="C18" s="39"/>
      <c r="D18" s="39"/>
      <c r="E18" s="39"/>
      <c r="F18" s="39"/>
      <c r="G18" s="39"/>
      <c r="H18" s="39"/>
      <c r="I18" s="39"/>
      <c r="J18" s="39"/>
      <c r="K18" s="39"/>
      <c r="L18" s="39"/>
      <c r="M18" s="39"/>
      <c r="N18" s="39"/>
      <c r="O18" s="39"/>
      <c r="P18" s="39"/>
      <c r="Q18" s="39"/>
      <c r="R18" s="39"/>
      <c r="S18" s="39"/>
      <c r="T18" s="39"/>
      <c r="U18" s="39"/>
      <c r="V18" s="149"/>
    </row>
    <row r="19" spans="1:38" ht="18.899999999999999" customHeight="1">
      <c r="A19" s="392" t="s">
        <v>52</v>
      </c>
      <c r="B19" s="392"/>
      <c r="C19" s="392"/>
      <c r="D19" s="392"/>
      <c r="E19" s="392"/>
      <c r="F19" s="392"/>
      <c r="G19" s="392"/>
      <c r="H19" s="392"/>
      <c r="I19" s="392"/>
      <c r="J19" s="392"/>
      <c r="K19" s="392"/>
      <c r="L19" s="392"/>
      <c r="M19" s="392"/>
      <c r="N19" s="392"/>
      <c r="O19" s="392"/>
      <c r="P19" s="392"/>
      <c r="Q19" s="392"/>
      <c r="R19" s="392"/>
      <c r="S19" s="392"/>
      <c r="T19" s="392"/>
      <c r="U19" s="392"/>
      <c r="V19" s="393"/>
    </row>
    <row r="20" spans="1:38" ht="43.2" customHeight="1">
      <c r="A20" s="39">
        <v>1</v>
      </c>
      <c r="B20" s="39" t="s">
        <v>216</v>
      </c>
      <c r="C20" s="39"/>
      <c r="D20" s="39"/>
      <c r="E20" s="39"/>
      <c r="F20" s="39"/>
      <c r="G20" s="39"/>
      <c r="H20" s="39"/>
      <c r="I20" s="39"/>
      <c r="J20" s="39"/>
      <c r="K20" s="113" t="s">
        <v>60</v>
      </c>
      <c r="L20" s="407">
        <f>都補助所要額</f>
        <v>0</v>
      </c>
      <c r="M20" s="407"/>
      <c r="N20" s="407"/>
      <c r="O20" s="407"/>
      <c r="P20" s="407"/>
      <c r="Q20" s="407"/>
      <c r="R20" s="407"/>
      <c r="S20" s="114" t="s">
        <v>0</v>
      </c>
      <c r="T20" s="40"/>
      <c r="U20" s="40"/>
      <c r="V20" s="40"/>
      <c r="W20" s="39"/>
      <c r="X20" s="39"/>
      <c r="Y20" s="39"/>
      <c r="Z20" s="28"/>
      <c r="AA20" s="29"/>
      <c r="AB20" s="29"/>
      <c r="AC20" s="29"/>
      <c r="AD20" s="29"/>
      <c r="AE20" s="29"/>
      <c r="AF20" s="29"/>
      <c r="AG20" s="29"/>
      <c r="AH20" s="29"/>
      <c r="AI20" s="29"/>
      <c r="AJ20" s="29"/>
      <c r="AK20" s="29"/>
      <c r="AL20" s="29"/>
    </row>
    <row r="21" spans="1:38" ht="18.899999999999999" customHeight="1">
      <c r="A21" s="39"/>
      <c r="B21" s="39"/>
      <c r="C21" s="39"/>
      <c r="D21" s="39"/>
      <c r="E21" s="39"/>
      <c r="F21" s="39"/>
      <c r="G21" s="39"/>
      <c r="H21" s="39"/>
      <c r="I21" s="39"/>
      <c r="J21" s="39"/>
      <c r="K21" s="39"/>
      <c r="L21" s="39"/>
      <c r="M21" s="39"/>
      <c r="N21" s="39"/>
      <c r="O21" s="39"/>
      <c r="P21" s="39"/>
      <c r="Q21" s="39"/>
      <c r="R21" s="39"/>
      <c r="S21" s="39"/>
      <c r="T21" s="39"/>
      <c r="U21" s="39"/>
      <c r="V21" s="29"/>
      <c r="W21" s="29"/>
      <c r="X21" s="29"/>
      <c r="Y21" s="29"/>
      <c r="Z21" s="29"/>
      <c r="AA21" s="29"/>
      <c r="AB21" s="29"/>
      <c r="AC21" s="29"/>
      <c r="AD21" s="29"/>
      <c r="AE21" s="29"/>
      <c r="AF21" s="29"/>
      <c r="AG21" s="29"/>
      <c r="AH21" s="29"/>
    </row>
    <row r="22" spans="1:38" ht="18.899999999999999" customHeight="1">
      <c r="A22" s="25">
        <v>2</v>
      </c>
      <c r="B22" s="25" t="s">
        <v>217</v>
      </c>
      <c r="C22" s="25"/>
      <c r="D22" s="25"/>
      <c r="E22" s="25"/>
      <c r="F22" s="408" t="s">
        <v>218</v>
      </c>
      <c r="G22" s="408"/>
      <c r="H22" s="408"/>
      <c r="I22" s="408"/>
      <c r="J22" s="408"/>
      <c r="K22" s="408"/>
      <c r="L22" s="408"/>
      <c r="M22" s="408"/>
      <c r="N22" s="408"/>
      <c r="O22" s="408"/>
      <c r="P22" s="408"/>
      <c r="Q22" s="408"/>
      <c r="R22" s="408"/>
      <c r="S22" s="408"/>
      <c r="T22" s="408"/>
      <c r="U22" s="408"/>
      <c r="V22" s="7"/>
      <c r="W22" s="20"/>
    </row>
    <row r="23" spans="1:38" ht="18.899999999999999" customHeight="1">
      <c r="A23" s="25"/>
      <c r="B23" s="25"/>
      <c r="C23" s="25"/>
      <c r="D23" s="25"/>
      <c r="E23" s="150"/>
      <c r="F23" s="408"/>
      <c r="G23" s="408"/>
      <c r="H23" s="408"/>
      <c r="I23" s="408"/>
      <c r="J23" s="408"/>
      <c r="K23" s="408"/>
      <c r="L23" s="408"/>
      <c r="M23" s="408"/>
      <c r="N23" s="408"/>
      <c r="O23" s="408"/>
      <c r="P23" s="408"/>
      <c r="Q23" s="408"/>
      <c r="R23" s="408"/>
      <c r="S23" s="408"/>
      <c r="T23" s="408"/>
      <c r="U23" s="408"/>
      <c r="V23" s="20"/>
      <c r="W23" s="20"/>
    </row>
    <row r="24" spans="1:38" ht="18.899999999999999" customHeight="1">
      <c r="A24" s="25"/>
      <c r="B24" s="25"/>
      <c r="C24" s="25"/>
      <c r="D24" s="25"/>
      <c r="E24" s="150"/>
      <c r="F24" s="150"/>
      <c r="G24" s="150"/>
      <c r="H24" s="150"/>
      <c r="I24" s="150"/>
      <c r="J24" s="150"/>
      <c r="K24" s="150"/>
      <c r="L24" s="150"/>
      <c r="M24" s="150"/>
      <c r="N24" s="150"/>
      <c r="O24" s="150"/>
      <c r="P24" s="150"/>
      <c r="Q24" s="150"/>
      <c r="R24" s="150"/>
      <c r="S24" s="150"/>
      <c r="T24" s="150"/>
      <c r="U24" s="150"/>
      <c r="V24" s="20"/>
      <c r="W24" s="20"/>
    </row>
    <row r="25" spans="1:38" ht="18.899999999999999" customHeight="1">
      <c r="A25" s="25">
        <v>3</v>
      </c>
      <c r="B25" s="25" t="s">
        <v>219</v>
      </c>
      <c r="C25" s="25"/>
      <c r="D25" s="25"/>
      <c r="E25" s="150"/>
      <c r="F25" s="25" t="s">
        <v>220</v>
      </c>
      <c r="G25"/>
      <c r="H25"/>
      <c r="I25"/>
      <c r="J25"/>
      <c r="K25"/>
      <c r="L25"/>
      <c r="M25"/>
      <c r="N25"/>
      <c r="O25"/>
      <c r="P25"/>
      <c r="Q25"/>
      <c r="R25"/>
      <c r="S25"/>
      <c r="T25"/>
      <c r="U25"/>
      <c r="V25" s="20"/>
      <c r="W25" s="20"/>
    </row>
    <row r="26" spans="1:38" ht="18.899999999999999" customHeight="1">
      <c r="A26" s="25"/>
      <c r="B26" s="25"/>
      <c r="C26" s="25"/>
      <c r="D26" s="25"/>
      <c r="E26" s="150"/>
      <c r="F26"/>
      <c r="G26"/>
      <c r="H26"/>
      <c r="I26"/>
      <c r="J26"/>
      <c r="K26"/>
      <c r="L26"/>
      <c r="M26"/>
      <c r="N26"/>
      <c r="O26"/>
      <c r="P26"/>
      <c r="Q26"/>
      <c r="R26"/>
      <c r="S26"/>
      <c r="T26"/>
      <c r="U26"/>
      <c r="V26" s="20"/>
      <c r="W26" s="20"/>
    </row>
    <row r="27" spans="1:38" ht="18.899999999999999" customHeight="1">
      <c r="A27" s="25">
        <v>4</v>
      </c>
      <c r="B27" s="25" t="s">
        <v>221</v>
      </c>
      <c r="C27" s="25"/>
      <c r="D27" s="25"/>
      <c r="E27" s="25"/>
      <c r="F27" s="25" t="s">
        <v>222</v>
      </c>
      <c r="G27" s="25"/>
      <c r="H27" s="25"/>
      <c r="I27" s="25"/>
      <c r="J27" s="25"/>
      <c r="K27" s="25"/>
      <c r="L27" s="25"/>
      <c r="M27" s="25"/>
      <c r="N27" s="25"/>
      <c r="O27" s="25"/>
      <c r="P27" s="25"/>
      <c r="Q27" s="25"/>
      <c r="R27" s="25"/>
      <c r="S27" s="25"/>
      <c r="T27" s="25"/>
      <c r="U27" s="25"/>
    </row>
    <row r="28" spans="1:38" ht="18.899999999999999" customHeight="1">
      <c r="A28" s="25"/>
      <c r="B28" s="25"/>
      <c r="C28" s="25"/>
      <c r="D28" s="25"/>
      <c r="E28" s="25"/>
      <c r="F28" s="25"/>
      <c r="G28" s="25"/>
      <c r="H28" s="25"/>
      <c r="I28" s="25"/>
      <c r="J28" s="25"/>
      <c r="K28" s="25"/>
      <c r="L28" s="25"/>
      <c r="M28" s="25"/>
      <c r="N28" s="25"/>
      <c r="O28" s="25"/>
      <c r="P28" s="25"/>
      <c r="Q28" s="25"/>
      <c r="R28" s="25"/>
      <c r="S28" s="25"/>
      <c r="T28" s="25"/>
      <c r="U28" s="25"/>
    </row>
    <row r="29" spans="1:38" ht="18.899999999999999" customHeight="1">
      <c r="A29" s="25" t="s">
        <v>256</v>
      </c>
      <c r="B29" s="25"/>
      <c r="C29" s="25"/>
      <c r="D29" s="25"/>
      <c r="E29" s="25"/>
      <c r="F29" s="25" t="s">
        <v>257</v>
      </c>
      <c r="G29" s="25"/>
      <c r="H29" s="25"/>
      <c r="I29" s="25"/>
      <c r="J29" s="25"/>
      <c r="K29" s="25"/>
      <c r="L29" s="25"/>
      <c r="M29" s="25"/>
      <c r="N29" s="25"/>
      <c r="O29" s="25"/>
      <c r="P29" s="25"/>
      <c r="Q29" s="25"/>
      <c r="R29" s="25"/>
      <c r="S29" s="25"/>
      <c r="T29" s="25"/>
      <c r="U29" s="25"/>
    </row>
    <row r="30" spans="1:38" ht="18.899999999999999" customHeight="1">
      <c r="A30" s="25" t="s">
        <v>258</v>
      </c>
      <c r="B30" s="25"/>
      <c r="C30" s="25"/>
      <c r="D30" s="25"/>
      <c r="E30" s="25"/>
      <c r="F30" s="25"/>
      <c r="G30" s="25"/>
      <c r="H30" s="25"/>
      <c r="I30" s="25"/>
      <c r="J30" s="25"/>
      <c r="K30" s="25"/>
      <c r="L30" s="25"/>
      <c r="M30" s="25"/>
      <c r="N30" s="25"/>
      <c r="O30" s="25"/>
      <c r="P30" s="25"/>
      <c r="Q30" s="25"/>
      <c r="R30" s="25"/>
      <c r="S30" s="25"/>
      <c r="T30" s="25"/>
      <c r="U30" s="25"/>
    </row>
    <row r="31" spans="1:38" ht="18.899999999999999" customHeight="1">
      <c r="A31" s="25"/>
      <c r="B31" s="25"/>
      <c r="C31" s="25" t="s">
        <v>259</v>
      </c>
      <c r="D31" s="25"/>
      <c r="E31" s="25"/>
      <c r="F31" s="25"/>
      <c r="G31" s="25"/>
      <c r="H31" s="25"/>
      <c r="I31" s="25"/>
      <c r="J31" s="25"/>
      <c r="K31" s="25"/>
      <c r="L31" s="25"/>
      <c r="M31" s="25"/>
      <c r="N31" s="25"/>
      <c r="O31" s="25"/>
      <c r="P31" s="25"/>
      <c r="Q31" s="25"/>
      <c r="R31" s="25"/>
      <c r="S31" s="25"/>
      <c r="T31" s="25"/>
      <c r="U31" s="25"/>
    </row>
    <row r="32" spans="1:38" ht="18.899999999999999" customHeight="1">
      <c r="A32" s="25"/>
      <c r="B32" s="25"/>
      <c r="C32" s="25" t="s">
        <v>260</v>
      </c>
      <c r="D32" s="25"/>
      <c r="E32" s="25"/>
      <c r="F32" s="25"/>
      <c r="G32" s="25"/>
      <c r="H32" s="25"/>
      <c r="I32" s="25"/>
      <c r="J32" s="25"/>
      <c r="K32" s="25"/>
      <c r="L32" s="25"/>
      <c r="M32" s="25"/>
      <c r="N32" s="25"/>
      <c r="O32" s="25"/>
      <c r="P32" s="25"/>
      <c r="Q32" s="25"/>
      <c r="R32" s="25"/>
      <c r="S32" s="25"/>
      <c r="T32" s="25"/>
      <c r="U32" s="25"/>
    </row>
    <row r="33" spans="1:22" ht="15" customHeight="1">
      <c r="A33" s="25"/>
      <c r="B33" s="25"/>
      <c r="C33" s="25"/>
      <c r="D33" s="25"/>
      <c r="E33" s="25" ph="1"/>
      <c r="F33" s="25" ph="1"/>
      <c r="G33" s="25" ph="1"/>
      <c r="H33" s="25"/>
      <c r="I33" s="25"/>
      <c r="J33" s="25"/>
      <c r="K33" s="25"/>
      <c r="L33" s="25"/>
      <c r="M33" s="25"/>
      <c r="N33" s="25"/>
      <c r="O33" s="25"/>
      <c r="P33" s="25"/>
      <c r="Q33" s="25"/>
      <c r="R33" s="25"/>
      <c r="S33" s="25"/>
      <c r="T33" s="25"/>
      <c r="U33" s="25"/>
    </row>
    <row r="34" spans="1:22" ht="19.95" customHeight="1">
      <c r="A34" s="151"/>
      <c r="B34" s="152"/>
      <c r="C34" s="152"/>
      <c r="D34" s="152"/>
      <c r="E34" s="152" ph="1"/>
      <c r="F34" s="201" t="s" ph="1">
        <v>273</v>
      </c>
      <c r="G34" s="202" ph="1"/>
      <c r="H34" s="203" t="str">
        <f>PHONETIC(基本情報入力シート!$B$15)</f>
        <v/>
      </c>
      <c r="I34" s="204"/>
      <c r="J34" s="204"/>
      <c r="K34" s="204"/>
      <c r="L34" s="204"/>
      <c r="M34" s="204"/>
      <c r="N34" s="204"/>
      <c r="O34" s="204"/>
      <c r="P34" s="204"/>
      <c r="Q34" s="204"/>
      <c r="R34" s="204"/>
      <c r="S34" s="204"/>
      <c r="T34" s="204"/>
      <c r="U34" s="204"/>
      <c r="V34" s="205"/>
    </row>
    <row r="35" spans="1:22" ht="28.95" customHeight="1">
      <c r="A35" s="153" t="s">
        <v>270</v>
      </c>
      <c r="B35" s="154"/>
      <c r="C35" s="154"/>
      <c r="D35" s="154"/>
      <c r="E35" s="154"/>
      <c r="F35" s="206" t="s">
        <v>275</v>
      </c>
      <c r="G35" s="207"/>
      <c r="H35" s="25">
        <f>基本情報入力シート!B15</f>
        <v>0</v>
      </c>
      <c r="I35" s="208"/>
      <c r="J35" s="208"/>
      <c r="K35" s="208"/>
      <c r="L35" s="25"/>
      <c r="M35" s="25"/>
      <c r="N35" s="39" t="s">
        <v>261</v>
      </c>
      <c r="O35" s="39"/>
      <c r="P35" s="39"/>
      <c r="Q35" s="25"/>
      <c r="R35" s="25">
        <f>基本情報入力シート!D15</f>
        <v>0</v>
      </c>
      <c r="S35" s="25"/>
      <c r="T35" s="25"/>
      <c r="U35" s="25"/>
      <c r="V35" s="209"/>
    </row>
    <row r="36" spans="1:22" ht="27.6" customHeight="1">
      <c r="A36" s="153"/>
      <c r="B36" s="154"/>
      <c r="C36" s="154"/>
      <c r="D36" s="154"/>
      <c r="E36" s="154"/>
      <c r="F36" s="210" t="s">
        <v>262</v>
      </c>
      <c r="G36" s="155"/>
      <c r="H36" s="156">
        <f>基本情報入力シート!B16</f>
        <v>0</v>
      </c>
      <c r="I36" s="156"/>
      <c r="J36" s="156"/>
      <c r="K36" s="156"/>
      <c r="L36" s="156"/>
      <c r="M36" s="156"/>
      <c r="N36" s="156"/>
      <c r="O36" s="156"/>
      <c r="P36" s="156"/>
      <c r="Q36" s="156"/>
      <c r="R36" s="156"/>
      <c r="S36" s="156"/>
      <c r="T36" s="156"/>
      <c r="U36" s="156"/>
      <c r="V36" s="211"/>
    </row>
    <row r="37" spans="1:22" ht="34.950000000000003" customHeight="1">
      <c r="A37" s="153" t="s">
        <v>263</v>
      </c>
      <c r="B37" s="154"/>
      <c r="C37" s="154"/>
      <c r="D37" s="154"/>
      <c r="E37" s="154"/>
      <c r="F37" s="358" t="s" ph="1">
        <v>264</v>
      </c>
      <c r="G37" s="359" ph="1"/>
      <c r="H37" s="405">
        <f>基本情報入力シート!B17</f>
        <v>0</v>
      </c>
      <c r="I37" s="406"/>
      <c r="J37" s="406"/>
      <c r="K37" s="406"/>
      <c r="L37" s="157"/>
      <c r="M37" s="157"/>
      <c r="N37" s="157"/>
      <c r="O37" s="157"/>
      <c r="P37" s="157"/>
      <c r="Q37" s="157"/>
      <c r="R37" s="157"/>
      <c r="S37" s="157"/>
      <c r="T37" s="157"/>
      <c r="U37" s="157"/>
      <c r="V37" s="209"/>
    </row>
    <row r="38" spans="1:22" ht="50.4" customHeight="1">
      <c r="A38" s="153" t="s">
        <v>265</v>
      </c>
      <c r="B38" s="154"/>
      <c r="C38" s="154"/>
      <c r="D38" s="154"/>
      <c r="E38" s="154"/>
      <c r="F38" s="212" t="s">
        <v>266</v>
      </c>
      <c r="G38" s="158"/>
      <c r="H38" s="158"/>
      <c r="I38" s="158"/>
      <c r="J38" s="414" t="str">
        <f>基本情報入力シート!H19</f>
        <v>選択して下さい▼</v>
      </c>
      <c r="K38" s="415"/>
      <c r="L38" s="415"/>
      <c r="M38" s="415"/>
      <c r="N38" s="415"/>
      <c r="O38" s="415"/>
      <c r="P38" s="415"/>
      <c r="Q38" s="415"/>
      <c r="R38" s="415"/>
      <c r="S38" s="415"/>
      <c r="T38" s="415"/>
      <c r="U38" s="415"/>
      <c r="V38" s="416"/>
    </row>
    <row r="39" spans="1:22" ht="47.4" customHeight="1">
      <c r="A39" s="159"/>
      <c r="B39" s="25"/>
      <c r="C39" s="25"/>
      <c r="D39" s="25"/>
      <c r="E39" s="25"/>
      <c r="F39" s="210" t="s">
        <v>267</v>
      </c>
      <c r="G39" s="155"/>
      <c r="H39" s="386">
        <f>基本情報入力シート!B19</f>
        <v>0</v>
      </c>
      <c r="I39" s="387"/>
      <c r="J39" s="387"/>
      <c r="K39" s="387"/>
      <c r="L39" s="387"/>
      <c r="M39" s="387"/>
      <c r="N39" s="387"/>
      <c r="O39" s="387"/>
      <c r="P39" s="387"/>
      <c r="Q39" s="387"/>
      <c r="R39" s="387"/>
      <c r="S39" s="387"/>
      <c r="T39" s="387"/>
      <c r="U39" s="387"/>
      <c r="V39" s="388"/>
    </row>
    <row r="40" spans="1:22" ht="33.6" customHeight="1">
      <c r="A40" s="160"/>
      <c r="B40" s="42"/>
      <c r="C40" s="42"/>
      <c r="D40" s="42"/>
      <c r="E40" s="42"/>
      <c r="F40" s="213" t="s">
        <v>268</v>
      </c>
      <c r="G40" s="214"/>
      <c r="H40" s="214"/>
      <c r="I40" s="214"/>
      <c r="J40" s="389">
        <f>基本情報入力シート!D16</f>
        <v>0</v>
      </c>
      <c r="K40" s="390"/>
      <c r="L40" s="390"/>
      <c r="M40" s="390"/>
      <c r="N40" s="390"/>
      <c r="O40" s="390"/>
      <c r="P40" s="390"/>
      <c r="Q40" s="390"/>
      <c r="R40" s="390"/>
      <c r="S40" s="390"/>
      <c r="T40" s="390"/>
      <c r="U40" s="390"/>
      <c r="V40" s="391"/>
    </row>
    <row r="41" spans="1:22" ht="9.6" customHeight="1">
      <c r="A41" s="25"/>
      <c r="B41" s="25"/>
      <c r="C41" s="25"/>
      <c r="D41" s="25"/>
      <c r="E41" s="25"/>
      <c r="F41" s="25"/>
      <c r="G41" s="25"/>
      <c r="H41" s="25"/>
      <c r="I41" s="25"/>
      <c r="J41" s="25"/>
      <c r="K41" s="25"/>
      <c r="L41" s="25"/>
      <c r="M41" s="25"/>
      <c r="N41" s="25"/>
      <c r="O41" s="25"/>
      <c r="P41" s="25"/>
      <c r="Q41" s="25"/>
      <c r="R41" s="25"/>
      <c r="S41" s="25"/>
      <c r="T41" s="25"/>
      <c r="U41" s="25"/>
    </row>
    <row r="42" spans="1:22" ht="18.899999999999999" customHeight="1">
      <c r="A42" s="25"/>
      <c r="B42" s="25"/>
      <c r="C42" s="25"/>
      <c r="D42" s="25"/>
      <c r="E42" s="25"/>
      <c r="F42" s="25"/>
      <c r="G42" s="25"/>
      <c r="H42" s="25"/>
      <c r="I42" s="25"/>
      <c r="J42" s="25"/>
      <c r="K42" s="25"/>
      <c r="L42" s="25"/>
      <c r="M42" s="25"/>
      <c r="N42" s="25"/>
      <c r="O42" s="25"/>
      <c r="P42" s="25"/>
      <c r="Q42" s="25"/>
      <c r="R42" s="25"/>
      <c r="S42" s="25"/>
      <c r="T42" s="25"/>
      <c r="U42" s="25"/>
    </row>
    <row r="43" spans="1:22" ht="18.899999999999999" customHeight="1">
      <c r="A43" s="25"/>
      <c r="B43" s="25"/>
      <c r="C43" s="25"/>
      <c r="D43" s="25"/>
      <c r="E43" s="25"/>
      <c r="F43" s="25"/>
      <c r="G43" s="25"/>
      <c r="H43" s="25"/>
      <c r="I43" s="25"/>
      <c r="J43" s="25"/>
      <c r="K43" s="25"/>
      <c r="L43" s="25"/>
      <c r="M43" s="25"/>
      <c r="N43" s="25"/>
      <c r="O43" s="25"/>
      <c r="P43" s="25"/>
      <c r="Q43" s="25"/>
      <c r="R43" s="25"/>
      <c r="S43" s="25"/>
      <c r="T43" s="25"/>
      <c r="U43" s="25"/>
    </row>
    <row r="44" spans="1:22" ht="18.899999999999999" customHeight="1">
      <c r="A44" s="25"/>
      <c r="B44" s="25"/>
      <c r="C44" s="25"/>
      <c r="D44" s="25"/>
      <c r="E44" s="25"/>
      <c r="F44" s="25"/>
      <c r="G44" s="25"/>
      <c r="H44" s="25"/>
      <c r="I44" s="25"/>
      <c r="J44" s="25"/>
      <c r="K44" s="25"/>
      <c r="L44" s="25"/>
      <c r="M44" s="25"/>
      <c r="N44" s="25"/>
      <c r="O44" s="25"/>
      <c r="P44" s="25"/>
      <c r="Q44" s="25"/>
      <c r="R44" s="25"/>
      <c r="S44" s="25"/>
      <c r="T44" s="25"/>
      <c r="U44" s="25"/>
    </row>
    <row r="45" spans="1:22" ht="25.95" customHeight="1">
      <c r="A45" s="30"/>
      <c r="B45" s="30"/>
      <c r="C45" s="30"/>
      <c r="D45" s="30"/>
      <c r="E45" s="41"/>
      <c r="F45" s="39" ph="1"/>
      <c r="G45" s="39" ph="1"/>
      <c r="H45" s="39"/>
      <c r="I45" s="38"/>
      <c r="J45" s="38"/>
      <c r="K45" s="38"/>
      <c r="L45" s="38"/>
      <c r="M45" s="38"/>
      <c r="N45" s="38"/>
      <c r="O45" s="38"/>
      <c r="P45" s="38"/>
      <c r="Q45" s="38"/>
      <c r="R45" s="38"/>
      <c r="S45" s="38"/>
      <c r="T45" s="38"/>
      <c r="U45" s="38"/>
      <c r="V45" s="7"/>
    </row>
    <row r="46" spans="1:22" ht="25.95" customHeight="1">
      <c r="A46" s="30"/>
      <c r="B46" s="30"/>
      <c r="C46" s="30"/>
      <c r="D46" s="30"/>
      <c r="E46" s="41"/>
      <c r="F46" s="25"/>
      <c r="G46" s="25"/>
      <c r="H46" s="25"/>
      <c r="I46" s="25"/>
      <c r="J46" s="25"/>
      <c r="K46" s="25"/>
      <c r="L46" s="25"/>
      <c r="M46" s="25"/>
      <c r="N46" s="25"/>
      <c r="O46" s="25"/>
      <c r="P46" s="25"/>
      <c r="Q46" s="25"/>
      <c r="R46" s="25"/>
      <c r="S46" s="25"/>
      <c r="T46" s="25"/>
      <c r="U46" s="25"/>
    </row>
    <row r="47" spans="1:22" ht="25.95" customHeight="1">
      <c r="A47" s="30"/>
      <c r="B47" s="30"/>
      <c r="C47" s="30"/>
      <c r="D47" s="30"/>
      <c r="E47" s="31"/>
      <c r="F47" s="32" ph="1"/>
      <c r="G47" s="32" ph="1"/>
      <c r="H47" s="32" ph="1"/>
      <c r="I47" s="33" ph="1"/>
      <c r="J47" s="33"/>
      <c r="K47" s="33"/>
      <c r="L47" s="33"/>
      <c r="M47" s="33"/>
      <c r="N47" s="33"/>
      <c r="O47" s="33"/>
      <c r="P47" s="33"/>
      <c r="Q47" s="33"/>
      <c r="R47" s="33"/>
      <c r="S47" s="33"/>
      <c r="T47" s="33"/>
      <c r="U47" s="33"/>
    </row>
    <row r="48" spans="1:22" ht="18.899999999999999" customHeight="1">
      <c r="A48" s="24"/>
      <c r="B48" s="24"/>
      <c r="C48" s="24"/>
      <c r="D48" s="24"/>
      <c r="E48" s="24"/>
      <c r="F48" s="24"/>
      <c r="G48" s="24"/>
      <c r="H48" s="24"/>
      <c r="I48" s="24"/>
      <c r="J48" s="24"/>
      <c r="K48" s="24"/>
      <c r="L48" s="24"/>
      <c r="M48" s="24"/>
      <c r="N48" s="24"/>
      <c r="O48" s="24"/>
      <c r="P48" s="24"/>
      <c r="Q48" s="24"/>
      <c r="R48" s="24"/>
      <c r="S48" s="24"/>
      <c r="T48" s="24"/>
      <c r="U48" s="24"/>
    </row>
    <row r="56" spans="5:9" ht="18.899999999999999" customHeight="1">
      <c r="E56" s="9" ph="1"/>
      <c r="F56" s="9" ph="1"/>
      <c r="G56" s="9" ph="1"/>
    </row>
    <row r="57" spans="5:9" ht="18.899999999999999" customHeight="1">
      <c r="E57" s="9" ph="1"/>
      <c r="F57" s="9" ph="1"/>
      <c r="G57" s="9" ph="1"/>
    </row>
    <row r="58" spans="5:9" ht="18.899999999999999" customHeight="1">
      <c r="F58" s="9" ph="1"/>
      <c r="G58" s="9" ph="1"/>
    </row>
    <row r="60" spans="5:9" ht="18.899999999999999" customHeight="1">
      <c r="F60" s="9" ph="1"/>
      <c r="G60" s="9" ph="1"/>
      <c r="H60" s="9" ph="1"/>
      <c r="I60" s="9" ph="1"/>
    </row>
  </sheetData>
  <sheetProtection algorithmName="SHA-512" hashValue="Ci5339Yw8+KlRwnv21u5cITi1rv0swE00oiAs2ku7A7SxAdVHusqPGb88EQr+atuVhgK0P1h7SxWFCdF8bqhsA==" saltValue="BJsWSJK3gHe2nfDmNSnevg==" spinCount="100000" sheet="1" objects="1" scenarios="1"/>
  <mergeCells count="18">
    <mergeCell ref="U4:V4"/>
    <mergeCell ref="U3:V3"/>
    <mergeCell ref="J38:V38"/>
    <mergeCell ref="H39:V39"/>
    <mergeCell ref="J40:V40"/>
    <mergeCell ref="A19:V19"/>
    <mergeCell ref="B6:D6"/>
    <mergeCell ref="F7:G12"/>
    <mergeCell ref="H7:L8"/>
    <mergeCell ref="M12:O12"/>
    <mergeCell ref="M7:O7"/>
    <mergeCell ref="M10:V10"/>
    <mergeCell ref="P7:V8"/>
    <mergeCell ref="Q12:U12"/>
    <mergeCell ref="H37:K37"/>
    <mergeCell ref="L20:R20"/>
    <mergeCell ref="F22:U23"/>
    <mergeCell ref="A14:V14"/>
  </mergeCells>
  <phoneticPr fontId="3" type="Hiragana"/>
  <conditionalFormatting sqref="K20 V20">
    <cfRule type="expression" dxfId="3" priority="2" stopIfTrue="1">
      <formula>$K$20=0</formula>
    </cfRule>
  </conditionalFormatting>
  <dataValidations xWindow="582" yWindow="722" count="4">
    <dataValidation allowBlank="1" showInputMessage="1" showErrorMessage="1" prompt="東京都知事名を入力してください。" sqref="E6 G6:I6" xr:uid="{00000000-0002-0000-0100-000000000000}"/>
    <dataValidation allowBlank="1" showInputMessage="1" showErrorMessage="1" prompt="法人の場合、理事長等の代表者名はこちらに入力してください。_x000a_第5号様式に反映します。" sqref="P12" xr:uid="{00000000-0002-0000-0100-000001000000}"/>
    <dataValidation allowBlank="1" showInputMessage="1" showErrorMessage="1" prompt="学校・施設等での管理番号等にご活用ください。無い場合は、記入不要です。" sqref="U3 W3:AB3" xr:uid="{00000000-0002-0000-0100-000002000000}"/>
    <dataValidation allowBlank="1" showInputMessage="1" showErrorMessage="1" promptTitle="【補助金額】" prompt="入力不要です。第9号様式から反映します。" sqref="L20:R20" xr:uid="{00000000-0002-0000-0100-000003000000}"/>
  </dataValidations>
  <printOptions horizontalCentered="1"/>
  <pageMargins left="0.43307086614173229" right="0.43307086614173229" top="0.74803149606299213" bottom="0.74803149606299213" header="0.31496062992125984" footer="0.31496062992125984"/>
  <pageSetup paperSize="9" scale="88" orientation="portrait" r:id="rId1"/>
  <ignoredErrors>
    <ignoredError sqref="Q12 M10"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X34"/>
  <sheetViews>
    <sheetView showGridLines="0" view="pageBreakPreview" zoomScale="90" zoomScaleNormal="70" zoomScaleSheetLayoutView="90" workbookViewId="0">
      <pane ySplit="1" topLeftCell="A2" activePane="bottomLeft" state="frozen"/>
      <selection activeCell="A12" sqref="A12:V12"/>
      <selection pane="bottomLeft" activeCell="C1" sqref="C1"/>
    </sheetView>
  </sheetViews>
  <sheetFormatPr defaultColWidth="9" defaultRowHeight="13.2"/>
  <cols>
    <col min="1" max="1" width="2.33203125" style="10" customWidth="1"/>
    <col min="2" max="2" width="2.6640625" style="10" customWidth="1"/>
    <col min="3" max="3" width="29.109375" style="10" customWidth="1"/>
    <col min="4" max="8" width="8.33203125" style="10" customWidth="1"/>
    <col min="9" max="9" width="10.44140625" style="10" customWidth="1"/>
    <col min="10" max="11" width="8.33203125" style="10" customWidth="1"/>
    <col min="12" max="12" width="9.21875" style="10" customWidth="1"/>
    <col min="13" max="13" width="8.33203125" style="10" customWidth="1"/>
    <col min="14" max="14" width="6" style="10" customWidth="1"/>
    <col min="15" max="15" width="6.109375" style="10" customWidth="1"/>
    <col min="16" max="16" width="12.88671875" style="10" customWidth="1"/>
    <col min="17" max="17" width="9.33203125" style="10" customWidth="1"/>
    <col min="18" max="18" width="20" style="10" customWidth="1"/>
    <col min="19" max="19" width="18" style="10" customWidth="1"/>
    <col min="20" max="21" width="8.109375" style="10" customWidth="1"/>
    <col min="22" max="22" width="11.21875" style="10" customWidth="1"/>
    <col min="23" max="16384" width="9" style="10"/>
  </cols>
  <sheetData>
    <row r="1" spans="1:24" ht="22.2">
      <c r="A1" s="162"/>
      <c r="B1" s="163"/>
      <c r="C1" s="163"/>
      <c r="D1" s="163"/>
      <c r="E1" s="163"/>
      <c r="F1" s="25"/>
      <c r="G1" s="25"/>
      <c r="H1" s="25"/>
      <c r="I1" s="25"/>
      <c r="J1" s="25"/>
      <c r="K1" s="25"/>
      <c r="L1" s="25"/>
      <c r="M1" s="25"/>
      <c r="N1" s="25"/>
      <c r="O1" s="25"/>
      <c r="P1" s="25"/>
      <c r="Q1" s="25"/>
      <c r="R1" s="25"/>
      <c r="S1" s="25"/>
    </row>
    <row r="2" spans="1:24" ht="20.25" customHeight="1">
      <c r="A2" s="37" t="s">
        <v>223</v>
      </c>
      <c r="B2" s="25"/>
      <c r="C2" s="25"/>
      <c r="D2" s="25"/>
      <c r="E2" s="25"/>
      <c r="F2" s="25"/>
      <c r="G2" s="25"/>
      <c r="H2" s="25"/>
      <c r="I2" s="25"/>
      <c r="J2" s="25"/>
      <c r="K2" s="25"/>
      <c r="L2" s="25"/>
      <c r="M2" s="25"/>
      <c r="N2" s="25"/>
      <c r="O2" s="25"/>
      <c r="P2" s="224"/>
      <c r="Q2" s="225" t="s">
        <v>231</v>
      </c>
      <c r="R2" s="147" t="str">
        <f>IF(補助金番号=0, "", 補助金番号)</f>
        <v/>
      </c>
      <c r="S2" s="147"/>
    </row>
    <row r="3" spans="1:24" ht="26.25" customHeight="1">
      <c r="A3" s="452" t="s">
        <v>271</v>
      </c>
      <c r="B3" s="452"/>
      <c r="C3" s="452"/>
      <c r="D3" s="452"/>
      <c r="E3" s="452"/>
      <c r="F3" s="452"/>
      <c r="G3" s="452"/>
      <c r="H3" s="452"/>
      <c r="I3" s="452"/>
      <c r="J3" s="452"/>
      <c r="K3" s="452"/>
      <c r="L3" s="452"/>
      <c r="M3" s="452"/>
      <c r="N3" s="452"/>
      <c r="O3" s="452"/>
      <c r="P3" s="224"/>
      <c r="Q3" s="226" t="s">
        <v>239</v>
      </c>
      <c r="R3" s="480" t="str">
        <f>IF(法人名=0, "", 法人名)</f>
        <v/>
      </c>
      <c r="S3" s="481"/>
    </row>
    <row r="4" spans="1:24" ht="24.75" customHeight="1">
      <c r="A4" s="25"/>
      <c r="B4" s="25"/>
      <c r="C4" s="25"/>
      <c r="D4" s="25"/>
      <c r="E4" s="25"/>
      <c r="F4" s="25"/>
      <c r="G4" s="25"/>
      <c r="H4" s="25"/>
      <c r="I4" s="25"/>
      <c r="J4" s="25"/>
      <c r="K4" s="25"/>
      <c r="L4" s="25"/>
      <c r="M4" s="25"/>
      <c r="N4" s="25"/>
      <c r="O4" s="25"/>
      <c r="P4" s="25" t="s">
        <v>5</v>
      </c>
      <c r="Q4" s="25" t="s">
        <v>5</v>
      </c>
      <c r="R4" s="25"/>
      <c r="S4" s="25"/>
    </row>
    <row r="5" spans="1:24" ht="28.5" customHeight="1">
      <c r="A5" s="25"/>
      <c r="B5" s="25"/>
      <c r="C5" s="482" t="s">
        <v>18</v>
      </c>
      <c r="D5" s="484" t="s">
        <v>17</v>
      </c>
      <c r="E5" s="485"/>
      <c r="F5" s="417" t="s">
        <v>4</v>
      </c>
      <c r="G5" s="488"/>
      <c r="H5" s="484" t="s">
        <v>249</v>
      </c>
      <c r="I5" s="485"/>
      <c r="J5" s="491" t="s">
        <v>19</v>
      </c>
      <c r="K5" s="492"/>
      <c r="L5" s="491" t="s">
        <v>20</v>
      </c>
      <c r="M5" s="492"/>
      <c r="N5" s="417" t="s">
        <v>21</v>
      </c>
      <c r="O5" s="488"/>
      <c r="P5" s="495" t="s">
        <v>168</v>
      </c>
      <c r="Q5" s="496"/>
      <c r="R5" s="499" t="s">
        <v>225</v>
      </c>
      <c r="S5" s="478" t="s">
        <v>227</v>
      </c>
    </row>
    <row r="6" spans="1:24" ht="28.5" customHeight="1">
      <c r="A6" s="25"/>
      <c r="B6" s="25"/>
      <c r="C6" s="483"/>
      <c r="D6" s="486"/>
      <c r="E6" s="487"/>
      <c r="F6" s="489"/>
      <c r="G6" s="490"/>
      <c r="H6" s="486"/>
      <c r="I6" s="487"/>
      <c r="J6" s="493"/>
      <c r="K6" s="494"/>
      <c r="L6" s="493"/>
      <c r="M6" s="494"/>
      <c r="N6" s="489"/>
      <c r="O6" s="490"/>
      <c r="P6" s="497"/>
      <c r="Q6" s="498"/>
      <c r="R6" s="500"/>
      <c r="S6" s="479"/>
      <c r="T6" s="26"/>
      <c r="U6" s="26"/>
      <c r="V6" s="26"/>
      <c r="W6" s="26"/>
      <c r="X6" s="26"/>
    </row>
    <row r="7" spans="1:24" ht="24.75" customHeight="1">
      <c r="A7" s="25"/>
      <c r="B7" s="25"/>
      <c r="C7" s="227" t="s">
        <v>11</v>
      </c>
      <c r="D7" s="472" t="s">
        <v>12</v>
      </c>
      <c r="E7" s="473"/>
      <c r="F7" s="474" t="s">
        <v>10</v>
      </c>
      <c r="G7" s="475"/>
      <c r="H7" s="476" t="s">
        <v>13</v>
      </c>
      <c r="I7" s="477"/>
      <c r="J7" s="472" t="s">
        <v>14</v>
      </c>
      <c r="K7" s="473"/>
      <c r="L7" s="472" t="s">
        <v>15</v>
      </c>
      <c r="M7" s="473"/>
      <c r="N7" s="472" t="s">
        <v>16</v>
      </c>
      <c r="O7" s="473"/>
      <c r="P7" s="474" t="s">
        <v>53</v>
      </c>
      <c r="Q7" s="475"/>
      <c r="R7" s="227" t="s">
        <v>226</v>
      </c>
      <c r="S7" s="227" t="s">
        <v>228</v>
      </c>
      <c r="T7" s="451"/>
      <c r="U7" s="451"/>
      <c r="V7" s="451"/>
      <c r="W7" s="26"/>
      <c r="X7" s="26"/>
    </row>
    <row r="8" spans="1:24" ht="12" customHeight="1">
      <c r="A8" s="25"/>
      <c r="B8" s="25"/>
      <c r="C8" s="228" t="s">
        <v>0</v>
      </c>
      <c r="D8" s="470" t="s">
        <v>0</v>
      </c>
      <c r="E8" s="471"/>
      <c r="F8" s="470" t="s">
        <v>0</v>
      </c>
      <c r="G8" s="471"/>
      <c r="H8" s="470" t="s">
        <v>0</v>
      </c>
      <c r="I8" s="471"/>
      <c r="J8" s="470" t="s">
        <v>0</v>
      </c>
      <c r="K8" s="471"/>
      <c r="L8" s="470" t="s">
        <v>0</v>
      </c>
      <c r="M8" s="471"/>
      <c r="N8" s="470"/>
      <c r="O8" s="471"/>
      <c r="P8" s="470" t="s">
        <v>0</v>
      </c>
      <c r="Q8" s="471"/>
      <c r="R8" s="229" t="s">
        <v>0</v>
      </c>
      <c r="S8" s="228" t="s">
        <v>0</v>
      </c>
      <c r="T8" s="451"/>
      <c r="U8" s="451"/>
      <c r="V8" s="451"/>
      <c r="W8" s="26"/>
      <c r="X8" s="26"/>
    </row>
    <row r="9" spans="1:24" ht="36" customHeight="1">
      <c r="A9" s="25"/>
      <c r="B9" s="25"/>
      <c r="C9" s="253"/>
      <c r="D9" s="464">
        <v>0</v>
      </c>
      <c r="E9" s="465"/>
      <c r="F9" s="466">
        <f>C9-D9</f>
        <v>0</v>
      </c>
      <c r="G9" s="467"/>
      <c r="H9" s="464"/>
      <c r="I9" s="465"/>
      <c r="J9" s="466">
        <f>N32</f>
        <v>0</v>
      </c>
      <c r="K9" s="467"/>
      <c r="L9" s="466">
        <f>MIN(F9,H9,J9)</f>
        <v>0</v>
      </c>
      <c r="M9" s="467"/>
      <c r="N9" s="468" t="s">
        <v>9</v>
      </c>
      <c r="O9" s="469"/>
      <c r="P9" s="466">
        <f>ROUNDDOWN(L9*2/3,0)</f>
        <v>0</v>
      </c>
      <c r="Q9" s="467"/>
      <c r="R9" s="254"/>
      <c r="S9" s="230">
        <f>都補助所要額-R9</f>
        <v>0</v>
      </c>
      <c r="T9" s="451"/>
      <c r="U9" s="451"/>
      <c r="V9" s="451"/>
      <c r="W9" s="26"/>
      <c r="X9" s="26"/>
    </row>
    <row r="10" spans="1:24" ht="18.75" customHeight="1">
      <c r="A10" s="25"/>
      <c r="B10" s="25"/>
      <c r="C10" s="161"/>
      <c r="D10" s="161"/>
      <c r="E10" s="161"/>
      <c r="F10" s="161"/>
      <c r="G10" s="161"/>
      <c r="H10" s="161"/>
      <c r="I10" s="161"/>
      <c r="J10" s="161"/>
      <c r="K10" s="25"/>
      <c r="L10" s="25"/>
      <c r="M10" s="25"/>
      <c r="N10" s="25"/>
      <c r="O10" s="25"/>
      <c r="P10" s="25"/>
      <c r="Q10" s="25"/>
      <c r="R10" s="25"/>
      <c r="S10" s="25"/>
      <c r="T10" s="451"/>
      <c r="U10" s="451"/>
      <c r="V10" s="451"/>
      <c r="W10" s="26"/>
      <c r="X10" s="26"/>
    </row>
    <row r="11" spans="1:24" ht="15.75" customHeight="1">
      <c r="A11" s="25"/>
      <c r="B11" s="25"/>
      <c r="C11" s="161"/>
      <c r="D11" s="161"/>
      <c r="E11" s="161"/>
      <c r="F11" s="161"/>
      <c r="G11" s="161"/>
      <c r="H11" s="161"/>
      <c r="I11" s="161"/>
      <c r="J11" s="161"/>
      <c r="K11" s="25"/>
      <c r="L11" s="25"/>
      <c r="M11" s="25"/>
      <c r="N11" s="25"/>
      <c r="O11" s="25"/>
      <c r="P11" s="25"/>
      <c r="Q11" s="25"/>
      <c r="R11" s="25"/>
      <c r="S11" s="25"/>
      <c r="T11" s="26"/>
      <c r="U11" s="26"/>
      <c r="V11" s="26"/>
      <c r="W11" s="26"/>
      <c r="X11" s="26"/>
    </row>
    <row r="12" spans="1:24" ht="19.5" customHeight="1">
      <c r="A12" s="37" t="s">
        <v>224</v>
      </c>
      <c r="B12" s="25"/>
      <c r="C12" s="161"/>
      <c r="D12" s="161"/>
      <c r="E12" s="161"/>
      <c r="F12" s="161"/>
      <c r="G12" s="161"/>
      <c r="H12" s="161"/>
      <c r="I12" s="161"/>
      <c r="J12" s="161"/>
      <c r="K12" s="25"/>
      <c r="L12" s="25"/>
      <c r="M12" s="25"/>
      <c r="N12" s="25"/>
      <c r="O12" s="25"/>
      <c r="P12" s="25"/>
      <c r="Q12" s="25"/>
      <c r="R12" s="25"/>
      <c r="S12" s="25"/>
      <c r="T12" s="26"/>
      <c r="U12" s="26"/>
      <c r="V12" s="26"/>
      <c r="W12" s="26"/>
      <c r="X12" s="26"/>
    </row>
    <row r="13" spans="1:24" ht="26.25" customHeight="1">
      <c r="A13" s="25"/>
      <c r="B13" s="452" t="s">
        <v>8</v>
      </c>
      <c r="C13" s="452"/>
      <c r="D13" s="452"/>
      <c r="E13" s="452"/>
      <c r="F13" s="452"/>
      <c r="G13" s="452"/>
      <c r="H13" s="452"/>
      <c r="I13" s="452"/>
      <c r="J13" s="452"/>
      <c r="K13" s="452"/>
      <c r="L13" s="452"/>
      <c r="M13" s="452"/>
      <c r="N13" s="452"/>
      <c r="O13" s="452"/>
      <c r="P13" s="452"/>
      <c r="Q13" s="452"/>
      <c r="R13" s="452"/>
      <c r="S13" s="452"/>
      <c r="T13" s="27"/>
      <c r="U13" s="27"/>
      <c r="V13" s="26"/>
      <c r="W13" s="26"/>
      <c r="X13" s="26"/>
    </row>
    <row r="14" spans="1:24" ht="22.2">
      <c r="A14" s="189"/>
      <c r="B14" s="429" t="s">
        <v>54</v>
      </c>
      <c r="C14" s="429"/>
      <c r="D14" s="189"/>
      <c r="E14" s="189"/>
      <c r="F14" s="189"/>
      <c r="G14" s="189"/>
      <c r="H14" s="189"/>
      <c r="I14" s="189"/>
      <c r="J14" s="189"/>
      <c r="K14" s="189"/>
      <c r="L14" s="189"/>
      <c r="M14" s="189"/>
      <c r="N14" s="189"/>
      <c r="O14" s="189"/>
      <c r="P14" s="189"/>
      <c r="Q14" s="189"/>
      <c r="R14" s="189"/>
      <c r="S14" s="189"/>
      <c r="T14" s="11"/>
      <c r="U14" s="11"/>
    </row>
    <row r="15" spans="1:24" ht="21.75" customHeight="1">
      <c r="A15" s="25"/>
      <c r="B15" s="25"/>
      <c r="C15" s="25"/>
      <c r="D15" s="25"/>
      <c r="E15" s="25"/>
      <c r="F15" s="25"/>
      <c r="G15" s="25"/>
      <c r="H15" s="25"/>
      <c r="I15" s="25"/>
      <c r="J15" s="25"/>
      <c r="K15" s="25"/>
      <c r="L15" s="25"/>
      <c r="M15" s="25"/>
      <c r="N15" s="25"/>
      <c r="O15" s="25"/>
      <c r="P15" s="25"/>
      <c r="Q15" s="25"/>
      <c r="R15" s="25"/>
      <c r="S15" s="25"/>
    </row>
    <row r="16" spans="1:24" ht="21.75" customHeight="1">
      <c r="A16" s="25"/>
      <c r="B16" s="151"/>
      <c r="C16" s="232"/>
      <c r="D16" s="453" t="s">
        <v>32</v>
      </c>
      <c r="E16" s="454"/>
      <c r="F16" s="454"/>
      <c r="G16" s="454"/>
      <c r="H16" s="454"/>
      <c r="I16" s="454"/>
      <c r="J16" s="454"/>
      <c r="K16" s="454"/>
      <c r="L16" s="454"/>
      <c r="M16" s="454"/>
      <c r="N16" s="455" t="s">
        <v>56</v>
      </c>
      <c r="O16" s="456"/>
      <c r="P16" s="457"/>
      <c r="Q16" s="25"/>
      <c r="R16" s="25"/>
      <c r="S16" s="25"/>
      <c r="U16" s="12"/>
    </row>
    <row r="17" spans="1:22" ht="21.75" customHeight="1">
      <c r="A17" s="25"/>
      <c r="B17" s="458" t="s">
        <v>55</v>
      </c>
      <c r="C17" s="392"/>
      <c r="D17" s="453" t="s">
        <v>7</v>
      </c>
      <c r="E17" s="454"/>
      <c r="F17" s="454"/>
      <c r="G17" s="463"/>
      <c r="H17" s="453" t="s">
        <v>3</v>
      </c>
      <c r="I17" s="454"/>
      <c r="J17" s="454"/>
      <c r="K17" s="454"/>
      <c r="L17" s="454"/>
      <c r="M17" s="454"/>
      <c r="N17" s="458"/>
      <c r="O17" s="392"/>
      <c r="P17" s="459"/>
      <c r="Q17" s="25"/>
      <c r="R17" s="25"/>
      <c r="S17" s="25"/>
      <c r="U17" s="13"/>
    </row>
    <row r="18" spans="1:22" ht="21.75" customHeight="1">
      <c r="A18" s="25"/>
      <c r="B18" s="159"/>
      <c r="C18" s="25"/>
      <c r="D18" s="455" t="s">
        <v>33</v>
      </c>
      <c r="E18" s="457"/>
      <c r="F18" s="455" t="s">
        <v>35</v>
      </c>
      <c r="G18" s="457"/>
      <c r="H18" s="455" t="s">
        <v>36</v>
      </c>
      <c r="I18" s="457"/>
      <c r="J18" s="455" t="s">
        <v>33</v>
      </c>
      <c r="K18" s="457"/>
      <c r="L18" s="417" t="s">
        <v>31</v>
      </c>
      <c r="M18" s="418"/>
      <c r="N18" s="458"/>
      <c r="O18" s="392"/>
      <c r="P18" s="459"/>
      <c r="Q18" s="234" t="s">
        <v>80</v>
      </c>
      <c r="R18" s="30"/>
      <c r="S18" s="25"/>
      <c r="T18" s="13"/>
      <c r="U18" s="13"/>
    </row>
    <row r="19" spans="1:22" ht="21.75" customHeight="1">
      <c r="A19" s="25"/>
      <c r="B19" s="160"/>
      <c r="C19" s="42"/>
      <c r="D19" s="458" t="s">
        <v>34</v>
      </c>
      <c r="E19" s="459"/>
      <c r="F19" s="460" t="s">
        <v>34</v>
      </c>
      <c r="G19" s="462"/>
      <c r="H19" s="460" t="s">
        <v>37</v>
      </c>
      <c r="I19" s="462"/>
      <c r="J19" s="460" t="s">
        <v>34</v>
      </c>
      <c r="K19" s="462"/>
      <c r="L19" s="160"/>
      <c r="M19" s="235" t="s">
        <v>38</v>
      </c>
      <c r="N19" s="460"/>
      <c r="O19" s="461"/>
      <c r="P19" s="462"/>
      <c r="Q19" s="236" t="s">
        <v>77</v>
      </c>
      <c r="R19" s="237"/>
      <c r="S19" s="25"/>
      <c r="T19" s="14"/>
      <c r="U19" s="14"/>
    </row>
    <row r="20" spans="1:22" ht="21.75" customHeight="1">
      <c r="A20" s="25"/>
      <c r="B20" s="417" t="s">
        <v>6</v>
      </c>
      <c r="C20" s="418"/>
      <c r="D20" s="238"/>
      <c r="E20" s="239" t="s">
        <v>0</v>
      </c>
      <c r="F20" s="25"/>
      <c r="G20" s="239" t="s">
        <v>0</v>
      </c>
      <c r="H20" s="151"/>
      <c r="I20" s="239" t="s">
        <v>0</v>
      </c>
      <c r="J20" s="238"/>
      <c r="K20" s="239" t="s">
        <v>0</v>
      </c>
      <c r="L20" s="238"/>
      <c r="M20" s="240" t="s">
        <v>0</v>
      </c>
      <c r="N20" s="439" t="s">
        <v>61</v>
      </c>
      <c r="O20" s="440"/>
      <c r="P20" s="441"/>
      <c r="Q20" s="236" t="s">
        <v>78</v>
      </c>
      <c r="R20" s="241"/>
      <c r="S20" s="25"/>
      <c r="T20" s="15"/>
      <c r="U20" s="15"/>
    </row>
    <row r="21" spans="1:22" ht="21.75" customHeight="1">
      <c r="A21" s="25"/>
      <c r="B21" s="419"/>
      <c r="C21" s="420"/>
      <c r="D21" s="43"/>
      <c r="E21" s="44">
        <v>97</v>
      </c>
      <c r="F21" s="242"/>
      <c r="G21" s="44">
        <v>125</v>
      </c>
      <c r="H21" s="243"/>
      <c r="I21" s="45">
        <v>454</v>
      </c>
      <c r="J21" s="46"/>
      <c r="K21" s="45">
        <v>478</v>
      </c>
      <c r="L21" s="46"/>
      <c r="M21" s="47">
        <v>506</v>
      </c>
      <c r="N21" s="442"/>
      <c r="O21" s="443"/>
      <c r="P21" s="444"/>
      <c r="Q21" s="48" t="s">
        <v>79</v>
      </c>
      <c r="R21" s="49"/>
      <c r="S21" s="25"/>
    </row>
    <row r="22" spans="1:22" ht="30.75" customHeight="1">
      <c r="A22" s="25"/>
      <c r="B22" s="421" t="s">
        <v>255</v>
      </c>
      <c r="C22" s="418"/>
      <c r="D22" s="447">
        <f>SUM(D23:E30)</f>
        <v>0</v>
      </c>
      <c r="E22" s="448"/>
      <c r="F22" s="447">
        <f>SUM(F23:G30)</f>
        <v>0</v>
      </c>
      <c r="G22" s="448"/>
      <c r="H22" s="447">
        <f>SUM(H23:I30)</f>
        <v>0</v>
      </c>
      <c r="I22" s="448"/>
      <c r="J22" s="447">
        <f>SUM(J23:K30)</f>
        <v>0</v>
      </c>
      <c r="K22" s="448"/>
      <c r="L22" s="447">
        <f>SUM(L23:M30)</f>
        <v>0</v>
      </c>
      <c r="M22" s="448"/>
      <c r="N22" s="442"/>
      <c r="O22" s="443"/>
      <c r="P22" s="444"/>
      <c r="Q22" s="50"/>
      <c r="R22" s="50"/>
      <c r="S22" s="25"/>
    </row>
    <row r="23" spans="1:22" ht="30.75" customHeight="1">
      <c r="A23" s="25"/>
      <c r="B23" s="151"/>
      <c r="C23" s="248"/>
      <c r="D23" s="449"/>
      <c r="E23" s="450"/>
      <c r="F23" s="449"/>
      <c r="G23" s="450"/>
      <c r="H23" s="449"/>
      <c r="I23" s="450"/>
      <c r="J23" s="449"/>
      <c r="K23" s="450"/>
      <c r="L23" s="449"/>
      <c r="M23" s="450"/>
      <c r="N23" s="443"/>
      <c r="O23" s="443"/>
      <c r="P23" s="444"/>
      <c r="Q23" s="51"/>
      <c r="R23" s="51"/>
      <c r="S23" s="25"/>
      <c r="T23" s="438"/>
      <c r="U23" s="438"/>
      <c r="V23" s="438"/>
    </row>
    <row r="24" spans="1:22" ht="30.75" customHeight="1">
      <c r="A24" s="25"/>
      <c r="B24" s="233" t="s">
        <v>1</v>
      </c>
      <c r="C24" s="250"/>
      <c r="D24" s="422"/>
      <c r="E24" s="423"/>
      <c r="F24" s="422"/>
      <c r="G24" s="423"/>
      <c r="H24" s="422"/>
      <c r="I24" s="423"/>
      <c r="J24" s="422"/>
      <c r="K24" s="423"/>
      <c r="L24" s="422"/>
      <c r="M24" s="423"/>
      <c r="N24" s="443"/>
      <c r="O24" s="443"/>
      <c r="P24" s="444"/>
      <c r="Q24" s="51"/>
      <c r="R24" s="51"/>
      <c r="S24" s="25"/>
      <c r="T24" s="438"/>
      <c r="U24" s="438"/>
      <c r="V24" s="438"/>
    </row>
    <row r="25" spans="1:22" ht="30.75" customHeight="1">
      <c r="A25" s="25"/>
      <c r="B25" s="159"/>
      <c r="C25" s="251"/>
      <c r="D25" s="422"/>
      <c r="E25" s="423"/>
      <c r="F25" s="422"/>
      <c r="G25" s="423"/>
      <c r="H25" s="422"/>
      <c r="I25" s="423"/>
      <c r="J25" s="422"/>
      <c r="K25" s="423"/>
      <c r="L25" s="422"/>
      <c r="M25" s="423"/>
      <c r="N25" s="443"/>
      <c r="O25" s="443"/>
      <c r="P25" s="444"/>
      <c r="Q25" s="51"/>
      <c r="R25" s="51"/>
      <c r="S25" s="25"/>
    </row>
    <row r="26" spans="1:22" ht="30.75" customHeight="1">
      <c r="A26" s="25"/>
      <c r="B26" s="159"/>
      <c r="C26" s="251"/>
      <c r="D26" s="422"/>
      <c r="E26" s="423"/>
      <c r="F26" s="422"/>
      <c r="G26" s="423"/>
      <c r="H26" s="422"/>
      <c r="I26" s="423"/>
      <c r="J26" s="422"/>
      <c r="K26" s="423"/>
      <c r="L26" s="422"/>
      <c r="M26" s="423"/>
      <c r="N26" s="443"/>
      <c r="O26" s="443"/>
      <c r="P26" s="444"/>
      <c r="Q26" s="51"/>
      <c r="R26" s="51"/>
      <c r="S26" s="25"/>
    </row>
    <row r="27" spans="1:22" ht="30.75" customHeight="1">
      <c r="A27" s="25"/>
      <c r="B27" s="159"/>
      <c r="C27" s="251"/>
      <c r="D27" s="422"/>
      <c r="E27" s="423"/>
      <c r="F27" s="422"/>
      <c r="G27" s="423"/>
      <c r="H27" s="422"/>
      <c r="I27" s="423"/>
      <c r="J27" s="422"/>
      <c r="K27" s="423"/>
      <c r="L27" s="422"/>
      <c r="M27" s="423"/>
      <c r="N27" s="443"/>
      <c r="O27" s="443"/>
      <c r="P27" s="444"/>
      <c r="Q27" s="51"/>
      <c r="R27" s="51"/>
      <c r="S27" s="25"/>
    </row>
    <row r="28" spans="1:22" ht="30.75" customHeight="1">
      <c r="A28" s="25"/>
      <c r="B28" s="159"/>
      <c r="C28" s="251"/>
      <c r="D28" s="422"/>
      <c r="E28" s="423"/>
      <c r="F28" s="422"/>
      <c r="G28" s="423"/>
      <c r="H28" s="422"/>
      <c r="I28" s="423"/>
      <c r="J28" s="422"/>
      <c r="K28" s="423"/>
      <c r="L28" s="422"/>
      <c r="M28" s="423"/>
      <c r="N28" s="443"/>
      <c r="O28" s="443"/>
      <c r="P28" s="444"/>
      <c r="Q28" s="51"/>
      <c r="R28" s="51"/>
      <c r="S28" s="25"/>
    </row>
    <row r="29" spans="1:22" ht="30.75" customHeight="1">
      <c r="A29" s="25"/>
      <c r="B29" s="233" t="s">
        <v>2</v>
      </c>
      <c r="C29" s="251"/>
      <c r="D29" s="422"/>
      <c r="E29" s="423"/>
      <c r="F29" s="422"/>
      <c r="G29" s="423"/>
      <c r="H29" s="422"/>
      <c r="I29" s="423"/>
      <c r="J29" s="422"/>
      <c r="K29" s="423"/>
      <c r="L29" s="422"/>
      <c r="M29" s="423"/>
      <c r="N29" s="443"/>
      <c r="O29" s="443"/>
      <c r="P29" s="444"/>
      <c r="Q29" s="51"/>
      <c r="R29" s="51"/>
      <c r="S29" s="25"/>
    </row>
    <row r="30" spans="1:22" ht="30.75" customHeight="1">
      <c r="A30" s="25"/>
      <c r="B30" s="160"/>
      <c r="C30" s="252"/>
      <c r="D30" s="426"/>
      <c r="E30" s="427"/>
      <c r="F30" s="426"/>
      <c r="G30" s="427"/>
      <c r="H30" s="426"/>
      <c r="I30" s="427"/>
      <c r="J30" s="426"/>
      <c r="K30" s="427"/>
      <c r="L30" s="426"/>
      <c r="M30" s="427"/>
      <c r="N30" s="445"/>
      <c r="O30" s="445"/>
      <c r="P30" s="446"/>
      <c r="Q30" s="51"/>
      <c r="R30" s="51"/>
      <c r="S30" s="25"/>
    </row>
    <row r="31" spans="1:22" ht="16.95" customHeight="1">
      <c r="A31" s="25"/>
      <c r="B31" s="151"/>
      <c r="C31" s="25"/>
      <c r="D31" s="430"/>
      <c r="E31" s="431"/>
      <c r="F31" s="430"/>
      <c r="G31" s="431"/>
      <c r="H31" s="430"/>
      <c r="I31" s="431"/>
      <c r="J31" s="430"/>
      <c r="K31" s="431"/>
      <c r="L31" s="432"/>
      <c r="M31" s="433"/>
      <c r="N31" s="244"/>
      <c r="O31" s="245"/>
      <c r="P31" s="246" t="s">
        <v>0</v>
      </c>
      <c r="Q31" s="25"/>
      <c r="R31" s="25"/>
      <c r="S31" s="25"/>
    </row>
    <row r="32" spans="1:22" ht="28.2" customHeight="1">
      <c r="A32" s="25"/>
      <c r="B32" s="419" t="s">
        <v>22</v>
      </c>
      <c r="C32" s="420"/>
      <c r="D32" s="424">
        <f>SUM(E21*D22)</f>
        <v>0</v>
      </c>
      <c r="E32" s="425"/>
      <c r="F32" s="424">
        <f>SUM(G21*F22)</f>
        <v>0</v>
      </c>
      <c r="G32" s="425"/>
      <c r="H32" s="424">
        <f>SUM(I21*H22)</f>
        <v>0</v>
      </c>
      <c r="I32" s="425"/>
      <c r="J32" s="424">
        <f>SUM(K21*J22)</f>
        <v>0</v>
      </c>
      <c r="K32" s="425"/>
      <c r="L32" s="424">
        <f>SUM(M21*L22)</f>
        <v>0</v>
      </c>
      <c r="M32" s="434"/>
      <c r="N32" s="435">
        <f>SUM(D32:M32)</f>
        <v>0</v>
      </c>
      <c r="O32" s="436"/>
      <c r="P32" s="437"/>
      <c r="Q32" s="428"/>
      <c r="R32" s="429"/>
      <c r="S32" s="429"/>
      <c r="T32" s="16"/>
    </row>
    <row r="33" spans="1:19" ht="30.75" customHeight="1">
      <c r="A33" s="25"/>
      <c r="B33" s="25" t="s">
        <v>39</v>
      </c>
      <c r="C33" s="25"/>
      <c r="D33" s="25"/>
      <c r="E33" s="25"/>
      <c r="F33" s="25"/>
      <c r="G33" s="25"/>
      <c r="H33" s="25"/>
      <c r="I33" s="25"/>
      <c r="J33" s="25"/>
      <c r="K33" s="25"/>
      <c r="L33" s="25"/>
      <c r="M33" s="25"/>
      <c r="N33" s="25"/>
      <c r="O33" s="25"/>
      <c r="P33" s="25"/>
      <c r="Q33" s="25"/>
      <c r="R33" s="25"/>
      <c r="S33" s="25"/>
    </row>
    <row r="34" spans="1:19" ht="21.75" customHeight="1">
      <c r="A34" s="25" t="s">
        <v>86</v>
      </c>
      <c r="B34" s="25" t="s">
        <v>87</v>
      </c>
      <c r="C34" s="25"/>
      <c r="D34" s="247"/>
      <c r="E34" s="247"/>
      <c r="F34" s="25"/>
      <c r="G34" s="25"/>
      <c r="H34" s="25"/>
      <c r="I34" s="25"/>
      <c r="J34" s="25"/>
      <c r="K34" s="25"/>
      <c r="L34" s="25"/>
      <c r="M34" s="25"/>
      <c r="N34" s="25"/>
      <c r="O34" s="25"/>
      <c r="P34" s="25"/>
      <c r="Q34" s="25"/>
      <c r="R34" s="25"/>
      <c r="S34" s="25"/>
    </row>
  </sheetData>
  <sheetProtection algorithmName="SHA-512" hashValue="wp2H6zba8m3oHnOxzZYROJwwNbd7zpoZm6SsOsJrfFsfTQ66GyqwPiohfofsBaXfbTC3zdcrXR8y/580EIr0RA==" saltValue="+iz7R/6NMIVb7zDXYL5Ctg==" spinCount="100000" sheet="1" formatCells="0"/>
  <mergeCells count="113">
    <mergeCell ref="S5:S6"/>
    <mergeCell ref="R3:S3"/>
    <mergeCell ref="C5:C6"/>
    <mergeCell ref="D5:E6"/>
    <mergeCell ref="F5:G6"/>
    <mergeCell ref="H5:I6"/>
    <mergeCell ref="J5:K6"/>
    <mergeCell ref="L5:M6"/>
    <mergeCell ref="N5:O6"/>
    <mergeCell ref="P5:Q6"/>
    <mergeCell ref="R5:R6"/>
    <mergeCell ref="A3:O3"/>
    <mergeCell ref="T7:V8"/>
    <mergeCell ref="D8:E8"/>
    <mergeCell ref="F8:G8"/>
    <mergeCell ref="H8:I8"/>
    <mergeCell ref="J8:K8"/>
    <mergeCell ref="L8:M8"/>
    <mergeCell ref="N8:O8"/>
    <mergeCell ref="P8:Q8"/>
    <mergeCell ref="D7:E7"/>
    <mergeCell ref="F7:G7"/>
    <mergeCell ref="H7:I7"/>
    <mergeCell ref="J7:K7"/>
    <mergeCell ref="L7:M7"/>
    <mergeCell ref="N7:O7"/>
    <mergeCell ref="P7:Q7"/>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T23:V24"/>
    <mergeCell ref="D24:E24"/>
    <mergeCell ref="F24:G24"/>
    <mergeCell ref="H24:I24"/>
    <mergeCell ref="J24:K24"/>
    <mergeCell ref="L24:M24"/>
    <mergeCell ref="D25:E25"/>
    <mergeCell ref="F25:G25"/>
    <mergeCell ref="H25:I25"/>
    <mergeCell ref="J25:K25"/>
    <mergeCell ref="L25:M25"/>
    <mergeCell ref="N20:P30"/>
    <mergeCell ref="D22:E22"/>
    <mergeCell ref="F22:G22"/>
    <mergeCell ref="H22:I22"/>
    <mergeCell ref="J22:K22"/>
    <mergeCell ref="L22:M22"/>
    <mergeCell ref="D23:E23"/>
    <mergeCell ref="F23:G23"/>
    <mergeCell ref="H23:I23"/>
    <mergeCell ref="J23:K23"/>
    <mergeCell ref="L23:M23"/>
    <mergeCell ref="D26:E26"/>
    <mergeCell ref="F26:G26"/>
    <mergeCell ref="Q32:S32"/>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D28:E28"/>
    <mergeCell ref="L30:M30"/>
    <mergeCell ref="L32:M32"/>
    <mergeCell ref="N32:P32"/>
    <mergeCell ref="B32:C32"/>
    <mergeCell ref="D32:E32"/>
    <mergeCell ref="F32:G32"/>
    <mergeCell ref="H32:I32"/>
    <mergeCell ref="J32:K32"/>
    <mergeCell ref="D30:E30"/>
    <mergeCell ref="F30:G30"/>
    <mergeCell ref="H30:I30"/>
    <mergeCell ref="J30:K30"/>
    <mergeCell ref="B20:C21"/>
    <mergeCell ref="B22:C22"/>
    <mergeCell ref="H26:I26"/>
    <mergeCell ref="J26:K26"/>
    <mergeCell ref="L26:M26"/>
    <mergeCell ref="D27:E27"/>
    <mergeCell ref="F27:G27"/>
    <mergeCell ref="H27:I27"/>
    <mergeCell ref="J27:K27"/>
    <mergeCell ref="L27:M27"/>
  </mergeCells>
  <phoneticPr fontId="3"/>
  <dataValidations xWindow="857" yWindow="307" count="15">
    <dataValidation allowBlank="1" showInputMessage="1" showErrorMessage="1" prompt="補助基準単価（A)×予定件数（B)の値が反映されますので入力不要です" sqref="D32:M32" xr:uid="{00000000-0002-0000-0200-000000000000}"/>
    <dataValidation allowBlank="1" showInputMessage="1" showErrorMessage="1" promptTitle="都補助所要額" prompt="入力不要です。都補助基本額(F)×補助率(G)の値を反映します" sqref="P9:Q9" xr:uid="{00000000-0002-0000-0200-000001000000}"/>
    <dataValidation allowBlank="1" showInputMessage="1" showErrorMessage="1" promptTitle="都補助基本額" prompt="入力不要です。差引額(C)対象経費の支出予定額(D)と基準算定額(E)のいずれか低い額を反映します。" sqref="L9:M9" xr:uid="{00000000-0002-0000-0200-000002000000}"/>
    <dataValidation allowBlank="1" showInputMessage="1" showErrorMessage="1" promptTitle="基準算定額" prompt="入力不要です。第4号様式の基準算定額を反映します。" sqref="J9:K9" xr:uid="{00000000-0002-0000-0200-000003000000}"/>
    <dataValidation allowBlank="1" showInputMessage="1" showErrorMessage="1" prompt="基準算定額の合計が反映されるので入力不要です" sqref="N32:P32" xr:uid="{00000000-0002-0000-02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2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200-000006000000}"/>
    <dataValidation allowBlank="1" showInputMessage="1" showErrorMessage="1" prompt="入力不要です。レンズカメラ対象者の合計人数を反映します。_x000a__x000a_内訳欄に施設名及び対象人数を入力してください。" sqref="H22:I22" xr:uid="{00000000-0002-0000-02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200-000008000000}"/>
    <dataValidation allowBlank="1" showInputMessage="1" showErrorMessage="1" promptTitle="差引額" prompt="入力不要です。総事業費（A)から寄付金その他収入額（B)を差し引いた値を反映します。_x000a_" sqref="F9:G9" xr:uid="{00000000-0002-0000-0200-000009000000}"/>
    <dataValidation allowBlank="1" showInputMessage="1" showErrorMessage="1" promptTitle="対象経費の支出予定額" prompt="対象経費とは、補助対象者の結核の定期健康診断に係る経費となります。" sqref="H9:I9" xr:uid="{00000000-0002-0000-0200-00000A000000}"/>
    <dataValidation allowBlank="1" showInputMessage="1" showErrorMessage="1" promptTitle="寄附金その他の収入額" prompt="健診を実施するに当たり、寄附金、その他の収入がある場合は、こちらに入力します。" sqref="D9:E9" xr:uid="{00000000-0002-0000-0200-00000B000000}"/>
    <dataValidation allowBlank="1" showInputMessage="1" showErrorMessage="1" prompt="健診受診人数を_x000a_施設・実施時期別に入力してください。_x000a_" sqref="D23:M23" xr:uid="{00000000-0002-0000-0200-00000C000000}"/>
    <dataValidation allowBlank="1" showInputMessage="1" showErrorMessage="1" prompt="施設名・実施時期を入力してください。_x000a_" sqref="C23" xr:uid="{00000000-0002-0000-0200-00000D000000}"/>
    <dataValidation allowBlank="1" showInputMessage="1" showErrorMessage="1" promptTitle="当初から変更があった場合" prompt="変更後の交付決定額を記入するようにご注意ください。" sqref="R9" xr:uid="{00000000-0002-0000-0200-00000E000000}"/>
  </dataValidations>
  <pageMargins left="0.98425196850393704" right="0.19685039370078741" top="0.59055118110236227" bottom="0.19685039370078741" header="0.51181102362204722" footer="0.51181102362204722"/>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F87E3-99A1-4060-AB20-0CEAC4581155}">
  <sheetPr>
    <tabColor rgb="FFFF0000"/>
  </sheetPr>
  <dimension ref="A1"/>
  <sheetViews>
    <sheetView topLeftCell="A4" workbookViewId="0">
      <selection activeCell="M22" sqref="M22"/>
    </sheetView>
  </sheetViews>
  <sheetFormatPr defaultRowHeight="13.2"/>
  <sheetData/>
  <sheetProtection algorithmName="SHA-512" hashValue="ibQlrcDL9ovGXp2mA5mmjmrbKF8uHAD/CvpU5O7o4MyzUk1e2rYM3L1lPgBZyVp08fvyNEjoLpKJDsFhWp9xtg==" saltValue="aF+jxTJyMHFkCJ0Q5mKwug==" spinCount="100000" sheet="1" objects="1" scenarios="1"/>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554"/>
  <sheetViews>
    <sheetView showGridLines="0" view="pageBreakPreview" zoomScale="90" zoomScaleNormal="100" zoomScaleSheetLayoutView="90" workbookViewId="0">
      <pane xSplit="1" ySplit="8" topLeftCell="B9" activePane="bottomRight" state="frozen"/>
      <selection activeCell="Q24" sqref="Q24"/>
      <selection pane="topRight" activeCell="Q24" sqref="Q24"/>
      <selection pane="bottomLeft" activeCell="Q24" sqref="Q24"/>
      <selection pane="bottomRight" activeCell="L1" sqref="L1"/>
    </sheetView>
  </sheetViews>
  <sheetFormatPr defaultColWidth="9" defaultRowHeight="13.2"/>
  <cols>
    <col min="1" max="1" width="4.6640625" customWidth="1"/>
    <col min="2" max="2" width="18.6640625" customWidth="1"/>
    <col min="3" max="3" width="6.44140625" customWidth="1"/>
    <col min="4" max="4" width="14.6640625" style="66" customWidth="1"/>
    <col min="5" max="5" width="10.33203125" style="61" customWidth="1"/>
    <col min="6" max="6" width="10.332031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96" hidden="1" customWidth="1"/>
    <col min="15" max="15" width="9.33203125" style="96" hidden="1" customWidth="1"/>
    <col min="16" max="16" width="9" style="96" hidden="1" customWidth="1"/>
    <col min="17" max="17" width="9" hidden="1" customWidth="1"/>
    <col min="18" max="18" width="22.77734375" hidden="1" customWidth="1"/>
    <col min="19" max="19" width="24.6640625" customWidth="1"/>
    <col min="20" max="20" width="21.88671875" customWidth="1"/>
    <col min="21" max="21" width="23" customWidth="1"/>
    <col min="22" max="22" width="23.44140625" customWidth="1"/>
  </cols>
  <sheetData>
    <row r="1" spans="1:20" ht="40.200000000000003" customHeight="1">
      <c r="A1" s="34"/>
      <c r="B1" s="23"/>
      <c r="C1" s="57"/>
      <c r="D1" s="62"/>
      <c r="E1" s="58"/>
      <c r="F1" s="57"/>
      <c r="G1" s="127"/>
      <c r="H1" s="57"/>
      <c r="I1" s="57"/>
      <c r="J1" s="57"/>
      <c r="K1" s="57"/>
      <c r="L1" s="6"/>
      <c r="M1" s="6"/>
    </row>
    <row r="2" spans="1:20" ht="30" customHeight="1">
      <c r="A2" s="56"/>
      <c r="B2" s="6"/>
      <c r="C2" s="6"/>
      <c r="D2" s="63"/>
      <c r="E2" s="59"/>
      <c r="F2" s="6"/>
      <c r="G2" s="128"/>
      <c r="H2" s="6"/>
      <c r="I2" s="6"/>
      <c r="J2" s="6"/>
      <c r="K2" s="6"/>
      <c r="L2" s="6"/>
      <c r="M2" s="6"/>
      <c r="N2" s="507"/>
      <c r="O2" s="507"/>
    </row>
    <row r="3" spans="1:20" ht="13.2" customHeight="1">
      <c r="A3" s="25" t="s">
        <v>229</v>
      </c>
      <c r="B3" s="25"/>
      <c r="C3" s="25"/>
      <c r="D3" s="165"/>
      <c r="E3" s="30"/>
      <c r="F3" s="25"/>
      <c r="G3" s="118"/>
      <c r="H3" s="25"/>
      <c r="I3" s="25"/>
      <c r="J3" s="25"/>
      <c r="K3" s="25"/>
      <c r="L3" s="161"/>
      <c r="M3" s="166"/>
      <c r="N3" s="95"/>
    </row>
    <row r="4" spans="1:20" s="1" customFormat="1" ht="16.5" customHeight="1">
      <c r="A4" s="188" t="s">
        <v>230</v>
      </c>
      <c r="B4" s="167"/>
      <c r="C4" s="167"/>
      <c r="D4" s="167"/>
      <c r="E4" s="167"/>
      <c r="F4" s="167"/>
      <c r="G4" s="167"/>
      <c r="H4" s="167"/>
      <c r="I4" s="167"/>
      <c r="J4" s="167"/>
      <c r="K4" s="30"/>
      <c r="L4" s="168" t="s">
        <v>232</v>
      </c>
      <c r="M4" s="30" t="str">
        <f>IF(補助金番号=0, "", 補助金番号)</f>
        <v/>
      </c>
      <c r="N4" s="95"/>
      <c r="O4" s="96"/>
      <c r="P4" s="96"/>
    </row>
    <row r="5" spans="1:20" ht="13.5" customHeight="1">
      <c r="A5" s="25"/>
      <c r="B5" s="25"/>
      <c r="C5" s="25"/>
      <c r="D5" s="165"/>
      <c r="E5" s="30"/>
      <c r="F5" s="25"/>
      <c r="G5" s="118"/>
      <c r="H5" s="161"/>
      <c r="I5" s="161"/>
      <c r="J5" s="161"/>
      <c r="K5" s="161"/>
      <c r="L5" s="168" t="s">
        <v>84</v>
      </c>
      <c r="M5" s="342" t="str">
        <f>IF(法人名=0, "", 法人名)</f>
        <v/>
      </c>
      <c r="N5" s="101"/>
      <c r="O5" s="100"/>
    </row>
    <row r="6" spans="1:20" ht="13.5" customHeight="1">
      <c r="A6" s="25"/>
      <c r="B6" s="25"/>
      <c r="C6" s="25"/>
      <c r="D6" s="165"/>
      <c r="E6" s="30"/>
      <c r="F6" s="25"/>
      <c r="G6" s="118"/>
      <c r="H6" s="161"/>
      <c r="I6" s="161"/>
      <c r="J6" s="161"/>
      <c r="K6" s="161"/>
      <c r="L6" s="169"/>
      <c r="M6" s="170"/>
      <c r="N6" s="95"/>
    </row>
    <row r="7" spans="1:20" ht="13.5" customHeight="1" thickBot="1">
      <c r="A7" s="25"/>
      <c r="B7" s="25"/>
      <c r="C7" s="25"/>
      <c r="D7" s="165"/>
      <c r="E7" s="30"/>
      <c r="F7" s="25"/>
      <c r="G7" s="118"/>
      <c r="H7" s="161"/>
      <c r="I7" s="161"/>
      <c r="J7" s="161"/>
      <c r="K7" s="161"/>
      <c r="L7" s="171"/>
      <c r="M7" s="172"/>
      <c r="N7" s="94" t="s">
        <v>186</v>
      </c>
      <c r="O7" s="94"/>
      <c r="P7" s="103" t="s">
        <v>187</v>
      </c>
      <c r="Q7" s="2"/>
      <c r="R7" t="s">
        <v>252</v>
      </c>
      <c r="S7" s="2"/>
    </row>
    <row r="8" spans="1:20" ht="36" customHeight="1" thickBot="1">
      <c r="A8" s="173"/>
      <c r="B8" s="174" t="s">
        <v>48</v>
      </c>
      <c r="C8" s="501" t="s">
        <v>234</v>
      </c>
      <c r="D8" s="503"/>
      <c r="E8" s="503"/>
      <c r="F8" s="504"/>
      <c r="G8" s="282"/>
      <c r="H8" s="282" t="s">
        <v>233</v>
      </c>
      <c r="I8" s="282"/>
      <c r="J8" s="282"/>
      <c r="K8" s="501" t="s">
        <v>274</v>
      </c>
      <c r="L8" s="502"/>
      <c r="M8" s="175" t="s">
        <v>47</v>
      </c>
      <c r="N8" s="102" t="s">
        <v>184</v>
      </c>
      <c r="O8" s="94" t="s">
        <v>185</v>
      </c>
      <c r="P8" s="103" t="s">
        <v>188</v>
      </c>
      <c r="Q8" s="2"/>
      <c r="R8" s="2" t="s">
        <v>253</v>
      </c>
      <c r="S8" s="21"/>
      <c r="T8" s="21"/>
    </row>
    <row r="9" spans="1:20" ht="24" customHeight="1">
      <c r="A9" s="343"/>
      <c r="B9" s="312" t="s">
        <v>90</v>
      </c>
      <c r="C9" s="176"/>
      <c r="D9" s="318" t="s">
        <v>46</v>
      </c>
      <c r="E9" s="260" t="s">
        <v>42</v>
      </c>
      <c r="F9" s="271"/>
      <c r="G9" s="274"/>
      <c r="H9" s="335"/>
      <c r="I9" s="263" t="s">
        <v>209</v>
      </c>
      <c r="J9" s="328"/>
      <c r="K9" s="513"/>
      <c r="L9" s="514"/>
      <c r="M9" s="505" t="s">
        <v>160</v>
      </c>
      <c r="N9" s="95">
        <f>F9+F17</f>
        <v>0</v>
      </c>
      <c r="O9" s="96">
        <f>F10+F18</f>
        <v>0</v>
      </c>
      <c r="P9" s="96">
        <f>F14+F22</f>
        <v>0</v>
      </c>
      <c r="R9" s="125">
        <f>H9</f>
        <v>0</v>
      </c>
      <c r="S9" s="21"/>
      <c r="T9" s="21"/>
    </row>
    <row r="10" spans="1:20" ht="21" customHeight="1">
      <c r="A10" s="344"/>
      <c r="B10" s="313" t="s">
        <v>278</v>
      </c>
      <c r="C10" s="177"/>
      <c r="D10" s="319" t="s">
        <v>148</v>
      </c>
      <c r="E10" s="258" t="s">
        <v>42</v>
      </c>
      <c r="F10" s="272"/>
      <c r="G10" s="280"/>
      <c r="H10" s="327"/>
      <c r="I10" s="270"/>
      <c r="J10" s="329"/>
      <c r="K10" s="515"/>
      <c r="L10" s="516"/>
      <c r="M10" s="506"/>
      <c r="N10" s="95"/>
      <c r="R10" s="125">
        <f>J9</f>
        <v>0</v>
      </c>
    </row>
    <row r="11" spans="1:20" ht="24" customHeight="1">
      <c r="A11" s="344"/>
      <c r="B11" s="187" t="s">
        <v>45</v>
      </c>
      <c r="C11" s="177" t="s">
        <v>153</v>
      </c>
      <c r="D11" s="320" t="s">
        <v>144</v>
      </c>
      <c r="E11" s="259" t="s">
        <v>142</v>
      </c>
      <c r="F11" s="272"/>
      <c r="G11" s="275"/>
      <c r="H11" s="336"/>
      <c r="I11" s="337" t="s">
        <v>209</v>
      </c>
      <c r="J11" s="330"/>
      <c r="K11" s="517"/>
      <c r="L11" s="518"/>
      <c r="M11" s="506"/>
      <c r="N11" s="95"/>
      <c r="P11" s="98"/>
      <c r="R11" s="125">
        <f>J11</f>
        <v>0</v>
      </c>
    </row>
    <row r="12" spans="1:20" ht="18" customHeight="1">
      <c r="A12" s="344"/>
      <c r="B12" s="511"/>
      <c r="C12" s="177"/>
      <c r="D12" s="320" t="s">
        <v>146</v>
      </c>
      <c r="E12" s="259" t="s">
        <v>41</v>
      </c>
      <c r="F12" s="272"/>
      <c r="G12" s="280"/>
      <c r="H12" s="327"/>
      <c r="I12" s="270"/>
      <c r="J12" s="329"/>
      <c r="K12" s="517"/>
      <c r="L12" s="518"/>
      <c r="M12" s="255" t="s">
        <v>161</v>
      </c>
      <c r="N12" s="95"/>
      <c r="P12" s="98"/>
      <c r="R12" s="125">
        <f>J13</f>
        <v>0</v>
      </c>
    </row>
    <row r="13" spans="1:20" ht="32.4" customHeight="1">
      <c r="A13" s="344">
        <v>1</v>
      </c>
      <c r="B13" s="512"/>
      <c r="C13" s="177"/>
      <c r="D13" s="320" t="s">
        <v>147</v>
      </c>
      <c r="E13" s="259" t="s">
        <v>41</v>
      </c>
      <c r="F13" s="272"/>
      <c r="G13" s="275"/>
      <c r="H13" s="336"/>
      <c r="I13" s="337" t="s">
        <v>209</v>
      </c>
      <c r="J13" s="330"/>
      <c r="K13" s="517"/>
      <c r="L13" s="518"/>
      <c r="M13" s="256" t="s">
        <v>159</v>
      </c>
      <c r="N13" s="97"/>
      <c r="O13" s="98"/>
      <c r="P13" s="98"/>
      <c r="R13" s="125">
        <f>J15</f>
        <v>0</v>
      </c>
    </row>
    <row r="14" spans="1:20" ht="28.2" customHeight="1">
      <c r="A14" s="344"/>
      <c r="B14" s="314" t="s">
        <v>149</v>
      </c>
      <c r="C14" s="508" t="s">
        <v>43</v>
      </c>
      <c r="D14" s="321" t="s">
        <v>150</v>
      </c>
      <c r="E14" s="315" t="s">
        <v>42</v>
      </c>
      <c r="F14" s="272"/>
      <c r="G14" s="280"/>
      <c r="H14" s="327"/>
      <c r="I14" s="270"/>
      <c r="J14" s="329"/>
      <c r="K14" s="517"/>
      <c r="L14" s="518"/>
      <c r="M14" s="178"/>
      <c r="N14" s="95"/>
      <c r="P14" s="98"/>
      <c r="R14" s="125">
        <f>J17</f>
        <v>0</v>
      </c>
    </row>
    <row r="15" spans="1:20" ht="41.4" customHeight="1">
      <c r="A15" s="344"/>
      <c r="B15" s="317"/>
      <c r="C15" s="509"/>
      <c r="D15" s="322" t="s">
        <v>151</v>
      </c>
      <c r="E15" s="316" t="s">
        <v>41</v>
      </c>
      <c r="F15" s="273"/>
      <c r="G15" s="276"/>
      <c r="H15" s="336"/>
      <c r="I15" s="338" t="s">
        <v>209</v>
      </c>
      <c r="J15" s="331"/>
      <c r="K15" s="517"/>
      <c r="L15" s="518"/>
      <c r="M15" s="180"/>
      <c r="N15" s="95"/>
      <c r="P15" s="98"/>
      <c r="R15" s="125">
        <f>J19</f>
        <v>0</v>
      </c>
    </row>
    <row r="16" spans="1:20" ht="30" customHeight="1" thickBot="1">
      <c r="A16" s="181"/>
      <c r="B16" s="510" t="s">
        <v>156</v>
      </c>
      <c r="C16" s="510"/>
      <c r="D16" s="510"/>
      <c r="E16" s="510"/>
      <c r="F16" s="357">
        <f>F9+F10+F14</f>
        <v>0</v>
      </c>
      <c r="G16" s="277"/>
      <c r="H16" s="339"/>
      <c r="I16" s="264"/>
      <c r="J16" s="332"/>
      <c r="K16" s="519"/>
      <c r="L16" s="520"/>
      <c r="M16" s="257"/>
      <c r="N16" s="95"/>
      <c r="P16" s="98"/>
      <c r="R16" s="125">
        <f>J21</f>
        <v>0</v>
      </c>
    </row>
    <row r="17" spans="1:18" ht="23.4" customHeight="1">
      <c r="A17" s="344"/>
      <c r="B17" s="312" t="s">
        <v>90</v>
      </c>
      <c r="C17" s="176"/>
      <c r="D17" s="323" t="s">
        <v>46</v>
      </c>
      <c r="E17" s="265" t="s">
        <v>42</v>
      </c>
      <c r="F17" s="271"/>
      <c r="G17" s="278"/>
      <c r="H17" s="335"/>
      <c r="I17" s="266" t="s">
        <v>209</v>
      </c>
      <c r="J17" s="333"/>
      <c r="K17" s="531"/>
      <c r="L17" s="532"/>
      <c r="M17" s="505" t="s">
        <v>160</v>
      </c>
      <c r="N17" s="95"/>
      <c r="R17" s="126">
        <f>MAX(R9:R16)</f>
        <v>0</v>
      </c>
    </row>
    <row r="18" spans="1:18" ht="27.6" customHeight="1">
      <c r="A18" s="344"/>
      <c r="B18" s="313" t="s">
        <v>280</v>
      </c>
      <c r="C18" s="177"/>
      <c r="D18" s="324" t="s">
        <v>148</v>
      </c>
      <c r="E18" s="267" t="s">
        <v>42</v>
      </c>
      <c r="F18" s="272"/>
      <c r="G18" s="275"/>
      <c r="H18" s="327"/>
      <c r="I18" s="270"/>
      <c r="J18" s="329"/>
      <c r="K18" s="533"/>
      <c r="L18" s="534"/>
      <c r="M18" s="506"/>
      <c r="N18" s="95"/>
    </row>
    <row r="19" spans="1:18" ht="24" customHeight="1">
      <c r="A19" s="344"/>
      <c r="B19" s="187" t="s">
        <v>152</v>
      </c>
      <c r="C19" s="177" t="s">
        <v>153</v>
      </c>
      <c r="D19" s="325" t="s">
        <v>143</v>
      </c>
      <c r="E19" s="268" t="s">
        <v>142</v>
      </c>
      <c r="F19" s="272"/>
      <c r="G19" s="281"/>
      <c r="H19" s="336"/>
      <c r="I19" s="337" t="s">
        <v>209</v>
      </c>
      <c r="J19" s="330"/>
      <c r="K19" s="533"/>
      <c r="L19" s="534"/>
      <c r="M19" s="506"/>
      <c r="N19" s="95"/>
    </row>
    <row r="20" spans="1:18" ht="27.6" customHeight="1">
      <c r="A20" s="344"/>
      <c r="B20" s="511"/>
      <c r="C20" s="177"/>
      <c r="D20" s="325" t="s">
        <v>145</v>
      </c>
      <c r="E20" s="268" t="s">
        <v>41</v>
      </c>
      <c r="F20" s="272"/>
      <c r="G20" s="280"/>
      <c r="H20" s="327"/>
      <c r="I20" s="270"/>
      <c r="J20" s="329"/>
      <c r="K20" s="533"/>
      <c r="L20" s="534"/>
      <c r="M20" s="255" t="s">
        <v>161</v>
      </c>
      <c r="N20" s="95"/>
    </row>
    <row r="21" spans="1:18" ht="19.2" customHeight="1">
      <c r="A21" s="344">
        <v>2</v>
      </c>
      <c r="B21" s="537"/>
      <c r="C21" s="179"/>
      <c r="D21" s="325" t="s">
        <v>147</v>
      </c>
      <c r="E21" s="268" t="s">
        <v>41</v>
      </c>
      <c r="F21" s="272"/>
      <c r="G21" s="275"/>
      <c r="H21" s="336"/>
      <c r="I21" s="337" t="s">
        <v>209</v>
      </c>
      <c r="J21" s="330"/>
      <c r="K21" s="533"/>
      <c r="L21" s="534"/>
      <c r="M21" s="256" t="s">
        <v>159</v>
      </c>
      <c r="N21" s="95"/>
    </row>
    <row r="22" spans="1:18" ht="22.2" customHeight="1">
      <c r="A22" s="344"/>
      <c r="B22" s="165" t="s">
        <v>44</v>
      </c>
      <c r="C22" s="526" t="s">
        <v>43</v>
      </c>
      <c r="D22" s="324" t="s">
        <v>150</v>
      </c>
      <c r="E22" s="267" t="s">
        <v>42</v>
      </c>
      <c r="F22" s="272"/>
      <c r="G22" s="279"/>
      <c r="H22" s="341"/>
      <c r="I22" s="340"/>
      <c r="J22" s="334"/>
      <c r="K22" s="533"/>
      <c r="L22" s="534"/>
      <c r="M22" s="182"/>
      <c r="N22" s="95"/>
    </row>
    <row r="23" spans="1:18" ht="42.6" customHeight="1">
      <c r="A23" s="344"/>
      <c r="B23" s="250"/>
      <c r="C23" s="509"/>
      <c r="D23" s="326" t="s">
        <v>151</v>
      </c>
      <c r="E23" s="269" t="s">
        <v>41</v>
      </c>
      <c r="F23" s="273"/>
      <c r="G23" s="280"/>
      <c r="H23" s="327"/>
      <c r="I23" s="270"/>
      <c r="J23" s="329"/>
      <c r="K23" s="535"/>
      <c r="L23" s="536"/>
      <c r="M23" s="262"/>
      <c r="N23" s="95"/>
    </row>
    <row r="24" spans="1:18" ht="30" customHeight="1" thickBot="1">
      <c r="A24" s="181"/>
      <c r="B24" s="527" t="s">
        <v>154</v>
      </c>
      <c r="C24" s="527"/>
      <c r="D24" s="527"/>
      <c r="E24" s="527"/>
      <c r="F24" s="355">
        <f>F17+F18+F22</f>
        <v>0</v>
      </c>
      <c r="G24" s="261"/>
      <c r="H24" s="528"/>
      <c r="I24" s="528"/>
      <c r="J24" s="528"/>
      <c r="K24" s="528"/>
      <c r="L24" s="529"/>
      <c r="M24" s="530"/>
      <c r="N24" s="95"/>
    </row>
    <row r="25" spans="1:18" ht="45" customHeight="1" thickBot="1">
      <c r="A25" s="523" t="s">
        <v>155</v>
      </c>
      <c r="B25" s="524"/>
      <c r="C25" s="524"/>
      <c r="D25" s="524"/>
      <c r="E25" s="525"/>
      <c r="F25" s="356">
        <f>F16+F24</f>
        <v>0</v>
      </c>
      <c r="G25" s="183"/>
      <c r="H25" s="184"/>
      <c r="I25" s="184"/>
      <c r="J25" s="184"/>
      <c r="K25" s="184"/>
      <c r="L25" s="185"/>
      <c r="M25" s="186"/>
      <c r="N25" s="95"/>
    </row>
    <row r="26" spans="1:18" ht="14.4" customHeight="1">
      <c r="A26" s="345"/>
      <c r="B26" s="345"/>
      <c r="C26" s="345"/>
      <c r="D26" s="346"/>
      <c r="E26" s="347"/>
      <c r="F26" s="348"/>
      <c r="G26" s="349"/>
      <c r="H26" s="350"/>
      <c r="I26" s="350"/>
      <c r="J26" s="350"/>
      <c r="K26" s="350"/>
      <c r="L26" s="351"/>
      <c r="M26" s="351"/>
    </row>
    <row r="27" spans="1:18" ht="19.95" customHeight="1">
      <c r="A27" s="352" t="s">
        <v>40</v>
      </c>
      <c r="B27" s="353"/>
      <c r="C27" s="353"/>
      <c r="D27" s="353"/>
      <c r="E27" s="354"/>
      <c r="F27" s="353"/>
      <c r="G27" s="354"/>
      <c r="H27" s="353"/>
      <c r="I27" s="353"/>
      <c r="J27" s="353"/>
      <c r="K27" s="353"/>
      <c r="L27" s="353"/>
      <c r="M27" s="353"/>
    </row>
    <row r="28" spans="1:18" ht="19.95" customHeight="1">
      <c r="A28" s="521" t="s">
        <v>167</v>
      </c>
      <c r="B28" s="522"/>
      <c r="C28" s="522"/>
      <c r="D28" s="522"/>
      <c r="E28" s="522"/>
      <c r="F28" s="522"/>
      <c r="G28" s="522"/>
      <c r="H28" s="522"/>
      <c r="I28" s="522"/>
      <c r="J28" s="522"/>
      <c r="K28" s="522"/>
      <c r="L28" s="522"/>
      <c r="M28" s="522"/>
    </row>
    <row r="29" spans="1:18" ht="19.95" customHeight="1">
      <c r="A29" s="521" t="s">
        <v>166</v>
      </c>
      <c r="B29" s="522"/>
      <c r="C29" s="522"/>
      <c r="D29" s="522"/>
      <c r="E29" s="522"/>
      <c r="F29" s="522"/>
      <c r="G29" s="522"/>
      <c r="H29" s="522"/>
      <c r="I29" s="522"/>
      <c r="J29" s="522"/>
      <c r="K29" s="522"/>
      <c r="L29" s="522"/>
      <c r="M29" s="522"/>
    </row>
    <row r="30" spans="1:18" ht="19.95" customHeight="1">
      <c r="A30" s="352" t="s">
        <v>165</v>
      </c>
      <c r="B30" s="352"/>
      <c r="C30" s="353"/>
      <c r="D30" s="352"/>
      <c r="E30" s="354"/>
      <c r="F30" s="353"/>
      <c r="G30" s="354"/>
      <c r="H30" s="353"/>
      <c r="I30" s="353"/>
      <c r="J30" s="353"/>
      <c r="K30" s="353"/>
      <c r="L30" s="353"/>
      <c r="M30" s="353"/>
    </row>
    <row r="31" spans="1:18" ht="19.95" customHeight="1">
      <c r="A31" s="352" t="s">
        <v>164</v>
      </c>
      <c r="B31" s="352"/>
      <c r="C31" s="353"/>
      <c r="D31" s="352"/>
      <c r="E31" s="354"/>
      <c r="F31" s="353"/>
      <c r="G31" s="354"/>
      <c r="H31" s="353"/>
      <c r="I31" s="353"/>
      <c r="J31" s="353"/>
      <c r="K31" s="353"/>
      <c r="L31" s="353"/>
      <c r="M31" s="353"/>
    </row>
    <row r="32" spans="1:18" ht="19.95" customHeight="1">
      <c r="A32" s="352" t="s">
        <v>163</v>
      </c>
      <c r="B32" s="353"/>
      <c r="C32" s="352"/>
      <c r="D32" s="353"/>
      <c r="E32" s="354"/>
      <c r="F32" s="353"/>
      <c r="G32" s="354"/>
      <c r="H32" s="353"/>
      <c r="I32" s="353"/>
      <c r="J32" s="353"/>
      <c r="K32" s="353"/>
      <c r="L32" s="353"/>
      <c r="M32" s="353"/>
    </row>
    <row r="33" spans="1:16" ht="19.95" customHeight="1">
      <c r="A33" s="352" t="s">
        <v>162</v>
      </c>
      <c r="B33" s="353"/>
      <c r="C33" s="353"/>
      <c r="D33" s="353"/>
      <c r="E33" s="354"/>
      <c r="F33" s="353"/>
      <c r="G33" s="354"/>
      <c r="H33" s="353"/>
      <c r="I33" s="353"/>
      <c r="J33" s="353"/>
      <c r="K33" s="353"/>
      <c r="L33" s="353"/>
      <c r="M33" s="353"/>
    </row>
    <row r="34" spans="1:16" ht="10.199999999999999" customHeight="1">
      <c r="A34" s="19"/>
      <c r="B34" s="18"/>
      <c r="C34" s="18"/>
      <c r="D34" s="64"/>
      <c r="E34" s="60"/>
      <c r="F34" s="18"/>
      <c r="G34" s="129"/>
      <c r="H34" s="18"/>
      <c r="I34" s="18"/>
      <c r="J34" s="18"/>
      <c r="K34" s="18"/>
      <c r="L34" s="18"/>
      <c r="M34" s="18"/>
    </row>
    <row r="35" spans="1:16" s="18" customFormat="1" ht="10.5" customHeight="1">
      <c r="A35" s="19"/>
      <c r="D35" s="64"/>
      <c r="E35" s="60"/>
      <c r="G35" s="129"/>
      <c r="N35" s="96"/>
      <c r="O35" s="96"/>
      <c r="P35" s="104"/>
    </row>
    <row r="36" spans="1:16" s="18" customFormat="1" ht="10.5" customHeight="1">
      <c r="A36" s="19"/>
      <c r="B36" s="19"/>
      <c r="D36" s="65"/>
      <c r="E36" s="60"/>
      <c r="G36" s="129"/>
      <c r="N36" s="98"/>
      <c r="O36" s="96"/>
      <c r="P36" s="104"/>
    </row>
    <row r="37" spans="1:16" s="18" customFormat="1" ht="10.5" customHeight="1">
      <c r="A37" s="19"/>
      <c r="B37" s="19"/>
      <c r="D37" s="65"/>
      <c r="E37" s="60"/>
      <c r="G37" s="129"/>
      <c r="N37" s="96"/>
      <c r="O37" s="96"/>
      <c r="P37" s="104"/>
    </row>
    <row r="38" spans="1:16" s="18" customFormat="1" ht="10.5" customHeight="1">
      <c r="A38" s="19"/>
      <c r="C38" s="19"/>
      <c r="D38" s="64"/>
      <c r="E38" s="60"/>
      <c r="G38" s="129"/>
      <c r="N38" s="96"/>
      <c r="O38" s="96"/>
      <c r="P38" s="104"/>
    </row>
    <row r="39" spans="1:16" s="18" customFormat="1" ht="10.5" customHeight="1">
      <c r="A39" s="19"/>
      <c r="D39" s="64"/>
      <c r="E39" s="60"/>
      <c r="G39" s="129"/>
      <c r="N39" s="96"/>
      <c r="O39" s="96"/>
      <c r="P39" s="104"/>
    </row>
    <row r="40" spans="1:16" s="18" customFormat="1" ht="10.5" customHeight="1">
      <c r="A40" s="19"/>
      <c r="D40" s="64"/>
      <c r="E40" s="60"/>
      <c r="G40" s="129"/>
      <c r="N40" s="96"/>
      <c r="O40" s="96"/>
      <c r="P40" s="104"/>
    </row>
    <row r="41" spans="1:16" s="3" customFormat="1" ht="10.5" customHeight="1">
      <c r="A41" s="19"/>
      <c r="D41" s="64"/>
      <c r="E41" s="60"/>
      <c r="G41" s="130"/>
      <c r="N41" s="96"/>
      <c r="O41" s="96"/>
      <c r="P41" s="104"/>
    </row>
    <row r="42" spans="1:16" s="3" customFormat="1" ht="10.5" customHeight="1">
      <c r="A42" s="4"/>
      <c r="D42" s="64"/>
      <c r="E42" s="60"/>
      <c r="G42" s="130"/>
      <c r="N42" s="96"/>
      <c r="O42" s="96"/>
      <c r="P42" s="104"/>
    </row>
    <row r="43" spans="1:16">
      <c r="A43" s="21"/>
    </row>
    <row r="44" spans="1:16">
      <c r="A44" s="21"/>
      <c r="O44" s="105"/>
    </row>
    <row r="55" spans="14:15">
      <c r="N55" s="98"/>
    </row>
    <row r="64" spans="14:15">
      <c r="N64" s="106"/>
      <c r="O64" s="106"/>
    </row>
    <row r="73" spans="14:14">
      <c r="N73" s="98"/>
    </row>
    <row r="81" spans="14:14">
      <c r="N81" s="98"/>
    </row>
    <row r="85" spans="14:14">
      <c r="N85" s="98"/>
    </row>
    <row r="104" spans="14:15">
      <c r="N104" s="98"/>
    </row>
    <row r="109" spans="14:15">
      <c r="N109" s="105"/>
      <c r="O109" s="105"/>
    </row>
    <row r="110" spans="14:15">
      <c r="N110" s="100"/>
      <c r="O110" s="100"/>
    </row>
    <row r="111" spans="14:15">
      <c r="N111" s="98"/>
    </row>
    <row r="117" spans="14:15">
      <c r="N117" s="98"/>
      <c r="O117" s="98"/>
    </row>
    <row r="144" spans="14:14">
      <c r="N144" s="98"/>
    </row>
    <row r="149" spans="14:15">
      <c r="N149" s="98"/>
    </row>
    <row r="150" spans="14:15">
      <c r="N150" s="98"/>
      <c r="O150" s="98"/>
    </row>
    <row r="152" spans="14:15">
      <c r="N152" s="98"/>
      <c r="O152" s="98"/>
    </row>
    <row r="156" spans="14:15">
      <c r="N156" s="98"/>
      <c r="O156" s="98"/>
    </row>
    <row r="157" spans="14:15">
      <c r="N157" s="99"/>
      <c r="O157" s="99"/>
    </row>
    <row r="178" spans="14:14">
      <c r="N178" s="98"/>
    </row>
    <row r="203" spans="14:14">
      <c r="N203" s="107"/>
    </row>
    <row r="211" spans="14:15">
      <c r="N211" s="98"/>
    </row>
    <row r="220" spans="14:15">
      <c r="N220" s="98"/>
    </row>
    <row r="221" spans="14:15">
      <c r="N221" s="98"/>
      <c r="O221" s="98"/>
    </row>
    <row r="225" spans="14:15">
      <c r="N225" s="99"/>
      <c r="O225" s="100"/>
    </row>
    <row r="227" spans="14:15">
      <c r="N227" s="98"/>
    </row>
    <row r="236" spans="14:15">
      <c r="N236" s="98"/>
    </row>
    <row r="243" spans="14:14">
      <c r="N243" s="98"/>
    </row>
    <row r="272" spans="14:15">
      <c r="N272" s="98"/>
      <c r="O272" s="98"/>
    </row>
    <row r="279" spans="14:15">
      <c r="N279" s="100"/>
      <c r="O279" s="100"/>
    </row>
    <row r="283" spans="14:15">
      <c r="N283" s="98"/>
      <c r="O283" s="98"/>
    </row>
    <row r="289" spans="14:15">
      <c r="N289" s="98"/>
    </row>
    <row r="294" spans="14:15">
      <c r="N294" s="98"/>
      <c r="O294" s="98"/>
    </row>
    <row r="330" spans="14:14">
      <c r="N330" s="98"/>
    </row>
    <row r="337" spans="14:15">
      <c r="N337" s="98"/>
      <c r="O337" s="98"/>
    </row>
    <row r="338" spans="14:15">
      <c r="N338" s="98"/>
    </row>
    <row r="347" spans="14:15">
      <c r="N347" s="98"/>
    </row>
    <row r="359" spans="14:15">
      <c r="N359" s="98"/>
      <c r="O359" s="98"/>
    </row>
    <row r="374" spans="14:14">
      <c r="N374" s="98"/>
    </row>
    <row r="396" spans="14:14">
      <c r="N396" s="98"/>
    </row>
    <row r="398" spans="14:14">
      <c r="N398" s="98"/>
    </row>
    <row r="404" spans="14:15">
      <c r="N404" s="98"/>
    </row>
    <row r="407" spans="14:15">
      <c r="O407" s="105"/>
    </row>
    <row r="411" spans="14:15">
      <c r="N411" s="98"/>
    </row>
    <row r="433" spans="14:15">
      <c r="N433" s="98"/>
      <c r="O433" s="98"/>
    </row>
    <row r="452" spans="14:15">
      <c r="N452" s="98"/>
    </row>
    <row r="457" spans="14:15">
      <c r="N457" s="98"/>
    </row>
    <row r="459" spans="14:15">
      <c r="N459" s="100"/>
      <c r="O459" s="100"/>
    </row>
    <row r="461" spans="14:15">
      <c r="N461" s="98"/>
    </row>
    <row r="463" spans="14:15">
      <c r="N463" s="98"/>
      <c r="O463" s="98"/>
    </row>
    <row r="468" spans="14:15">
      <c r="N468" s="98"/>
      <c r="O468" s="98"/>
    </row>
    <row r="492" spans="14:15">
      <c r="N492" s="105"/>
      <c r="O492" s="105"/>
    </row>
    <row r="501" spans="14:15">
      <c r="N501" s="98"/>
      <c r="O501" s="98"/>
    </row>
    <row r="519" spans="14:15">
      <c r="N519" s="98"/>
      <c r="O519" s="98"/>
    </row>
    <row r="526" spans="14:15">
      <c r="N526" s="99"/>
      <c r="O526" s="100"/>
    </row>
    <row r="528" spans="14:15">
      <c r="O528" s="105"/>
    </row>
    <row r="531" spans="14:14">
      <c r="N531" s="98"/>
    </row>
    <row r="533" spans="14:14">
      <c r="N533" s="107"/>
    </row>
    <row r="554" spans="14:15">
      <c r="N554" s="99"/>
      <c r="O554" s="100"/>
    </row>
  </sheetData>
  <sheetProtection algorithmName="SHA-512" hashValue="NogSNBzE+5JZeVShH1IzUh7c/0ncCi7+XKTcsm0B/UyUgQZZdqxuc/J2DvBQG8WuUi/sXAcnNx5mL9jkPMJIUw==" saltValue="L+orJ+r8mq2u8X4/auYKcg==" spinCount="100000" sheet="1" objects="1" scenarios="1" formatCells="0"/>
  <mergeCells count="17">
    <mergeCell ref="B16:E16"/>
    <mergeCell ref="B12:B13"/>
    <mergeCell ref="K9:L16"/>
    <mergeCell ref="A29:M29"/>
    <mergeCell ref="A25:E25"/>
    <mergeCell ref="A28:M28"/>
    <mergeCell ref="C22:C23"/>
    <mergeCell ref="B24:E24"/>
    <mergeCell ref="H24:M24"/>
    <mergeCell ref="K17:L23"/>
    <mergeCell ref="M17:M19"/>
    <mergeCell ref="B20:B21"/>
    <mergeCell ref="K8:L8"/>
    <mergeCell ref="C8:F8"/>
    <mergeCell ref="M9:M11"/>
    <mergeCell ref="N2:O2"/>
    <mergeCell ref="C14:C15"/>
  </mergeCells>
  <phoneticPr fontId="3"/>
  <conditionalFormatting sqref="F33:G33">
    <cfRule type="expression" dxfId="2" priority="2" stopIfTrue="1">
      <formula>$F$33=0</formula>
    </cfRule>
  </conditionalFormatting>
  <conditionalFormatting sqref="F34:G34">
    <cfRule type="expression" dxfId="1" priority="1" stopIfTrue="1">
      <formula>$F$34=0</formula>
    </cfRule>
  </conditionalFormatting>
  <dataValidations xWindow="250" yWindow="549" count="6">
    <dataValidation allowBlank="1" showInputMessage="1" showErrorMessage="1" prompt="学校の場合はこちらに入力し､所在地を「学校(施設)所在地」欄に入力してください。" sqref="B24:B27" xr:uid="{00000000-0002-0000-0300-000000000000}"/>
    <dataValidation allowBlank="1" showInputMessage="1" showErrorMessage="1" prompt="施設の場合はこちらに入力し､所在地を「学校(施設)所在地」欄に入力してください。" sqref="B30:B32" xr:uid="{00000000-0002-0000-0300-000001000000}"/>
    <dataValidation allowBlank="1" showInputMessage="1" showErrorMessage="1" promptTitle="施設名" prompt="施設の場合はこちらに入力し､所在地を「学校(施設)所在地」欄に入力して下さい。" sqref="B15" xr:uid="{00000000-0002-0000-0300-000002000000}"/>
    <dataValidation allowBlank="1" showInputMessage="1" showErrorMessage="1" promptTitle="施設名" prompt="施設の場合はこちらに入力し､所在地を「学校(施設)所在地」欄に入力してください。" sqref="B23" xr:uid="{00000000-0002-0000-0300-000003000000}"/>
    <dataValidation allowBlank="1" showInputMessage="1" showErrorMessage="1" promptTitle="学校名" prompt="学校の場合はこちらに入力し､所在地を「学校(施設)所在地」欄に入力して下さい_x000a_例）東京都新宿区新宿1-2-3（数字は半角入力）" sqref="B12:B13" xr:uid="{00000000-0002-0000-0300-000004000000}"/>
    <dataValidation allowBlank="1" showInputMessage="1" showErrorMessage="1" promptTitle="課程年数" prompt="専門学校・専修学校・各種学校等は、課程年数を入力して下さい。" sqref="B10 B18" xr:uid="{00000000-0002-0000-0300-000005000000}"/>
  </dataValidations>
  <pageMargins left="1.1811023622047245" right="0.35433070866141736" top="0.39370078740157483" bottom="0" header="0.51181102362204722" footer="0.51181102362204722"/>
  <pageSetup paperSize="9" scale="81" orientation="landscape" r:id="rId1"/>
  <headerFooter alignWithMargins="0"/>
  <legacyDrawing r:id="rId2"/>
  <extLst>
    <ext xmlns:x14="http://schemas.microsoft.com/office/spreadsheetml/2009/9/main" uri="{CCE6A557-97BC-4b89-ADB6-D9C93CAAB3DF}">
      <x14:dataValidations xmlns:xm="http://schemas.microsoft.com/office/excel/2006/main" xWindow="250" yWindow="549" count="1">
        <x14:dataValidation type="list" allowBlank="1" showInputMessage="1" showErrorMessage="1" xr:uid="{00000000-0002-0000-0300-000006000000}">
          <x14:formula1>
            <xm:f>リスト!$C$3:$C$10</xm:f>
          </x14:formula1>
          <xm:sqref>B17 B9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90" zoomScaleNormal="100" zoomScaleSheetLayoutView="90" workbookViewId="0">
      <pane ySplit="2" topLeftCell="A3" activePane="bottomLeft" state="frozen"/>
      <selection activeCell="Q24" sqref="Q24"/>
      <selection pane="bottomLeft" activeCell="B20" sqref="B20"/>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6.77734375" customWidth="1"/>
    <col min="8" max="8" width="7.6640625" customWidth="1"/>
  </cols>
  <sheetData>
    <row r="1" spans="1:10" ht="14.4">
      <c r="A1" s="52"/>
      <c r="B1" s="53"/>
      <c r="C1" s="23"/>
      <c r="D1" s="23"/>
      <c r="E1" s="23"/>
    </row>
    <row r="2" spans="1:10" ht="14.4">
      <c r="A2" s="54"/>
      <c r="B2" s="55"/>
      <c r="C2" s="55"/>
      <c r="D2" s="67"/>
      <c r="E2" s="67"/>
    </row>
    <row r="3" spans="1:10" ht="18">
      <c r="A3" s="25" t="s">
        <v>235</v>
      </c>
      <c r="B3" s="25"/>
      <c r="C3" s="25"/>
      <c r="D3" s="25"/>
      <c r="E3" s="25"/>
      <c r="F3" s="25"/>
      <c r="G3" s="284" t="s">
        <v>231</v>
      </c>
      <c r="H3" s="146" t="str">
        <f>IF(補助金番号=0, "", 補助金番号)</f>
        <v/>
      </c>
    </row>
    <row r="4" spans="1:10" ht="28.8">
      <c r="A4" s="565" t="s">
        <v>236</v>
      </c>
      <c r="B4" s="565"/>
      <c r="C4" s="565"/>
      <c r="D4" s="565"/>
      <c r="E4" s="565"/>
      <c r="F4" s="565"/>
      <c r="G4" s="565"/>
      <c r="H4" s="565"/>
      <c r="I4" s="5"/>
    </row>
    <row r="5" spans="1:10" ht="25.5" customHeight="1">
      <c r="A5" s="25"/>
      <c r="B5" s="25"/>
      <c r="C5" s="25"/>
      <c r="D5" s="25"/>
      <c r="E5" s="25"/>
      <c r="F5" s="25"/>
      <c r="G5" s="25"/>
      <c r="H5" s="25"/>
      <c r="I5" s="1"/>
    </row>
    <row r="6" spans="1:10" ht="24.75" customHeight="1">
      <c r="A6" s="37" t="s">
        <v>23</v>
      </c>
      <c r="B6" s="25"/>
      <c r="C6" s="25"/>
      <c r="D6" s="25"/>
      <c r="E6" s="25"/>
      <c r="F6" s="25"/>
      <c r="G6" s="25"/>
      <c r="H6" s="25"/>
      <c r="I6" s="68"/>
    </row>
    <row r="7" spans="1:10" ht="13.5" customHeight="1">
      <c r="A7" s="25"/>
      <c r="B7" s="25"/>
      <c r="C7" s="25"/>
      <c r="D7" s="25"/>
      <c r="E7" s="25"/>
      <c r="F7" s="25"/>
      <c r="G7" s="25"/>
      <c r="H7" s="25"/>
      <c r="I7" s="68"/>
    </row>
    <row r="8" spans="1:10" ht="24.75" customHeight="1">
      <c r="A8" s="25"/>
      <c r="B8" s="285" t="s">
        <v>24</v>
      </c>
      <c r="C8" s="566" t="s">
        <v>25</v>
      </c>
      <c r="D8" s="567"/>
      <c r="E8" s="567"/>
      <c r="F8" s="567"/>
      <c r="G8" s="567"/>
      <c r="H8" s="559"/>
      <c r="I8" s="68"/>
    </row>
    <row r="9" spans="1:10" ht="15.75" customHeight="1">
      <c r="A9" s="25"/>
      <c r="B9" s="286" t="s">
        <v>76</v>
      </c>
      <c r="C9" s="568" t="s">
        <v>26</v>
      </c>
      <c r="D9" s="569"/>
      <c r="E9" s="569"/>
      <c r="F9" s="570"/>
      <c r="G9" s="574">
        <f>'支出済額調書（第9・10号）'!D9</f>
        <v>0</v>
      </c>
      <c r="H9" s="287" t="s">
        <v>0</v>
      </c>
    </row>
    <row r="10" spans="1:10" ht="9.75" customHeight="1">
      <c r="A10" s="25"/>
      <c r="B10" s="575">
        <f>'支出済額調書（第9・10号）'!C9</f>
        <v>0</v>
      </c>
      <c r="C10" s="571"/>
      <c r="D10" s="572"/>
      <c r="E10" s="572"/>
      <c r="F10" s="573"/>
      <c r="G10" s="466"/>
      <c r="H10" s="288"/>
    </row>
    <row r="11" spans="1:10" ht="24.75" customHeight="1">
      <c r="A11" s="25"/>
      <c r="B11" s="575"/>
      <c r="C11" s="577" t="s">
        <v>82</v>
      </c>
      <c r="D11" s="578"/>
      <c r="E11" s="578"/>
      <c r="F11" s="579"/>
      <c r="G11" s="283">
        <f>'支出済額調書（第9・10号）'!P9</f>
        <v>0</v>
      </c>
      <c r="H11" s="289"/>
      <c r="I11" s="5"/>
    </row>
    <row r="12" spans="1:10" ht="24.75" customHeight="1">
      <c r="A12" s="25"/>
      <c r="B12" s="576"/>
      <c r="C12" s="577" t="s">
        <v>81</v>
      </c>
      <c r="D12" s="580"/>
      <c r="E12" s="580"/>
      <c r="F12" s="581"/>
      <c r="G12" s="283">
        <f>B10-G9-G11</f>
        <v>0</v>
      </c>
      <c r="H12" s="289"/>
    </row>
    <row r="13" spans="1:10" ht="24.75" customHeight="1">
      <c r="A13" s="25"/>
      <c r="B13" s="25"/>
      <c r="C13" s="25"/>
      <c r="D13" s="25"/>
      <c r="E13" s="25"/>
      <c r="F13" s="25"/>
      <c r="G13" s="290" t="str">
        <f>IF(G11="","",IF('支出済額調書（第9・10号）'!P9='決算書抄本（第12号）'!G11,"","（Ｃ）欄が第３号様式（Ｈ）欄と合致していません。"))</f>
        <v/>
      </c>
      <c r="H13" s="25"/>
      <c r="J13" s="2"/>
    </row>
    <row r="14" spans="1:10" ht="24.75" customHeight="1">
      <c r="A14" s="25"/>
      <c r="B14" s="25"/>
      <c r="C14" s="25"/>
      <c r="D14" s="25"/>
      <c r="E14" s="25"/>
      <c r="F14" s="25"/>
      <c r="G14" s="25"/>
      <c r="H14" s="25"/>
    </row>
    <row r="15" spans="1:10" ht="24.75" customHeight="1">
      <c r="A15" s="37" t="s">
        <v>237</v>
      </c>
      <c r="B15" s="25"/>
      <c r="C15" s="25"/>
      <c r="D15" s="25"/>
      <c r="E15" s="25"/>
      <c r="F15" s="25"/>
      <c r="G15" s="25"/>
      <c r="H15" s="25"/>
    </row>
    <row r="16" spans="1:10" ht="12.75" customHeight="1">
      <c r="A16" s="25"/>
      <c r="B16" s="25"/>
      <c r="C16" s="25"/>
      <c r="D16" s="25"/>
      <c r="E16" s="25"/>
      <c r="F16" s="25"/>
      <c r="G16" s="25"/>
      <c r="H16" s="25"/>
    </row>
    <row r="17" spans="1:16" ht="24.75" customHeight="1">
      <c r="A17" s="25"/>
      <c r="B17" s="291" t="s">
        <v>27</v>
      </c>
      <c r="C17" s="556" t="s">
        <v>238</v>
      </c>
      <c r="D17" s="557"/>
      <c r="E17" s="557"/>
      <c r="F17" s="558"/>
      <c r="G17" s="556" t="s">
        <v>28</v>
      </c>
      <c r="H17" s="559"/>
      <c r="I17" s="538"/>
      <c r="J17" s="560"/>
      <c r="K17" s="560"/>
      <c r="L17" s="560"/>
    </row>
    <row r="18" spans="1:16" ht="30" customHeight="1">
      <c r="A18" s="25"/>
      <c r="B18" s="292" t="s">
        <v>89</v>
      </c>
      <c r="C18" s="562"/>
      <c r="D18" s="563"/>
      <c r="E18" s="564"/>
      <c r="F18" s="308" t="s">
        <v>0</v>
      </c>
      <c r="G18" s="249"/>
      <c r="H18" s="293" t="s">
        <v>0</v>
      </c>
      <c r="I18" s="561"/>
      <c r="J18" s="560"/>
      <c r="K18" s="560"/>
      <c r="L18" s="560"/>
    </row>
    <row r="19" spans="1:16" ht="30" customHeight="1">
      <c r="A19" s="25"/>
      <c r="B19" s="305"/>
      <c r="C19" s="545"/>
      <c r="D19" s="546"/>
      <c r="E19" s="547"/>
      <c r="F19" s="294"/>
      <c r="G19" s="309"/>
      <c r="H19" s="294"/>
      <c r="I19" s="538"/>
      <c r="J19" s="539"/>
      <c r="K19" s="539"/>
      <c r="L19" s="539"/>
    </row>
    <row r="20" spans="1:16" ht="37.200000000000003" customHeight="1" thickBot="1">
      <c r="A20" s="25"/>
      <c r="B20" s="306"/>
      <c r="C20" s="548"/>
      <c r="D20" s="549"/>
      <c r="E20" s="550"/>
      <c r="F20" s="295"/>
      <c r="G20" s="310"/>
      <c r="H20" s="295"/>
    </row>
    <row r="21" spans="1:16" ht="24.75" customHeight="1" thickTop="1">
      <c r="A21" s="25"/>
      <c r="B21" s="296" t="s">
        <v>29</v>
      </c>
      <c r="C21" s="551">
        <f>総事業費</f>
        <v>0</v>
      </c>
      <c r="D21" s="552"/>
      <c r="E21" s="552"/>
      <c r="F21" s="297" t="s">
        <v>157</v>
      </c>
      <c r="G21" s="307">
        <f>対象経費</f>
        <v>0</v>
      </c>
      <c r="H21" s="297" t="s">
        <v>158</v>
      </c>
      <c r="I21" s="5"/>
      <c r="P21" s="23" t="str">
        <f>IF(G21=0,"",IF('支出済額調書（第9・10号）'!H9='決算書抄本（第12号）'!G21,"","第３号様式（Ｄ）欄と合致していません。"))</f>
        <v/>
      </c>
    </row>
    <row r="22" spans="1:16" ht="37.200000000000003" customHeight="1">
      <c r="A22" s="25"/>
      <c r="B22" s="242"/>
      <c r="C22" s="553" t="str">
        <f>IF(OR(B10&lt;&gt;C21, B10&lt;&gt;E23, C21&lt;&gt;E23), "黄色いセルの入力額と(I)の額と一致させて下さい", "")</f>
        <v/>
      </c>
      <c r="D22" s="554"/>
      <c r="E22" s="554"/>
      <c r="F22" s="25"/>
      <c r="G22" s="164" t="str">
        <f>IF(OR(対象経費&lt;&gt;G21, 対象経費&lt;&gt;G23, G21&lt;&gt;G23), "黄色いセルの入力額と(J)の額と一致させて下さい", "")</f>
        <v/>
      </c>
      <c r="H22" s="25"/>
      <c r="I22" s="5"/>
    </row>
    <row r="23" spans="1:16" ht="24.75" customHeight="1">
      <c r="A23" s="25"/>
      <c r="B23" s="25"/>
      <c r="C23" s="290" t="str">
        <f>IF(C21=0,"",IF(B10=C21,"","上記事業予算額（Ａ）欄と合致していません。"))</f>
        <v/>
      </c>
      <c r="D23" s="290"/>
      <c r="E23" s="298">
        <f>C18+C19+C20</f>
        <v>0</v>
      </c>
      <c r="F23" s="25"/>
      <c r="G23" s="298">
        <f>G18+G19+G20</f>
        <v>0</v>
      </c>
      <c r="H23" s="25"/>
      <c r="I23" s="5"/>
    </row>
    <row r="24" spans="1:16" ht="24.75" customHeight="1">
      <c r="A24" s="25"/>
      <c r="B24" s="37" t="s">
        <v>30</v>
      </c>
      <c r="C24" s="25"/>
      <c r="D24" s="25"/>
      <c r="E24" s="25"/>
      <c r="F24" s="25"/>
      <c r="G24" s="25"/>
      <c r="H24" s="25"/>
    </row>
    <row r="25" spans="1:16" ht="24.75" customHeight="1">
      <c r="A25" s="25"/>
      <c r="B25" s="25"/>
      <c r="C25" s="25"/>
      <c r="D25" s="25"/>
      <c r="E25" s="25"/>
      <c r="F25" s="25"/>
      <c r="G25" s="25"/>
      <c r="H25" s="25"/>
    </row>
    <row r="26" spans="1:16" ht="24.75" customHeight="1">
      <c r="A26" s="25"/>
      <c r="B26" s="542" t="str">
        <f>'実績報告書（第８号）'!U4</f>
        <v>令和　　年　　月　　日</v>
      </c>
      <c r="C26" s="543"/>
      <c r="D26" s="299"/>
      <c r="E26" s="299"/>
      <c r="F26" s="25"/>
      <c r="G26" s="25"/>
      <c r="H26" s="25"/>
      <c r="I26" s="5"/>
    </row>
    <row r="27" spans="1:16" ht="24.75" customHeight="1">
      <c r="A27" s="25"/>
      <c r="B27" s="25"/>
      <c r="C27" s="25"/>
      <c r="D27" s="25"/>
      <c r="E27" s="25"/>
      <c r="F27" s="25"/>
      <c r="G27" s="25"/>
      <c r="H27" s="25"/>
    </row>
    <row r="28" spans="1:16" ht="30.6" customHeight="1">
      <c r="A28" s="25"/>
      <c r="B28" s="300" t="s">
        <v>88</v>
      </c>
      <c r="C28" s="301" t="str">
        <f>基本情報入力シート!B10</f>
        <v>選択して下さい▼</v>
      </c>
      <c r="D28" s="540" t="str">
        <f>IF(法人所在地=0, "", 法人所在地)</f>
        <v/>
      </c>
      <c r="E28" s="544"/>
      <c r="F28" s="544"/>
      <c r="G28" s="544"/>
      <c r="H28" s="25"/>
      <c r="I28" s="5"/>
    </row>
    <row r="29" spans="1:16" ht="24.75" customHeight="1">
      <c r="A29" s="25"/>
      <c r="B29" s="300"/>
      <c r="C29" s="302"/>
      <c r="D29" s="544"/>
      <c r="E29" s="544"/>
      <c r="F29" s="544"/>
      <c r="G29" s="544"/>
      <c r="H29" s="25"/>
    </row>
    <row r="30" spans="1:16" ht="39" customHeight="1">
      <c r="A30" s="25"/>
      <c r="B30" s="231" t="s">
        <v>58</v>
      </c>
      <c r="C30" s="540" t="str">
        <f>IF(法人名=0, "", 法人名)</f>
        <v/>
      </c>
      <c r="D30" s="540"/>
      <c r="E30" s="540"/>
      <c r="F30" s="540"/>
      <c r="G30" s="540"/>
      <c r="H30" s="25"/>
    </row>
    <row r="31" spans="1:16" ht="40.200000000000003" customHeight="1">
      <c r="A31" s="25"/>
      <c r="B31" s="231" t="s">
        <v>75</v>
      </c>
      <c r="C31" s="303" t="str">
        <f>IF(代表者職=0, "", 代表者職)</f>
        <v/>
      </c>
      <c r="D31" s="555" t="str">
        <f>IF(代表者名=0, "", 代表者名)</f>
        <v/>
      </c>
      <c r="E31" s="555"/>
      <c r="F31" s="555"/>
      <c r="G31" s="555"/>
      <c r="H31" s="304"/>
      <c r="I31" s="5"/>
    </row>
    <row r="32" spans="1:16" ht="18">
      <c r="A32" s="25"/>
      <c r="B32" s="25"/>
      <c r="C32" s="25"/>
      <c r="D32" s="25"/>
      <c r="E32" s="25"/>
      <c r="F32" s="25"/>
      <c r="G32" s="25"/>
      <c r="H32" s="25"/>
    </row>
    <row r="33" spans="1:8" ht="18">
      <c r="A33" s="25"/>
      <c r="B33" s="25"/>
      <c r="C33" s="25"/>
      <c r="D33" s="25"/>
      <c r="E33" s="25"/>
      <c r="F33" s="25"/>
      <c r="G33" s="25"/>
      <c r="H33" s="25"/>
    </row>
    <row r="35" spans="1:8">
      <c r="A35" s="541"/>
      <c r="B35" s="541"/>
      <c r="C35" s="541"/>
      <c r="D35" s="541"/>
      <c r="E35" s="541"/>
      <c r="F35" s="541"/>
      <c r="G35" s="541"/>
      <c r="H35" s="541"/>
    </row>
    <row r="36" spans="1:8">
      <c r="A36" s="541"/>
      <c r="B36" s="541"/>
      <c r="C36" s="541"/>
      <c r="D36" s="541"/>
      <c r="E36" s="541"/>
      <c r="F36" s="541"/>
      <c r="G36" s="541"/>
      <c r="H36" s="541"/>
    </row>
  </sheetData>
  <sheetProtection algorithmName="SHA-512" hashValue="KlYskyVxDXbHW7HGNW7aw7YaKQh34xZf2IHoQdVvUIZZyhr9FdTcUw3exSBfau67//SLPSI+qCqQDeUZ8WYoVA==" saltValue="5iMyX/bwnKv+/4Mh1aezzg==" spinCount="100000" sheet="1" objects="1" scenarios="1"/>
  <mergeCells count="21">
    <mergeCell ref="C17:F17"/>
    <mergeCell ref="G17:H17"/>
    <mergeCell ref="I17:L18"/>
    <mergeCell ref="C18:E18"/>
    <mergeCell ref="A4:H4"/>
    <mergeCell ref="C8:H8"/>
    <mergeCell ref="C9:F10"/>
    <mergeCell ref="G9:G10"/>
    <mergeCell ref="B10:B12"/>
    <mergeCell ref="C11:F11"/>
    <mergeCell ref="C12:F12"/>
    <mergeCell ref="I19:L19"/>
    <mergeCell ref="C30:G30"/>
    <mergeCell ref="A35:H36"/>
    <mergeCell ref="B26:C26"/>
    <mergeCell ref="D28:G29"/>
    <mergeCell ref="C19:E19"/>
    <mergeCell ref="C20:E20"/>
    <mergeCell ref="C21:E21"/>
    <mergeCell ref="C22:E22"/>
    <mergeCell ref="D31:G31"/>
  </mergeCells>
  <phoneticPr fontId="3"/>
  <conditionalFormatting sqref="C22:E22">
    <cfRule type="expression" dxfId="0" priority="1">
      <formula>IF(OR(B10&lt;&gt;C21, B10&lt;&gt;C23, C21&lt;&gt;C23), "金額がい一致していません", "")</formula>
    </cfRule>
  </conditionalFormatting>
  <dataValidations xWindow="429" yWindow="577" count="5">
    <dataValidation allowBlank="1" showInputMessage="1" showErrorMessage="1" promptTitle="総事業費" prompt="第９号様式の（A）欄と同額です" sqref="B10:B12" xr:uid="{00000000-0002-0000-0400-000000000000}"/>
    <dataValidation allowBlank="1" showInputMessage="1" showErrorMessage="1" promptTitle="結核予防費都費補助金（H)" prompt="第９号様式の（H）欄と同額です" sqref="G11" xr:uid="{00000000-0002-0000-0400-000001000000}"/>
    <dataValidation allowBlank="1" showInputMessage="1" showErrorMessage="1" promptTitle="寄附金その他の収入額（B）" prompt="第９号様式の（B）欄と同額です" sqref="G9:G10" xr:uid="{00000000-0002-0000-0400-000002000000}"/>
    <dataValidation allowBlank="1" showInputMessage="1" showErrorMessage="1" promptTitle="総事業経費の合計（I)" prompt="第９号様式の（A）欄と同額です" sqref="C21:E21" xr:uid="{00000000-0002-0000-0400-000003000000}"/>
    <dataValidation allowBlank="1" showInputMessage="1" showErrorMessage="1" promptTitle="対象経費の合計（J)" prompt="第９号様式の（D）欄と同額です" sqref="G21" xr:uid="{00000000-0002-0000-0400-000004000000}"/>
  </dataValidations>
  <pageMargins left="0.75" right="0.75" top="1" bottom="1" header="0.51200000000000001" footer="0.51200000000000001"/>
  <pageSetup paperSize="9" scale="94" orientation="portrait" r:id="rId1"/>
  <headerFooter alignWithMargins="0"/>
  <ignoredErrors>
    <ignoredError sqref="E23 G23" emptyCellReferenc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54"/>
  <sheetViews>
    <sheetView workbookViewId="0">
      <selection activeCell="U4" sqref="U4"/>
    </sheetView>
  </sheetViews>
  <sheetFormatPr defaultColWidth="8.88671875" defaultRowHeight="15" outlineLevelCol="3"/>
  <cols>
    <col min="1" max="1" width="11.109375" style="89" customWidth="1"/>
    <col min="2" max="2" width="19.77734375" style="93" customWidth="1" outlineLevel="1"/>
    <col min="3" max="3" width="16.33203125" style="89" customWidth="1" outlineLevel="1"/>
    <col min="4" max="4" width="15.77734375" style="89" customWidth="1" outlineLevel="1"/>
    <col min="5" max="5" width="29.6640625" style="89" customWidth="1" outlineLevel="1"/>
    <col min="6" max="6" width="17.21875" style="89" customWidth="1" outlineLevel="1"/>
    <col min="7" max="7" width="19.109375" style="89" customWidth="1"/>
    <col min="8" max="13" width="19.109375" style="89" customWidth="1" outlineLevel="1"/>
    <col min="14" max="14" width="38.6640625" style="89" customWidth="1" outlineLevel="1"/>
    <col min="15" max="15" width="20.77734375" style="89" customWidth="1" outlineLevel="1"/>
    <col min="16" max="16" width="20.44140625" style="89" bestFit="1" customWidth="1"/>
    <col min="17" max="17" width="20.6640625" style="89" customWidth="1" outlineLevel="3"/>
    <col min="18" max="18" width="10" style="96" customWidth="1" outlineLevel="3"/>
    <col min="19" max="19" width="9.33203125" style="96" customWidth="1" outlineLevel="3"/>
    <col min="20" max="20" width="8.88671875" style="96" customWidth="1" outlineLevel="3"/>
    <col min="21" max="21" width="14.44140625" style="96" customWidth="1" outlineLevel="3"/>
    <col min="22" max="22" width="21.109375" style="96" customWidth="1" outlineLevel="3"/>
    <col min="23" max="23" width="24.21875" style="89" customWidth="1" outlineLevel="1"/>
    <col min="24" max="24" width="21.33203125" style="89" customWidth="1" outlineLevel="1"/>
    <col min="25" max="26" width="21.44140625" style="89" customWidth="1" outlineLevel="1"/>
    <col min="27" max="28" width="19.6640625" style="89" customWidth="1" outlineLevel="1"/>
    <col min="29" max="29" width="23.77734375" style="89" customWidth="1"/>
    <col min="30" max="30" width="17.6640625" style="89" customWidth="1" outlineLevel="1"/>
    <col min="31" max="31" width="19.44140625" style="89" customWidth="1" outlineLevel="1"/>
    <col min="32" max="32" width="15.88671875" style="89" customWidth="1" outlineLevel="1"/>
    <col min="33" max="33" width="15.6640625" style="89" customWidth="1"/>
    <col min="34" max="34" width="16.21875" style="89" customWidth="1"/>
    <col min="35" max="16384" width="8.88671875" style="89"/>
  </cols>
  <sheetData>
    <row r="1" spans="1:32">
      <c r="A1" s="115" t="s">
        <v>183</v>
      </c>
      <c r="B1" s="80"/>
      <c r="C1" s="81"/>
      <c r="D1" s="81"/>
      <c r="E1" s="81"/>
      <c r="F1" s="81"/>
      <c r="G1" s="81"/>
      <c r="H1" s="81"/>
      <c r="I1" s="81"/>
      <c r="J1" s="81"/>
      <c r="K1" s="81"/>
      <c r="L1" s="81"/>
      <c r="M1" s="81"/>
      <c r="N1" s="81"/>
      <c r="O1" s="81"/>
      <c r="P1" s="82" t="s">
        <v>240</v>
      </c>
      <c r="Q1" s="83" t="s">
        <v>241</v>
      </c>
      <c r="R1" s="109"/>
      <c r="S1" s="109"/>
      <c r="T1" s="109"/>
      <c r="U1" s="109"/>
      <c r="V1" s="109"/>
      <c r="W1" s="84" t="s">
        <v>247</v>
      </c>
      <c r="X1" s="85"/>
      <c r="Y1" s="85"/>
      <c r="Z1" s="85"/>
      <c r="AA1" s="85"/>
      <c r="AB1" s="85"/>
      <c r="AC1" s="86" t="s">
        <v>243</v>
      </c>
      <c r="AD1" s="87" t="s">
        <v>246</v>
      </c>
      <c r="AE1" s="88"/>
      <c r="AF1" s="88"/>
    </row>
    <row r="2" spans="1:32">
      <c r="R2" s="96" t="s">
        <v>189</v>
      </c>
      <c r="T2" s="96" t="s">
        <v>187</v>
      </c>
    </row>
    <row r="3" spans="1:32" s="91" customFormat="1" ht="31.95" customHeight="1">
      <c r="A3" s="90" t="s">
        <v>232</v>
      </c>
      <c r="B3" s="90" t="s">
        <v>169</v>
      </c>
      <c r="C3" s="90" t="s">
        <v>170</v>
      </c>
      <c r="D3" s="90" t="s">
        <v>171</v>
      </c>
      <c r="E3" s="90" t="s">
        <v>172</v>
      </c>
      <c r="F3" s="90" t="s">
        <v>178</v>
      </c>
      <c r="G3" s="90" t="s">
        <v>177</v>
      </c>
      <c r="H3" s="112" t="s">
        <v>191</v>
      </c>
      <c r="I3" s="112" t="s">
        <v>192</v>
      </c>
      <c r="J3" s="112" t="s">
        <v>193</v>
      </c>
      <c r="K3" s="112" t="s">
        <v>194</v>
      </c>
      <c r="L3" s="112" t="s">
        <v>198</v>
      </c>
      <c r="M3" s="112" t="s">
        <v>197</v>
      </c>
      <c r="N3" s="112" t="s">
        <v>195</v>
      </c>
      <c r="O3" s="112" t="s">
        <v>196</v>
      </c>
      <c r="P3" s="90" t="s">
        <v>173</v>
      </c>
      <c r="Q3" s="90" t="s">
        <v>242</v>
      </c>
      <c r="R3" s="108" t="s">
        <v>184</v>
      </c>
      <c r="S3" s="108" t="s">
        <v>185</v>
      </c>
      <c r="T3" s="108" t="s">
        <v>188</v>
      </c>
      <c r="U3" s="108" t="s">
        <v>254</v>
      </c>
      <c r="V3" s="108" t="s">
        <v>210</v>
      </c>
      <c r="W3" s="90" t="s">
        <v>182</v>
      </c>
      <c r="X3" s="90" t="s">
        <v>181</v>
      </c>
      <c r="Y3" s="90" t="s">
        <v>179</v>
      </c>
      <c r="Z3" s="90" t="s">
        <v>180</v>
      </c>
      <c r="AA3" s="90" t="s">
        <v>244</v>
      </c>
      <c r="AB3" s="90" t="s">
        <v>245</v>
      </c>
      <c r="AC3" s="90" t="s">
        <v>190</v>
      </c>
      <c r="AD3" s="90" t="s">
        <v>174</v>
      </c>
      <c r="AE3" s="90" t="s">
        <v>176</v>
      </c>
      <c r="AF3" s="90" t="s">
        <v>175</v>
      </c>
    </row>
    <row r="4" spans="1:32" s="92" customFormat="1" ht="14.4">
      <c r="A4" s="92">
        <f>補助金番号</f>
        <v>0</v>
      </c>
      <c r="B4" s="92">
        <f>法人番号</f>
        <v>0</v>
      </c>
      <c r="C4" s="92">
        <f>法人名</f>
        <v>0</v>
      </c>
      <c r="D4" s="92" t="str">
        <f>基本情報入力シート!B10</f>
        <v>選択して下さい▼</v>
      </c>
      <c r="E4" s="92">
        <f>法人所在地</f>
        <v>0</v>
      </c>
      <c r="F4" s="92">
        <f>代表者職</f>
        <v>0</v>
      </c>
      <c r="G4" s="92">
        <f>代表者名</f>
        <v>0</v>
      </c>
      <c r="H4" s="92">
        <f>基本情報入力シート!B15</f>
        <v>0</v>
      </c>
      <c r="I4" s="92">
        <f>基本情報入力シート!D15</f>
        <v>0</v>
      </c>
      <c r="J4" s="92">
        <f>基本情報入力シート!B16</f>
        <v>0</v>
      </c>
      <c r="K4" s="92">
        <f>基本情報入力シート!D16</f>
        <v>0</v>
      </c>
      <c r="L4" s="92">
        <f>基本情報入力シート!B17</f>
        <v>0</v>
      </c>
      <c r="M4" s="92" t="str">
        <f>基本情報入力シート!D17</f>
        <v>選択して下さい▼</v>
      </c>
      <c r="N4" s="92">
        <f>基本情報入力シート!B18</f>
        <v>0</v>
      </c>
      <c r="O4" s="92">
        <f>基本情報入力シート!B19</f>
        <v>0</v>
      </c>
      <c r="P4" s="132" t="str">
        <f>日付</f>
        <v>令和　　年　　月　　日</v>
      </c>
      <c r="Q4" s="92">
        <f>'実施件数内訳書（第11号）'!F25</f>
        <v>0</v>
      </c>
      <c r="R4" s="96">
        <f>'実施件数内訳書（第11号）'!N9</f>
        <v>0</v>
      </c>
      <c r="S4" s="96">
        <f>'実施件数内訳書（第11号）'!O9</f>
        <v>0</v>
      </c>
      <c r="T4" s="96">
        <f>'実施件数内訳書（第11号）'!P9</f>
        <v>0</v>
      </c>
      <c r="U4" s="131">
        <f>'実施件数内訳書（第11号）'!R17</f>
        <v>0</v>
      </c>
      <c r="V4" s="96">
        <f>'実施件数内訳書（第11号）'!K9</f>
        <v>0</v>
      </c>
      <c r="W4" s="110">
        <f>総事業費</f>
        <v>0</v>
      </c>
      <c r="X4" s="111">
        <f>'支出済額調書（第9・10号）'!D9</f>
        <v>0</v>
      </c>
      <c r="Y4" s="110">
        <f>対象経費</f>
        <v>0</v>
      </c>
      <c r="Z4" s="111">
        <f>'支出済額調書（第9・10号）'!L9</f>
        <v>0</v>
      </c>
      <c r="AA4" s="110">
        <f>都補助所要額</f>
        <v>0</v>
      </c>
      <c r="AB4" s="110">
        <f>交付決定額</f>
        <v>0</v>
      </c>
      <c r="AC4" s="111">
        <f>'支出済額調書（第9・10号）'!N32</f>
        <v>0</v>
      </c>
      <c r="AD4" s="111">
        <f>'決算書抄本（第12号）'!G12</f>
        <v>0</v>
      </c>
      <c r="AE4" s="111">
        <f>'決算書抄本（第12号）'!C21</f>
        <v>0</v>
      </c>
      <c r="AF4" s="111">
        <f>'決算書抄本（第12号）'!G21</f>
        <v>0</v>
      </c>
    </row>
    <row r="5" spans="1:32">
      <c r="R5" s="106"/>
      <c r="S5" s="100"/>
      <c r="V5" s="96">
        <f>'実施件数内訳書（第11号）'!K17</f>
        <v>0</v>
      </c>
    </row>
    <row r="11" spans="1:32">
      <c r="T11" s="98"/>
      <c r="U11" s="98"/>
      <c r="V11" s="98"/>
    </row>
    <row r="12" spans="1:32">
      <c r="T12" s="98"/>
      <c r="U12" s="98"/>
      <c r="V12" s="98"/>
    </row>
    <row r="13" spans="1:32">
      <c r="R13" s="98"/>
      <c r="S13" s="98"/>
      <c r="T13" s="98"/>
      <c r="U13" s="98"/>
      <c r="V13" s="98"/>
    </row>
    <row r="14" spans="1:32">
      <c r="T14" s="98"/>
      <c r="U14" s="98"/>
      <c r="V14" s="98"/>
    </row>
    <row r="15" spans="1:32">
      <c r="T15" s="98"/>
      <c r="U15" s="98"/>
      <c r="V15" s="98"/>
    </row>
    <row r="16" spans="1:32">
      <c r="T16" s="98"/>
      <c r="U16" s="98"/>
      <c r="V16" s="98"/>
    </row>
    <row r="35" spans="18:22">
      <c r="T35" s="104"/>
      <c r="U35" s="104"/>
      <c r="V35" s="104"/>
    </row>
    <row r="36" spans="18:22">
      <c r="R36" s="98"/>
      <c r="T36" s="104"/>
      <c r="U36" s="104"/>
      <c r="V36" s="104"/>
    </row>
    <row r="37" spans="18:22">
      <c r="T37" s="104"/>
      <c r="U37" s="104"/>
      <c r="V37" s="104"/>
    </row>
    <row r="38" spans="18:22">
      <c r="T38" s="104"/>
      <c r="U38" s="104"/>
      <c r="V38" s="104"/>
    </row>
    <row r="39" spans="18:22">
      <c r="T39" s="104"/>
      <c r="U39" s="104"/>
      <c r="V39" s="104"/>
    </row>
    <row r="40" spans="18:22">
      <c r="T40" s="104"/>
      <c r="U40" s="104"/>
      <c r="V40" s="104"/>
    </row>
    <row r="41" spans="18:22">
      <c r="T41" s="104"/>
      <c r="U41" s="104"/>
      <c r="V41" s="104"/>
    </row>
    <row r="42" spans="18:22">
      <c r="T42" s="104"/>
      <c r="U42" s="104"/>
      <c r="V42" s="104"/>
    </row>
    <row r="44" spans="18:22">
      <c r="S44" s="105"/>
    </row>
    <row r="55" spans="18:19">
      <c r="R55" s="98"/>
    </row>
    <row r="64" spans="18:19">
      <c r="R64" s="106"/>
      <c r="S64" s="106"/>
    </row>
    <row r="73" spans="18:18">
      <c r="R73" s="98"/>
    </row>
    <row r="81" spans="18:18">
      <c r="R81" s="98"/>
    </row>
    <row r="85" spans="18:18">
      <c r="R85" s="98"/>
    </row>
    <row r="104" spans="18:19">
      <c r="R104" s="98"/>
    </row>
    <row r="109" spans="18:19">
      <c r="R109" s="105"/>
      <c r="S109" s="105"/>
    </row>
    <row r="110" spans="18:19">
      <c r="R110" s="100"/>
      <c r="S110" s="100"/>
    </row>
    <row r="111" spans="18:19">
      <c r="R111" s="98"/>
    </row>
    <row r="117" spans="18:19">
      <c r="R117" s="98"/>
      <c r="S117" s="98"/>
    </row>
    <row r="144" spans="18:18">
      <c r="R144" s="98"/>
    </row>
    <row r="149" spans="18:19">
      <c r="R149" s="98"/>
    </row>
    <row r="150" spans="18:19">
      <c r="R150" s="98"/>
      <c r="S150" s="98"/>
    </row>
    <row r="152" spans="18:19">
      <c r="R152" s="98"/>
      <c r="S152" s="98"/>
    </row>
    <row r="156" spans="18:19">
      <c r="R156" s="98"/>
      <c r="S156" s="98"/>
    </row>
    <row r="157" spans="18:19">
      <c r="R157" s="99"/>
      <c r="S157" s="99"/>
    </row>
    <row r="178" spans="18:18">
      <c r="R178" s="98"/>
    </row>
    <row r="190" spans="18:18">
      <c r="R190" s="96">
        <v>23</v>
      </c>
    </row>
    <row r="203" spans="18:18">
      <c r="R203" s="107"/>
    </row>
    <row r="211" spans="18:19">
      <c r="R211" s="98"/>
    </row>
    <row r="220" spans="18:19">
      <c r="R220" s="98"/>
    </row>
    <row r="221" spans="18:19">
      <c r="R221" s="98"/>
      <c r="S221" s="98"/>
    </row>
    <row r="225" spans="18:19">
      <c r="R225" s="99"/>
      <c r="S225" s="100"/>
    </row>
    <row r="227" spans="18:19">
      <c r="R227" s="98"/>
    </row>
    <row r="236" spans="18:19">
      <c r="R236" s="98"/>
    </row>
    <row r="243" spans="18:18">
      <c r="R243" s="98"/>
    </row>
    <row r="272" spans="18:19">
      <c r="R272" s="98"/>
      <c r="S272" s="98"/>
    </row>
    <row r="279" spans="18:19">
      <c r="R279" s="100"/>
      <c r="S279" s="100"/>
    </row>
    <row r="283" spans="18:19">
      <c r="R283" s="98"/>
      <c r="S283" s="98"/>
    </row>
    <row r="289" spans="18:19">
      <c r="R289" s="98"/>
    </row>
    <row r="294" spans="18:19">
      <c r="R294" s="98"/>
      <c r="S294" s="98"/>
    </row>
    <row r="330" spans="18:18">
      <c r="R330" s="98"/>
    </row>
    <row r="337" spans="18:19">
      <c r="R337" s="98"/>
      <c r="S337" s="98"/>
    </row>
    <row r="338" spans="18:19">
      <c r="R338" s="98"/>
    </row>
    <row r="347" spans="18:19">
      <c r="R347" s="98"/>
    </row>
    <row r="359" spans="18:19">
      <c r="R359" s="98"/>
      <c r="S359" s="98"/>
    </row>
    <row r="374" spans="18:18">
      <c r="R374" s="98"/>
    </row>
    <row r="396" spans="18:18">
      <c r="R396" s="98"/>
    </row>
    <row r="398" spans="18:18">
      <c r="R398" s="98"/>
    </row>
    <row r="404" spans="18:19">
      <c r="R404" s="98"/>
    </row>
    <row r="407" spans="18:19">
      <c r="S407" s="105"/>
    </row>
    <row r="411" spans="18:19">
      <c r="R411" s="98"/>
    </row>
    <row r="433" spans="18:19">
      <c r="R433" s="98"/>
      <c r="S433" s="98"/>
    </row>
    <row r="452" spans="18:19">
      <c r="R452" s="98"/>
    </row>
    <row r="457" spans="18:19">
      <c r="R457" s="98"/>
    </row>
    <row r="459" spans="18:19">
      <c r="R459" s="100"/>
      <c r="S459" s="100"/>
    </row>
    <row r="461" spans="18:19">
      <c r="R461" s="98"/>
    </row>
    <row r="463" spans="18:19">
      <c r="R463" s="98"/>
      <c r="S463" s="98"/>
    </row>
    <row r="468" spans="18:19">
      <c r="R468" s="98"/>
      <c r="S468" s="98"/>
    </row>
    <row r="492" spans="18:19">
      <c r="R492" s="105"/>
      <c r="S492" s="105"/>
    </row>
    <row r="501" spans="18:19">
      <c r="R501" s="98"/>
      <c r="S501" s="98"/>
    </row>
    <row r="519" spans="18:19">
      <c r="R519" s="98"/>
      <c r="S519" s="98"/>
    </row>
    <row r="526" spans="18:19">
      <c r="R526" s="99"/>
      <c r="S526" s="100"/>
    </row>
    <row r="528" spans="18:19">
      <c r="S528" s="105"/>
    </row>
    <row r="531" spans="18:18">
      <c r="R531" s="98"/>
    </row>
    <row r="533" spans="18:18">
      <c r="R533" s="107"/>
    </row>
    <row r="554" spans="18:19">
      <c r="R554" s="99"/>
      <c r="S554" s="100"/>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C3:G50"/>
  <sheetViews>
    <sheetView workbookViewId="0">
      <selection activeCell="D17" sqref="D17"/>
    </sheetView>
  </sheetViews>
  <sheetFormatPr defaultRowHeight="13.2"/>
  <cols>
    <col min="3" max="3" width="27" customWidth="1"/>
    <col min="4" max="4" width="22" customWidth="1"/>
  </cols>
  <sheetData>
    <row r="3" spans="3:7">
      <c r="C3" t="s">
        <v>90</v>
      </c>
      <c r="D3" t="s">
        <v>90</v>
      </c>
      <c r="G3" t="s">
        <v>83</v>
      </c>
    </row>
    <row r="4" spans="3:7">
      <c r="C4" t="s">
        <v>74</v>
      </c>
      <c r="D4" t="s">
        <v>104</v>
      </c>
    </row>
    <row r="5" spans="3:7">
      <c r="C5" t="s">
        <v>72</v>
      </c>
      <c r="D5" t="s">
        <v>91</v>
      </c>
    </row>
    <row r="6" spans="3:7">
      <c r="C6" t="s">
        <v>73</v>
      </c>
      <c r="D6" t="s">
        <v>103</v>
      </c>
      <c r="G6" t="s">
        <v>85</v>
      </c>
    </row>
    <row r="7" spans="3:7">
      <c r="C7" t="s">
        <v>70</v>
      </c>
      <c r="D7" t="s">
        <v>102</v>
      </c>
    </row>
    <row r="8" spans="3:7">
      <c r="C8" t="s">
        <v>204</v>
      </c>
      <c r="D8" t="s">
        <v>99</v>
      </c>
    </row>
    <row r="9" spans="3:7">
      <c r="C9" t="s">
        <v>71</v>
      </c>
      <c r="D9" t="s">
        <v>100</v>
      </c>
    </row>
    <row r="10" spans="3:7">
      <c r="C10" t="s">
        <v>203</v>
      </c>
      <c r="D10" t="s">
        <v>101</v>
      </c>
    </row>
    <row r="11" spans="3:7">
      <c r="D11" t="s">
        <v>92</v>
      </c>
    </row>
    <row r="12" spans="3:7">
      <c r="D12" t="s">
        <v>93</v>
      </c>
    </row>
    <row r="13" spans="3:7">
      <c r="D13" t="s">
        <v>94</v>
      </c>
    </row>
    <row r="14" spans="3:7">
      <c r="D14" t="s">
        <v>95</v>
      </c>
    </row>
    <row r="15" spans="3:7">
      <c r="D15" t="s">
        <v>96</v>
      </c>
    </row>
    <row r="16" spans="3:7">
      <c r="D16" t="s">
        <v>97</v>
      </c>
    </row>
    <row r="17" spans="4:4">
      <c r="D17" t="s">
        <v>98</v>
      </c>
    </row>
    <row r="18" spans="4:4">
      <c r="D18" t="s">
        <v>105</v>
      </c>
    </row>
    <row r="19" spans="4:4">
      <c r="D19" t="s">
        <v>106</v>
      </c>
    </row>
    <row r="20" spans="4:4">
      <c r="D20" t="s">
        <v>107</v>
      </c>
    </row>
    <row r="21" spans="4:4">
      <c r="D21" t="s">
        <v>108</v>
      </c>
    </row>
    <row r="22" spans="4:4">
      <c r="D22" t="s">
        <v>109</v>
      </c>
    </row>
    <row r="23" spans="4:4">
      <c r="D23" t="s">
        <v>110</v>
      </c>
    </row>
    <row r="24" spans="4:4">
      <c r="D24" t="s">
        <v>111</v>
      </c>
    </row>
    <row r="25" spans="4:4">
      <c r="D25" t="s">
        <v>112</v>
      </c>
    </row>
    <row r="26" spans="4:4">
      <c r="D26" t="s">
        <v>113</v>
      </c>
    </row>
    <row r="27" spans="4:4">
      <c r="D27" t="s">
        <v>114</v>
      </c>
    </row>
    <row r="28" spans="4:4">
      <c r="D28" t="s">
        <v>115</v>
      </c>
    </row>
    <row r="29" spans="4:4">
      <c r="D29" t="s">
        <v>116</v>
      </c>
    </row>
    <row r="30" spans="4:4">
      <c r="D30" t="s">
        <v>117</v>
      </c>
    </row>
    <row r="31" spans="4:4">
      <c r="D31" t="s">
        <v>118</v>
      </c>
    </row>
    <row r="32" spans="4:4">
      <c r="D32" t="s">
        <v>119</v>
      </c>
    </row>
    <row r="33" spans="4:4">
      <c r="D33" t="s">
        <v>120</v>
      </c>
    </row>
    <row r="34" spans="4:4">
      <c r="D34" t="s">
        <v>121</v>
      </c>
    </row>
    <row r="35" spans="4:4">
      <c r="D35" t="s">
        <v>122</v>
      </c>
    </row>
    <row r="36" spans="4:4">
      <c r="D36" t="s">
        <v>123</v>
      </c>
    </row>
    <row r="37" spans="4:4">
      <c r="D37" t="s">
        <v>124</v>
      </c>
    </row>
    <row r="38" spans="4:4">
      <c r="D38" t="s">
        <v>125</v>
      </c>
    </row>
    <row r="39" spans="4:4">
      <c r="D39" t="s">
        <v>126</v>
      </c>
    </row>
    <row r="40" spans="4:4">
      <c r="D40" t="s">
        <v>127</v>
      </c>
    </row>
    <row r="41" spans="4:4">
      <c r="D41" t="s">
        <v>128</v>
      </c>
    </row>
    <row r="42" spans="4:4">
      <c r="D42" t="s">
        <v>129</v>
      </c>
    </row>
    <row r="43" spans="4:4">
      <c r="D43" t="s">
        <v>130</v>
      </c>
    </row>
    <row r="44" spans="4:4">
      <c r="D44" t="s">
        <v>131</v>
      </c>
    </row>
    <row r="45" spans="4:4">
      <c r="D45" t="s">
        <v>132</v>
      </c>
    </row>
    <row r="46" spans="4:4">
      <c r="D46" t="s">
        <v>133</v>
      </c>
    </row>
    <row r="47" spans="4:4">
      <c r="D47" t="s">
        <v>134</v>
      </c>
    </row>
    <row r="48" spans="4:4">
      <c r="D48" t="s">
        <v>135</v>
      </c>
    </row>
    <row r="49" spans="4:4">
      <c r="D49" t="s">
        <v>136</v>
      </c>
    </row>
    <row r="50" spans="4:4">
      <c r="D50" t="s">
        <v>137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基本情報入力シート</vt:lpstr>
      <vt:lpstr>実績報告書（第８号）</vt:lpstr>
      <vt:lpstr>支出済額調書（第9・10号）</vt:lpstr>
      <vt:lpstr>※別添※支出額内訳書（第10号の２）</vt:lpstr>
      <vt:lpstr>実施件数内訳書（第11号）</vt:lpstr>
      <vt:lpstr>決算書抄本（第12号）</vt:lpstr>
      <vt:lpstr>集計シート</vt:lpstr>
      <vt:lpstr>リスト</vt:lpstr>
      <vt:lpstr>基本情報入力シート!Print_Area</vt:lpstr>
      <vt:lpstr>'決算書抄本（第12号）'!Print_Area</vt:lpstr>
      <vt:lpstr>'支出済額調書（第9・10号）'!Print_Area</vt:lpstr>
      <vt:lpstr>'実施件数内訳書（第11号）'!Print_Area</vt:lpstr>
      <vt:lpstr>'実績報告書（第８号）'!Print_Area</vt:lpstr>
      <vt:lpstr>学校_区分</vt:lpstr>
      <vt:lpstr>交付決定額</vt:lpstr>
      <vt:lpstr>総事業費</vt:lpstr>
      <vt:lpstr>対象経費</vt:lpstr>
      <vt:lpstr>代表者職</vt:lpstr>
      <vt:lpstr>代表者名</vt:lpstr>
      <vt:lpstr>都道府県</vt:lpstr>
      <vt:lpstr>都補助所要額</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2024-11-11T01:22:42Z</cp:lastPrinted>
  <dcterms:created xsi:type="dcterms:W3CDTF">2003-03-03T05:20:18Z</dcterms:created>
  <dcterms:modified xsi:type="dcterms:W3CDTF">2024-12-02T04:32:31Z</dcterms:modified>
</cp:coreProperties>
</file>